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worksheets/sheet1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worksheets/sheet17.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docProps/core.xml" ContentType="application/vnd.openxmlformats-package.core-properties+xml"/>
  <Override PartName="/xl/calcChain.xml" ContentType="application/vnd.openxmlformats-officedocument.spreadsheetml.calcChain+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QA\QA metric\Editorial\Version 5\May 2017 release\"/>
    </mc:Choice>
  </mc:AlternateContent>
  <bookViews>
    <workbookView xWindow="0" yWindow="0" windowWidth="20490" windowHeight="7230" tabRatio="1000"/>
  </bookViews>
  <sheets>
    <sheet name="Legend" sheetId="3" r:id="rId1"/>
    <sheet name="Summary" sheetId="22" r:id="rId2"/>
    <sheet name="Project Details" sheetId="4" r:id="rId3"/>
    <sheet name="Editor Review 1" sheetId="9" r:id="rId4"/>
    <sheet name="Editor Review 2" sheetId="10" r:id="rId5"/>
    <sheet name="Editor Review 3" sheetId="11" r:id="rId6"/>
    <sheet name="Copy Edit 1" sheetId="12" r:id="rId7"/>
    <sheet name="Copy Edit 2" sheetId="13" r:id="rId8"/>
    <sheet name="Copy Edit 3" sheetId="14" r:id="rId9"/>
    <sheet name="QA Spot Check 1" sheetId="15" r:id="rId10"/>
    <sheet name="QA Spot Check 2" sheetId="16" r:id="rId11"/>
    <sheet name="End User Testing" sheetId="17" r:id="rId12"/>
    <sheet name="Customer Feedback 1" sheetId="18" r:id="rId13"/>
    <sheet name="Customer Feedback 2" sheetId="19" r:id="rId14"/>
    <sheet name="Customer Feedback 3" sheetId="20" r:id="rId15"/>
    <sheet name="R1" sheetId="8" r:id="rId16"/>
    <sheet name="R2" sheetId="7" r:id="rId17"/>
    <sheet name="Defect types &amp; severity levels" sheetId="6" r:id="rId18"/>
  </sheets>
  <externalReferences>
    <externalReference r:id="rId19"/>
  </externalReferences>
  <definedNames>
    <definedName name="CEdropdown">OFFSET('[1]Defect types &amp; severity levels'!$D$3,0,0,COUNTA('[1]Defect types &amp; severity levels'!$D$3:$D$1048576,1))</definedName>
    <definedName name="CEdropdown_full">OFFSET('[1]Defect types &amp; severity levels'!$D$3,0,0,COUNTA('[1]Defect types &amp; severity levels'!$D$3:$D$1048576)+1,3)</definedName>
    <definedName name="Decision">'[1]Defect types &amp; severity levels'!$B$3:$B$4</definedName>
    <definedName name="ER_EAdropdown">OFFSET('[1]Defect types &amp; severity levels'!$I$3,0,0,COUNTA('[1]Defect types &amp; severity levels'!$I$3:$I$1048576,1))</definedName>
    <definedName name="ER_EAdropdown_full">OFFSET('[1]Defect types &amp; severity levels'!$I$3,0,0,COUNTA('[1]Defect types &amp; severity levels'!$I$3:$I$1048576)+1,3)</definedName>
    <definedName name="EUT_QA_Cusotmerdropdown">OFFSET('[1]Defect types &amp; severity levels'!$N$3,0,0,COUNTA('[1]Defect types &amp; severity levels'!$N$3:$N$1048576,1))</definedName>
    <definedName name="EUT_QA_Customerdropdown_full">OFFSET('[1]Defect types &amp; severity levels'!$N$3,0,0,COUNTA('[1]Defect types &amp; severity levels'!$N$3:$N$1048576)+1,3)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Z2" i="8" l="1"/>
  <c r="N2" i="8"/>
  <c r="L2" i="8"/>
  <c r="CC2" i="8" l="1"/>
  <c r="F24" i="20" l="1"/>
  <c r="G24" i="20"/>
  <c r="F25" i="20"/>
  <c r="G25" i="20"/>
  <c r="F26" i="20"/>
  <c r="G26" i="20"/>
  <c r="F27" i="20"/>
  <c r="G27" i="20"/>
  <c r="F28" i="20"/>
  <c r="G28" i="20"/>
  <c r="F29" i="20"/>
  <c r="G29" i="20"/>
  <c r="F30" i="20"/>
  <c r="G30" i="20"/>
  <c r="F31" i="20"/>
  <c r="G31" i="20"/>
  <c r="F32" i="20"/>
  <c r="G32" i="20"/>
  <c r="F33" i="20"/>
  <c r="G33" i="20"/>
  <c r="F34" i="20"/>
  <c r="G34" i="20"/>
  <c r="F35" i="20"/>
  <c r="G35" i="20"/>
  <c r="F36" i="20"/>
  <c r="G36" i="20"/>
  <c r="F37" i="20"/>
  <c r="G37" i="20"/>
  <c r="F38" i="20"/>
  <c r="G38" i="20"/>
  <c r="F39" i="20"/>
  <c r="G39" i="20"/>
  <c r="F40" i="20"/>
  <c r="G40" i="20"/>
  <c r="F41" i="20"/>
  <c r="G41" i="20"/>
  <c r="F42" i="20"/>
  <c r="G42" i="20"/>
  <c r="F43" i="20"/>
  <c r="G43" i="20"/>
  <c r="F44" i="20"/>
  <c r="G44" i="20"/>
  <c r="F45" i="20"/>
  <c r="G45" i="20"/>
  <c r="F46" i="20"/>
  <c r="G46" i="20"/>
  <c r="F47" i="20"/>
  <c r="G47" i="20"/>
  <c r="F48" i="20"/>
  <c r="G48" i="20"/>
  <c r="F49" i="20"/>
  <c r="G49" i="20"/>
  <c r="F50" i="20"/>
  <c r="G50" i="20"/>
  <c r="F51" i="20"/>
  <c r="G51" i="20"/>
  <c r="F52" i="20"/>
  <c r="G52" i="20"/>
  <c r="F53" i="20"/>
  <c r="G53" i="20"/>
  <c r="F54" i="20"/>
  <c r="G54" i="20"/>
  <c r="F55" i="20"/>
  <c r="G55" i="20"/>
  <c r="F56" i="20"/>
  <c r="G56" i="20"/>
  <c r="F57" i="20"/>
  <c r="G57" i="20"/>
  <c r="F58" i="20"/>
  <c r="G58" i="20"/>
  <c r="F59" i="20"/>
  <c r="G59" i="20"/>
  <c r="F60" i="20"/>
  <c r="G60" i="20"/>
  <c r="F61" i="20"/>
  <c r="G61" i="20"/>
  <c r="F62" i="20"/>
  <c r="G62" i="20"/>
  <c r="F63" i="20"/>
  <c r="G63" i="20"/>
  <c r="F64" i="20"/>
  <c r="G64" i="20"/>
  <c r="F65" i="20"/>
  <c r="G65" i="20"/>
  <c r="F66" i="20"/>
  <c r="G66" i="20"/>
  <c r="F67" i="20"/>
  <c r="G67" i="20"/>
  <c r="F68" i="20"/>
  <c r="G68" i="20"/>
  <c r="F69" i="20"/>
  <c r="G69" i="20"/>
  <c r="F70" i="20"/>
  <c r="G70" i="20"/>
  <c r="F71" i="20"/>
  <c r="G71" i="20"/>
  <c r="F72" i="20"/>
  <c r="G72" i="20"/>
  <c r="F73" i="20"/>
  <c r="G73" i="20"/>
  <c r="F74" i="20"/>
  <c r="G74" i="20"/>
  <c r="F75" i="20"/>
  <c r="G75" i="20"/>
  <c r="F76" i="20"/>
  <c r="G76" i="20"/>
  <c r="F77" i="20"/>
  <c r="G77" i="20"/>
  <c r="F78" i="20"/>
  <c r="G78" i="20"/>
  <c r="F79" i="20"/>
  <c r="G79" i="20"/>
  <c r="F80" i="20"/>
  <c r="G80" i="20"/>
  <c r="F81" i="20"/>
  <c r="G81" i="20"/>
  <c r="F82" i="20"/>
  <c r="G82" i="20"/>
  <c r="F83" i="20"/>
  <c r="G83" i="20"/>
  <c r="F84" i="20"/>
  <c r="G84" i="20"/>
  <c r="F85" i="20"/>
  <c r="G85" i="20"/>
  <c r="F86" i="20"/>
  <c r="G86" i="20"/>
  <c r="F87" i="20"/>
  <c r="G87" i="20"/>
  <c r="F88" i="20"/>
  <c r="G88" i="20"/>
  <c r="F89" i="20"/>
  <c r="G89" i="20"/>
  <c r="F90" i="20"/>
  <c r="G90" i="20"/>
  <c r="F91" i="20"/>
  <c r="G91" i="20"/>
  <c r="F92" i="20"/>
  <c r="G92" i="20"/>
  <c r="F93" i="20"/>
  <c r="G93" i="20"/>
  <c r="F94" i="20"/>
  <c r="G94" i="20"/>
  <c r="F95" i="20"/>
  <c r="G95" i="20"/>
  <c r="F96" i="20"/>
  <c r="G96" i="20"/>
  <c r="F97" i="20"/>
  <c r="G97" i="20"/>
  <c r="F98" i="20"/>
  <c r="G98" i="20"/>
  <c r="F99" i="20"/>
  <c r="G99" i="20"/>
  <c r="F100" i="20"/>
  <c r="G100" i="20"/>
  <c r="F101" i="20"/>
  <c r="G101" i="20"/>
  <c r="F102" i="20"/>
  <c r="G102" i="20"/>
  <c r="F103" i="20"/>
  <c r="G103" i="20"/>
  <c r="F104" i="20"/>
  <c r="G104" i="20"/>
  <c r="F105" i="20"/>
  <c r="G105" i="20"/>
  <c r="F106" i="20"/>
  <c r="G106" i="20"/>
  <c r="F107" i="20"/>
  <c r="G107" i="20"/>
  <c r="F108" i="20"/>
  <c r="G108" i="20"/>
  <c r="F109" i="20"/>
  <c r="G109" i="20"/>
  <c r="F110" i="20"/>
  <c r="G110" i="20"/>
  <c r="F111" i="20"/>
  <c r="G111" i="20"/>
  <c r="F112" i="20"/>
  <c r="G112" i="20"/>
  <c r="F113" i="20"/>
  <c r="G113" i="20"/>
  <c r="F114" i="20"/>
  <c r="G114" i="20"/>
  <c r="F115" i="20"/>
  <c r="G115" i="20"/>
  <c r="F116" i="20"/>
  <c r="G116" i="20"/>
  <c r="F117" i="20"/>
  <c r="G117" i="20"/>
  <c r="F118" i="20"/>
  <c r="G118" i="20"/>
  <c r="F119" i="20"/>
  <c r="G119" i="20"/>
  <c r="F120" i="20"/>
  <c r="G120" i="20"/>
  <c r="F121" i="20"/>
  <c r="G121" i="20"/>
  <c r="F122" i="20"/>
  <c r="G122" i="20"/>
  <c r="F123" i="20"/>
  <c r="G123" i="20"/>
  <c r="F124" i="20"/>
  <c r="G124" i="20"/>
  <c r="F125" i="20"/>
  <c r="G125" i="20"/>
  <c r="F126" i="20"/>
  <c r="G126" i="20"/>
  <c r="F127" i="20"/>
  <c r="G127" i="20"/>
  <c r="F128" i="20"/>
  <c r="G128" i="20"/>
  <c r="F129" i="20"/>
  <c r="G129" i="20"/>
  <c r="F130" i="20"/>
  <c r="G130" i="20"/>
  <c r="F131" i="20"/>
  <c r="G131" i="20"/>
  <c r="F132" i="20"/>
  <c r="G132" i="20"/>
  <c r="F133" i="20"/>
  <c r="G133" i="20"/>
  <c r="F134" i="20"/>
  <c r="G134" i="20"/>
  <c r="F135" i="20"/>
  <c r="G135" i="20"/>
  <c r="F136" i="20"/>
  <c r="G136" i="20"/>
  <c r="F137" i="20"/>
  <c r="G137" i="20"/>
  <c r="F138" i="20"/>
  <c r="G138" i="20"/>
  <c r="F139" i="20"/>
  <c r="G139" i="20"/>
  <c r="F140" i="20"/>
  <c r="G140" i="20"/>
  <c r="F141" i="20"/>
  <c r="G141" i="20"/>
  <c r="F142" i="20"/>
  <c r="G142" i="20"/>
  <c r="F143" i="20"/>
  <c r="G143" i="20"/>
  <c r="F144" i="20"/>
  <c r="G144" i="20"/>
  <c r="F145" i="20"/>
  <c r="G145" i="20"/>
  <c r="F146" i="20"/>
  <c r="G146" i="20"/>
  <c r="F147" i="20"/>
  <c r="G147" i="20"/>
  <c r="F148" i="20"/>
  <c r="G148" i="20"/>
  <c r="F149" i="20"/>
  <c r="G149" i="20"/>
  <c r="F150" i="20"/>
  <c r="G150" i="20"/>
  <c r="F151" i="20"/>
  <c r="G151" i="20"/>
  <c r="F152" i="20"/>
  <c r="G152" i="20"/>
  <c r="F153" i="20"/>
  <c r="G153" i="20"/>
  <c r="F154" i="20"/>
  <c r="G154" i="20"/>
  <c r="F155" i="20"/>
  <c r="G155" i="20"/>
  <c r="F156" i="20"/>
  <c r="G156" i="20"/>
  <c r="F157" i="20"/>
  <c r="G157" i="20"/>
  <c r="F158" i="20"/>
  <c r="G158" i="20"/>
  <c r="F159" i="20"/>
  <c r="G159" i="20"/>
  <c r="F160" i="20"/>
  <c r="G160" i="20"/>
  <c r="F161" i="20"/>
  <c r="G161" i="20"/>
  <c r="F162" i="20"/>
  <c r="G162" i="20"/>
  <c r="F163" i="20"/>
  <c r="G163" i="20"/>
  <c r="F164" i="20"/>
  <c r="G164" i="20"/>
  <c r="F165" i="20"/>
  <c r="G165" i="20"/>
  <c r="F166" i="20"/>
  <c r="G166" i="20"/>
  <c r="F167" i="20"/>
  <c r="G167" i="20"/>
  <c r="F168" i="20"/>
  <c r="G168" i="20"/>
  <c r="F169" i="20"/>
  <c r="G169" i="20"/>
  <c r="F170" i="20"/>
  <c r="G170" i="20"/>
  <c r="F171" i="20"/>
  <c r="G171" i="20"/>
  <c r="F172" i="20"/>
  <c r="G172" i="20"/>
  <c r="F173" i="20"/>
  <c r="G173" i="20"/>
  <c r="F174" i="20"/>
  <c r="G174" i="20"/>
  <c r="F175" i="20"/>
  <c r="G175" i="20"/>
  <c r="F176" i="20"/>
  <c r="G176" i="20"/>
  <c r="F177" i="20"/>
  <c r="G177" i="20"/>
  <c r="F178" i="20"/>
  <c r="G178" i="20"/>
  <c r="F179" i="20"/>
  <c r="G179" i="20"/>
  <c r="F180" i="20"/>
  <c r="G180" i="20"/>
  <c r="F181" i="20"/>
  <c r="G181" i="20"/>
  <c r="F182" i="20"/>
  <c r="G182" i="20"/>
  <c r="F183" i="20"/>
  <c r="G183" i="20"/>
  <c r="F184" i="20"/>
  <c r="G184" i="20"/>
  <c r="F185" i="20"/>
  <c r="G185" i="20"/>
  <c r="F186" i="20"/>
  <c r="G186" i="20"/>
  <c r="F187" i="20"/>
  <c r="G187" i="20"/>
  <c r="F188" i="20"/>
  <c r="G188" i="20"/>
  <c r="F189" i="20"/>
  <c r="G189" i="20"/>
  <c r="F190" i="20"/>
  <c r="G190" i="20"/>
  <c r="F191" i="20"/>
  <c r="G191" i="20"/>
  <c r="F192" i="20"/>
  <c r="G192" i="20"/>
  <c r="F193" i="20"/>
  <c r="G193" i="20"/>
  <c r="F194" i="20"/>
  <c r="G194" i="20"/>
  <c r="F195" i="20"/>
  <c r="G195" i="20"/>
  <c r="F196" i="20"/>
  <c r="G196" i="20"/>
  <c r="F197" i="20"/>
  <c r="G197" i="20"/>
  <c r="F198" i="20"/>
  <c r="G198" i="20"/>
  <c r="F199" i="20"/>
  <c r="G199" i="20"/>
  <c r="F200" i="20"/>
  <c r="G200" i="20"/>
  <c r="F201" i="20"/>
  <c r="G201" i="20"/>
  <c r="F202" i="20"/>
  <c r="G202" i="20"/>
  <c r="F203" i="20"/>
  <c r="G203" i="20"/>
  <c r="F204" i="20"/>
  <c r="G204" i="20"/>
  <c r="F205" i="20"/>
  <c r="G205" i="20"/>
  <c r="F206" i="20"/>
  <c r="G206" i="20"/>
  <c r="F207" i="20"/>
  <c r="G207" i="20"/>
  <c r="F208" i="20"/>
  <c r="G208" i="20"/>
  <c r="F209" i="20"/>
  <c r="G209" i="20"/>
  <c r="F210" i="20"/>
  <c r="G210" i="20"/>
  <c r="F211" i="20"/>
  <c r="G211" i="20"/>
  <c r="F212" i="20"/>
  <c r="G212" i="20"/>
  <c r="F213" i="20"/>
  <c r="G213" i="20"/>
  <c r="F214" i="20"/>
  <c r="G214" i="20"/>
  <c r="F215" i="20"/>
  <c r="G215" i="20"/>
  <c r="F216" i="20"/>
  <c r="G216" i="20"/>
  <c r="F217" i="20"/>
  <c r="G217" i="20"/>
  <c r="F218" i="20"/>
  <c r="G218" i="20"/>
  <c r="F219" i="20"/>
  <c r="G219" i="20"/>
  <c r="F220" i="20"/>
  <c r="G220" i="20"/>
  <c r="F221" i="20"/>
  <c r="G221" i="20"/>
  <c r="F222" i="20"/>
  <c r="G222" i="20"/>
  <c r="F223" i="20"/>
  <c r="G223" i="20"/>
  <c r="F224" i="20"/>
  <c r="G224" i="20"/>
  <c r="F225" i="20"/>
  <c r="G225" i="20"/>
  <c r="F226" i="20"/>
  <c r="G226" i="20"/>
  <c r="F227" i="20"/>
  <c r="G227" i="20"/>
  <c r="F228" i="20"/>
  <c r="G228" i="20"/>
  <c r="F229" i="20"/>
  <c r="G229" i="20"/>
  <c r="F230" i="20"/>
  <c r="G230" i="20"/>
  <c r="F231" i="20"/>
  <c r="G231" i="20"/>
  <c r="F232" i="20"/>
  <c r="G232" i="20"/>
  <c r="F233" i="20"/>
  <c r="G233" i="20"/>
  <c r="F234" i="20"/>
  <c r="G234" i="20"/>
  <c r="F235" i="20"/>
  <c r="G235" i="20"/>
  <c r="F236" i="20"/>
  <c r="G236" i="20"/>
  <c r="F237" i="20"/>
  <c r="G237" i="20"/>
  <c r="F238" i="20"/>
  <c r="G238" i="20"/>
  <c r="F239" i="20"/>
  <c r="G239" i="20"/>
  <c r="F240" i="20"/>
  <c r="G240" i="20"/>
  <c r="F241" i="20"/>
  <c r="G241" i="20"/>
  <c r="F242" i="20"/>
  <c r="G242" i="20"/>
  <c r="F243" i="20"/>
  <c r="G243" i="20"/>
  <c r="F244" i="20"/>
  <c r="G244" i="20"/>
  <c r="F245" i="20"/>
  <c r="G245" i="20"/>
  <c r="F246" i="20"/>
  <c r="G246" i="20"/>
  <c r="F247" i="20"/>
  <c r="G247" i="20"/>
  <c r="F248" i="20"/>
  <c r="G248" i="20"/>
  <c r="F249" i="20"/>
  <c r="G249" i="20"/>
  <c r="F250" i="20"/>
  <c r="G250" i="20"/>
  <c r="F251" i="20"/>
  <c r="G251" i="20"/>
  <c r="F252" i="20"/>
  <c r="G252" i="20"/>
  <c r="F253" i="20"/>
  <c r="G253" i="20"/>
  <c r="F254" i="20"/>
  <c r="G254" i="20"/>
  <c r="F255" i="20"/>
  <c r="G255" i="20"/>
  <c r="F256" i="20"/>
  <c r="G256" i="20"/>
  <c r="F257" i="20"/>
  <c r="G257" i="20"/>
  <c r="F258" i="20"/>
  <c r="G258" i="20"/>
  <c r="F259" i="20"/>
  <c r="G259" i="20"/>
  <c r="F260" i="20"/>
  <c r="G260" i="20"/>
  <c r="F261" i="20"/>
  <c r="G261" i="20"/>
  <c r="F262" i="20"/>
  <c r="G262" i="20"/>
  <c r="F263" i="20"/>
  <c r="G263" i="20"/>
  <c r="F264" i="20"/>
  <c r="G264" i="20"/>
  <c r="F265" i="20"/>
  <c r="G265" i="20"/>
  <c r="F266" i="20"/>
  <c r="G266" i="20"/>
  <c r="F267" i="20"/>
  <c r="G267" i="20"/>
  <c r="F268" i="20"/>
  <c r="G268" i="20"/>
  <c r="F269" i="20"/>
  <c r="G269" i="20"/>
  <c r="F270" i="20"/>
  <c r="G270" i="20"/>
  <c r="F271" i="20"/>
  <c r="G271" i="20"/>
  <c r="F272" i="20"/>
  <c r="G272" i="20"/>
  <c r="F273" i="20"/>
  <c r="G273" i="20"/>
  <c r="F274" i="20"/>
  <c r="G274" i="20"/>
  <c r="F275" i="20"/>
  <c r="G275" i="20"/>
  <c r="F276" i="20"/>
  <c r="G276" i="20"/>
  <c r="F277" i="20"/>
  <c r="G277" i="20"/>
  <c r="F278" i="20"/>
  <c r="G278" i="20"/>
  <c r="F279" i="20"/>
  <c r="G279" i="20"/>
  <c r="F280" i="20"/>
  <c r="G280" i="20"/>
  <c r="F281" i="20"/>
  <c r="G281" i="20"/>
  <c r="F282" i="20"/>
  <c r="G282" i="20"/>
  <c r="F283" i="20"/>
  <c r="G283" i="20"/>
  <c r="F284" i="20"/>
  <c r="G284" i="20"/>
  <c r="F285" i="20"/>
  <c r="G285" i="20"/>
  <c r="F286" i="20"/>
  <c r="G286" i="20"/>
  <c r="F287" i="20"/>
  <c r="G287" i="20"/>
  <c r="F288" i="20"/>
  <c r="G288" i="20"/>
  <c r="F289" i="20"/>
  <c r="G289" i="20"/>
  <c r="F290" i="20"/>
  <c r="G290" i="20"/>
  <c r="F291" i="20"/>
  <c r="G291" i="20"/>
  <c r="F292" i="20"/>
  <c r="G292" i="20"/>
  <c r="F293" i="20"/>
  <c r="G293" i="20"/>
  <c r="F294" i="20"/>
  <c r="G294" i="20"/>
  <c r="F295" i="20"/>
  <c r="G295" i="20"/>
  <c r="F296" i="20"/>
  <c r="G296" i="20"/>
  <c r="F297" i="20"/>
  <c r="G297" i="20"/>
  <c r="F298" i="20"/>
  <c r="G298" i="20"/>
  <c r="F299" i="20"/>
  <c r="G299" i="20"/>
  <c r="F300" i="20"/>
  <c r="G300" i="20"/>
  <c r="F301" i="20"/>
  <c r="G301" i="20"/>
  <c r="F302" i="20"/>
  <c r="G302" i="20"/>
  <c r="F303" i="20"/>
  <c r="G303" i="20"/>
  <c r="F304" i="20"/>
  <c r="G304" i="20"/>
  <c r="F305" i="20"/>
  <c r="G305" i="20"/>
  <c r="F306" i="20"/>
  <c r="G306" i="20"/>
  <c r="F307" i="20"/>
  <c r="G307" i="20"/>
  <c r="F308" i="20"/>
  <c r="G308" i="20"/>
  <c r="F309" i="20"/>
  <c r="G309" i="20"/>
  <c r="F310" i="20"/>
  <c r="G310" i="20"/>
  <c r="F311" i="20"/>
  <c r="G311" i="20"/>
  <c r="F312" i="20"/>
  <c r="G312" i="20"/>
  <c r="F313" i="20"/>
  <c r="G313" i="20"/>
  <c r="F314" i="20"/>
  <c r="G314" i="20"/>
  <c r="F315" i="20"/>
  <c r="G315" i="20"/>
  <c r="F316" i="20"/>
  <c r="G316" i="20"/>
  <c r="F317" i="20"/>
  <c r="G317" i="20"/>
  <c r="F318" i="20"/>
  <c r="G318" i="20"/>
  <c r="F319" i="20"/>
  <c r="G319" i="20"/>
  <c r="F320" i="20"/>
  <c r="G320" i="20"/>
  <c r="F321" i="20"/>
  <c r="G321" i="20"/>
  <c r="F322" i="20"/>
  <c r="G322" i="20"/>
  <c r="G23" i="20"/>
  <c r="F24" i="19"/>
  <c r="G24" i="19"/>
  <c r="F25" i="19"/>
  <c r="G25" i="19"/>
  <c r="F26" i="19"/>
  <c r="G26" i="19"/>
  <c r="F27" i="19"/>
  <c r="G27" i="19"/>
  <c r="F28" i="19"/>
  <c r="G28" i="19"/>
  <c r="F29" i="19"/>
  <c r="G29" i="19"/>
  <c r="F30" i="19"/>
  <c r="G30" i="19"/>
  <c r="F31" i="19"/>
  <c r="G31" i="19"/>
  <c r="F32" i="19"/>
  <c r="G32" i="19"/>
  <c r="F33" i="19"/>
  <c r="G33" i="19"/>
  <c r="F34" i="19"/>
  <c r="G34" i="19"/>
  <c r="F35" i="19"/>
  <c r="G35" i="19"/>
  <c r="F36" i="19"/>
  <c r="G36" i="19"/>
  <c r="F37" i="19"/>
  <c r="G37" i="19"/>
  <c r="F38" i="19"/>
  <c r="G38" i="19"/>
  <c r="F39" i="19"/>
  <c r="G39" i="19"/>
  <c r="F40" i="19"/>
  <c r="G40" i="19"/>
  <c r="F41" i="19"/>
  <c r="G41" i="19"/>
  <c r="F42" i="19"/>
  <c r="G42" i="19"/>
  <c r="F43" i="19"/>
  <c r="G43" i="19"/>
  <c r="F44" i="19"/>
  <c r="G44" i="19"/>
  <c r="F45" i="19"/>
  <c r="G45" i="19"/>
  <c r="F46" i="19"/>
  <c r="G46" i="19"/>
  <c r="F47" i="19"/>
  <c r="G47" i="19"/>
  <c r="F48" i="19"/>
  <c r="G48" i="19"/>
  <c r="F49" i="19"/>
  <c r="G49" i="19"/>
  <c r="F50" i="19"/>
  <c r="G50" i="19"/>
  <c r="F51" i="19"/>
  <c r="G51" i="19"/>
  <c r="F52" i="19"/>
  <c r="G52" i="19"/>
  <c r="F53" i="19"/>
  <c r="G53" i="19"/>
  <c r="F54" i="19"/>
  <c r="G54" i="19"/>
  <c r="F55" i="19"/>
  <c r="G55" i="19"/>
  <c r="F56" i="19"/>
  <c r="G56" i="19"/>
  <c r="F57" i="19"/>
  <c r="G57" i="19"/>
  <c r="F58" i="19"/>
  <c r="G58" i="19"/>
  <c r="F59" i="19"/>
  <c r="G59" i="19"/>
  <c r="F60" i="19"/>
  <c r="G60" i="19"/>
  <c r="F61" i="19"/>
  <c r="G61" i="19"/>
  <c r="F62" i="19"/>
  <c r="G62" i="19"/>
  <c r="F63" i="19"/>
  <c r="G63" i="19"/>
  <c r="F64" i="19"/>
  <c r="G64" i="19"/>
  <c r="F65" i="19"/>
  <c r="G65" i="19"/>
  <c r="F66" i="19"/>
  <c r="G66" i="19"/>
  <c r="F67" i="19"/>
  <c r="G67" i="19"/>
  <c r="F68" i="19"/>
  <c r="G68" i="19"/>
  <c r="F69" i="19"/>
  <c r="G69" i="19"/>
  <c r="F70" i="19"/>
  <c r="G70" i="19"/>
  <c r="F71" i="19"/>
  <c r="G71" i="19"/>
  <c r="F72" i="19"/>
  <c r="G72" i="19"/>
  <c r="F73" i="19"/>
  <c r="G73" i="19"/>
  <c r="F74" i="19"/>
  <c r="G74" i="19"/>
  <c r="F75" i="19"/>
  <c r="G75" i="19"/>
  <c r="F76" i="19"/>
  <c r="G76" i="19"/>
  <c r="F77" i="19"/>
  <c r="G77" i="19"/>
  <c r="F78" i="19"/>
  <c r="G78" i="19"/>
  <c r="F79" i="19"/>
  <c r="G79" i="19"/>
  <c r="F80" i="19"/>
  <c r="G80" i="19"/>
  <c r="F81" i="19"/>
  <c r="G81" i="19"/>
  <c r="F82" i="19"/>
  <c r="G82" i="19"/>
  <c r="F83" i="19"/>
  <c r="G83" i="19"/>
  <c r="F84" i="19"/>
  <c r="G84" i="19"/>
  <c r="F85" i="19"/>
  <c r="G85" i="19"/>
  <c r="F86" i="19"/>
  <c r="G86" i="19"/>
  <c r="F87" i="19"/>
  <c r="G87" i="19"/>
  <c r="F88" i="19"/>
  <c r="G88" i="19"/>
  <c r="F89" i="19"/>
  <c r="G89" i="19"/>
  <c r="F90" i="19"/>
  <c r="G90" i="19"/>
  <c r="F91" i="19"/>
  <c r="G91" i="19"/>
  <c r="F92" i="19"/>
  <c r="G92" i="19"/>
  <c r="F93" i="19"/>
  <c r="G93" i="19"/>
  <c r="F94" i="19"/>
  <c r="G94" i="19"/>
  <c r="F95" i="19"/>
  <c r="G95" i="19"/>
  <c r="F96" i="19"/>
  <c r="G96" i="19"/>
  <c r="F97" i="19"/>
  <c r="G97" i="19"/>
  <c r="F98" i="19"/>
  <c r="G98" i="19"/>
  <c r="F99" i="19"/>
  <c r="G99" i="19"/>
  <c r="F100" i="19"/>
  <c r="G100" i="19"/>
  <c r="F101" i="19"/>
  <c r="G101" i="19"/>
  <c r="F102" i="19"/>
  <c r="G102" i="19"/>
  <c r="F103" i="19"/>
  <c r="G103" i="19"/>
  <c r="F104" i="19"/>
  <c r="G104" i="19"/>
  <c r="F105" i="19"/>
  <c r="G105" i="19"/>
  <c r="F106" i="19"/>
  <c r="G106" i="19"/>
  <c r="F107" i="19"/>
  <c r="G107" i="19"/>
  <c r="F108" i="19"/>
  <c r="G108" i="19"/>
  <c r="F109" i="19"/>
  <c r="G109" i="19"/>
  <c r="F110" i="19"/>
  <c r="G110" i="19"/>
  <c r="F111" i="19"/>
  <c r="G111" i="19"/>
  <c r="F112" i="19"/>
  <c r="G112" i="19"/>
  <c r="F113" i="19"/>
  <c r="G113" i="19"/>
  <c r="F114" i="19"/>
  <c r="G114" i="19"/>
  <c r="F115" i="19"/>
  <c r="G115" i="19"/>
  <c r="F116" i="19"/>
  <c r="G116" i="19"/>
  <c r="F117" i="19"/>
  <c r="G117" i="19"/>
  <c r="F118" i="19"/>
  <c r="G118" i="19"/>
  <c r="F119" i="19"/>
  <c r="G119" i="19"/>
  <c r="F120" i="19"/>
  <c r="G120" i="19"/>
  <c r="F121" i="19"/>
  <c r="G121" i="19"/>
  <c r="F122" i="19"/>
  <c r="G122" i="19"/>
  <c r="F123" i="19"/>
  <c r="G123" i="19"/>
  <c r="F124" i="19"/>
  <c r="G124" i="19"/>
  <c r="F125" i="19"/>
  <c r="G125" i="19"/>
  <c r="F126" i="19"/>
  <c r="G126" i="19"/>
  <c r="F127" i="19"/>
  <c r="G127" i="19"/>
  <c r="F128" i="19"/>
  <c r="G128" i="19"/>
  <c r="F129" i="19"/>
  <c r="G129" i="19"/>
  <c r="F130" i="19"/>
  <c r="G130" i="19"/>
  <c r="F131" i="19"/>
  <c r="G131" i="19"/>
  <c r="F132" i="19"/>
  <c r="G132" i="19"/>
  <c r="F133" i="19"/>
  <c r="G133" i="19"/>
  <c r="F134" i="19"/>
  <c r="G134" i="19"/>
  <c r="F135" i="19"/>
  <c r="G135" i="19"/>
  <c r="F136" i="19"/>
  <c r="G136" i="19"/>
  <c r="F137" i="19"/>
  <c r="G137" i="19"/>
  <c r="F138" i="19"/>
  <c r="G138" i="19"/>
  <c r="F139" i="19"/>
  <c r="G139" i="19"/>
  <c r="F140" i="19"/>
  <c r="G140" i="19"/>
  <c r="F141" i="19"/>
  <c r="G141" i="19"/>
  <c r="F142" i="19"/>
  <c r="G142" i="19"/>
  <c r="F143" i="19"/>
  <c r="G143" i="19"/>
  <c r="F144" i="19"/>
  <c r="G144" i="19"/>
  <c r="F145" i="19"/>
  <c r="G145" i="19"/>
  <c r="F146" i="19"/>
  <c r="G146" i="19"/>
  <c r="F147" i="19"/>
  <c r="G147" i="19"/>
  <c r="F148" i="19"/>
  <c r="G148" i="19"/>
  <c r="F149" i="19"/>
  <c r="G149" i="19"/>
  <c r="F150" i="19"/>
  <c r="G150" i="19"/>
  <c r="F151" i="19"/>
  <c r="G151" i="19"/>
  <c r="F152" i="19"/>
  <c r="G152" i="19"/>
  <c r="F153" i="19"/>
  <c r="G153" i="19"/>
  <c r="F154" i="19"/>
  <c r="G154" i="19"/>
  <c r="F155" i="19"/>
  <c r="G155" i="19"/>
  <c r="F156" i="19"/>
  <c r="G156" i="19"/>
  <c r="F157" i="19"/>
  <c r="G157" i="19"/>
  <c r="F158" i="19"/>
  <c r="G158" i="19"/>
  <c r="F159" i="19"/>
  <c r="G159" i="19"/>
  <c r="F160" i="19"/>
  <c r="G160" i="19"/>
  <c r="F161" i="19"/>
  <c r="G161" i="19"/>
  <c r="F162" i="19"/>
  <c r="G162" i="19"/>
  <c r="F163" i="19"/>
  <c r="G163" i="19"/>
  <c r="F164" i="19"/>
  <c r="G164" i="19"/>
  <c r="F165" i="19"/>
  <c r="G165" i="19"/>
  <c r="F166" i="19"/>
  <c r="G166" i="19"/>
  <c r="F167" i="19"/>
  <c r="G167" i="19"/>
  <c r="F168" i="19"/>
  <c r="G168" i="19"/>
  <c r="F169" i="19"/>
  <c r="G169" i="19"/>
  <c r="F170" i="19"/>
  <c r="G170" i="19"/>
  <c r="F171" i="19"/>
  <c r="G171" i="19"/>
  <c r="F172" i="19"/>
  <c r="G172" i="19"/>
  <c r="F173" i="19"/>
  <c r="G173" i="19"/>
  <c r="F174" i="19"/>
  <c r="G174" i="19"/>
  <c r="F175" i="19"/>
  <c r="G175" i="19"/>
  <c r="F176" i="19"/>
  <c r="G176" i="19"/>
  <c r="F177" i="19"/>
  <c r="G177" i="19"/>
  <c r="F178" i="19"/>
  <c r="G178" i="19"/>
  <c r="F179" i="19"/>
  <c r="G179" i="19"/>
  <c r="F180" i="19"/>
  <c r="G180" i="19"/>
  <c r="F181" i="19"/>
  <c r="G181" i="19"/>
  <c r="F182" i="19"/>
  <c r="G182" i="19"/>
  <c r="F183" i="19"/>
  <c r="G183" i="19"/>
  <c r="F184" i="19"/>
  <c r="G184" i="19"/>
  <c r="F185" i="19"/>
  <c r="G185" i="19"/>
  <c r="F186" i="19"/>
  <c r="G186" i="19"/>
  <c r="F187" i="19"/>
  <c r="G187" i="19"/>
  <c r="F188" i="19"/>
  <c r="G188" i="19"/>
  <c r="F189" i="19"/>
  <c r="G189" i="19"/>
  <c r="F190" i="19"/>
  <c r="G190" i="19"/>
  <c r="F191" i="19"/>
  <c r="G191" i="19"/>
  <c r="F192" i="19"/>
  <c r="G192" i="19"/>
  <c r="F193" i="19"/>
  <c r="G193" i="19"/>
  <c r="F194" i="19"/>
  <c r="G194" i="19"/>
  <c r="F195" i="19"/>
  <c r="G195" i="19"/>
  <c r="F196" i="19"/>
  <c r="G196" i="19"/>
  <c r="F197" i="19"/>
  <c r="G197" i="19"/>
  <c r="F198" i="19"/>
  <c r="G198" i="19"/>
  <c r="F199" i="19"/>
  <c r="G199" i="19"/>
  <c r="F200" i="19"/>
  <c r="G200" i="19"/>
  <c r="F201" i="19"/>
  <c r="G201" i="19"/>
  <c r="F202" i="19"/>
  <c r="G202" i="19"/>
  <c r="F203" i="19"/>
  <c r="G203" i="19"/>
  <c r="F204" i="19"/>
  <c r="G204" i="19"/>
  <c r="F205" i="19"/>
  <c r="G205" i="19"/>
  <c r="F206" i="19"/>
  <c r="G206" i="19"/>
  <c r="F207" i="19"/>
  <c r="G207" i="19"/>
  <c r="F208" i="19"/>
  <c r="G208" i="19"/>
  <c r="F209" i="19"/>
  <c r="G209" i="19"/>
  <c r="F210" i="19"/>
  <c r="G210" i="19"/>
  <c r="F211" i="19"/>
  <c r="G211" i="19"/>
  <c r="F212" i="19"/>
  <c r="G212" i="19"/>
  <c r="F213" i="19"/>
  <c r="G213" i="19"/>
  <c r="F214" i="19"/>
  <c r="G214" i="19"/>
  <c r="F215" i="19"/>
  <c r="G215" i="19"/>
  <c r="F216" i="19"/>
  <c r="G216" i="19"/>
  <c r="F217" i="19"/>
  <c r="G217" i="19"/>
  <c r="F218" i="19"/>
  <c r="G218" i="19"/>
  <c r="F219" i="19"/>
  <c r="G219" i="19"/>
  <c r="F220" i="19"/>
  <c r="G220" i="19"/>
  <c r="F221" i="19"/>
  <c r="G221" i="19"/>
  <c r="F222" i="19"/>
  <c r="G222" i="19"/>
  <c r="F223" i="19"/>
  <c r="G223" i="19"/>
  <c r="F224" i="19"/>
  <c r="G224" i="19"/>
  <c r="F225" i="19"/>
  <c r="G225" i="19"/>
  <c r="F226" i="19"/>
  <c r="G226" i="19"/>
  <c r="F227" i="19"/>
  <c r="G227" i="19"/>
  <c r="F228" i="19"/>
  <c r="G228" i="19"/>
  <c r="F229" i="19"/>
  <c r="G229" i="19"/>
  <c r="F230" i="19"/>
  <c r="G230" i="19"/>
  <c r="F231" i="19"/>
  <c r="G231" i="19"/>
  <c r="F232" i="19"/>
  <c r="G232" i="19"/>
  <c r="F233" i="19"/>
  <c r="G233" i="19"/>
  <c r="F234" i="19"/>
  <c r="G234" i="19"/>
  <c r="F235" i="19"/>
  <c r="G235" i="19"/>
  <c r="F236" i="19"/>
  <c r="G236" i="19"/>
  <c r="F237" i="19"/>
  <c r="G237" i="19"/>
  <c r="F238" i="19"/>
  <c r="G238" i="19"/>
  <c r="F239" i="19"/>
  <c r="G239" i="19"/>
  <c r="F240" i="19"/>
  <c r="G240" i="19"/>
  <c r="F241" i="19"/>
  <c r="G241" i="19"/>
  <c r="F242" i="19"/>
  <c r="G242" i="19"/>
  <c r="F243" i="19"/>
  <c r="G243" i="19"/>
  <c r="F244" i="19"/>
  <c r="G244" i="19"/>
  <c r="F245" i="19"/>
  <c r="G245" i="19"/>
  <c r="F246" i="19"/>
  <c r="G246" i="19"/>
  <c r="F247" i="19"/>
  <c r="G247" i="19"/>
  <c r="F248" i="19"/>
  <c r="G248" i="19"/>
  <c r="F249" i="19"/>
  <c r="G249" i="19"/>
  <c r="F250" i="19"/>
  <c r="G250" i="19"/>
  <c r="F251" i="19"/>
  <c r="G251" i="19"/>
  <c r="F252" i="19"/>
  <c r="G252" i="19"/>
  <c r="F253" i="19"/>
  <c r="G253" i="19"/>
  <c r="F254" i="19"/>
  <c r="G254" i="19"/>
  <c r="F255" i="19"/>
  <c r="G255" i="19"/>
  <c r="F256" i="19"/>
  <c r="G256" i="19"/>
  <c r="F257" i="19"/>
  <c r="G257" i="19"/>
  <c r="F258" i="19"/>
  <c r="G258" i="19"/>
  <c r="F259" i="19"/>
  <c r="G259" i="19"/>
  <c r="F260" i="19"/>
  <c r="G260" i="19"/>
  <c r="F261" i="19"/>
  <c r="G261" i="19"/>
  <c r="F262" i="19"/>
  <c r="G262" i="19"/>
  <c r="F263" i="19"/>
  <c r="G263" i="19"/>
  <c r="F264" i="19"/>
  <c r="G264" i="19"/>
  <c r="F265" i="19"/>
  <c r="G265" i="19"/>
  <c r="F266" i="19"/>
  <c r="G266" i="19"/>
  <c r="F267" i="19"/>
  <c r="G267" i="19"/>
  <c r="F268" i="19"/>
  <c r="G268" i="19"/>
  <c r="F269" i="19"/>
  <c r="G269" i="19"/>
  <c r="F270" i="19"/>
  <c r="G270" i="19"/>
  <c r="F271" i="19"/>
  <c r="G271" i="19"/>
  <c r="F272" i="19"/>
  <c r="G272" i="19"/>
  <c r="F273" i="19"/>
  <c r="G273" i="19"/>
  <c r="F274" i="19"/>
  <c r="G274" i="19"/>
  <c r="F275" i="19"/>
  <c r="G275" i="19"/>
  <c r="F276" i="19"/>
  <c r="G276" i="19"/>
  <c r="F277" i="19"/>
  <c r="G277" i="19"/>
  <c r="F278" i="19"/>
  <c r="G278" i="19"/>
  <c r="F279" i="19"/>
  <c r="G279" i="19"/>
  <c r="F280" i="19"/>
  <c r="G280" i="19"/>
  <c r="F281" i="19"/>
  <c r="G281" i="19"/>
  <c r="F282" i="19"/>
  <c r="G282" i="19"/>
  <c r="F283" i="19"/>
  <c r="G283" i="19"/>
  <c r="F284" i="19"/>
  <c r="G284" i="19"/>
  <c r="F285" i="19"/>
  <c r="G285" i="19"/>
  <c r="F286" i="19"/>
  <c r="G286" i="19"/>
  <c r="F287" i="19"/>
  <c r="G287" i="19"/>
  <c r="F288" i="19"/>
  <c r="G288" i="19"/>
  <c r="F289" i="19"/>
  <c r="G289" i="19"/>
  <c r="F290" i="19"/>
  <c r="G290" i="19"/>
  <c r="F291" i="19"/>
  <c r="G291" i="19"/>
  <c r="F292" i="19"/>
  <c r="G292" i="19"/>
  <c r="F293" i="19"/>
  <c r="G293" i="19"/>
  <c r="F294" i="19"/>
  <c r="G294" i="19"/>
  <c r="F295" i="19"/>
  <c r="G295" i="19"/>
  <c r="F296" i="19"/>
  <c r="G296" i="19"/>
  <c r="F297" i="19"/>
  <c r="G297" i="19"/>
  <c r="F298" i="19"/>
  <c r="G298" i="19"/>
  <c r="F299" i="19"/>
  <c r="G299" i="19"/>
  <c r="F300" i="19"/>
  <c r="G300" i="19"/>
  <c r="F301" i="19"/>
  <c r="G301" i="19"/>
  <c r="F302" i="19"/>
  <c r="G302" i="19"/>
  <c r="F303" i="19"/>
  <c r="G303" i="19"/>
  <c r="F304" i="19"/>
  <c r="G304" i="19"/>
  <c r="F305" i="19"/>
  <c r="G305" i="19"/>
  <c r="F306" i="19"/>
  <c r="G306" i="19"/>
  <c r="F307" i="19"/>
  <c r="G307" i="19"/>
  <c r="F308" i="19"/>
  <c r="G308" i="19"/>
  <c r="F309" i="19"/>
  <c r="G309" i="19"/>
  <c r="F310" i="19"/>
  <c r="G310" i="19"/>
  <c r="F311" i="19"/>
  <c r="G311" i="19"/>
  <c r="F312" i="19"/>
  <c r="G312" i="19"/>
  <c r="F313" i="19"/>
  <c r="G313" i="19"/>
  <c r="F314" i="19"/>
  <c r="G314" i="19"/>
  <c r="F315" i="19"/>
  <c r="G315" i="19"/>
  <c r="F316" i="19"/>
  <c r="G316" i="19"/>
  <c r="F317" i="19"/>
  <c r="G317" i="19"/>
  <c r="F318" i="19"/>
  <c r="G318" i="19"/>
  <c r="F319" i="19"/>
  <c r="G319" i="19"/>
  <c r="F320" i="19"/>
  <c r="G320" i="19"/>
  <c r="F321" i="19"/>
  <c r="G321" i="19"/>
  <c r="F322" i="19"/>
  <c r="G322" i="19"/>
  <c r="G23" i="19"/>
  <c r="F24" i="18"/>
  <c r="G24" i="18"/>
  <c r="F25" i="18"/>
  <c r="G25" i="18"/>
  <c r="F26" i="18"/>
  <c r="G26" i="18"/>
  <c r="F27" i="18"/>
  <c r="G27" i="18"/>
  <c r="F28" i="18"/>
  <c r="G28" i="18"/>
  <c r="F29" i="18"/>
  <c r="G29" i="18"/>
  <c r="F30" i="18"/>
  <c r="G30" i="18"/>
  <c r="F31" i="18"/>
  <c r="G31" i="18"/>
  <c r="F32" i="18"/>
  <c r="G32" i="18"/>
  <c r="F33" i="18"/>
  <c r="G33" i="18"/>
  <c r="F34" i="18"/>
  <c r="G34" i="18"/>
  <c r="F35" i="18"/>
  <c r="G35" i="18"/>
  <c r="F36" i="18"/>
  <c r="G36" i="18"/>
  <c r="F37" i="18"/>
  <c r="G37" i="18"/>
  <c r="F38" i="18"/>
  <c r="G38" i="18"/>
  <c r="F39" i="18"/>
  <c r="G39" i="18"/>
  <c r="F40" i="18"/>
  <c r="G40" i="18"/>
  <c r="F41" i="18"/>
  <c r="G41" i="18"/>
  <c r="F42" i="18"/>
  <c r="G42" i="18"/>
  <c r="F43" i="18"/>
  <c r="G43" i="18"/>
  <c r="F44" i="18"/>
  <c r="G44" i="18"/>
  <c r="F45" i="18"/>
  <c r="G45" i="18"/>
  <c r="F46" i="18"/>
  <c r="G46" i="18"/>
  <c r="F47" i="18"/>
  <c r="G47" i="18"/>
  <c r="F48" i="18"/>
  <c r="G48" i="18"/>
  <c r="F49" i="18"/>
  <c r="G49" i="18"/>
  <c r="F50" i="18"/>
  <c r="G50" i="18"/>
  <c r="F51" i="18"/>
  <c r="G51" i="18"/>
  <c r="F52" i="18"/>
  <c r="G52" i="18"/>
  <c r="F53" i="18"/>
  <c r="G53" i="18"/>
  <c r="F54" i="18"/>
  <c r="G54" i="18"/>
  <c r="F55" i="18"/>
  <c r="G55" i="18"/>
  <c r="F56" i="18"/>
  <c r="G56" i="18"/>
  <c r="F57" i="18"/>
  <c r="G57" i="18"/>
  <c r="F58" i="18"/>
  <c r="G58" i="18"/>
  <c r="F59" i="18"/>
  <c r="G59" i="18"/>
  <c r="F60" i="18"/>
  <c r="G60" i="18"/>
  <c r="F61" i="18"/>
  <c r="G61" i="18"/>
  <c r="F62" i="18"/>
  <c r="G62" i="18"/>
  <c r="F63" i="18"/>
  <c r="G63" i="18"/>
  <c r="F64" i="18"/>
  <c r="G64" i="18"/>
  <c r="F65" i="18"/>
  <c r="G65" i="18"/>
  <c r="F66" i="18"/>
  <c r="G66" i="18"/>
  <c r="F67" i="18"/>
  <c r="G67" i="18"/>
  <c r="F68" i="18"/>
  <c r="G68" i="18"/>
  <c r="F69" i="18"/>
  <c r="G69" i="18"/>
  <c r="F70" i="18"/>
  <c r="G70" i="18"/>
  <c r="F71" i="18"/>
  <c r="G71" i="18"/>
  <c r="F72" i="18"/>
  <c r="G72" i="18"/>
  <c r="F73" i="18"/>
  <c r="G73" i="18"/>
  <c r="F74" i="18"/>
  <c r="G74" i="18"/>
  <c r="F75" i="18"/>
  <c r="G75" i="18"/>
  <c r="F76" i="18"/>
  <c r="G76" i="18"/>
  <c r="F77" i="18"/>
  <c r="G77" i="18"/>
  <c r="F78" i="18"/>
  <c r="G78" i="18"/>
  <c r="F79" i="18"/>
  <c r="G79" i="18"/>
  <c r="F80" i="18"/>
  <c r="G80" i="18"/>
  <c r="F81" i="18"/>
  <c r="G81" i="18"/>
  <c r="F82" i="18"/>
  <c r="G82" i="18"/>
  <c r="F83" i="18"/>
  <c r="G83" i="18"/>
  <c r="F84" i="18"/>
  <c r="G84" i="18"/>
  <c r="F85" i="18"/>
  <c r="G85" i="18"/>
  <c r="F86" i="18"/>
  <c r="G86" i="18"/>
  <c r="F87" i="18"/>
  <c r="G87" i="18"/>
  <c r="F88" i="18"/>
  <c r="G88" i="18"/>
  <c r="F89" i="18"/>
  <c r="G89" i="18"/>
  <c r="F90" i="18"/>
  <c r="G90" i="18"/>
  <c r="F91" i="18"/>
  <c r="G91" i="18"/>
  <c r="F92" i="18"/>
  <c r="G92" i="18"/>
  <c r="F93" i="18"/>
  <c r="G93" i="18"/>
  <c r="F94" i="18"/>
  <c r="G94" i="18"/>
  <c r="F95" i="18"/>
  <c r="G95" i="18"/>
  <c r="F96" i="18"/>
  <c r="G96" i="18"/>
  <c r="F97" i="18"/>
  <c r="G97" i="18"/>
  <c r="F98" i="18"/>
  <c r="G98" i="18"/>
  <c r="F99" i="18"/>
  <c r="G99" i="18"/>
  <c r="F100" i="18"/>
  <c r="G100" i="18"/>
  <c r="F101" i="18"/>
  <c r="G101" i="18"/>
  <c r="F102" i="18"/>
  <c r="G102" i="18"/>
  <c r="F103" i="18"/>
  <c r="G103" i="18"/>
  <c r="F104" i="18"/>
  <c r="G104" i="18"/>
  <c r="F105" i="18"/>
  <c r="G105" i="18"/>
  <c r="F106" i="18"/>
  <c r="G106" i="18"/>
  <c r="F107" i="18"/>
  <c r="G107" i="18"/>
  <c r="F108" i="18"/>
  <c r="G108" i="18"/>
  <c r="F109" i="18"/>
  <c r="G109" i="18"/>
  <c r="F110" i="18"/>
  <c r="G110" i="18"/>
  <c r="F111" i="18"/>
  <c r="G111" i="18"/>
  <c r="F112" i="18"/>
  <c r="G112" i="18"/>
  <c r="F113" i="18"/>
  <c r="G113" i="18"/>
  <c r="F114" i="18"/>
  <c r="G114" i="18"/>
  <c r="F115" i="18"/>
  <c r="G115" i="18"/>
  <c r="F116" i="18"/>
  <c r="G116" i="18"/>
  <c r="F117" i="18"/>
  <c r="G117" i="18"/>
  <c r="F118" i="18"/>
  <c r="G118" i="18"/>
  <c r="F119" i="18"/>
  <c r="G119" i="18"/>
  <c r="F120" i="18"/>
  <c r="G120" i="18"/>
  <c r="F121" i="18"/>
  <c r="G121" i="18"/>
  <c r="F122" i="18"/>
  <c r="G122" i="18"/>
  <c r="F123" i="18"/>
  <c r="G123" i="18"/>
  <c r="F124" i="18"/>
  <c r="G124" i="18"/>
  <c r="F125" i="18"/>
  <c r="G125" i="18"/>
  <c r="F126" i="18"/>
  <c r="G126" i="18"/>
  <c r="F127" i="18"/>
  <c r="G127" i="18"/>
  <c r="F128" i="18"/>
  <c r="G128" i="18"/>
  <c r="F129" i="18"/>
  <c r="G129" i="18"/>
  <c r="F130" i="18"/>
  <c r="G130" i="18"/>
  <c r="F131" i="18"/>
  <c r="G131" i="18"/>
  <c r="F132" i="18"/>
  <c r="G132" i="18"/>
  <c r="F133" i="18"/>
  <c r="G133" i="18"/>
  <c r="F134" i="18"/>
  <c r="G134" i="18"/>
  <c r="F135" i="18"/>
  <c r="G135" i="18"/>
  <c r="F136" i="18"/>
  <c r="G136" i="18"/>
  <c r="F137" i="18"/>
  <c r="G137" i="18"/>
  <c r="F138" i="18"/>
  <c r="G138" i="18"/>
  <c r="F139" i="18"/>
  <c r="G139" i="18"/>
  <c r="F140" i="18"/>
  <c r="G140" i="18"/>
  <c r="F141" i="18"/>
  <c r="G141" i="18"/>
  <c r="F142" i="18"/>
  <c r="G142" i="18"/>
  <c r="F143" i="18"/>
  <c r="G143" i="18"/>
  <c r="F144" i="18"/>
  <c r="G144" i="18"/>
  <c r="F145" i="18"/>
  <c r="G145" i="18"/>
  <c r="F146" i="18"/>
  <c r="G146" i="18"/>
  <c r="F147" i="18"/>
  <c r="G147" i="18"/>
  <c r="F148" i="18"/>
  <c r="G148" i="18"/>
  <c r="F149" i="18"/>
  <c r="G149" i="18"/>
  <c r="F150" i="18"/>
  <c r="G150" i="18"/>
  <c r="F151" i="18"/>
  <c r="G151" i="18"/>
  <c r="F152" i="18"/>
  <c r="G152" i="18"/>
  <c r="F153" i="18"/>
  <c r="G153" i="18"/>
  <c r="F154" i="18"/>
  <c r="G154" i="18"/>
  <c r="F155" i="18"/>
  <c r="G155" i="18"/>
  <c r="F156" i="18"/>
  <c r="G156" i="18"/>
  <c r="F157" i="18"/>
  <c r="G157" i="18"/>
  <c r="F158" i="18"/>
  <c r="G158" i="18"/>
  <c r="F159" i="18"/>
  <c r="G159" i="18"/>
  <c r="F160" i="18"/>
  <c r="G160" i="18"/>
  <c r="F161" i="18"/>
  <c r="G161" i="18"/>
  <c r="F162" i="18"/>
  <c r="G162" i="18"/>
  <c r="F163" i="18"/>
  <c r="G163" i="18"/>
  <c r="F164" i="18"/>
  <c r="G164" i="18"/>
  <c r="F165" i="18"/>
  <c r="G165" i="18"/>
  <c r="F166" i="18"/>
  <c r="G166" i="18"/>
  <c r="F167" i="18"/>
  <c r="G167" i="18"/>
  <c r="F168" i="18"/>
  <c r="G168" i="18"/>
  <c r="F169" i="18"/>
  <c r="G169" i="18"/>
  <c r="F170" i="18"/>
  <c r="G170" i="18"/>
  <c r="F171" i="18"/>
  <c r="G171" i="18"/>
  <c r="F172" i="18"/>
  <c r="G172" i="18"/>
  <c r="F173" i="18"/>
  <c r="G173" i="18"/>
  <c r="F174" i="18"/>
  <c r="G174" i="18"/>
  <c r="F175" i="18"/>
  <c r="G175" i="18"/>
  <c r="F176" i="18"/>
  <c r="G176" i="18"/>
  <c r="F177" i="18"/>
  <c r="G177" i="18"/>
  <c r="F178" i="18"/>
  <c r="G178" i="18"/>
  <c r="F179" i="18"/>
  <c r="G179" i="18"/>
  <c r="F180" i="18"/>
  <c r="G180" i="18"/>
  <c r="F181" i="18"/>
  <c r="G181" i="18"/>
  <c r="F182" i="18"/>
  <c r="G182" i="18"/>
  <c r="F183" i="18"/>
  <c r="G183" i="18"/>
  <c r="F184" i="18"/>
  <c r="G184" i="18"/>
  <c r="F185" i="18"/>
  <c r="G185" i="18"/>
  <c r="F186" i="18"/>
  <c r="G186" i="18"/>
  <c r="F187" i="18"/>
  <c r="G187" i="18"/>
  <c r="F188" i="18"/>
  <c r="G188" i="18"/>
  <c r="F189" i="18"/>
  <c r="G189" i="18"/>
  <c r="F190" i="18"/>
  <c r="G190" i="18"/>
  <c r="F191" i="18"/>
  <c r="G191" i="18"/>
  <c r="F192" i="18"/>
  <c r="G192" i="18"/>
  <c r="F193" i="18"/>
  <c r="G193" i="18"/>
  <c r="F194" i="18"/>
  <c r="G194" i="18"/>
  <c r="F195" i="18"/>
  <c r="G195" i="18"/>
  <c r="F196" i="18"/>
  <c r="G196" i="18"/>
  <c r="F197" i="18"/>
  <c r="G197" i="18"/>
  <c r="F198" i="18"/>
  <c r="G198" i="18"/>
  <c r="F199" i="18"/>
  <c r="G199" i="18"/>
  <c r="F200" i="18"/>
  <c r="G200" i="18"/>
  <c r="F201" i="18"/>
  <c r="G201" i="18"/>
  <c r="F202" i="18"/>
  <c r="G202" i="18"/>
  <c r="F203" i="18"/>
  <c r="G203" i="18"/>
  <c r="F204" i="18"/>
  <c r="G204" i="18"/>
  <c r="F205" i="18"/>
  <c r="G205" i="18"/>
  <c r="F206" i="18"/>
  <c r="G206" i="18"/>
  <c r="F207" i="18"/>
  <c r="G207" i="18"/>
  <c r="F208" i="18"/>
  <c r="G208" i="18"/>
  <c r="F209" i="18"/>
  <c r="G209" i="18"/>
  <c r="F210" i="18"/>
  <c r="G210" i="18"/>
  <c r="F211" i="18"/>
  <c r="G211" i="18"/>
  <c r="F212" i="18"/>
  <c r="G212" i="18"/>
  <c r="F213" i="18"/>
  <c r="G213" i="18"/>
  <c r="F214" i="18"/>
  <c r="G214" i="18"/>
  <c r="F215" i="18"/>
  <c r="G215" i="18"/>
  <c r="F216" i="18"/>
  <c r="G216" i="18"/>
  <c r="F217" i="18"/>
  <c r="G217" i="18"/>
  <c r="F218" i="18"/>
  <c r="G218" i="18"/>
  <c r="F219" i="18"/>
  <c r="G219" i="18"/>
  <c r="F220" i="18"/>
  <c r="G220" i="18"/>
  <c r="F221" i="18"/>
  <c r="G221" i="18"/>
  <c r="F222" i="18"/>
  <c r="G222" i="18"/>
  <c r="F223" i="18"/>
  <c r="G223" i="18"/>
  <c r="F224" i="18"/>
  <c r="G224" i="18"/>
  <c r="F225" i="18"/>
  <c r="G225" i="18"/>
  <c r="F226" i="18"/>
  <c r="G226" i="18"/>
  <c r="F227" i="18"/>
  <c r="G227" i="18"/>
  <c r="F228" i="18"/>
  <c r="G228" i="18"/>
  <c r="F229" i="18"/>
  <c r="G229" i="18"/>
  <c r="F230" i="18"/>
  <c r="G230" i="18"/>
  <c r="F231" i="18"/>
  <c r="G231" i="18"/>
  <c r="F232" i="18"/>
  <c r="G232" i="18"/>
  <c r="F233" i="18"/>
  <c r="G233" i="18"/>
  <c r="F234" i="18"/>
  <c r="G234" i="18"/>
  <c r="F235" i="18"/>
  <c r="G235" i="18"/>
  <c r="F236" i="18"/>
  <c r="G236" i="18"/>
  <c r="F237" i="18"/>
  <c r="G237" i="18"/>
  <c r="F238" i="18"/>
  <c r="G238" i="18"/>
  <c r="F239" i="18"/>
  <c r="G239" i="18"/>
  <c r="F240" i="18"/>
  <c r="G240" i="18"/>
  <c r="F241" i="18"/>
  <c r="G241" i="18"/>
  <c r="F242" i="18"/>
  <c r="G242" i="18"/>
  <c r="F243" i="18"/>
  <c r="G243" i="18"/>
  <c r="F244" i="18"/>
  <c r="G244" i="18"/>
  <c r="F245" i="18"/>
  <c r="G245" i="18"/>
  <c r="F246" i="18"/>
  <c r="G246" i="18"/>
  <c r="F247" i="18"/>
  <c r="G247" i="18"/>
  <c r="F248" i="18"/>
  <c r="G248" i="18"/>
  <c r="F249" i="18"/>
  <c r="G249" i="18"/>
  <c r="F250" i="18"/>
  <c r="G250" i="18"/>
  <c r="F251" i="18"/>
  <c r="G251" i="18"/>
  <c r="F252" i="18"/>
  <c r="G252" i="18"/>
  <c r="F253" i="18"/>
  <c r="G253" i="18"/>
  <c r="F254" i="18"/>
  <c r="G254" i="18"/>
  <c r="F255" i="18"/>
  <c r="G255" i="18"/>
  <c r="F256" i="18"/>
  <c r="G256" i="18"/>
  <c r="F257" i="18"/>
  <c r="G257" i="18"/>
  <c r="F258" i="18"/>
  <c r="G258" i="18"/>
  <c r="F259" i="18"/>
  <c r="G259" i="18"/>
  <c r="F260" i="18"/>
  <c r="G260" i="18"/>
  <c r="F261" i="18"/>
  <c r="G261" i="18"/>
  <c r="F262" i="18"/>
  <c r="G262" i="18"/>
  <c r="F263" i="18"/>
  <c r="G263" i="18"/>
  <c r="F264" i="18"/>
  <c r="G264" i="18"/>
  <c r="F265" i="18"/>
  <c r="G265" i="18"/>
  <c r="F266" i="18"/>
  <c r="G266" i="18"/>
  <c r="F267" i="18"/>
  <c r="G267" i="18"/>
  <c r="F268" i="18"/>
  <c r="G268" i="18"/>
  <c r="F269" i="18"/>
  <c r="G269" i="18"/>
  <c r="F270" i="18"/>
  <c r="G270" i="18"/>
  <c r="F271" i="18"/>
  <c r="G271" i="18"/>
  <c r="F272" i="18"/>
  <c r="G272" i="18"/>
  <c r="F273" i="18"/>
  <c r="G273" i="18"/>
  <c r="F274" i="18"/>
  <c r="G274" i="18"/>
  <c r="F275" i="18"/>
  <c r="G275" i="18"/>
  <c r="F276" i="18"/>
  <c r="G276" i="18"/>
  <c r="F277" i="18"/>
  <c r="G277" i="18"/>
  <c r="F278" i="18"/>
  <c r="G278" i="18"/>
  <c r="F279" i="18"/>
  <c r="G279" i="18"/>
  <c r="F280" i="18"/>
  <c r="G280" i="18"/>
  <c r="F281" i="18"/>
  <c r="G281" i="18"/>
  <c r="F282" i="18"/>
  <c r="G282" i="18"/>
  <c r="F283" i="18"/>
  <c r="G283" i="18"/>
  <c r="F284" i="18"/>
  <c r="G284" i="18"/>
  <c r="F285" i="18"/>
  <c r="G285" i="18"/>
  <c r="F286" i="18"/>
  <c r="G286" i="18"/>
  <c r="F287" i="18"/>
  <c r="G287" i="18"/>
  <c r="F288" i="18"/>
  <c r="G288" i="18"/>
  <c r="F289" i="18"/>
  <c r="G289" i="18"/>
  <c r="F290" i="18"/>
  <c r="G290" i="18"/>
  <c r="F291" i="18"/>
  <c r="G291" i="18"/>
  <c r="F292" i="18"/>
  <c r="G292" i="18"/>
  <c r="F293" i="18"/>
  <c r="G293" i="18"/>
  <c r="F294" i="18"/>
  <c r="G294" i="18"/>
  <c r="F295" i="18"/>
  <c r="G295" i="18"/>
  <c r="F296" i="18"/>
  <c r="G296" i="18"/>
  <c r="F297" i="18"/>
  <c r="G297" i="18"/>
  <c r="F298" i="18"/>
  <c r="G298" i="18"/>
  <c r="F299" i="18"/>
  <c r="G299" i="18"/>
  <c r="F300" i="18"/>
  <c r="G300" i="18"/>
  <c r="F301" i="18"/>
  <c r="G301" i="18"/>
  <c r="F302" i="18"/>
  <c r="G302" i="18"/>
  <c r="F303" i="18"/>
  <c r="G303" i="18"/>
  <c r="F304" i="18"/>
  <c r="G304" i="18"/>
  <c r="F305" i="18"/>
  <c r="G305" i="18"/>
  <c r="F306" i="18"/>
  <c r="G306" i="18"/>
  <c r="F307" i="18"/>
  <c r="G307" i="18"/>
  <c r="F308" i="18"/>
  <c r="G308" i="18"/>
  <c r="F309" i="18"/>
  <c r="G309" i="18"/>
  <c r="F310" i="18"/>
  <c r="G310" i="18"/>
  <c r="F311" i="18"/>
  <c r="G311" i="18"/>
  <c r="F312" i="18"/>
  <c r="G312" i="18"/>
  <c r="F313" i="18"/>
  <c r="G313" i="18"/>
  <c r="F314" i="18"/>
  <c r="G314" i="18"/>
  <c r="F315" i="18"/>
  <c r="G315" i="18"/>
  <c r="F316" i="18"/>
  <c r="G316" i="18"/>
  <c r="F317" i="18"/>
  <c r="G317" i="18"/>
  <c r="F318" i="18"/>
  <c r="G318" i="18"/>
  <c r="F319" i="18"/>
  <c r="G319" i="18"/>
  <c r="F320" i="18"/>
  <c r="G320" i="18"/>
  <c r="F321" i="18"/>
  <c r="G321" i="18"/>
  <c r="F322" i="18"/>
  <c r="G322" i="18"/>
  <c r="G23" i="18"/>
  <c r="F24" i="17"/>
  <c r="G24" i="17"/>
  <c r="F25" i="17"/>
  <c r="G25" i="17"/>
  <c r="F26" i="17"/>
  <c r="G26" i="17"/>
  <c r="F27" i="17"/>
  <c r="G27" i="17"/>
  <c r="F28" i="17"/>
  <c r="G28" i="17"/>
  <c r="F29" i="17"/>
  <c r="G29" i="17"/>
  <c r="F30" i="17"/>
  <c r="G30" i="17"/>
  <c r="F31" i="17"/>
  <c r="G31" i="17"/>
  <c r="F32" i="17"/>
  <c r="G32" i="17"/>
  <c r="F33" i="17"/>
  <c r="G33" i="17"/>
  <c r="F34" i="17"/>
  <c r="G34" i="17"/>
  <c r="F35" i="17"/>
  <c r="G35" i="17"/>
  <c r="F36" i="17"/>
  <c r="G36" i="17"/>
  <c r="F37" i="17"/>
  <c r="G37" i="17"/>
  <c r="F38" i="17"/>
  <c r="G38" i="17"/>
  <c r="F39" i="17"/>
  <c r="G39" i="17"/>
  <c r="F40" i="17"/>
  <c r="G40" i="17"/>
  <c r="F41" i="17"/>
  <c r="G41" i="17"/>
  <c r="F42" i="17"/>
  <c r="G42" i="17"/>
  <c r="F43" i="17"/>
  <c r="G43" i="17"/>
  <c r="F44" i="17"/>
  <c r="G44" i="17"/>
  <c r="F45" i="17"/>
  <c r="G45" i="17"/>
  <c r="F46" i="17"/>
  <c r="G46" i="17"/>
  <c r="F47" i="17"/>
  <c r="G47" i="17"/>
  <c r="F48" i="17"/>
  <c r="G48" i="17"/>
  <c r="F49" i="17"/>
  <c r="G49" i="17"/>
  <c r="F50" i="17"/>
  <c r="G50" i="17"/>
  <c r="F51" i="17"/>
  <c r="G51" i="17"/>
  <c r="F52" i="17"/>
  <c r="G52" i="17"/>
  <c r="F53" i="17"/>
  <c r="G53" i="17"/>
  <c r="F54" i="17"/>
  <c r="G54" i="17"/>
  <c r="F55" i="17"/>
  <c r="G55" i="17"/>
  <c r="F56" i="17"/>
  <c r="G56" i="17"/>
  <c r="F57" i="17"/>
  <c r="G57" i="17"/>
  <c r="F58" i="17"/>
  <c r="G58" i="17"/>
  <c r="F59" i="17"/>
  <c r="G59" i="17"/>
  <c r="F60" i="17"/>
  <c r="G60" i="17"/>
  <c r="F61" i="17"/>
  <c r="G61" i="17"/>
  <c r="F62" i="17"/>
  <c r="G62" i="17"/>
  <c r="F63" i="17"/>
  <c r="G63" i="17"/>
  <c r="F64" i="17"/>
  <c r="G64" i="17"/>
  <c r="F65" i="17"/>
  <c r="G65" i="17"/>
  <c r="F66" i="17"/>
  <c r="G66" i="17"/>
  <c r="F67" i="17"/>
  <c r="G67" i="17"/>
  <c r="F68" i="17"/>
  <c r="G68" i="17"/>
  <c r="F69" i="17"/>
  <c r="G69" i="17"/>
  <c r="F70" i="17"/>
  <c r="G70" i="17"/>
  <c r="F71" i="17"/>
  <c r="G71" i="17"/>
  <c r="F72" i="17"/>
  <c r="G72" i="17"/>
  <c r="F73" i="17"/>
  <c r="G73" i="17"/>
  <c r="F74" i="17"/>
  <c r="G74" i="17"/>
  <c r="F75" i="17"/>
  <c r="G75" i="17"/>
  <c r="F76" i="17"/>
  <c r="G76" i="17"/>
  <c r="F77" i="17"/>
  <c r="G77" i="17"/>
  <c r="F78" i="17"/>
  <c r="G78" i="17"/>
  <c r="F79" i="17"/>
  <c r="G79" i="17"/>
  <c r="F80" i="17"/>
  <c r="G80" i="17"/>
  <c r="F81" i="17"/>
  <c r="G81" i="17"/>
  <c r="F82" i="17"/>
  <c r="G82" i="17"/>
  <c r="F83" i="17"/>
  <c r="G83" i="17"/>
  <c r="F84" i="17"/>
  <c r="G84" i="17"/>
  <c r="F85" i="17"/>
  <c r="G85" i="17"/>
  <c r="F86" i="17"/>
  <c r="G86" i="17"/>
  <c r="F87" i="17"/>
  <c r="G87" i="17"/>
  <c r="F88" i="17"/>
  <c r="G88" i="17"/>
  <c r="F89" i="17"/>
  <c r="G89" i="17"/>
  <c r="F90" i="17"/>
  <c r="G90" i="17"/>
  <c r="F91" i="17"/>
  <c r="G91" i="17"/>
  <c r="F92" i="17"/>
  <c r="G92" i="17"/>
  <c r="F93" i="17"/>
  <c r="G93" i="17"/>
  <c r="F94" i="17"/>
  <c r="G94" i="17"/>
  <c r="F95" i="17"/>
  <c r="G95" i="17"/>
  <c r="F96" i="17"/>
  <c r="G96" i="17"/>
  <c r="F97" i="17"/>
  <c r="G97" i="17"/>
  <c r="F98" i="17"/>
  <c r="G98" i="17"/>
  <c r="F99" i="17"/>
  <c r="G99" i="17"/>
  <c r="F100" i="17"/>
  <c r="G100" i="17"/>
  <c r="F101" i="17"/>
  <c r="G101" i="17"/>
  <c r="F102" i="17"/>
  <c r="G102" i="17"/>
  <c r="F103" i="17"/>
  <c r="G103" i="17"/>
  <c r="F104" i="17"/>
  <c r="G104" i="17"/>
  <c r="F105" i="17"/>
  <c r="G105" i="17"/>
  <c r="F106" i="17"/>
  <c r="G106" i="17"/>
  <c r="F107" i="17"/>
  <c r="G107" i="17"/>
  <c r="F108" i="17"/>
  <c r="G108" i="17"/>
  <c r="F109" i="17"/>
  <c r="G109" i="17"/>
  <c r="F110" i="17"/>
  <c r="G110" i="17"/>
  <c r="F111" i="17"/>
  <c r="G111" i="17"/>
  <c r="F112" i="17"/>
  <c r="G112" i="17"/>
  <c r="F113" i="17"/>
  <c r="G113" i="17"/>
  <c r="F114" i="17"/>
  <c r="G114" i="17"/>
  <c r="F115" i="17"/>
  <c r="G115" i="17"/>
  <c r="F116" i="17"/>
  <c r="G116" i="17"/>
  <c r="F117" i="17"/>
  <c r="G117" i="17"/>
  <c r="F118" i="17"/>
  <c r="G118" i="17"/>
  <c r="F119" i="17"/>
  <c r="G119" i="17"/>
  <c r="F120" i="17"/>
  <c r="G120" i="17"/>
  <c r="F121" i="17"/>
  <c r="G121" i="17"/>
  <c r="F122" i="17"/>
  <c r="G122" i="17"/>
  <c r="F123" i="17"/>
  <c r="G123" i="17"/>
  <c r="F124" i="17"/>
  <c r="G124" i="17"/>
  <c r="F125" i="17"/>
  <c r="G125" i="17"/>
  <c r="F126" i="17"/>
  <c r="G126" i="17"/>
  <c r="F127" i="17"/>
  <c r="G127" i="17"/>
  <c r="F128" i="17"/>
  <c r="G128" i="17"/>
  <c r="F129" i="17"/>
  <c r="G129" i="17"/>
  <c r="F130" i="17"/>
  <c r="G130" i="17"/>
  <c r="F131" i="17"/>
  <c r="G131" i="17"/>
  <c r="F132" i="17"/>
  <c r="G132" i="17"/>
  <c r="F133" i="17"/>
  <c r="G133" i="17"/>
  <c r="F134" i="17"/>
  <c r="G134" i="17"/>
  <c r="F135" i="17"/>
  <c r="G135" i="17"/>
  <c r="F136" i="17"/>
  <c r="G136" i="17"/>
  <c r="F137" i="17"/>
  <c r="G137" i="17"/>
  <c r="F138" i="17"/>
  <c r="G138" i="17"/>
  <c r="F139" i="17"/>
  <c r="G139" i="17"/>
  <c r="F140" i="17"/>
  <c r="G140" i="17"/>
  <c r="F141" i="17"/>
  <c r="G141" i="17"/>
  <c r="F142" i="17"/>
  <c r="G142" i="17"/>
  <c r="F143" i="17"/>
  <c r="G143" i="17"/>
  <c r="F144" i="17"/>
  <c r="G144" i="17"/>
  <c r="F145" i="17"/>
  <c r="G145" i="17"/>
  <c r="F146" i="17"/>
  <c r="G146" i="17"/>
  <c r="F147" i="17"/>
  <c r="G147" i="17"/>
  <c r="F148" i="17"/>
  <c r="G148" i="17"/>
  <c r="F149" i="17"/>
  <c r="G149" i="17"/>
  <c r="F150" i="17"/>
  <c r="G150" i="17"/>
  <c r="F151" i="17"/>
  <c r="G151" i="17"/>
  <c r="F152" i="17"/>
  <c r="G152" i="17"/>
  <c r="F153" i="17"/>
  <c r="G153" i="17"/>
  <c r="F154" i="17"/>
  <c r="G154" i="17"/>
  <c r="F155" i="17"/>
  <c r="G155" i="17"/>
  <c r="F156" i="17"/>
  <c r="G156" i="17"/>
  <c r="F157" i="17"/>
  <c r="G157" i="17"/>
  <c r="F158" i="17"/>
  <c r="G158" i="17"/>
  <c r="F159" i="17"/>
  <c r="G159" i="17"/>
  <c r="F160" i="17"/>
  <c r="G160" i="17"/>
  <c r="F161" i="17"/>
  <c r="G161" i="17"/>
  <c r="F162" i="17"/>
  <c r="G162" i="17"/>
  <c r="F163" i="17"/>
  <c r="G163" i="17"/>
  <c r="F164" i="17"/>
  <c r="G164" i="17"/>
  <c r="F165" i="17"/>
  <c r="G165" i="17"/>
  <c r="F166" i="17"/>
  <c r="G166" i="17"/>
  <c r="F167" i="17"/>
  <c r="G167" i="17"/>
  <c r="F168" i="17"/>
  <c r="G168" i="17"/>
  <c r="F169" i="17"/>
  <c r="G169" i="17"/>
  <c r="F170" i="17"/>
  <c r="G170" i="17"/>
  <c r="F171" i="17"/>
  <c r="G171" i="17"/>
  <c r="F172" i="17"/>
  <c r="G172" i="17"/>
  <c r="F173" i="17"/>
  <c r="G173" i="17"/>
  <c r="F174" i="17"/>
  <c r="G174" i="17"/>
  <c r="F175" i="17"/>
  <c r="G175" i="17"/>
  <c r="F176" i="17"/>
  <c r="G176" i="17"/>
  <c r="F177" i="17"/>
  <c r="G177" i="17"/>
  <c r="F178" i="17"/>
  <c r="G178" i="17"/>
  <c r="F179" i="17"/>
  <c r="G179" i="17"/>
  <c r="F180" i="17"/>
  <c r="G180" i="17"/>
  <c r="F181" i="17"/>
  <c r="G181" i="17"/>
  <c r="F182" i="17"/>
  <c r="G182" i="17"/>
  <c r="F183" i="17"/>
  <c r="G183" i="17"/>
  <c r="F184" i="17"/>
  <c r="G184" i="17"/>
  <c r="F185" i="17"/>
  <c r="G185" i="17"/>
  <c r="F186" i="17"/>
  <c r="G186" i="17"/>
  <c r="F187" i="17"/>
  <c r="G187" i="17"/>
  <c r="F188" i="17"/>
  <c r="G188" i="17"/>
  <c r="F189" i="17"/>
  <c r="G189" i="17"/>
  <c r="F190" i="17"/>
  <c r="G190" i="17"/>
  <c r="F191" i="17"/>
  <c r="G191" i="17"/>
  <c r="F192" i="17"/>
  <c r="G192" i="17"/>
  <c r="F193" i="17"/>
  <c r="G193" i="17"/>
  <c r="F194" i="17"/>
  <c r="G194" i="17"/>
  <c r="F195" i="17"/>
  <c r="G195" i="17"/>
  <c r="F196" i="17"/>
  <c r="G196" i="17"/>
  <c r="F197" i="17"/>
  <c r="G197" i="17"/>
  <c r="F198" i="17"/>
  <c r="G198" i="17"/>
  <c r="F199" i="17"/>
  <c r="G199" i="17"/>
  <c r="F200" i="17"/>
  <c r="G200" i="17"/>
  <c r="F201" i="17"/>
  <c r="G201" i="17"/>
  <c r="F202" i="17"/>
  <c r="G202" i="17"/>
  <c r="F203" i="17"/>
  <c r="G203" i="17"/>
  <c r="F204" i="17"/>
  <c r="G204" i="17"/>
  <c r="F205" i="17"/>
  <c r="G205" i="17"/>
  <c r="F206" i="17"/>
  <c r="G206" i="17"/>
  <c r="F207" i="17"/>
  <c r="G207" i="17"/>
  <c r="F208" i="17"/>
  <c r="G208" i="17"/>
  <c r="F209" i="17"/>
  <c r="G209" i="17"/>
  <c r="F210" i="17"/>
  <c r="G210" i="17"/>
  <c r="F211" i="17"/>
  <c r="G211" i="17"/>
  <c r="F212" i="17"/>
  <c r="G212" i="17"/>
  <c r="F213" i="17"/>
  <c r="G213" i="17"/>
  <c r="F214" i="17"/>
  <c r="G214" i="17"/>
  <c r="F215" i="17"/>
  <c r="G215" i="17"/>
  <c r="F216" i="17"/>
  <c r="G216" i="17"/>
  <c r="F217" i="17"/>
  <c r="G217" i="17"/>
  <c r="F218" i="17"/>
  <c r="G218" i="17"/>
  <c r="F219" i="17"/>
  <c r="G219" i="17"/>
  <c r="F220" i="17"/>
  <c r="G220" i="17"/>
  <c r="F221" i="17"/>
  <c r="G221" i="17"/>
  <c r="F222" i="17"/>
  <c r="G222" i="17"/>
  <c r="F223" i="17"/>
  <c r="G223" i="17"/>
  <c r="F224" i="17"/>
  <c r="G224" i="17"/>
  <c r="F225" i="17"/>
  <c r="G225" i="17"/>
  <c r="F226" i="17"/>
  <c r="G226" i="17"/>
  <c r="F227" i="17"/>
  <c r="G227" i="17"/>
  <c r="F228" i="17"/>
  <c r="G228" i="17"/>
  <c r="F229" i="17"/>
  <c r="G229" i="17"/>
  <c r="F230" i="17"/>
  <c r="G230" i="17"/>
  <c r="F231" i="17"/>
  <c r="G231" i="17"/>
  <c r="F232" i="17"/>
  <c r="G232" i="17"/>
  <c r="F233" i="17"/>
  <c r="G233" i="17"/>
  <c r="F234" i="17"/>
  <c r="G234" i="17"/>
  <c r="F235" i="17"/>
  <c r="G235" i="17"/>
  <c r="F236" i="17"/>
  <c r="G236" i="17"/>
  <c r="F237" i="17"/>
  <c r="G237" i="17"/>
  <c r="F238" i="17"/>
  <c r="G238" i="17"/>
  <c r="F239" i="17"/>
  <c r="G239" i="17"/>
  <c r="F240" i="17"/>
  <c r="G240" i="17"/>
  <c r="F241" i="17"/>
  <c r="G241" i="17"/>
  <c r="F242" i="17"/>
  <c r="G242" i="17"/>
  <c r="F243" i="17"/>
  <c r="G243" i="17"/>
  <c r="F244" i="17"/>
  <c r="G244" i="17"/>
  <c r="F245" i="17"/>
  <c r="G245" i="17"/>
  <c r="F246" i="17"/>
  <c r="G246" i="17"/>
  <c r="F247" i="17"/>
  <c r="G247" i="17"/>
  <c r="F248" i="17"/>
  <c r="G248" i="17"/>
  <c r="F249" i="17"/>
  <c r="G249" i="17"/>
  <c r="F250" i="17"/>
  <c r="G250" i="17"/>
  <c r="F251" i="17"/>
  <c r="G251" i="17"/>
  <c r="F252" i="17"/>
  <c r="G252" i="17"/>
  <c r="F253" i="17"/>
  <c r="G253" i="17"/>
  <c r="F254" i="17"/>
  <c r="G254" i="17"/>
  <c r="F255" i="17"/>
  <c r="G255" i="17"/>
  <c r="F256" i="17"/>
  <c r="G256" i="17"/>
  <c r="F257" i="17"/>
  <c r="G257" i="17"/>
  <c r="F258" i="17"/>
  <c r="G258" i="17"/>
  <c r="F259" i="17"/>
  <c r="G259" i="17"/>
  <c r="F260" i="17"/>
  <c r="G260" i="17"/>
  <c r="F261" i="17"/>
  <c r="G261" i="17"/>
  <c r="F262" i="17"/>
  <c r="G262" i="17"/>
  <c r="F263" i="17"/>
  <c r="G263" i="17"/>
  <c r="F264" i="17"/>
  <c r="G264" i="17"/>
  <c r="F265" i="17"/>
  <c r="G265" i="17"/>
  <c r="F266" i="17"/>
  <c r="G266" i="17"/>
  <c r="F267" i="17"/>
  <c r="G267" i="17"/>
  <c r="F268" i="17"/>
  <c r="G268" i="17"/>
  <c r="F269" i="17"/>
  <c r="G269" i="17"/>
  <c r="F270" i="17"/>
  <c r="G270" i="17"/>
  <c r="F271" i="17"/>
  <c r="G271" i="17"/>
  <c r="F272" i="17"/>
  <c r="G272" i="17"/>
  <c r="F273" i="17"/>
  <c r="G273" i="17"/>
  <c r="F274" i="17"/>
  <c r="G274" i="17"/>
  <c r="F275" i="17"/>
  <c r="G275" i="17"/>
  <c r="F276" i="17"/>
  <c r="G276" i="17"/>
  <c r="F277" i="17"/>
  <c r="G277" i="17"/>
  <c r="F278" i="17"/>
  <c r="G278" i="17"/>
  <c r="F279" i="17"/>
  <c r="G279" i="17"/>
  <c r="F280" i="17"/>
  <c r="G280" i="17"/>
  <c r="F281" i="17"/>
  <c r="G281" i="17"/>
  <c r="F282" i="17"/>
  <c r="G282" i="17"/>
  <c r="F283" i="17"/>
  <c r="G283" i="17"/>
  <c r="F284" i="17"/>
  <c r="G284" i="17"/>
  <c r="F285" i="17"/>
  <c r="G285" i="17"/>
  <c r="F286" i="17"/>
  <c r="G286" i="17"/>
  <c r="F287" i="17"/>
  <c r="G287" i="17"/>
  <c r="F288" i="17"/>
  <c r="G288" i="17"/>
  <c r="F289" i="17"/>
  <c r="G289" i="17"/>
  <c r="F290" i="17"/>
  <c r="G290" i="17"/>
  <c r="F291" i="17"/>
  <c r="G291" i="17"/>
  <c r="F292" i="17"/>
  <c r="G292" i="17"/>
  <c r="F293" i="17"/>
  <c r="G293" i="17"/>
  <c r="F294" i="17"/>
  <c r="G294" i="17"/>
  <c r="F295" i="17"/>
  <c r="G295" i="17"/>
  <c r="F296" i="17"/>
  <c r="G296" i="17"/>
  <c r="F297" i="17"/>
  <c r="G297" i="17"/>
  <c r="F298" i="17"/>
  <c r="G298" i="17"/>
  <c r="F299" i="17"/>
  <c r="G299" i="17"/>
  <c r="F300" i="17"/>
  <c r="G300" i="17"/>
  <c r="F301" i="17"/>
  <c r="G301" i="17"/>
  <c r="F302" i="17"/>
  <c r="G302" i="17"/>
  <c r="F303" i="17"/>
  <c r="G303" i="17"/>
  <c r="F304" i="17"/>
  <c r="G304" i="17"/>
  <c r="F305" i="17"/>
  <c r="G305" i="17"/>
  <c r="F306" i="17"/>
  <c r="G306" i="17"/>
  <c r="F307" i="17"/>
  <c r="G307" i="17"/>
  <c r="F308" i="17"/>
  <c r="G308" i="17"/>
  <c r="F309" i="17"/>
  <c r="G309" i="17"/>
  <c r="F310" i="17"/>
  <c r="G310" i="17"/>
  <c r="F311" i="17"/>
  <c r="G311" i="17"/>
  <c r="F312" i="17"/>
  <c r="G312" i="17"/>
  <c r="F313" i="17"/>
  <c r="G313" i="17"/>
  <c r="F314" i="17"/>
  <c r="G314" i="17"/>
  <c r="F315" i="17"/>
  <c r="G315" i="17"/>
  <c r="F316" i="17"/>
  <c r="G316" i="17"/>
  <c r="F317" i="17"/>
  <c r="G317" i="17"/>
  <c r="F318" i="17"/>
  <c r="G318" i="17"/>
  <c r="F319" i="17"/>
  <c r="G319" i="17"/>
  <c r="F320" i="17"/>
  <c r="G320" i="17"/>
  <c r="F321" i="17"/>
  <c r="G321" i="17"/>
  <c r="F322" i="17"/>
  <c r="G322" i="17"/>
  <c r="G23" i="17"/>
  <c r="F24" i="16"/>
  <c r="G24" i="16"/>
  <c r="F25" i="16"/>
  <c r="G25" i="16"/>
  <c r="F26" i="16"/>
  <c r="G26" i="16"/>
  <c r="F27" i="16"/>
  <c r="G27" i="16"/>
  <c r="F28" i="16"/>
  <c r="G28" i="16"/>
  <c r="F29" i="16"/>
  <c r="G29" i="16"/>
  <c r="F30" i="16"/>
  <c r="G30" i="16"/>
  <c r="F31" i="16"/>
  <c r="G31" i="16"/>
  <c r="F32" i="16"/>
  <c r="G32" i="16"/>
  <c r="F33" i="16"/>
  <c r="G33" i="16"/>
  <c r="F34" i="16"/>
  <c r="G34" i="16"/>
  <c r="F35" i="16"/>
  <c r="G35" i="16"/>
  <c r="F36" i="16"/>
  <c r="G36" i="16"/>
  <c r="F37" i="16"/>
  <c r="G37" i="16"/>
  <c r="F38" i="16"/>
  <c r="G38" i="16"/>
  <c r="F39" i="16"/>
  <c r="G39" i="16"/>
  <c r="F40" i="16"/>
  <c r="G40" i="16"/>
  <c r="F41" i="16"/>
  <c r="G41" i="16"/>
  <c r="F42" i="16"/>
  <c r="G42" i="16"/>
  <c r="F43" i="16"/>
  <c r="G43" i="16"/>
  <c r="F44" i="16"/>
  <c r="G44" i="16"/>
  <c r="F45" i="16"/>
  <c r="G45" i="16"/>
  <c r="F46" i="16"/>
  <c r="G46" i="16"/>
  <c r="F47" i="16"/>
  <c r="G47" i="16"/>
  <c r="F48" i="16"/>
  <c r="G48" i="16"/>
  <c r="F49" i="16"/>
  <c r="G49" i="16"/>
  <c r="F50" i="16"/>
  <c r="G50" i="16"/>
  <c r="F51" i="16"/>
  <c r="G51" i="16"/>
  <c r="F52" i="16"/>
  <c r="G52" i="16"/>
  <c r="F53" i="16"/>
  <c r="G53" i="16"/>
  <c r="F54" i="16"/>
  <c r="G54" i="16"/>
  <c r="F55" i="16"/>
  <c r="G55" i="16"/>
  <c r="F56" i="16"/>
  <c r="G56" i="16"/>
  <c r="F57" i="16"/>
  <c r="G57" i="16"/>
  <c r="F58" i="16"/>
  <c r="G58" i="16"/>
  <c r="F59" i="16"/>
  <c r="G59" i="16"/>
  <c r="F60" i="16"/>
  <c r="G60" i="16"/>
  <c r="F61" i="16"/>
  <c r="G61" i="16"/>
  <c r="F62" i="16"/>
  <c r="G62" i="16"/>
  <c r="F63" i="16"/>
  <c r="G63" i="16"/>
  <c r="F64" i="16"/>
  <c r="G64" i="16"/>
  <c r="F65" i="16"/>
  <c r="G65" i="16"/>
  <c r="F66" i="16"/>
  <c r="G66" i="16"/>
  <c r="F67" i="16"/>
  <c r="G67" i="16"/>
  <c r="F68" i="16"/>
  <c r="G68" i="16"/>
  <c r="F69" i="16"/>
  <c r="G69" i="16"/>
  <c r="F70" i="16"/>
  <c r="G70" i="16"/>
  <c r="F71" i="16"/>
  <c r="G71" i="16"/>
  <c r="F72" i="16"/>
  <c r="G72" i="16"/>
  <c r="F73" i="16"/>
  <c r="G73" i="16"/>
  <c r="F74" i="16"/>
  <c r="G74" i="16"/>
  <c r="F75" i="16"/>
  <c r="G75" i="16"/>
  <c r="F76" i="16"/>
  <c r="G76" i="16"/>
  <c r="F77" i="16"/>
  <c r="G77" i="16"/>
  <c r="F78" i="16"/>
  <c r="G78" i="16"/>
  <c r="F79" i="16"/>
  <c r="G79" i="16"/>
  <c r="F80" i="16"/>
  <c r="G80" i="16"/>
  <c r="F81" i="16"/>
  <c r="G81" i="16"/>
  <c r="F82" i="16"/>
  <c r="G82" i="16"/>
  <c r="F83" i="16"/>
  <c r="G83" i="16"/>
  <c r="F84" i="16"/>
  <c r="G84" i="16"/>
  <c r="F85" i="16"/>
  <c r="G85" i="16"/>
  <c r="F86" i="16"/>
  <c r="G86" i="16"/>
  <c r="F87" i="16"/>
  <c r="G87" i="16"/>
  <c r="F88" i="16"/>
  <c r="G88" i="16"/>
  <c r="F89" i="16"/>
  <c r="G89" i="16"/>
  <c r="F90" i="16"/>
  <c r="G90" i="16"/>
  <c r="F91" i="16"/>
  <c r="G91" i="16"/>
  <c r="F92" i="16"/>
  <c r="G92" i="16"/>
  <c r="F93" i="16"/>
  <c r="G93" i="16"/>
  <c r="F94" i="16"/>
  <c r="G94" i="16"/>
  <c r="F95" i="16"/>
  <c r="G95" i="16"/>
  <c r="F96" i="16"/>
  <c r="G96" i="16"/>
  <c r="F97" i="16"/>
  <c r="G97" i="16"/>
  <c r="F98" i="16"/>
  <c r="G98" i="16"/>
  <c r="F99" i="16"/>
  <c r="G99" i="16"/>
  <c r="F100" i="16"/>
  <c r="G100" i="16"/>
  <c r="F101" i="16"/>
  <c r="G101" i="16"/>
  <c r="F102" i="16"/>
  <c r="G102" i="16"/>
  <c r="F103" i="16"/>
  <c r="G103" i="16"/>
  <c r="F104" i="16"/>
  <c r="G104" i="16"/>
  <c r="F105" i="16"/>
  <c r="G105" i="16"/>
  <c r="F106" i="16"/>
  <c r="G106" i="16"/>
  <c r="F107" i="16"/>
  <c r="G107" i="16"/>
  <c r="F108" i="16"/>
  <c r="G108" i="16"/>
  <c r="F109" i="16"/>
  <c r="G109" i="16"/>
  <c r="F110" i="16"/>
  <c r="G110" i="16"/>
  <c r="F111" i="16"/>
  <c r="G111" i="16"/>
  <c r="F112" i="16"/>
  <c r="G112" i="16"/>
  <c r="F113" i="16"/>
  <c r="G113" i="16"/>
  <c r="F114" i="16"/>
  <c r="G114" i="16"/>
  <c r="F115" i="16"/>
  <c r="G115" i="16"/>
  <c r="F116" i="16"/>
  <c r="G116" i="16"/>
  <c r="F117" i="16"/>
  <c r="G117" i="16"/>
  <c r="F118" i="16"/>
  <c r="G118" i="16"/>
  <c r="F119" i="16"/>
  <c r="G119" i="16"/>
  <c r="F120" i="16"/>
  <c r="G120" i="16"/>
  <c r="F121" i="16"/>
  <c r="G121" i="16"/>
  <c r="F122" i="16"/>
  <c r="G122" i="16"/>
  <c r="F123" i="16"/>
  <c r="G123" i="16"/>
  <c r="F124" i="16"/>
  <c r="G124" i="16"/>
  <c r="F125" i="16"/>
  <c r="G125" i="16"/>
  <c r="F126" i="16"/>
  <c r="G126" i="16"/>
  <c r="F127" i="16"/>
  <c r="G127" i="16"/>
  <c r="F128" i="16"/>
  <c r="G128" i="16"/>
  <c r="F129" i="16"/>
  <c r="G129" i="16"/>
  <c r="F130" i="16"/>
  <c r="G130" i="16"/>
  <c r="F131" i="16"/>
  <c r="G131" i="16"/>
  <c r="F132" i="16"/>
  <c r="G132" i="16"/>
  <c r="F133" i="16"/>
  <c r="G133" i="16"/>
  <c r="F134" i="16"/>
  <c r="G134" i="16"/>
  <c r="F135" i="16"/>
  <c r="G135" i="16"/>
  <c r="F136" i="16"/>
  <c r="G136" i="16"/>
  <c r="F137" i="16"/>
  <c r="G137" i="16"/>
  <c r="F138" i="16"/>
  <c r="G138" i="16"/>
  <c r="F139" i="16"/>
  <c r="G139" i="16"/>
  <c r="F140" i="16"/>
  <c r="G140" i="16"/>
  <c r="F141" i="16"/>
  <c r="G141" i="16"/>
  <c r="F142" i="16"/>
  <c r="G142" i="16"/>
  <c r="F143" i="16"/>
  <c r="G143" i="16"/>
  <c r="F144" i="16"/>
  <c r="G144" i="16"/>
  <c r="F145" i="16"/>
  <c r="G145" i="16"/>
  <c r="F146" i="16"/>
  <c r="G146" i="16"/>
  <c r="F147" i="16"/>
  <c r="G147" i="16"/>
  <c r="F148" i="16"/>
  <c r="G148" i="16"/>
  <c r="F149" i="16"/>
  <c r="G149" i="16"/>
  <c r="F150" i="16"/>
  <c r="G150" i="16"/>
  <c r="F151" i="16"/>
  <c r="G151" i="16"/>
  <c r="F152" i="16"/>
  <c r="G152" i="16"/>
  <c r="F153" i="16"/>
  <c r="G153" i="16"/>
  <c r="F154" i="16"/>
  <c r="G154" i="16"/>
  <c r="F155" i="16"/>
  <c r="G155" i="16"/>
  <c r="F156" i="16"/>
  <c r="G156" i="16"/>
  <c r="F157" i="16"/>
  <c r="G157" i="16"/>
  <c r="F158" i="16"/>
  <c r="G158" i="16"/>
  <c r="F159" i="16"/>
  <c r="G159" i="16"/>
  <c r="F160" i="16"/>
  <c r="G160" i="16"/>
  <c r="F161" i="16"/>
  <c r="G161" i="16"/>
  <c r="F162" i="16"/>
  <c r="G162" i="16"/>
  <c r="F163" i="16"/>
  <c r="G163" i="16"/>
  <c r="F164" i="16"/>
  <c r="G164" i="16"/>
  <c r="F165" i="16"/>
  <c r="G165" i="16"/>
  <c r="F166" i="16"/>
  <c r="G166" i="16"/>
  <c r="F167" i="16"/>
  <c r="G167" i="16"/>
  <c r="F168" i="16"/>
  <c r="G168" i="16"/>
  <c r="F169" i="16"/>
  <c r="G169" i="16"/>
  <c r="F170" i="16"/>
  <c r="G170" i="16"/>
  <c r="F171" i="16"/>
  <c r="G171" i="16"/>
  <c r="F172" i="16"/>
  <c r="G172" i="16"/>
  <c r="F173" i="16"/>
  <c r="G173" i="16"/>
  <c r="F174" i="16"/>
  <c r="G174" i="16"/>
  <c r="F175" i="16"/>
  <c r="G175" i="16"/>
  <c r="F176" i="16"/>
  <c r="G176" i="16"/>
  <c r="F177" i="16"/>
  <c r="G177" i="16"/>
  <c r="F178" i="16"/>
  <c r="G178" i="16"/>
  <c r="F179" i="16"/>
  <c r="G179" i="16"/>
  <c r="F180" i="16"/>
  <c r="G180" i="16"/>
  <c r="F181" i="16"/>
  <c r="G181" i="16"/>
  <c r="F182" i="16"/>
  <c r="G182" i="16"/>
  <c r="F183" i="16"/>
  <c r="G183" i="16"/>
  <c r="F184" i="16"/>
  <c r="G184" i="16"/>
  <c r="F185" i="16"/>
  <c r="G185" i="16"/>
  <c r="F186" i="16"/>
  <c r="G186" i="16"/>
  <c r="F187" i="16"/>
  <c r="G187" i="16"/>
  <c r="F188" i="16"/>
  <c r="G188" i="16"/>
  <c r="F189" i="16"/>
  <c r="G189" i="16"/>
  <c r="F190" i="16"/>
  <c r="G190" i="16"/>
  <c r="F191" i="16"/>
  <c r="G191" i="16"/>
  <c r="F192" i="16"/>
  <c r="G192" i="16"/>
  <c r="F193" i="16"/>
  <c r="G193" i="16"/>
  <c r="F194" i="16"/>
  <c r="G194" i="16"/>
  <c r="F195" i="16"/>
  <c r="G195" i="16"/>
  <c r="F196" i="16"/>
  <c r="G196" i="16"/>
  <c r="F197" i="16"/>
  <c r="G197" i="16"/>
  <c r="F198" i="16"/>
  <c r="G198" i="16"/>
  <c r="F199" i="16"/>
  <c r="G199" i="16"/>
  <c r="F200" i="16"/>
  <c r="G200" i="16"/>
  <c r="F201" i="16"/>
  <c r="G201" i="16"/>
  <c r="F202" i="16"/>
  <c r="G202" i="16"/>
  <c r="F203" i="16"/>
  <c r="G203" i="16"/>
  <c r="F204" i="16"/>
  <c r="G204" i="16"/>
  <c r="F205" i="16"/>
  <c r="G205" i="16"/>
  <c r="F206" i="16"/>
  <c r="G206" i="16"/>
  <c r="F207" i="16"/>
  <c r="G207" i="16"/>
  <c r="F208" i="16"/>
  <c r="G208" i="16"/>
  <c r="F209" i="16"/>
  <c r="G209" i="16"/>
  <c r="F210" i="16"/>
  <c r="G210" i="16"/>
  <c r="F211" i="16"/>
  <c r="G211" i="16"/>
  <c r="F212" i="16"/>
  <c r="G212" i="16"/>
  <c r="F213" i="16"/>
  <c r="G213" i="16"/>
  <c r="F214" i="16"/>
  <c r="G214" i="16"/>
  <c r="F215" i="16"/>
  <c r="G215" i="16"/>
  <c r="F216" i="16"/>
  <c r="G216" i="16"/>
  <c r="F217" i="16"/>
  <c r="G217" i="16"/>
  <c r="F218" i="16"/>
  <c r="G218" i="16"/>
  <c r="F219" i="16"/>
  <c r="G219" i="16"/>
  <c r="F220" i="16"/>
  <c r="G220" i="16"/>
  <c r="F221" i="16"/>
  <c r="G221" i="16"/>
  <c r="F222" i="16"/>
  <c r="G222" i="16"/>
  <c r="F223" i="16"/>
  <c r="G223" i="16"/>
  <c r="F224" i="16"/>
  <c r="G224" i="16"/>
  <c r="F225" i="16"/>
  <c r="G225" i="16"/>
  <c r="F226" i="16"/>
  <c r="G226" i="16"/>
  <c r="F227" i="16"/>
  <c r="G227" i="16"/>
  <c r="F228" i="16"/>
  <c r="G228" i="16"/>
  <c r="F229" i="16"/>
  <c r="G229" i="16"/>
  <c r="F230" i="16"/>
  <c r="G230" i="16"/>
  <c r="F231" i="16"/>
  <c r="G231" i="16"/>
  <c r="F232" i="16"/>
  <c r="G232" i="16"/>
  <c r="F233" i="16"/>
  <c r="G233" i="16"/>
  <c r="F234" i="16"/>
  <c r="G234" i="16"/>
  <c r="F235" i="16"/>
  <c r="G235" i="16"/>
  <c r="F236" i="16"/>
  <c r="G236" i="16"/>
  <c r="F237" i="16"/>
  <c r="G237" i="16"/>
  <c r="F238" i="16"/>
  <c r="G238" i="16"/>
  <c r="F239" i="16"/>
  <c r="G239" i="16"/>
  <c r="F240" i="16"/>
  <c r="G240" i="16"/>
  <c r="F241" i="16"/>
  <c r="G241" i="16"/>
  <c r="F242" i="16"/>
  <c r="G242" i="16"/>
  <c r="F243" i="16"/>
  <c r="G243" i="16"/>
  <c r="F244" i="16"/>
  <c r="G244" i="16"/>
  <c r="F245" i="16"/>
  <c r="G245" i="16"/>
  <c r="F246" i="16"/>
  <c r="G246" i="16"/>
  <c r="F247" i="16"/>
  <c r="G247" i="16"/>
  <c r="F248" i="16"/>
  <c r="G248" i="16"/>
  <c r="F249" i="16"/>
  <c r="G249" i="16"/>
  <c r="F250" i="16"/>
  <c r="G250" i="16"/>
  <c r="F251" i="16"/>
  <c r="G251" i="16"/>
  <c r="F252" i="16"/>
  <c r="G252" i="16"/>
  <c r="F253" i="16"/>
  <c r="G253" i="16"/>
  <c r="F254" i="16"/>
  <c r="G254" i="16"/>
  <c r="F255" i="16"/>
  <c r="G255" i="16"/>
  <c r="F256" i="16"/>
  <c r="G256" i="16"/>
  <c r="F257" i="16"/>
  <c r="G257" i="16"/>
  <c r="F258" i="16"/>
  <c r="G258" i="16"/>
  <c r="F259" i="16"/>
  <c r="G259" i="16"/>
  <c r="F260" i="16"/>
  <c r="G260" i="16"/>
  <c r="F261" i="16"/>
  <c r="G261" i="16"/>
  <c r="F262" i="16"/>
  <c r="G262" i="16"/>
  <c r="F263" i="16"/>
  <c r="G263" i="16"/>
  <c r="F264" i="16"/>
  <c r="G264" i="16"/>
  <c r="F265" i="16"/>
  <c r="G265" i="16"/>
  <c r="F266" i="16"/>
  <c r="G266" i="16"/>
  <c r="F267" i="16"/>
  <c r="G267" i="16"/>
  <c r="F268" i="16"/>
  <c r="G268" i="16"/>
  <c r="F269" i="16"/>
  <c r="G269" i="16"/>
  <c r="F270" i="16"/>
  <c r="G270" i="16"/>
  <c r="F271" i="16"/>
  <c r="G271" i="16"/>
  <c r="F272" i="16"/>
  <c r="G272" i="16"/>
  <c r="F273" i="16"/>
  <c r="G273" i="16"/>
  <c r="F274" i="16"/>
  <c r="G274" i="16"/>
  <c r="F275" i="16"/>
  <c r="G275" i="16"/>
  <c r="F276" i="16"/>
  <c r="G276" i="16"/>
  <c r="F277" i="16"/>
  <c r="G277" i="16"/>
  <c r="F278" i="16"/>
  <c r="G278" i="16"/>
  <c r="F279" i="16"/>
  <c r="G279" i="16"/>
  <c r="F280" i="16"/>
  <c r="G280" i="16"/>
  <c r="F281" i="16"/>
  <c r="G281" i="16"/>
  <c r="F282" i="16"/>
  <c r="G282" i="16"/>
  <c r="F283" i="16"/>
  <c r="G283" i="16"/>
  <c r="F284" i="16"/>
  <c r="G284" i="16"/>
  <c r="F285" i="16"/>
  <c r="G285" i="16"/>
  <c r="F286" i="16"/>
  <c r="G286" i="16"/>
  <c r="F287" i="16"/>
  <c r="G287" i="16"/>
  <c r="F288" i="16"/>
  <c r="G288" i="16"/>
  <c r="F289" i="16"/>
  <c r="G289" i="16"/>
  <c r="F290" i="16"/>
  <c r="G290" i="16"/>
  <c r="F291" i="16"/>
  <c r="G291" i="16"/>
  <c r="F292" i="16"/>
  <c r="G292" i="16"/>
  <c r="F293" i="16"/>
  <c r="G293" i="16"/>
  <c r="F294" i="16"/>
  <c r="G294" i="16"/>
  <c r="F295" i="16"/>
  <c r="G295" i="16"/>
  <c r="F296" i="16"/>
  <c r="G296" i="16"/>
  <c r="F297" i="16"/>
  <c r="G297" i="16"/>
  <c r="F298" i="16"/>
  <c r="G298" i="16"/>
  <c r="F299" i="16"/>
  <c r="G299" i="16"/>
  <c r="F300" i="16"/>
  <c r="G300" i="16"/>
  <c r="F301" i="16"/>
  <c r="G301" i="16"/>
  <c r="F302" i="16"/>
  <c r="G302" i="16"/>
  <c r="F303" i="16"/>
  <c r="G303" i="16"/>
  <c r="F304" i="16"/>
  <c r="G304" i="16"/>
  <c r="F305" i="16"/>
  <c r="G305" i="16"/>
  <c r="F306" i="16"/>
  <c r="G306" i="16"/>
  <c r="F307" i="16"/>
  <c r="G307" i="16"/>
  <c r="F308" i="16"/>
  <c r="G308" i="16"/>
  <c r="F309" i="16"/>
  <c r="G309" i="16"/>
  <c r="F310" i="16"/>
  <c r="G310" i="16"/>
  <c r="F311" i="16"/>
  <c r="G311" i="16"/>
  <c r="F312" i="16"/>
  <c r="G312" i="16"/>
  <c r="F313" i="16"/>
  <c r="G313" i="16"/>
  <c r="F314" i="16"/>
  <c r="G314" i="16"/>
  <c r="F315" i="16"/>
  <c r="G315" i="16"/>
  <c r="F316" i="16"/>
  <c r="G316" i="16"/>
  <c r="F317" i="16"/>
  <c r="G317" i="16"/>
  <c r="F318" i="16"/>
  <c r="G318" i="16"/>
  <c r="F319" i="16"/>
  <c r="G319" i="16"/>
  <c r="F320" i="16"/>
  <c r="G320" i="16"/>
  <c r="F321" i="16"/>
  <c r="G321" i="16"/>
  <c r="F322" i="16"/>
  <c r="G322" i="16"/>
  <c r="G23" i="16"/>
  <c r="F24" i="15"/>
  <c r="G24" i="15"/>
  <c r="F25" i="15"/>
  <c r="G25" i="15"/>
  <c r="F26" i="15"/>
  <c r="G26" i="15"/>
  <c r="F27" i="15"/>
  <c r="G27" i="15"/>
  <c r="F28" i="15"/>
  <c r="G28" i="15"/>
  <c r="F29" i="15"/>
  <c r="G29" i="15"/>
  <c r="F30" i="15"/>
  <c r="G30" i="15"/>
  <c r="F31" i="15"/>
  <c r="G31" i="15"/>
  <c r="F32" i="15"/>
  <c r="G32" i="15"/>
  <c r="F33" i="15"/>
  <c r="G33" i="15"/>
  <c r="F34" i="15"/>
  <c r="G34" i="15"/>
  <c r="F35" i="15"/>
  <c r="G35" i="15"/>
  <c r="F36" i="15"/>
  <c r="G36" i="15"/>
  <c r="F37" i="15"/>
  <c r="G37" i="15"/>
  <c r="F38" i="15"/>
  <c r="G38" i="15"/>
  <c r="F39" i="15"/>
  <c r="G39" i="15"/>
  <c r="F40" i="15"/>
  <c r="G40" i="15"/>
  <c r="F41" i="15"/>
  <c r="G41" i="15"/>
  <c r="F42" i="15"/>
  <c r="G42" i="15"/>
  <c r="F43" i="15"/>
  <c r="G43" i="15"/>
  <c r="F44" i="15"/>
  <c r="G44" i="15"/>
  <c r="F45" i="15"/>
  <c r="G45" i="15"/>
  <c r="F46" i="15"/>
  <c r="G46" i="15"/>
  <c r="F47" i="15"/>
  <c r="G47" i="15"/>
  <c r="F48" i="15"/>
  <c r="G48" i="15"/>
  <c r="F49" i="15"/>
  <c r="G49" i="15"/>
  <c r="F50" i="15"/>
  <c r="G50" i="15"/>
  <c r="F51" i="15"/>
  <c r="G51" i="15"/>
  <c r="F52" i="15"/>
  <c r="G52" i="15"/>
  <c r="F53" i="15"/>
  <c r="G53" i="15"/>
  <c r="F54" i="15"/>
  <c r="G54" i="15"/>
  <c r="F55" i="15"/>
  <c r="G55" i="15"/>
  <c r="F56" i="15"/>
  <c r="G56" i="15"/>
  <c r="F57" i="15"/>
  <c r="G57" i="15"/>
  <c r="F58" i="15"/>
  <c r="G58" i="15"/>
  <c r="F59" i="15"/>
  <c r="G59" i="15"/>
  <c r="F60" i="15"/>
  <c r="G60" i="15"/>
  <c r="F61" i="15"/>
  <c r="G61" i="15"/>
  <c r="F62" i="15"/>
  <c r="G62" i="15"/>
  <c r="F63" i="15"/>
  <c r="G63" i="15"/>
  <c r="F64" i="15"/>
  <c r="G64" i="15"/>
  <c r="F65" i="15"/>
  <c r="G65" i="15"/>
  <c r="F66" i="15"/>
  <c r="G66" i="15"/>
  <c r="F67" i="15"/>
  <c r="G67" i="15"/>
  <c r="F68" i="15"/>
  <c r="G68" i="15"/>
  <c r="F69" i="15"/>
  <c r="G69" i="15"/>
  <c r="F70" i="15"/>
  <c r="G70" i="15"/>
  <c r="F71" i="15"/>
  <c r="G71" i="15"/>
  <c r="F72" i="15"/>
  <c r="G72" i="15"/>
  <c r="F73" i="15"/>
  <c r="G73" i="15"/>
  <c r="F74" i="15"/>
  <c r="G74" i="15"/>
  <c r="F75" i="15"/>
  <c r="G75" i="15"/>
  <c r="F76" i="15"/>
  <c r="G76" i="15"/>
  <c r="F77" i="15"/>
  <c r="G77" i="15"/>
  <c r="F78" i="15"/>
  <c r="G78" i="15"/>
  <c r="F79" i="15"/>
  <c r="G79" i="15"/>
  <c r="F80" i="15"/>
  <c r="G80" i="15"/>
  <c r="F81" i="15"/>
  <c r="G81" i="15"/>
  <c r="F82" i="15"/>
  <c r="G82" i="15"/>
  <c r="F83" i="15"/>
  <c r="G83" i="15"/>
  <c r="F84" i="15"/>
  <c r="G84" i="15"/>
  <c r="F85" i="15"/>
  <c r="G85" i="15"/>
  <c r="F86" i="15"/>
  <c r="G86" i="15"/>
  <c r="F87" i="15"/>
  <c r="G87" i="15"/>
  <c r="F88" i="15"/>
  <c r="G88" i="15"/>
  <c r="F89" i="15"/>
  <c r="G89" i="15"/>
  <c r="F90" i="15"/>
  <c r="G90" i="15"/>
  <c r="F91" i="15"/>
  <c r="G91" i="15"/>
  <c r="F92" i="15"/>
  <c r="G92" i="15"/>
  <c r="F93" i="15"/>
  <c r="G93" i="15"/>
  <c r="F94" i="15"/>
  <c r="G94" i="15"/>
  <c r="F95" i="15"/>
  <c r="G95" i="15"/>
  <c r="F96" i="15"/>
  <c r="G96" i="15"/>
  <c r="F97" i="15"/>
  <c r="G97" i="15"/>
  <c r="F98" i="15"/>
  <c r="G98" i="15"/>
  <c r="F99" i="15"/>
  <c r="G99" i="15"/>
  <c r="F100" i="15"/>
  <c r="G100" i="15"/>
  <c r="F101" i="15"/>
  <c r="G101" i="15"/>
  <c r="F102" i="15"/>
  <c r="G102" i="15"/>
  <c r="F103" i="15"/>
  <c r="G103" i="15"/>
  <c r="F104" i="15"/>
  <c r="G104" i="15"/>
  <c r="F105" i="15"/>
  <c r="G105" i="15"/>
  <c r="F106" i="15"/>
  <c r="G106" i="15"/>
  <c r="F107" i="15"/>
  <c r="G107" i="15"/>
  <c r="F108" i="15"/>
  <c r="G108" i="15"/>
  <c r="F109" i="15"/>
  <c r="G109" i="15"/>
  <c r="F110" i="15"/>
  <c r="G110" i="15"/>
  <c r="F111" i="15"/>
  <c r="G111" i="15"/>
  <c r="F112" i="15"/>
  <c r="G112" i="15"/>
  <c r="F113" i="15"/>
  <c r="G113" i="15"/>
  <c r="F114" i="15"/>
  <c r="G114" i="15"/>
  <c r="F115" i="15"/>
  <c r="G115" i="15"/>
  <c r="F116" i="15"/>
  <c r="G116" i="15"/>
  <c r="F117" i="15"/>
  <c r="G117" i="15"/>
  <c r="F118" i="15"/>
  <c r="G118" i="15"/>
  <c r="F119" i="15"/>
  <c r="G119" i="15"/>
  <c r="F120" i="15"/>
  <c r="G120" i="15"/>
  <c r="F121" i="15"/>
  <c r="G121" i="15"/>
  <c r="F122" i="15"/>
  <c r="G122" i="15"/>
  <c r="F123" i="15"/>
  <c r="G123" i="15"/>
  <c r="F124" i="15"/>
  <c r="G124" i="15"/>
  <c r="F125" i="15"/>
  <c r="G125" i="15"/>
  <c r="F126" i="15"/>
  <c r="G126" i="15"/>
  <c r="F127" i="15"/>
  <c r="G127" i="15"/>
  <c r="F128" i="15"/>
  <c r="G128" i="15"/>
  <c r="F129" i="15"/>
  <c r="G129" i="15"/>
  <c r="F130" i="15"/>
  <c r="G130" i="15"/>
  <c r="F131" i="15"/>
  <c r="G131" i="15"/>
  <c r="F132" i="15"/>
  <c r="G132" i="15"/>
  <c r="F133" i="15"/>
  <c r="G133" i="15"/>
  <c r="F134" i="15"/>
  <c r="G134" i="15"/>
  <c r="F135" i="15"/>
  <c r="G135" i="15"/>
  <c r="F136" i="15"/>
  <c r="G136" i="15"/>
  <c r="F137" i="15"/>
  <c r="G137" i="15"/>
  <c r="F138" i="15"/>
  <c r="G138" i="15"/>
  <c r="F139" i="15"/>
  <c r="G139" i="15"/>
  <c r="F140" i="15"/>
  <c r="G140" i="15"/>
  <c r="F141" i="15"/>
  <c r="G141" i="15"/>
  <c r="F142" i="15"/>
  <c r="G142" i="15"/>
  <c r="F143" i="15"/>
  <c r="G143" i="15"/>
  <c r="F144" i="15"/>
  <c r="G144" i="15"/>
  <c r="F145" i="15"/>
  <c r="G145" i="15"/>
  <c r="F146" i="15"/>
  <c r="G146" i="15"/>
  <c r="F147" i="15"/>
  <c r="G147" i="15"/>
  <c r="F148" i="15"/>
  <c r="G148" i="15"/>
  <c r="F149" i="15"/>
  <c r="G149" i="15"/>
  <c r="F150" i="15"/>
  <c r="G150" i="15"/>
  <c r="F151" i="15"/>
  <c r="G151" i="15"/>
  <c r="F152" i="15"/>
  <c r="G152" i="15"/>
  <c r="F153" i="15"/>
  <c r="G153" i="15"/>
  <c r="F154" i="15"/>
  <c r="G154" i="15"/>
  <c r="F155" i="15"/>
  <c r="G155" i="15"/>
  <c r="F156" i="15"/>
  <c r="G156" i="15"/>
  <c r="F157" i="15"/>
  <c r="G157" i="15"/>
  <c r="F158" i="15"/>
  <c r="G158" i="15"/>
  <c r="F159" i="15"/>
  <c r="G159" i="15"/>
  <c r="F160" i="15"/>
  <c r="G160" i="15"/>
  <c r="F161" i="15"/>
  <c r="G161" i="15"/>
  <c r="F162" i="15"/>
  <c r="G162" i="15"/>
  <c r="F163" i="15"/>
  <c r="G163" i="15"/>
  <c r="F164" i="15"/>
  <c r="G164" i="15"/>
  <c r="F165" i="15"/>
  <c r="G165" i="15"/>
  <c r="F166" i="15"/>
  <c r="G166" i="15"/>
  <c r="F167" i="15"/>
  <c r="G167" i="15"/>
  <c r="F168" i="15"/>
  <c r="G168" i="15"/>
  <c r="F169" i="15"/>
  <c r="G169" i="15"/>
  <c r="F170" i="15"/>
  <c r="G170" i="15"/>
  <c r="F171" i="15"/>
  <c r="G171" i="15"/>
  <c r="F172" i="15"/>
  <c r="G172" i="15"/>
  <c r="F173" i="15"/>
  <c r="G173" i="15"/>
  <c r="F174" i="15"/>
  <c r="G174" i="15"/>
  <c r="F175" i="15"/>
  <c r="G175" i="15"/>
  <c r="F176" i="15"/>
  <c r="G176" i="15"/>
  <c r="F177" i="15"/>
  <c r="G177" i="15"/>
  <c r="F178" i="15"/>
  <c r="G178" i="15"/>
  <c r="F179" i="15"/>
  <c r="G179" i="15"/>
  <c r="F180" i="15"/>
  <c r="G180" i="15"/>
  <c r="F181" i="15"/>
  <c r="G181" i="15"/>
  <c r="F182" i="15"/>
  <c r="G182" i="15"/>
  <c r="F183" i="15"/>
  <c r="G183" i="15"/>
  <c r="F184" i="15"/>
  <c r="G184" i="15"/>
  <c r="F185" i="15"/>
  <c r="G185" i="15"/>
  <c r="F186" i="15"/>
  <c r="G186" i="15"/>
  <c r="F187" i="15"/>
  <c r="G187" i="15"/>
  <c r="F188" i="15"/>
  <c r="G188" i="15"/>
  <c r="F189" i="15"/>
  <c r="G189" i="15"/>
  <c r="F190" i="15"/>
  <c r="G190" i="15"/>
  <c r="F191" i="15"/>
  <c r="G191" i="15"/>
  <c r="F192" i="15"/>
  <c r="G192" i="15"/>
  <c r="F193" i="15"/>
  <c r="G193" i="15"/>
  <c r="F194" i="15"/>
  <c r="G194" i="15"/>
  <c r="F195" i="15"/>
  <c r="G195" i="15"/>
  <c r="F196" i="15"/>
  <c r="G196" i="15"/>
  <c r="F197" i="15"/>
  <c r="G197" i="15"/>
  <c r="F198" i="15"/>
  <c r="G198" i="15"/>
  <c r="F199" i="15"/>
  <c r="G199" i="15"/>
  <c r="F200" i="15"/>
  <c r="G200" i="15"/>
  <c r="F201" i="15"/>
  <c r="G201" i="15"/>
  <c r="F202" i="15"/>
  <c r="G202" i="15"/>
  <c r="F203" i="15"/>
  <c r="G203" i="15"/>
  <c r="F204" i="15"/>
  <c r="G204" i="15"/>
  <c r="F205" i="15"/>
  <c r="G205" i="15"/>
  <c r="F206" i="15"/>
  <c r="G206" i="15"/>
  <c r="F207" i="15"/>
  <c r="G207" i="15"/>
  <c r="F208" i="15"/>
  <c r="G208" i="15"/>
  <c r="F209" i="15"/>
  <c r="G209" i="15"/>
  <c r="F210" i="15"/>
  <c r="G210" i="15"/>
  <c r="F211" i="15"/>
  <c r="G211" i="15"/>
  <c r="F212" i="15"/>
  <c r="G212" i="15"/>
  <c r="F213" i="15"/>
  <c r="G213" i="15"/>
  <c r="F214" i="15"/>
  <c r="G214" i="15"/>
  <c r="F215" i="15"/>
  <c r="G215" i="15"/>
  <c r="F216" i="15"/>
  <c r="G216" i="15"/>
  <c r="F217" i="15"/>
  <c r="G217" i="15"/>
  <c r="F218" i="15"/>
  <c r="G218" i="15"/>
  <c r="F219" i="15"/>
  <c r="G219" i="15"/>
  <c r="F220" i="15"/>
  <c r="G220" i="15"/>
  <c r="F221" i="15"/>
  <c r="G221" i="15"/>
  <c r="F222" i="15"/>
  <c r="G222" i="15"/>
  <c r="F223" i="15"/>
  <c r="G223" i="15"/>
  <c r="F224" i="15"/>
  <c r="G224" i="15"/>
  <c r="F225" i="15"/>
  <c r="G225" i="15"/>
  <c r="F226" i="15"/>
  <c r="G226" i="15"/>
  <c r="F227" i="15"/>
  <c r="G227" i="15"/>
  <c r="F228" i="15"/>
  <c r="G228" i="15"/>
  <c r="F229" i="15"/>
  <c r="G229" i="15"/>
  <c r="F230" i="15"/>
  <c r="G230" i="15"/>
  <c r="F231" i="15"/>
  <c r="G231" i="15"/>
  <c r="F232" i="15"/>
  <c r="G232" i="15"/>
  <c r="F233" i="15"/>
  <c r="G233" i="15"/>
  <c r="F234" i="15"/>
  <c r="G234" i="15"/>
  <c r="F235" i="15"/>
  <c r="G235" i="15"/>
  <c r="F236" i="15"/>
  <c r="G236" i="15"/>
  <c r="F237" i="15"/>
  <c r="G237" i="15"/>
  <c r="F238" i="15"/>
  <c r="G238" i="15"/>
  <c r="F239" i="15"/>
  <c r="G239" i="15"/>
  <c r="F240" i="15"/>
  <c r="G240" i="15"/>
  <c r="F241" i="15"/>
  <c r="G241" i="15"/>
  <c r="F242" i="15"/>
  <c r="G242" i="15"/>
  <c r="F243" i="15"/>
  <c r="G243" i="15"/>
  <c r="F244" i="15"/>
  <c r="G244" i="15"/>
  <c r="F245" i="15"/>
  <c r="G245" i="15"/>
  <c r="F246" i="15"/>
  <c r="G246" i="15"/>
  <c r="F247" i="15"/>
  <c r="G247" i="15"/>
  <c r="F248" i="15"/>
  <c r="G248" i="15"/>
  <c r="F249" i="15"/>
  <c r="G249" i="15"/>
  <c r="F250" i="15"/>
  <c r="G250" i="15"/>
  <c r="F251" i="15"/>
  <c r="G251" i="15"/>
  <c r="F252" i="15"/>
  <c r="G252" i="15"/>
  <c r="F253" i="15"/>
  <c r="G253" i="15"/>
  <c r="F254" i="15"/>
  <c r="G254" i="15"/>
  <c r="F255" i="15"/>
  <c r="G255" i="15"/>
  <c r="F256" i="15"/>
  <c r="G256" i="15"/>
  <c r="F257" i="15"/>
  <c r="G257" i="15"/>
  <c r="F258" i="15"/>
  <c r="G258" i="15"/>
  <c r="F259" i="15"/>
  <c r="G259" i="15"/>
  <c r="F260" i="15"/>
  <c r="G260" i="15"/>
  <c r="F261" i="15"/>
  <c r="G261" i="15"/>
  <c r="F262" i="15"/>
  <c r="G262" i="15"/>
  <c r="F263" i="15"/>
  <c r="G263" i="15"/>
  <c r="F264" i="15"/>
  <c r="G264" i="15"/>
  <c r="F265" i="15"/>
  <c r="G265" i="15"/>
  <c r="F266" i="15"/>
  <c r="G266" i="15"/>
  <c r="F267" i="15"/>
  <c r="G267" i="15"/>
  <c r="F268" i="15"/>
  <c r="G268" i="15"/>
  <c r="F269" i="15"/>
  <c r="G269" i="15"/>
  <c r="F270" i="15"/>
  <c r="G270" i="15"/>
  <c r="F271" i="15"/>
  <c r="G271" i="15"/>
  <c r="F272" i="15"/>
  <c r="G272" i="15"/>
  <c r="F273" i="15"/>
  <c r="G273" i="15"/>
  <c r="F274" i="15"/>
  <c r="G274" i="15"/>
  <c r="F275" i="15"/>
  <c r="G275" i="15"/>
  <c r="F276" i="15"/>
  <c r="G276" i="15"/>
  <c r="F277" i="15"/>
  <c r="G277" i="15"/>
  <c r="F278" i="15"/>
  <c r="G278" i="15"/>
  <c r="F279" i="15"/>
  <c r="G279" i="15"/>
  <c r="F280" i="15"/>
  <c r="G280" i="15"/>
  <c r="F281" i="15"/>
  <c r="G281" i="15"/>
  <c r="F282" i="15"/>
  <c r="G282" i="15"/>
  <c r="F283" i="15"/>
  <c r="G283" i="15"/>
  <c r="F284" i="15"/>
  <c r="G284" i="15"/>
  <c r="F285" i="15"/>
  <c r="G285" i="15"/>
  <c r="F286" i="15"/>
  <c r="G286" i="15"/>
  <c r="F287" i="15"/>
  <c r="G287" i="15"/>
  <c r="F288" i="15"/>
  <c r="G288" i="15"/>
  <c r="F289" i="15"/>
  <c r="G289" i="15"/>
  <c r="F290" i="15"/>
  <c r="G290" i="15"/>
  <c r="F291" i="15"/>
  <c r="G291" i="15"/>
  <c r="F292" i="15"/>
  <c r="G292" i="15"/>
  <c r="F293" i="15"/>
  <c r="G293" i="15"/>
  <c r="F294" i="15"/>
  <c r="G294" i="15"/>
  <c r="F295" i="15"/>
  <c r="G295" i="15"/>
  <c r="F296" i="15"/>
  <c r="G296" i="15"/>
  <c r="F297" i="15"/>
  <c r="G297" i="15"/>
  <c r="F298" i="15"/>
  <c r="G298" i="15"/>
  <c r="F299" i="15"/>
  <c r="G299" i="15"/>
  <c r="F300" i="15"/>
  <c r="G300" i="15"/>
  <c r="F301" i="15"/>
  <c r="G301" i="15"/>
  <c r="F302" i="15"/>
  <c r="G302" i="15"/>
  <c r="F303" i="15"/>
  <c r="G303" i="15"/>
  <c r="F304" i="15"/>
  <c r="G304" i="15"/>
  <c r="F305" i="15"/>
  <c r="G305" i="15"/>
  <c r="F306" i="15"/>
  <c r="G306" i="15"/>
  <c r="F307" i="15"/>
  <c r="G307" i="15"/>
  <c r="F308" i="15"/>
  <c r="G308" i="15"/>
  <c r="F309" i="15"/>
  <c r="G309" i="15"/>
  <c r="F310" i="15"/>
  <c r="G310" i="15"/>
  <c r="F311" i="15"/>
  <c r="G311" i="15"/>
  <c r="F312" i="15"/>
  <c r="G312" i="15"/>
  <c r="F313" i="15"/>
  <c r="G313" i="15"/>
  <c r="F314" i="15"/>
  <c r="G314" i="15"/>
  <c r="F315" i="15"/>
  <c r="G315" i="15"/>
  <c r="F316" i="15"/>
  <c r="G316" i="15"/>
  <c r="F317" i="15"/>
  <c r="G317" i="15"/>
  <c r="F318" i="15"/>
  <c r="G318" i="15"/>
  <c r="F319" i="15"/>
  <c r="G319" i="15"/>
  <c r="F320" i="15"/>
  <c r="G320" i="15"/>
  <c r="F321" i="15"/>
  <c r="G321" i="15"/>
  <c r="F322" i="15"/>
  <c r="G322" i="15"/>
  <c r="G23" i="15"/>
  <c r="F24" i="14"/>
  <c r="G24" i="14"/>
  <c r="F25" i="14"/>
  <c r="G25" i="14"/>
  <c r="F26" i="14"/>
  <c r="G26" i="14"/>
  <c r="F27" i="14"/>
  <c r="G27" i="14"/>
  <c r="F28" i="14"/>
  <c r="G28" i="14"/>
  <c r="F29" i="14"/>
  <c r="G29" i="14"/>
  <c r="F30" i="14"/>
  <c r="G30" i="14"/>
  <c r="F31" i="14"/>
  <c r="G31" i="14"/>
  <c r="F32" i="14"/>
  <c r="G32" i="14"/>
  <c r="F33" i="14"/>
  <c r="G33" i="14"/>
  <c r="F34" i="14"/>
  <c r="G34" i="14"/>
  <c r="F35" i="14"/>
  <c r="G35" i="14"/>
  <c r="F36" i="14"/>
  <c r="G36" i="14"/>
  <c r="F37" i="14"/>
  <c r="G37" i="14"/>
  <c r="F38" i="14"/>
  <c r="G38" i="14"/>
  <c r="F39" i="14"/>
  <c r="G39" i="14"/>
  <c r="F40" i="14"/>
  <c r="G40" i="14"/>
  <c r="F41" i="14"/>
  <c r="G41" i="14"/>
  <c r="F42" i="14"/>
  <c r="G42" i="14"/>
  <c r="F43" i="14"/>
  <c r="G43" i="14"/>
  <c r="F44" i="14"/>
  <c r="G44" i="14"/>
  <c r="F45" i="14"/>
  <c r="G45" i="14"/>
  <c r="F46" i="14"/>
  <c r="G46" i="14"/>
  <c r="F47" i="14"/>
  <c r="G47" i="14"/>
  <c r="F48" i="14"/>
  <c r="G48" i="14"/>
  <c r="F49" i="14"/>
  <c r="G49" i="14"/>
  <c r="F50" i="14"/>
  <c r="G50" i="14"/>
  <c r="F51" i="14"/>
  <c r="G51" i="14"/>
  <c r="F52" i="14"/>
  <c r="G52" i="14"/>
  <c r="F53" i="14"/>
  <c r="G53" i="14"/>
  <c r="F54" i="14"/>
  <c r="G54" i="14"/>
  <c r="F55" i="14"/>
  <c r="G55" i="14"/>
  <c r="F56" i="14"/>
  <c r="G56" i="14"/>
  <c r="F57" i="14"/>
  <c r="G57" i="14"/>
  <c r="F58" i="14"/>
  <c r="G58" i="14"/>
  <c r="F59" i="14"/>
  <c r="G59" i="14"/>
  <c r="F60" i="14"/>
  <c r="G60" i="14"/>
  <c r="F61" i="14"/>
  <c r="G61" i="14"/>
  <c r="F62" i="14"/>
  <c r="G62" i="14"/>
  <c r="F63" i="14"/>
  <c r="G63" i="14"/>
  <c r="F64" i="14"/>
  <c r="G64" i="14"/>
  <c r="F65" i="14"/>
  <c r="G65" i="14"/>
  <c r="F66" i="14"/>
  <c r="G66" i="14"/>
  <c r="F67" i="14"/>
  <c r="G67" i="14"/>
  <c r="F68" i="14"/>
  <c r="G68" i="14"/>
  <c r="F69" i="14"/>
  <c r="G69" i="14"/>
  <c r="F70" i="14"/>
  <c r="G70" i="14"/>
  <c r="F71" i="14"/>
  <c r="G71" i="14"/>
  <c r="F72" i="14"/>
  <c r="G72" i="14"/>
  <c r="F73" i="14"/>
  <c r="G73" i="14"/>
  <c r="F74" i="14"/>
  <c r="G74" i="14"/>
  <c r="F75" i="14"/>
  <c r="G75" i="14"/>
  <c r="F76" i="14"/>
  <c r="G76" i="14"/>
  <c r="F77" i="14"/>
  <c r="G77" i="14"/>
  <c r="F78" i="14"/>
  <c r="G78" i="14"/>
  <c r="F79" i="14"/>
  <c r="G79" i="14"/>
  <c r="F80" i="14"/>
  <c r="G80" i="14"/>
  <c r="F81" i="14"/>
  <c r="G81" i="14"/>
  <c r="F82" i="14"/>
  <c r="G82" i="14"/>
  <c r="F83" i="14"/>
  <c r="G83" i="14"/>
  <c r="F84" i="14"/>
  <c r="G84" i="14"/>
  <c r="F85" i="14"/>
  <c r="G85" i="14"/>
  <c r="F86" i="14"/>
  <c r="G86" i="14"/>
  <c r="F87" i="14"/>
  <c r="G87" i="14"/>
  <c r="F88" i="14"/>
  <c r="G88" i="14"/>
  <c r="F89" i="14"/>
  <c r="G89" i="14"/>
  <c r="F90" i="14"/>
  <c r="G90" i="14"/>
  <c r="F91" i="14"/>
  <c r="G91" i="14"/>
  <c r="F92" i="14"/>
  <c r="G92" i="14"/>
  <c r="F93" i="14"/>
  <c r="G93" i="14"/>
  <c r="F94" i="14"/>
  <c r="G94" i="14"/>
  <c r="F95" i="14"/>
  <c r="G95" i="14"/>
  <c r="F96" i="14"/>
  <c r="G96" i="14"/>
  <c r="F97" i="14"/>
  <c r="G97" i="14"/>
  <c r="F98" i="14"/>
  <c r="G98" i="14"/>
  <c r="F99" i="14"/>
  <c r="G99" i="14"/>
  <c r="F100" i="14"/>
  <c r="G100" i="14"/>
  <c r="F101" i="14"/>
  <c r="G101" i="14"/>
  <c r="F102" i="14"/>
  <c r="G102" i="14"/>
  <c r="F103" i="14"/>
  <c r="G103" i="14"/>
  <c r="F104" i="14"/>
  <c r="G104" i="14"/>
  <c r="F105" i="14"/>
  <c r="G105" i="14"/>
  <c r="F106" i="14"/>
  <c r="G106" i="14"/>
  <c r="F107" i="14"/>
  <c r="G107" i="14"/>
  <c r="F108" i="14"/>
  <c r="G108" i="14"/>
  <c r="F109" i="14"/>
  <c r="G109" i="14"/>
  <c r="F110" i="14"/>
  <c r="G110" i="14"/>
  <c r="F111" i="14"/>
  <c r="G111" i="14"/>
  <c r="F112" i="14"/>
  <c r="G112" i="14"/>
  <c r="F113" i="14"/>
  <c r="G113" i="14"/>
  <c r="F114" i="14"/>
  <c r="G114" i="14"/>
  <c r="F115" i="14"/>
  <c r="G115" i="14"/>
  <c r="F116" i="14"/>
  <c r="G116" i="14"/>
  <c r="F117" i="14"/>
  <c r="G117" i="14"/>
  <c r="F118" i="14"/>
  <c r="G118" i="14"/>
  <c r="F119" i="14"/>
  <c r="G119" i="14"/>
  <c r="F120" i="14"/>
  <c r="G120" i="14"/>
  <c r="F121" i="14"/>
  <c r="G121" i="14"/>
  <c r="F122" i="14"/>
  <c r="G122" i="14"/>
  <c r="F123" i="14"/>
  <c r="G123" i="14"/>
  <c r="F124" i="14"/>
  <c r="G124" i="14"/>
  <c r="F125" i="14"/>
  <c r="G125" i="14"/>
  <c r="F126" i="14"/>
  <c r="G126" i="14"/>
  <c r="F127" i="14"/>
  <c r="G127" i="14"/>
  <c r="F128" i="14"/>
  <c r="G128" i="14"/>
  <c r="F129" i="14"/>
  <c r="G129" i="14"/>
  <c r="F130" i="14"/>
  <c r="G130" i="14"/>
  <c r="F131" i="14"/>
  <c r="G131" i="14"/>
  <c r="F132" i="14"/>
  <c r="G132" i="14"/>
  <c r="F133" i="14"/>
  <c r="G133" i="14"/>
  <c r="F134" i="14"/>
  <c r="G134" i="14"/>
  <c r="F135" i="14"/>
  <c r="G135" i="14"/>
  <c r="F136" i="14"/>
  <c r="G136" i="14"/>
  <c r="F137" i="14"/>
  <c r="G137" i="14"/>
  <c r="F138" i="14"/>
  <c r="G138" i="14"/>
  <c r="F139" i="14"/>
  <c r="G139" i="14"/>
  <c r="F140" i="14"/>
  <c r="G140" i="14"/>
  <c r="F141" i="14"/>
  <c r="G141" i="14"/>
  <c r="F142" i="14"/>
  <c r="G142" i="14"/>
  <c r="F143" i="14"/>
  <c r="G143" i="14"/>
  <c r="F144" i="14"/>
  <c r="G144" i="14"/>
  <c r="F145" i="14"/>
  <c r="G145" i="14"/>
  <c r="F146" i="14"/>
  <c r="G146" i="14"/>
  <c r="F147" i="14"/>
  <c r="G147" i="14"/>
  <c r="F148" i="14"/>
  <c r="G148" i="14"/>
  <c r="F149" i="14"/>
  <c r="G149" i="14"/>
  <c r="F150" i="14"/>
  <c r="G150" i="14"/>
  <c r="F151" i="14"/>
  <c r="G151" i="14"/>
  <c r="F152" i="14"/>
  <c r="G152" i="14"/>
  <c r="F153" i="14"/>
  <c r="G153" i="14"/>
  <c r="F154" i="14"/>
  <c r="G154" i="14"/>
  <c r="F155" i="14"/>
  <c r="G155" i="14"/>
  <c r="F156" i="14"/>
  <c r="G156" i="14"/>
  <c r="F157" i="14"/>
  <c r="G157" i="14"/>
  <c r="F158" i="14"/>
  <c r="G158" i="14"/>
  <c r="F159" i="14"/>
  <c r="G159" i="14"/>
  <c r="F160" i="14"/>
  <c r="G160" i="14"/>
  <c r="F161" i="14"/>
  <c r="G161" i="14"/>
  <c r="F162" i="14"/>
  <c r="G162" i="14"/>
  <c r="F163" i="14"/>
  <c r="G163" i="14"/>
  <c r="F164" i="14"/>
  <c r="G164" i="14"/>
  <c r="F165" i="14"/>
  <c r="G165" i="14"/>
  <c r="F166" i="14"/>
  <c r="G166" i="14"/>
  <c r="F167" i="14"/>
  <c r="G167" i="14"/>
  <c r="F168" i="14"/>
  <c r="G168" i="14"/>
  <c r="F169" i="14"/>
  <c r="G169" i="14"/>
  <c r="F170" i="14"/>
  <c r="G170" i="14"/>
  <c r="F171" i="14"/>
  <c r="G171" i="14"/>
  <c r="F172" i="14"/>
  <c r="G172" i="14"/>
  <c r="F173" i="14"/>
  <c r="G173" i="14"/>
  <c r="F174" i="14"/>
  <c r="G174" i="14"/>
  <c r="F175" i="14"/>
  <c r="G175" i="14"/>
  <c r="F176" i="14"/>
  <c r="G176" i="14"/>
  <c r="F177" i="14"/>
  <c r="G177" i="14"/>
  <c r="F178" i="14"/>
  <c r="G178" i="14"/>
  <c r="F179" i="14"/>
  <c r="G179" i="14"/>
  <c r="F180" i="14"/>
  <c r="G180" i="14"/>
  <c r="F181" i="14"/>
  <c r="G181" i="14"/>
  <c r="F182" i="14"/>
  <c r="G182" i="14"/>
  <c r="F183" i="14"/>
  <c r="G183" i="14"/>
  <c r="F184" i="14"/>
  <c r="G184" i="14"/>
  <c r="F185" i="14"/>
  <c r="G185" i="14"/>
  <c r="F186" i="14"/>
  <c r="G186" i="14"/>
  <c r="F187" i="14"/>
  <c r="G187" i="14"/>
  <c r="F188" i="14"/>
  <c r="G188" i="14"/>
  <c r="F189" i="14"/>
  <c r="G189" i="14"/>
  <c r="F190" i="14"/>
  <c r="G190" i="14"/>
  <c r="F191" i="14"/>
  <c r="G191" i="14"/>
  <c r="F192" i="14"/>
  <c r="G192" i="14"/>
  <c r="F193" i="14"/>
  <c r="G193" i="14"/>
  <c r="F194" i="14"/>
  <c r="G194" i="14"/>
  <c r="F195" i="14"/>
  <c r="G195" i="14"/>
  <c r="F196" i="14"/>
  <c r="G196" i="14"/>
  <c r="F197" i="14"/>
  <c r="G197" i="14"/>
  <c r="F198" i="14"/>
  <c r="G198" i="14"/>
  <c r="F199" i="14"/>
  <c r="G199" i="14"/>
  <c r="F200" i="14"/>
  <c r="G200" i="14"/>
  <c r="F201" i="14"/>
  <c r="G201" i="14"/>
  <c r="F202" i="14"/>
  <c r="G202" i="14"/>
  <c r="F203" i="14"/>
  <c r="G203" i="14"/>
  <c r="F204" i="14"/>
  <c r="G204" i="14"/>
  <c r="F205" i="14"/>
  <c r="G205" i="14"/>
  <c r="F206" i="14"/>
  <c r="G206" i="14"/>
  <c r="F207" i="14"/>
  <c r="G207" i="14"/>
  <c r="F208" i="14"/>
  <c r="G208" i="14"/>
  <c r="F209" i="14"/>
  <c r="G209" i="14"/>
  <c r="F210" i="14"/>
  <c r="G210" i="14"/>
  <c r="F211" i="14"/>
  <c r="G211" i="14"/>
  <c r="F212" i="14"/>
  <c r="G212" i="14"/>
  <c r="F213" i="14"/>
  <c r="G213" i="14"/>
  <c r="F214" i="14"/>
  <c r="G214" i="14"/>
  <c r="F215" i="14"/>
  <c r="G215" i="14"/>
  <c r="F216" i="14"/>
  <c r="G216" i="14"/>
  <c r="F217" i="14"/>
  <c r="G217" i="14"/>
  <c r="F218" i="14"/>
  <c r="G218" i="14"/>
  <c r="F219" i="14"/>
  <c r="G219" i="14"/>
  <c r="F220" i="14"/>
  <c r="G220" i="14"/>
  <c r="F221" i="14"/>
  <c r="G221" i="14"/>
  <c r="F222" i="14"/>
  <c r="G222" i="14"/>
  <c r="F223" i="14"/>
  <c r="G223" i="14"/>
  <c r="F224" i="14"/>
  <c r="G224" i="14"/>
  <c r="F225" i="14"/>
  <c r="G225" i="14"/>
  <c r="F226" i="14"/>
  <c r="G226" i="14"/>
  <c r="F227" i="14"/>
  <c r="G227" i="14"/>
  <c r="F228" i="14"/>
  <c r="G228" i="14"/>
  <c r="F229" i="14"/>
  <c r="G229" i="14"/>
  <c r="F230" i="14"/>
  <c r="G230" i="14"/>
  <c r="F231" i="14"/>
  <c r="G231" i="14"/>
  <c r="F232" i="14"/>
  <c r="G232" i="14"/>
  <c r="F233" i="14"/>
  <c r="G233" i="14"/>
  <c r="F234" i="14"/>
  <c r="G234" i="14"/>
  <c r="F235" i="14"/>
  <c r="G235" i="14"/>
  <c r="F236" i="14"/>
  <c r="G236" i="14"/>
  <c r="F237" i="14"/>
  <c r="G237" i="14"/>
  <c r="F238" i="14"/>
  <c r="G238" i="14"/>
  <c r="F239" i="14"/>
  <c r="G239" i="14"/>
  <c r="F240" i="14"/>
  <c r="G240" i="14"/>
  <c r="F241" i="14"/>
  <c r="G241" i="14"/>
  <c r="F242" i="14"/>
  <c r="G242" i="14"/>
  <c r="F243" i="14"/>
  <c r="G243" i="14"/>
  <c r="F244" i="14"/>
  <c r="G244" i="14"/>
  <c r="F245" i="14"/>
  <c r="G245" i="14"/>
  <c r="F246" i="14"/>
  <c r="G246" i="14"/>
  <c r="F247" i="14"/>
  <c r="G247" i="14"/>
  <c r="F248" i="14"/>
  <c r="G248" i="14"/>
  <c r="F249" i="14"/>
  <c r="G249" i="14"/>
  <c r="F250" i="14"/>
  <c r="G250" i="14"/>
  <c r="F251" i="14"/>
  <c r="G251" i="14"/>
  <c r="F252" i="14"/>
  <c r="G252" i="14"/>
  <c r="F253" i="14"/>
  <c r="G253" i="14"/>
  <c r="F254" i="14"/>
  <c r="G254" i="14"/>
  <c r="F255" i="14"/>
  <c r="G255" i="14"/>
  <c r="F256" i="14"/>
  <c r="G256" i="14"/>
  <c r="F257" i="14"/>
  <c r="G257" i="14"/>
  <c r="F258" i="14"/>
  <c r="G258" i="14"/>
  <c r="F259" i="14"/>
  <c r="G259" i="14"/>
  <c r="F260" i="14"/>
  <c r="G260" i="14"/>
  <c r="F261" i="14"/>
  <c r="G261" i="14"/>
  <c r="F262" i="14"/>
  <c r="G262" i="14"/>
  <c r="F263" i="14"/>
  <c r="G263" i="14"/>
  <c r="F264" i="14"/>
  <c r="G264" i="14"/>
  <c r="F265" i="14"/>
  <c r="G265" i="14"/>
  <c r="F266" i="14"/>
  <c r="G266" i="14"/>
  <c r="F267" i="14"/>
  <c r="G267" i="14"/>
  <c r="F268" i="14"/>
  <c r="G268" i="14"/>
  <c r="F269" i="14"/>
  <c r="G269" i="14"/>
  <c r="F270" i="14"/>
  <c r="G270" i="14"/>
  <c r="F271" i="14"/>
  <c r="G271" i="14"/>
  <c r="F272" i="14"/>
  <c r="G272" i="14"/>
  <c r="F273" i="14"/>
  <c r="G273" i="14"/>
  <c r="F274" i="14"/>
  <c r="G274" i="14"/>
  <c r="F275" i="14"/>
  <c r="G275" i="14"/>
  <c r="F276" i="14"/>
  <c r="G276" i="14"/>
  <c r="F277" i="14"/>
  <c r="G277" i="14"/>
  <c r="F278" i="14"/>
  <c r="G278" i="14"/>
  <c r="F279" i="14"/>
  <c r="G279" i="14"/>
  <c r="F280" i="14"/>
  <c r="G280" i="14"/>
  <c r="F281" i="14"/>
  <c r="G281" i="14"/>
  <c r="F282" i="14"/>
  <c r="G282" i="14"/>
  <c r="F283" i="14"/>
  <c r="G283" i="14"/>
  <c r="F284" i="14"/>
  <c r="G284" i="14"/>
  <c r="F285" i="14"/>
  <c r="G285" i="14"/>
  <c r="F286" i="14"/>
  <c r="G286" i="14"/>
  <c r="F287" i="14"/>
  <c r="G287" i="14"/>
  <c r="F288" i="14"/>
  <c r="G288" i="14"/>
  <c r="F289" i="14"/>
  <c r="G289" i="14"/>
  <c r="F290" i="14"/>
  <c r="G290" i="14"/>
  <c r="F291" i="14"/>
  <c r="G291" i="14"/>
  <c r="F292" i="14"/>
  <c r="G292" i="14"/>
  <c r="F293" i="14"/>
  <c r="G293" i="14"/>
  <c r="F294" i="14"/>
  <c r="G294" i="14"/>
  <c r="F295" i="14"/>
  <c r="G295" i="14"/>
  <c r="F296" i="14"/>
  <c r="G296" i="14"/>
  <c r="F297" i="14"/>
  <c r="G297" i="14"/>
  <c r="F298" i="14"/>
  <c r="G298" i="14"/>
  <c r="F299" i="14"/>
  <c r="G299" i="14"/>
  <c r="F300" i="14"/>
  <c r="G300" i="14"/>
  <c r="F301" i="14"/>
  <c r="G301" i="14"/>
  <c r="F302" i="14"/>
  <c r="G302" i="14"/>
  <c r="F303" i="14"/>
  <c r="G303" i="14"/>
  <c r="F304" i="14"/>
  <c r="G304" i="14"/>
  <c r="F305" i="14"/>
  <c r="G305" i="14"/>
  <c r="F306" i="14"/>
  <c r="G306" i="14"/>
  <c r="F307" i="14"/>
  <c r="G307" i="14"/>
  <c r="F308" i="14"/>
  <c r="G308" i="14"/>
  <c r="F309" i="14"/>
  <c r="G309" i="14"/>
  <c r="F310" i="14"/>
  <c r="G310" i="14"/>
  <c r="F311" i="14"/>
  <c r="G311" i="14"/>
  <c r="F312" i="14"/>
  <c r="G312" i="14"/>
  <c r="F313" i="14"/>
  <c r="G313" i="14"/>
  <c r="F314" i="14"/>
  <c r="G314" i="14"/>
  <c r="F315" i="14"/>
  <c r="G315" i="14"/>
  <c r="F316" i="14"/>
  <c r="G316" i="14"/>
  <c r="F317" i="14"/>
  <c r="G317" i="14"/>
  <c r="F318" i="14"/>
  <c r="G318" i="14"/>
  <c r="F319" i="14"/>
  <c r="G319" i="14"/>
  <c r="F320" i="14"/>
  <c r="G320" i="14"/>
  <c r="F321" i="14"/>
  <c r="G321" i="14"/>
  <c r="F322" i="14"/>
  <c r="G322" i="14"/>
  <c r="F24" i="13"/>
  <c r="G24" i="13"/>
  <c r="F25" i="13"/>
  <c r="G25" i="13"/>
  <c r="F26" i="13"/>
  <c r="G26" i="13"/>
  <c r="F27" i="13"/>
  <c r="G27" i="13"/>
  <c r="F28" i="13"/>
  <c r="G28" i="13"/>
  <c r="F29" i="13"/>
  <c r="G29" i="13"/>
  <c r="F30" i="13"/>
  <c r="G30" i="13"/>
  <c r="F31" i="13"/>
  <c r="G31" i="13"/>
  <c r="F32" i="13"/>
  <c r="G32" i="13"/>
  <c r="F33" i="13"/>
  <c r="G33" i="13"/>
  <c r="F34" i="13"/>
  <c r="G34" i="13"/>
  <c r="F35" i="13"/>
  <c r="G35" i="13"/>
  <c r="F36" i="13"/>
  <c r="G36" i="13"/>
  <c r="F37" i="13"/>
  <c r="G37" i="13"/>
  <c r="F38" i="13"/>
  <c r="G38" i="13"/>
  <c r="F39" i="13"/>
  <c r="G39" i="13"/>
  <c r="F40" i="13"/>
  <c r="G40" i="13"/>
  <c r="F41" i="13"/>
  <c r="G41" i="13"/>
  <c r="F42" i="13"/>
  <c r="G42" i="13"/>
  <c r="F43" i="13"/>
  <c r="G43" i="13"/>
  <c r="F44" i="13"/>
  <c r="G44" i="13"/>
  <c r="F45" i="13"/>
  <c r="G45" i="13"/>
  <c r="F46" i="13"/>
  <c r="G46" i="13"/>
  <c r="F47" i="13"/>
  <c r="G47" i="13"/>
  <c r="F48" i="13"/>
  <c r="G48" i="13"/>
  <c r="F49" i="13"/>
  <c r="G49" i="13"/>
  <c r="F50" i="13"/>
  <c r="G50" i="13"/>
  <c r="F51" i="13"/>
  <c r="G51" i="13"/>
  <c r="F52" i="13"/>
  <c r="G52" i="13"/>
  <c r="F53" i="13"/>
  <c r="G53" i="13"/>
  <c r="F54" i="13"/>
  <c r="G54" i="13"/>
  <c r="F55" i="13"/>
  <c r="G55" i="13"/>
  <c r="F56" i="13"/>
  <c r="G56" i="13"/>
  <c r="F57" i="13"/>
  <c r="G57" i="13"/>
  <c r="F58" i="13"/>
  <c r="G58" i="13"/>
  <c r="F59" i="13"/>
  <c r="G59" i="13"/>
  <c r="F60" i="13"/>
  <c r="G60" i="13"/>
  <c r="F61" i="13"/>
  <c r="G61" i="13"/>
  <c r="F62" i="13"/>
  <c r="G62" i="13"/>
  <c r="F63" i="13"/>
  <c r="G63" i="13"/>
  <c r="F64" i="13"/>
  <c r="G64" i="13"/>
  <c r="F65" i="13"/>
  <c r="G65" i="13"/>
  <c r="F66" i="13"/>
  <c r="G66" i="13"/>
  <c r="F67" i="13"/>
  <c r="G67" i="13"/>
  <c r="F68" i="13"/>
  <c r="G68" i="13"/>
  <c r="F69" i="13"/>
  <c r="G69" i="13"/>
  <c r="F70" i="13"/>
  <c r="G70" i="13"/>
  <c r="F71" i="13"/>
  <c r="G71" i="13"/>
  <c r="F72" i="13"/>
  <c r="G72" i="13"/>
  <c r="F73" i="13"/>
  <c r="G73" i="13"/>
  <c r="F74" i="13"/>
  <c r="G74" i="13"/>
  <c r="F75" i="13"/>
  <c r="G75" i="13"/>
  <c r="F76" i="13"/>
  <c r="G76" i="13"/>
  <c r="F77" i="13"/>
  <c r="G77" i="13"/>
  <c r="F78" i="13"/>
  <c r="G78" i="13"/>
  <c r="F79" i="13"/>
  <c r="G79" i="13"/>
  <c r="F80" i="13"/>
  <c r="G80" i="13"/>
  <c r="F81" i="13"/>
  <c r="G81" i="13"/>
  <c r="F82" i="13"/>
  <c r="G82" i="13"/>
  <c r="F83" i="13"/>
  <c r="G83" i="13"/>
  <c r="F84" i="13"/>
  <c r="G84" i="13"/>
  <c r="F85" i="13"/>
  <c r="G85" i="13"/>
  <c r="F86" i="13"/>
  <c r="G86" i="13"/>
  <c r="F87" i="13"/>
  <c r="G87" i="13"/>
  <c r="F88" i="13"/>
  <c r="G88" i="13"/>
  <c r="F89" i="13"/>
  <c r="G89" i="13"/>
  <c r="F90" i="13"/>
  <c r="G90" i="13"/>
  <c r="F91" i="13"/>
  <c r="G91" i="13"/>
  <c r="F92" i="13"/>
  <c r="G92" i="13"/>
  <c r="F93" i="13"/>
  <c r="G93" i="13"/>
  <c r="F94" i="13"/>
  <c r="G94" i="13"/>
  <c r="F95" i="13"/>
  <c r="G95" i="13"/>
  <c r="F96" i="13"/>
  <c r="G96" i="13"/>
  <c r="F97" i="13"/>
  <c r="G97" i="13"/>
  <c r="F98" i="13"/>
  <c r="G98" i="13"/>
  <c r="F99" i="13"/>
  <c r="G99" i="13"/>
  <c r="F100" i="13"/>
  <c r="G100" i="13"/>
  <c r="F101" i="13"/>
  <c r="G101" i="13"/>
  <c r="F102" i="13"/>
  <c r="G102" i="13"/>
  <c r="F103" i="13"/>
  <c r="G103" i="13"/>
  <c r="F104" i="13"/>
  <c r="G104" i="13"/>
  <c r="F105" i="13"/>
  <c r="G105" i="13"/>
  <c r="F106" i="13"/>
  <c r="G106" i="13"/>
  <c r="F107" i="13"/>
  <c r="G107" i="13"/>
  <c r="F108" i="13"/>
  <c r="G108" i="13"/>
  <c r="F109" i="13"/>
  <c r="G109" i="13"/>
  <c r="F110" i="13"/>
  <c r="G110" i="13"/>
  <c r="F111" i="13"/>
  <c r="G111" i="13"/>
  <c r="F112" i="13"/>
  <c r="G112" i="13"/>
  <c r="F113" i="13"/>
  <c r="G113" i="13"/>
  <c r="F114" i="13"/>
  <c r="G114" i="13"/>
  <c r="F115" i="13"/>
  <c r="G115" i="13"/>
  <c r="F116" i="13"/>
  <c r="G116" i="13"/>
  <c r="F117" i="13"/>
  <c r="G117" i="13"/>
  <c r="F118" i="13"/>
  <c r="G118" i="13"/>
  <c r="F119" i="13"/>
  <c r="G119" i="13"/>
  <c r="F120" i="13"/>
  <c r="G120" i="13"/>
  <c r="F121" i="13"/>
  <c r="G121" i="13"/>
  <c r="F122" i="13"/>
  <c r="G122" i="13"/>
  <c r="F123" i="13"/>
  <c r="G123" i="13"/>
  <c r="F124" i="13"/>
  <c r="G124" i="13"/>
  <c r="F125" i="13"/>
  <c r="G125" i="13"/>
  <c r="F126" i="13"/>
  <c r="G126" i="13"/>
  <c r="F127" i="13"/>
  <c r="G127" i="13"/>
  <c r="F128" i="13"/>
  <c r="G128" i="13"/>
  <c r="F129" i="13"/>
  <c r="G129" i="13"/>
  <c r="F130" i="13"/>
  <c r="G130" i="13"/>
  <c r="F131" i="13"/>
  <c r="G131" i="13"/>
  <c r="F132" i="13"/>
  <c r="G132" i="13"/>
  <c r="F133" i="13"/>
  <c r="G133" i="13"/>
  <c r="F134" i="13"/>
  <c r="G134" i="13"/>
  <c r="F135" i="13"/>
  <c r="G135" i="13"/>
  <c r="F136" i="13"/>
  <c r="G136" i="13"/>
  <c r="F137" i="13"/>
  <c r="G137" i="13"/>
  <c r="F138" i="13"/>
  <c r="G138" i="13"/>
  <c r="F139" i="13"/>
  <c r="G139" i="13"/>
  <c r="F140" i="13"/>
  <c r="G140" i="13"/>
  <c r="F141" i="13"/>
  <c r="G141" i="13"/>
  <c r="F142" i="13"/>
  <c r="G142" i="13"/>
  <c r="F143" i="13"/>
  <c r="G143" i="13"/>
  <c r="F144" i="13"/>
  <c r="G144" i="13"/>
  <c r="F145" i="13"/>
  <c r="G145" i="13"/>
  <c r="F146" i="13"/>
  <c r="G146" i="13"/>
  <c r="F147" i="13"/>
  <c r="G147" i="13"/>
  <c r="F148" i="13"/>
  <c r="G148" i="13"/>
  <c r="F149" i="13"/>
  <c r="G149" i="13"/>
  <c r="F150" i="13"/>
  <c r="G150" i="13"/>
  <c r="F151" i="13"/>
  <c r="G151" i="13"/>
  <c r="F152" i="13"/>
  <c r="G152" i="13"/>
  <c r="F153" i="13"/>
  <c r="G153" i="13"/>
  <c r="F154" i="13"/>
  <c r="G154" i="13"/>
  <c r="F155" i="13"/>
  <c r="G155" i="13"/>
  <c r="F156" i="13"/>
  <c r="G156" i="13"/>
  <c r="F157" i="13"/>
  <c r="G157" i="13"/>
  <c r="F158" i="13"/>
  <c r="G158" i="13"/>
  <c r="F159" i="13"/>
  <c r="G159" i="13"/>
  <c r="F160" i="13"/>
  <c r="G160" i="13"/>
  <c r="F161" i="13"/>
  <c r="G161" i="13"/>
  <c r="F162" i="13"/>
  <c r="G162" i="13"/>
  <c r="F163" i="13"/>
  <c r="G163" i="13"/>
  <c r="F164" i="13"/>
  <c r="G164" i="13"/>
  <c r="F165" i="13"/>
  <c r="G165" i="13"/>
  <c r="F166" i="13"/>
  <c r="G166" i="13"/>
  <c r="F167" i="13"/>
  <c r="G167" i="13"/>
  <c r="F168" i="13"/>
  <c r="G168" i="13"/>
  <c r="F169" i="13"/>
  <c r="G169" i="13"/>
  <c r="F170" i="13"/>
  <c r="G170" i="13"/>
  <c r="F171" i="13"/>
  <c r="G171" i="13"/>
  <c r="F172" i="13"/>
  <c r="G172" i="13"/>
  <c r="F173" i="13"/>
  <c r="G173" i="13"/>
  <c r="F174" i="13"/>
  <c r="G174" i="13"/>
  <c r="F175" i="13"/>
  <c r="G175" i="13"/>
  <c r="F176" i="13"/>
  <c r="G176" i="13"/>
  <c r="F177" i="13"/>
  <c r="G177" i="13"/>
  <c r="F178" i="13"/>
  <c r="G178" i="13"/>
  <c r="F179" i="13"/>
  <c r="G179" i="13"/>
  <c r="F180" i="13"/>
  <c r="G180" i="13"/>
  <c r="F181" i="13"/>
  <c r="G181" i="13"/>
  <c r="F182" i="13"/>
  <c r="G182" i="13"/>
  <c r="F183" i="13"/>
  <c r="G183" i="13"/>
  <c r="F184" i="13"/>
  <c r="G184" i="13"/>
  <c r="F185" i="13"/>
  <c r="G185" i="13"/>
  <c r="F186" i="13"/>
  <c r="G186" i="13"/>
  <c r="F187" i="13"/>
  <c r="G187" i="13"/>
  <c r="F188" i="13"/>
  <c r="G188" i="13"/>
  <c r="F189" i="13"/>
  <c r="G189" i="13"/>
  <c r="F190" i="13"/>
  <c r="G190" i="13"/>
  <c r="F191" i="13"/>
  <c r="G191" i="13"/>
  <c r="F192" i="13"/>
  <c r="G192" i="13"/>
  <c r="F193" i="13"/>
  <c r="G193" i="13"/>
  <c r="F194" i="13"/>
  <c r="G194" i="13"/>
  <c r="F195" i="13"/>
  <c r="G195" i="13"/>
  <c r="F196" i="13"/>
  <c r="G196" i="13"/>
  <c r="F197" i="13"/>
  <c r="G197" i="13"/>
  <c r="F198" i="13"/>
  <c r="G198" i="13"/>
  <c r="F199" i="13"/>
  <c r="G199" i="13"/>
  <c r="F200" i="13"/>
  <c r="G200" i="13"/>
  <c r="F201" i="13"/>
  <c r="G201" i="13"/>
  <c r="F202" i="13"/>
  <c r="G202" i="13"/>
  <c r="F203" i="13"/>
  <c r="G203" i="13"/>
  <c r="F204" i="13"/>
  <c r="G204" i="13"/>
  <c r="F205" i="13"/>
  <c r="G205" i="13"/>
  <c r="F206" i="13"/>
  <c r="G206" i="13"/>
  <c r="F207" i="13"/>
  <c r="G207" i="13"/>
  <c r="F208" i="13"/>
  <c r="G208" i="13"/>
  <c r="F209" i="13"/>
  <c r="G209" i="13"/>
  <c r="F210" i="13"/>
  <c r="G210" i="13"/>
  <c r="F211" i="13"/>
  <c r="G211" i="13"/>
  <c r="F212" i="13"/>
  <c r="G212" i="13"/>
  <c r="F213" i="13"/>
  <c r="G213" i="13"/>
  <c r="F214" i="13"/>
  <c r="G214" i="13"/>
  <c r="F215" i="13"/>
  <c r="G215" i="13"/>
  <c r="F216" i="13"/>
  <c r="G216" i="13"/>
  <c r="F217" i="13"/>
  <c r="G217" i="13"/>
  <c r="F218" i="13"/>
  <c r="G218" i="13"/>
  <c r="F219" i="13"/>
  <c r="G219" i="13"/>
  <c r="F220" i="13"/>
  <c r="G220" i="13"/>
  <c r="F221" i="13"/>
  <c r="G221" i="13"/>
  <c r="F222" i="13"/>
  <c r="G222" i="13"/>
  <c r="F223" i="13"/>
  <c r="G223" i="13"/>
  <c r="F224" i="13"/>
  <c r="G224" i="13"/>
  <c r="F225" i="13"/>
  <c r="G225" i="13"/>
  <c r="F226" i="13"/>
  <c r="G226" i="13"/>
  <c r="F227" i="13"/>
  <c r="G227" i="13"/>
  <c r="F228" i="13"/>
  <c r="G228" i="13"/>
  <c r="F229" i="13"/>
  <c r="G229" i="13"/>
  <c r="F230" i="13"/>
  <c r="G230" i="13"/>
  <c r="F231" i="13"/>
  <c r="G231" i="13"/>
  <c r="F232" i="13"/>
  <c r="G232" i="13"/>
  <c r="F233" i="13"/>
  <c r="G233" i="13"/>
  <c r="F234" i="13"/>
  <c r="G234" i="13"/>
  <c r="F235" i="13"/>
  <c r="G235" i="13"/>
  <c r="F236" i="13"/>
  <c r="G236" i="13"/>
  <c r="F237" i="13"/>
  <c r="G237" i="13"/>
  <c r="F238" i="13"/>
  <c r="G238" i="13"/>
  <c r="F239" i="13"/>
  <c r="G239" i="13"/>
  <c r="F240" i="13"/>
  <c r="G240" i="13"/>
  <c r="F241" i="13"/>
  <c r="G241" i="13"/>
  <c r="F242" i="13"/>
  <c r="G242" i="13"/>
  <c r="F243" i="13"/>
  <c r="G243" i="13"/>
  <c r="F244" i="13"/>
  <c r="G244" i="13"/>
  <c r="F245" i="13"/>
  <c r="G245" i="13"/>
  <c r="F246" i="13"/>
  <c r="G246" i="13"/>
  <c r="F247" i="13"/>
  <c r="G247" i="13"/>
  <c r="F248" i="13"/>
  <c r="G248" i="13"/>
  <c r="F249" i="13"/>
  <c r="G249" i="13"/>
  <c r="F250" i="13"/>
  <c r="G250" i="13"/>
  <c r="F251" i="13"/>
  <c r="G251" i="13"/>
  <c r="F252" i="13"/>
  <c r="G252" i="13"/>
  <c r="F253" i="13"/>
  <c r="G253" i="13"/>
  <c r="F254" i="13"/>
  <c r="G254" i="13"/>
  <c r="F255" i="13"/>
  <c r="G255" i="13"/>
  <c r="F256" i="13"/>
  <c r="G256" i="13"/>
  <c r="F257" i="13"/>
  <c r="G257" i="13"/>
  <c r="F258" i="13"/>
  <c r="G258" i="13"/>
  <c r="F259" i="13"/>
  <c r="G259" i="13"/>
  <c r="F260" i="13"/>
  <c r="G260" i="13"/>
  <c r="F261" i="13"/>
  <c r="G261" i="13"/>
  <c r="F262" i="13"/>
  <c r="G262" i="13"/>
  <c r="F263" i="13"/>
  <c r="G263" i="13"/>
  <c r="F264" i="13"/>
  <c r="G264" i="13"/>
  <c r="F265" i="13"/>
  <c r="G265" i="13"/>
  <c r="F266" i="13"/>
  <c r="G266" i="13"/>
  <c r="F267" i="13"/>
  <c r="G267" i="13"/>
  <c r="F268" i="13"/>
  <c r="G268" i="13"/>
  <c r="F269" i="13"/>
  <c r="G269" i="13"/>
  <c r="F270" i="13"/>
  <c r="G270" i="13"/>
  <c r="F271" i="13"/>
  <c r="G271" i="13"/>
  <c r="F272" i="13"/>
  <c r="G272" i="13"/>
  <c r="F273" i="13"/>
  <c r="G273" i="13"/>
  <c r="F274" i="13"/>
  <c r="G274" i="13"/>
  <c r="F275" i="13"/>
  <c r="G275" i="13"/>
  <c r="F276" i="13"/>
  <c r="G276" i="13"/>
  <c r="F277" i="13"/>
  <c r="G277" i="13"/>
  <c r="F278" i="13"/>
  <c r="G278" i="13"/>
  <c r="F279" i="13"/>
  <c r="G279" i="13"/>
  <c r="F280" i="13"/>
  <c r="G280" i="13"/>
  <c r="F281" i="13"/>
  <c r="G281" i="13"/>
  <c r="F282" i="13"/>
  <c r="G282" i="13"/>
  <c r="F283" i="13"/>
  <c r="G283" i="13"/>
  <c r="F284" i="13"/>
  <c r="G284" i="13"/>
  <c r="F285" i="13"/>
  <c r="G285" i="13"/>
  <c r="F286" i="13"/>
  <c r="G286" i="13"/>
  <c r="F287" i="13"/>
  <c r="G287" i="13"/>
  <c r="F288" i="13"/>
  <c r="G288" i="13"/>
  <c r="F289" i="13"/>
  <c r="G289" i="13"/>
  <c r="F290" i="13"/>
  <c r="G290" i="13"/>
  <c r="F291" i="13"/>
  <c r="G291" i="13"/>
  <c r="F292" i="13"/>
  <c r="G292" i="13"/>
  <c r="F293" i="13"/>
  <c r="G293" i="13"/>
  <c r="F294" i="13"/>
  <c r="G294" i="13"/>
  <c r="F295" i="13"/>
  <c r="G295" i="13"/>
  <c r="F296" i="13"/>
  <c r="G296" i="13"/>
  <c r="F297" i="13"/>
  <c r="G297" i="13"/>
  <c r="F298" i="13"/>
  <c r="G298" i="13"/>
  <c r="F299" i="13"/>
  <c r="G299" i="13"/>
  <c r="F300" i="13"/>
  <c r="G300" i="13"/>
  <c r="F301" i="13"/>
  <c r="G301" i="13"/>
  <c r="F302" i="13"/>
  <c r="G302" i="13"/>
  <c r="F303" i="13"/>
  <c r="G303" i="13"/>
  <c r="F304" i="13"/>
  <c r="G304" i="13"/>
  <c r="F305" i="13"/>
  <c r="G305" i="13"/>
  <c r="F306" i="13"/>
  <c r="G306" i="13"/>
  <c r="F307" i="13"/>
  <c r="G307" i="13"/>
  <c r="F308" i="13"/>
  <c r="G308" i="13"/>
  <c r="F309" i="13"/>
  <c r="G309" i="13"/>
  <c r="F310" i="13"/>
  <c r="G310" i="13"/>
  <c r="F311" i="13"/>
  <c r="G311" i="13"/>
  <c r="F312" i="13"/>
  <c r="G312" i="13"/>
  <c r="F313" i="13"/>
  <c r="G313" i="13"/>
  <c r="F314" i="13"/>
  <c r="G314" i="13"/>
  <c r="F315" i="13"/>
  <c r="G315" i="13"/>
  <c r="F316" i="13"/>
  <c r="G316" i="13"/>
  <c r="F317" i="13"/>
  <c r="G317" i="13"/>
  <c r="F318" i="13"/>
  <c r="G318" i="13"/>
  <c r="F319" i="13"/>
  <c r="G319" i="13"/>
  <c r="F320" i="13"/>
  <c r="G320" i="13"/>
  <c r="F321" i="13"/>
  <c r="G321" i="13"/>
  <c r="F322" i="13"/>
  <c r="G322" i="13"/>
  <c r="F24" i="12"/>
  <c r="G24" i="12"/>
  <c r="F25" i="12"/>
  <c r="G25" i="12"/>
  <c r="F26" i="12"/>
  <c r="G26" i="12"/>
  <c r="F27" i="12"/>
  <c r="G27" i="12"/>
  <c r="F28" i="12"/>
  <c r="G28" i="12"/>
  <c r="F29" i="12"/>
  <c r="G29" i="12"/>
  <c r="F30" i="12"/>
  <c r="G30" i="12"/>
  <c r="F31" i="12"/>
  <c r="G31" i="12"/>
  <c r="F32" i="12"/>
  <c r="G32" i="12"/>
  <c r="F33" i="12"/>
  <c r="G33" i="12"/>
  <c r="F34" i="12"/>
  <c r="G34" i="12"/>
  <c r="F35" i="12"/>
  <c r="G35" i="12"/>
  <c r="F36" i="12"/>
  <c r="G36" i="12"/>
  <c r="F37" i="12"/>
  <c r="G37" i="12"/>
  <c r="F38" i="12"/>
  <c r="G38" i="12"/>
  <c r="F39" i="12"/>
  <c r="G39" i="12"/>
  <c r="F40" i="12"/>
  <c r="G40" i="12"/>
  <c r="F41" i="12"/>
  <c r="G41" i="12"/>
  <c r="F42" i="12"/>
  <c r="G42" i="12"/>
  <c r="F43" i="12"/>
  <c r="G43" i="12"/>
  <c r="F44" i="12"/>
  <c r="G44" i="12"/>
  <c r="F45" i="12"/>
  <c r="G45" i="12"/>
  <c r="F46" i="12"/>
  <c r="G46" i="12"/>
  <c r="F47" i="12"/>
  <c r="G47" i="12"/>
  <c r="F48" i="12"/>
  <c r="G48" i="12"/>
  <c r="F49" i="12"/>
  <c r="G49" i="12"/>
  <c r="F50" i="12"/>
  <c r="G50" i="12"/>
  <c r="F51" i="12"/>
  <c r="G51" i="12"/>
  <c r="F52" i="12"/>
  <c r="G52" i="12"/>
  <c r="F53" i="12"/>
  <c r="G53" i="12"/>
  <c r="F54" i="12"/>
  <c r="G54" i="12"/>
  <c r="F55" i="12"/>
  <c r="G55" i="12"/>
  <c r="F56" i="12"/>
  <c r="G56" i="12"/>
  <c r="F57" i="12"/>
  <c r="G57" i="12"/>
  <c r="F58" i="12"/>
  <c r="G58" i="12"/>
  <c r="F59" i="12"/>
  <c r="G59" i="12"/>
  <c r="F60" i="12"/>
  <c r="G60" i="12"/>
  <c r="F61" i="12"/>
  <c r="G61" i="12"/>
  <c r="F62" i="12"/>
  <c r="G62" i="12"/>
  <c r="F63" i="12"/>
  <c r="G63" i="12"/>
  <c r="F64" i="12"/>
  <c r="G64" i="12"/>
  <c r="F65" i="12"/>
  <c r="G65" i="12"/>
  <c r="F66" i="12"/>
  <c r="G66" i="12"/>
  <c r="F67" i="12"/>
  <c r="G67" i="12"/>
  <c r="F68" i="12"/>
  <c r="G68" i="12"/>
  <c r="F69" i="12"/>
  <c r="G69" i="12"/>
  <c r="F70" i="12"/>
  <c r="G70" i="12"/>
  <c r="F71" i="12"/>
  <c r="G71" i="12"/>
  <c r="F72" i="12"/>
  <c r="G72" i="12"/>
  <c r="F73" i="12"/>
  <c r="G73" i="12"/>
  <c r="F74" i="12"/>
  <c r="G74" i="12"/>
  <c r="F75" i="12"/>
  <c r="G75" i="12"/>
  <c r="F76" i="12"/>
  <c r="G76" i="12"/>
  <c r="F77" i="12"/>
  <c r="G77" i="12"/>
  <c r="F78" i="12"/>
  <c r="G78" i="12"/>
  <c r="F79" i="12"/>
  <c r="G79" i="12"/>
  <c r="F80" i="12"/>
  <c r="G80" i="12"/>
  <c r="F81" i="12"/>
  <c r="G81" i="12"/>
  <c r="F82" i="12"/>
  <c r="G82" i="12"/>
  <c r="F83" i="12"/>
  <c r="G83" i="12"/>
  <c r="F84" i="12"/>
  <c r="G84" i="12"/>
  <c r="F85" i="12"/>
  <c r="G85" i="12"/>
  <c r="F86" i="12"/>
  <c r="G86" i="12"/>
  <c r="F87" i="12"/>
  <c r="G87" i="12"/>
  <c r="F88" i="12"/>
  <c r="G88" i="12"/>
  <c r="F89" i="12"/>
  <c r="G89" i="12"/>
  <c r="F90" i="12"/>
  <c r="G90" i="12"/>
  <c r="F91" i="12"/>
  <c r="G91" i="12"/>
  <c r="F92" i="12"/>
  <c r="G92" i="12"/>
  <c r="F93" i="12"/>
  <c r="G93" i="12"/>
  <c r="F94" i="12"/>
  <c r="G94" i="12"/>
  <c r="F95" i="12"/>
  <c r="G95" i="12"/>
  <c r="F96" i="12"/>
  <c r="G96" i="12"/>
  <c r="F97" i="12"/>
  <c r="G97" i="12"/>
  <c r="F98" i="12"/>
  <c r="G98" i="12"/>
  <c r="F99" i="12"/>
  <c r="G99" i="12"/>
  <c r="F100" i="12"/>
  <c r="G100" i="12"/>
  <c r="F101" i="12"/>
  <c r="G101" i="12"/>
  <c r="F102" i="12"/>
  <c r="G102" i="12"/>
  <c r="F103" i="12"/>
  <c r="G103" i="12"/>
  <c r="F104" i="12"/>
  <c r="G104" i="12"/>
  <c r="F105" i="12"/>
  <c r="G105" i="12"/>
  <c r="F106" i="12"/>
  <c r="G106" i="12"/>
  <c r="F107" i="12"/>
  <c r="G107" i="12"/>
  <c r="F108" i="12"/>
  <c r="G108" i="12"/>
  <c r="F109" i="12"/>
  <c r="G109" i="12"/>
  <c r="F110" i="12"/>
  <c r="G110" i="12"/>
  <c r="F111" i="12"/>
  <c r="G111" i="12"/>
  <c r="F112" i="12"/>
  <c r="G112" i="12"/>
  <c r="F113" i="12"/>
  <c r="G113" i="12"/>
  <c r="F114" i="12"/>
  <c r="G114" i="12"/>
  <c r="F115" i="12"/>
  <c r="G115" i="12"/>
  <c r="F116" i="12"/>
  <c r="G116" i="12"/>
  <c r="F117" i="12"/>
  <c r="G117" i="12"/>
  <c r="F118" i="12"/>
  <c r="G118" i="12"/>
  <c r="F119" i="12"/>
  <c r="G119" i="12"/>
  <c r="F120" i="12"/>
  <c r="G120" i="12"/>
  <c r="F121" i="12"/>
  <c r="G121" i="12"/>
  <c r="F122" i="12"/>
  <c r="G122" i="12"/>
  <c r="F123" i="12"/>
  <c r="G123" i="12"/>
  <c r="F124" i="12"/>
  <c r="G124" i="12"/>
  <c r="F125" i="12"/>
  <c r="G125" i="12"/>
  <c r="F126" i="12"/>
  <c r="G126" i="12"/>
  <c r="F127" i="12"/>
  <c r="G127" i="12"/>
  <c r="F128" i="12"/>
  <c r="G128" i="12"/>
  <c r="F129" i="12"/>
  <c r="G129" i="12"/>
  <c r="F130" i="12"/>
  <c r="G130" i="12"/>
  <c r="F131" i="12"/>
  <c r="G131" i="12"/>
  <c r="F132" i="12"/>
  <c r="G132" i="12"/>
  <c r="F133" i="12"/>
  <c r="G133" i="12"/>
  <c r="F134" i="12"/>
  <c r="G134" i="12"/>
  <c r="F135" i="12"/>
  <c r="G135" i="12"/>
  <c r="F136" i="12"/>
  <c r="G136" i="12"/>
  <c r="F137" i="12"/>
  <c r="G137" i="12"/>
  <c r="F138" i="12"/>
  <c r="G138" i="12"/>
  <c r="F139" i="12"/>
  <c r="G139" i="12"/>
  <c r="F140" i="12"/>
  <c r="G140" i="12"/>
  <c r="F141" i="12"/>
  <c r="G141" i="12"/>
  <c r="F142" i="12"/>
  <c r="G142" i="12"/>
  <c r="F143" i="12"/>
  <c r="G143" i="12"/>
  <c r="F144" i="12"/>
  <c r="G144" i="12"/>
  <c r="F145" i="12"/>
  <c r="G145" i="12"/>
  <c r="F146" i="12"/>
  <c r="G146" i="12"/>
  <c r="F147" i="12"/>
  <c r="G147" i="12"/>
  <c r="F148" i="12"/>
  <c r="G148" i="12"/>
  <c r="F149" i="12"/>
  <c r="G149" i="12"/>
  <c r="F150" i="12"/>
  <c r="G150" i="12"/>
  <c r="F151" i="12"/>
  <c r="G151" i="12"/>
  <c r="F152" i="12"/>
  <c r="G152" i="12"/>
  <c r="F153" i="12"/>
  <c r="G153" i="12"/>
  <c r="F154" i="12"/>
  <c r="G154" i="12"/>
  <c r="F155" i="12"/>
  <c r="G155" i="12"/>
  <c r="F156" i="12"/>
  <c r="G156" i="12"/>
  <c r="F157" i="12"/>
  <c r="G157" i="12"/>
  <c r="F158" i="12"/>
  <c r="G158" i="12"/>
  <c r="F159" i="12"/>
  <c r="G159" i="12"/>
  <c r="F160" i="12"/>
  <c r="G160" i="12"/>
  <c r="F161" i="12"/>
  <c r="G161" i="12"/>
  <c r="F162" i="12"/>
  <c r="G162" i="12"/>
  <c r="F163" i="12"/>
  <c r="G163" i="12"/>
  <c r="F164" i="12"/>
  <c r="G164" i="12"/>
  <c r="F165" i="12"/>
  <c r="G165" i="12"/>
  <c r="F166" i="12"/>
  <c r="G166" i="12"/>
  <c r="F167" i="12"/>
  <c r="G167" i="12"/>
  <c r="F168" i="12"/>
  <c r="G168" i="12"/>
  <c r="F169" i="12"/>
  <c r="G169" i="12"/>
  <c r="F170" i="12"/>
  <c r="G170" i="12"/>
  <c r="F171" i="12"/>
  <c r="G171" i="12"/>
  <c r="F172" i="12"/>
  <c r="G172" i="12"/>
  <c r="F173" i="12"/>
  <c r="G173" i="12"/>
  <c r="F174" i="12"/>
  <c r="G174" i="12"/>
  <c r="F175" i="12"/>
  <c r="G175" i="12"/>
  <c r="F176" i="12"/>
  <c r="G176" i="12"/>
  <c r="F177" i="12"/>
  <c r="G177" i="12"/>
  <c r="F178" i="12"/>
  <c r="G178" i="12"/>
  <c r="F179" i="12"/>
  <c r="G179" i="12"/>
  <c r="F180" i="12"/>
  <c r="G180" i="12"/>
  <c r="F181" i="12"/>
  <c r="G181" i="12"/>
  <c r="F182" i="12"/>
  <c r="G182" i="12"/>
  <c r="F183" i="12"/>
  <c r="G183" i="12"/>
  <c r="F184" i="12"/>
  <c r="G184" i="12"/>
  <c r="F185" i="12"/>
  <c r="G185" i="12"/>
  <c r="F186" i="12"/>
  <c r="G186" i="12"/>
  <c r="F187" i="12"/>
  <c r="G187" i="12"/>
  <c r="F188" i="12"/>
  <c r="G188" i="12"/>
  <c r="F189" i="12"/>
  <c r="G189" i="12"/>
  <c r="F190" i="12"/>
  <c r="G190" i="12"/>
  <c r="F191" i="12"/>
  <c r="G191" i="12"/>
  <c r="F192" i="12"/>
  <c r="G192" i="12"/>
  <c r="F193" i="12"/>
  <c r="G193" i="12"/>
  <c r="F194" i="12"/>
  <c r="G194" i="12"/>
  <c r="F195" i="12"/>
  <c r="G195" i="12"/>
  <c r="F196" i="12"/>
  <c r="G196" i="12"/>
  <c r="F197" i="12"/>
  <c r="G197" i="12"/>
  <c r="F198" i="12"/>
  <c r="G198" i="12"/>
  <c r="F199" i="12"/>
  <c r="G199" i="12"/>
  <c r="F200" i="12"/>
  <c r="G200" i="12"/>
  <c r="F201" i="12"/>
  <c r="G201" i="12"/>
  <c r="F202" i="12"/>
  <c r="G202" i="12"/>
  <c r="F203" i="12"/>
  <c r="G203" i="12"/>
  <c r="F204" i="12"/>
  <c r="G204" i="12"/>
  <c r="F205" i="12"/>
  <c r="G205" i="12"/>
  <c r="F206" i="12"/>
  <c r="G206" i="12"/>
  <c r="F207" i="12"/>
  <c r="G207" i="12"/>
  <c r="F208" i="12"/>
  <c r="G208" i="12"/>
  <c r="F209" i="12"/>
  <c r="G209" i="12"/>
  <c r="F210" i="12"/>
  <c r="G210" i="12"/>
  <c r="F211" i="12"/>
  <c r="G211" i="12"/>
  <c r="F212" i="12"/>
  <c r="G212" i="12"/>
  <c r="F213" i="12"/>
  <c r="G213" i="12"/>
  <c r="F214" i="12"/>
  <c r="G214" i="12"/>
  <c r="F215" i="12"/>
  <c r="G215" i="12"/>
  <c r="F216" i="12"/>
  <c r="G216" i="12"/>
  <c r="F217" i="12"/>
  <c r="G217" i="12"/>
  <c r="F218" i="12"/>
  <c r="G218" i="12"/>
  <c r="F219" i="12"/>
  <c r="G219" i="12"/>
  <c r="F220" i="12"/>
  <c r="G220" i="12"/>
  <c r="F221" i="12"/>
  <c r="G221" i="12"/>
  <c r="F222" i="12"/>
  <c r="G222" i="12"/>
  <c r="F223" i="12"/>
  <c r="G223" i="12"/>
  <c r="F224" i="12"/>
  <c r="G224" i="12"/>
  <c r="F225" i="12"/>
  <c r="G225" i="12"/>
  <c r="F226" i="12"/>
  <c r="G226" i="12"/>
  <c r="F227" i="12"/>
  <c r="G227" i="12"/>
  <c r="F228" i="12"/>
  <c r="G228" i="12"/>
  <c r="F229" i="12"/>
  <c r="G229" i="12"/>
  <c r="F230" i="12"/>
  <c r="G230" i="12"/>
  <c r="F231" i="12"/>
  <c r="G231" i="12"/>
  <c r="F232" i="12"/>
  <c r="G232" i="12"/>
  <c r="F233" i="12"/>
  <c r="G233" i="12"/>
  <c r="F234" i="12"/>
  <c r="G234" i="12"/>
  <c r="F235" i="12"/>
  <c r="G235" i="12"/>
  <c r="F236" i="12"/>
  <c r="G236" i="12"/>
  <c r="F237" i="12"/>
  <c r="G237" i="12"/>
  <c r="F238" i="12"/>
  <c r="G238" i="12"/>
  <c r="F239" i="12"/>
  <c r="G239" i="12"/>
  <c r="F240" i="12"/>
  <c r="G240" i="12"/>
  <c r="F241" i="12"/>
  <c r="G241" i="12"/>
  <c r="F242" i="12"/>
  <c r="G242" i="12"/>
  <c r="F243" i="12"/>
  <c r="G243" i="12"/>
  <c r="F244" i="12"/>
  <c r="G244" i="12"/>
  <c r="F245" i="12"/>
  <c r="G245" i="12"/>
  <c r="F246" i="12"/>
  <c r="G246" i="12"/>
  <c r="F247" i="12"/>
  <c r="G247" i="12"/>
  <c r="F248" i="12"/>
  <c r="G248" i="12"/>
  <c r="F249" i="12"/>
  <c r="G249" i="12"/>
  <c r="F250" i="12"/>
  <c r="G250" i="12"/>
  <c r="F251" i="12"/>
  <c r="G251" i="12"/>
  <c r="F252" i="12"/>
  <c r="G252" i="12"/>
  <c r="F253" i="12"/>
  <c r="G253" i="12"/>
  <c r="F254" i="12"/>
  <c r="G254" i="12"/>
  <c r="F255" i="12"/>
  <c r="G255" i="12"/>
  <c r="F256" i="12"/>
  <c r="G256" i="12"/>
  <c r="F257" i="12"/>
  <c r="G257" i="12"/>
  <c r="F258" i="12"/>
  <c r="G258" i="12"/>
  <c r="F259" i="12"/>
  <c r="G259" i="12"/>
  <c r="F260" i="12"/>
  <c r="G260" i="12"/>
  <c r="F261" i="12"/>
  <c r="G261" i="12"/>
  <c r="F262" i="12"/>
  <c r="G262" i="12"/>
  <c r="F263" i="12"/>
  <c r="G263" i="12"/>
  <c r="F264" i="12"/>
  <c r="G264" i="12"/>
  <c r="F265" i="12"/>
  <c r="G265" i="12"/>
  <c r="F266" i="12"/>
  <c r="G266" i="12"/>
  <c r="F267" i="12"/>
  <c r="G267" i="12"/>
  <c r="F268" i="12"/>
  <c r="G268" i="12"/>
  <c r="F269" i="12"/>
  <c r="G269" i="12"/>
  <c r="F270" i="12"/>
  <c r="G270" i="12"/>
  <c r="F271" i="12"/>
  <c r="G271" i="12"/>
  <c r="F272" i="12"/>
  <c r="G272" i="12"/>
  <c r="F273" i="12"/>
  <c r="G273" i="12"/>
  <c r="F274" i="12"/>
  <c r="G274" i="12"/>
  <c r="F275" i="12"/>
  <c r="G275" i="12"/>
  <c r="F276" i="12"/>
  <c r="G276" i="12"/>
  <c r="F277" i="12"/>
  <c r="G277" i="12"/>
  <c r="F278" i="12"/>
  <c r="G278" i="12"/>
  <c r="F279" i="12"/>
  <c r="G279" i="12"/>
  <c r="F280" i="12"/>
  <c r="G280" i="12"/>
  <c r="F281" i="12"/>
  <c r="G281" i="12"/>
  <c r="F282" i="12"/>
  <c r="G282" i="12"/>
  <c r="F283" i="12"/>
  <c r="G283" i="12"/>
  <c r="F284" i="12"/>
  <c r="G284" i="12"/>
  <c r="F285" i="12"/>
  <c r="G285" i="12"/>
  <c r="F286" i="12"/>
  <c r="G286" i="12"/>
  <c r="F287" i="12"/>
  <c r="G287" i="12"/>
  <c r="F288" i="12"/>
  <c r="G288" i="12"/>
  <c r="F289" i="12"/>
  <c r="G289" i="12"/>
  <c r="F290" i="12"/>
  <c r="G290" i="12"/>
  <c r="F291" i="12"/>
  <c r="G291" i="12"/>
  <c r="F292" i="12"/>
  <c r="G292" i="12"/>
  <c r="F293" i="12"/>
  <c r="G293" i="12"/>
  <c r="F294" i="12"/>
  <c r="G294" i="12"/>
  <c r="F295" i="12"/>
  <c r="G295" i="12"/>
  <c r="F296" i="12"/>
  <c r="G296" i="12"/>
  <c r="F297" i="12"/>
  <c r="G297" i="12"/>
  <c r="F298" i="12"/>
  <c r="G298" i="12"/>
  <c r="F299" i="12"/>
  <c r="G299" i="12"/>
  <c r="F300" i="12"/>
  <c r="G300" i="12"/>
  <c r="F301" i="12"/>
  <c r="G301" i="12"/>
  <c r="F302" i="12"/>
  <c r="G302" i="12"/>
  <c r="F303" i="12"/>
  <c r="G303" i="12"/>
  <c r="F304" i="12"/>
  <c r="G304" i="12"/>
  <c r="F305" i="12"/>
  <c r="G305" i="12"/>
  <c r="F306" i="12"/>
  <c r="G306" i="12"/>
  <c r="F307" i="12"/>
  <c r="G307" i="12"/>
  <c r="F308" i="12"/>
  <c r="G308" i="12"/>
  <c r="F309" i="12"/>
  <c r="G309" i="12"/>
  <c r="F310" i="12"/>
  <c r="G310" i="12"/>
  <c r="F311" i="12"/>
  <c r="G311" i="12"/>
  <c r="F312" i="12"/>
  <c r="G312" i="12"/>
  <c r="F313" i="12"/>
  <c r="G313" i="12"/>
  <c r="F314" i="12"/>
  <c r="G314" i="12"/>
  <c r="F315" i="12"/>
  <c r="G315" i="12"/>
  <c r="F316" i="12"/>
  <c r="G316" i="12"/>
  <c r="F317" i="12"/>
  <c r="G317" i="12"/>
  <c r="F318" i="12"/>
  <c r="G318" i="12"/>
  <c r="F319" i="12"/>
  <c r="G319" i="12"/>
  <c r="F320" i="12"/>
  <c r="G320" i="12"/>
  <c r="F321" i="12"/>
  <c r="G321" i="12"/>
  <c r="F322" i="12"/>
  <c r="G322" i="12"/>
  <c r="F24" i="11"/>
  <c r="G24" i="11"/>
  <c r="F25" i="11"/>
  <c r="G25" i="11"/>
  <c r="F26" i="11"/>
  <c r="G26" i="11"/>
  <c r="F27" i="11"/>
  <c r="G27" i="11"/>
  <c r="F28" i="11"/>
  <c r="G28" i="11"/>
  <c r="F29" i="11"/>
  <c r="G29" i="11"/>
  <c r="F30" i="11"/>
  <c r="G30" i="11"/>
  <c r="F31" i="11"/>
  <c r="G31" i="11"/>
  <c r="F32" i="11"/>
  <c r="G32" i="11"/>
  <c r="F33" i="11"/>
  <c r="G33" i="11"/>
  <c r="F34" i="11"/>
  <c r="G34" i="11"/>
  <c r="F35" i="11"/>
  <c r="G35" i="11"/>
  <c r="F36" i="11"/>
  <c r="G36" i="11"/>
  <c r="F37" i="11"/>
  <c r="G37" i="11"/>
  <c r="F38" i="11"/>
  <c r="G38" i="11"/>
  <c r="F39" i="11"/>
  <c r="G39" i="11"/>
  <c r="F40" i="11"/>
  <c r="G40" i="11"/>
  <c r="F41" i="11"/>
  <c r="G41" i="11"/>
  <c r="F42" i="11"/>
  <c r="G42" i="11"/>
  <c r="F43" i="11"/>
  <c r="G43" i="11"/>
  <c r="F44" i="11"/>
  <c r="G44" i="11"/>
  <c r="F45" i="11"/>
  <c r="G45" i="11"/>
  <c r="F46" i="11"/>
  <c r="G46" i="11"/>
  <c r="F47" i="11"/>
  <c r="G47" i="11"/>
  <c r="F48" i="11"/>
  <c r="G48" i="11"/>
  <c r="F49" i="11"/>
  <c r="G49" i="11"/>
  <c r="F50" i="11"/>
  <c r="G50" i="11"/>
  <c r="F51" i="11"/>
  <c r="G51" i="11"/>
  <c r="F52" i="11"/>
  <c r="G52" i="11"/>
  <c r="F53" i="11"/>
  <c r="G53" i="11"/>
  <c r="F54" i="11"/>
  <c r="G54" i="11"/>
  <c r="F55" i="11"/>
  <c r="G55" i="11"/>
  <c r="F56" i="11"/>
  <c r="G56" i="11"/>
  <c r="F57" i="11"/>
  <c r="G57" i="11"/>
  <c r="F58" i="11"/>
  <c r="G58" i="11"/>
  <c r="F59" i="11"/>
  <c r="G59" i="11"/>
  <c r="F60" i="11"/>
  <c r="G60" i="11"/>
  <c r="F61" i="11"/>
  <c r="G61" i="11"/>
  <c r="F62" i="11"/>
  <c r="G62" i="11"/>
  <c r="F63" i="11"/>
  <c r="G63" i="11"/>
  <c r="F64" i="11"/>
  <c r="G64" i="11"/>
  <c r="F65" i="11"/>
  <c r="G65" i="11"/>
  <c r="F66" i="11"/>
  <c r="G66" i="11"/>
  <c r="F67" i="11"/>
  <c r="G67" i="11"/>
  <c r="F68" i="11"/>
  <c r="G68" i="11"/>
  <c r="F69" i="11"/>
  <c r="G69" i="11"/>
  <c r="F70" i="11"/>
  <c r="G70" i="11"/>
  <c r="F71" i="11"/>
  <c r="G71" i="11"/>
  <c r="F72" i="11"/>
  <c r="G72" i="11"/>
  <c r="F73" i="11"/>
  <c r="G73" i="11"/>
  <c r="F74" i="11"/>
  <c r="G74" i="11"/>
  <c r="F75" i="11"/>
  <c r="G75" i="11"/>
  <c r="F76" i="11"/>
  <c r="G76" i="11"/>
  <c r="F77" i="11"/>
  <c r="G77" i="11"/>
  <c r="F78" i="11"/>
  <c r="G78" i="11"/>
  <c r="F79" i="11"/>
  <c r="G79" i="11"/>
  <c r="F80" i="11"/>
  <c r="G80" i="11"/>
  <c r="F81" i="11"/>
  <c r="G81" i="11"/>
  <c r="F82" i="11"/>
  <c r="G82" i="11"/>
  <c r="F83" i="11"/>
  <c r="G83" i="11"/>
  <c r="F84" i="11"/>
  <c r="G84" i="11"/>
  <c r="F85" i="11"/>
  <c r="G85" i="11"/>
  <c r="F86" i="11"/>
  <c r="G86" i="11"/>
  <c r="F87" i="11"/>
  <c r="G87" i="11"/>
  <c r="F88" i="11"/>
  <c r="G88" i="11"/>
  <c r="F89" i="11"/>
  <c r="G89" i="11"/>
  <c r="F90" i="11"/>
  <c r="G90" i="11"/>
  <c r="F91" i="11"/>
  <c r="G91" i="11"/>
  <c r="F92" i="11"/>
  <c r="G92" i="11"/>
  <c r="F93" i="11"/>
  <c r="G93" i="11"/>
  <c r="F94" i="11"/>
  <c r="G94" i="11"/>
  <c r="F95" i="11"/>
  <c r="G95" i="11"/>
  <c r="F96" i="11"/>
  <c r="G96" i="11"/>
  <c r="F97" i="11"/>
  <c r="G97" i="11"/>
  <c r="F98" i="11"/>
  <c r="G98" i="11"/>
  <c r="F99" i="11"/>
  <c r="G99" i="11"/>
  <c r="F100" i="11"/>
  <c r="G100" i="11"/>
  <c r="F101" i="11"/>
  <c r="G101" i="11"/>
  <c r="F102" i="11"/>
  <c r="G102" i="11"/>
  <c r="F103" i="11"/>
  <c r="G103" i="11"/>
  <c r="F104" i="11"/>
  <c r="G104" i="11"/>
  <c r="F105" i="11"/>
  <c r="G105" i="11"/>
  <c r="F106" i="11"/>
  <c r="G106" i="11"/>
  <c r="F107" i="11"/>
  <c r="G107" i="11"/>
  <c r="F108" i="11"/>
  <c r="G108" i="11"/>
  <c r="F109" i="11"/>
  <c r="G109" i="11"/>
  <c r="F110" i="11"/>
  <c r="G110" i="11"/>
  <c r="F111" i="11"/>
  <c r="G111" i="11"/>
  <c r="F112" i="11"/>
  <c r="G112" i="11"/>
  <c r="F113" i="11"/>
  <c r="G113" i="11"/>
  <c r="F114" i="11"/>
  <c r="G114" i="11"/>
  <c r="F115" i="11"/>
  <c r="G115" i="11"/>
  <c r="F116" i="11"/>
  <c r="G116" i="11"/>
  <c r="F117" i="11"/>
  <c r="G117" i="11"/>
  <c r="F118" i="11"/>
  <c r="G118" i="11"/>
  <c r="F119" i="11"/>
  <c r="G119" i="11"/>
  <c r="F120" i="11"/>
  <c r="G120" i="11"/>
  <c r="F121" i="11"/>
  <c r="G121" i="11"/>
  <c r="F122" i="11"/>
  <c r="G122" i="11"/>
  <c r="F123" i="11"/>
  <c r="G123" i="11"/>
  <c r="F124" i="11"/>
  <c r="G124" i="11"/>
  <c r="F125" i="11"/>
  <c r="G125" i="11"/>
  <c r="F126" i="11"/>
  <c r="G126" i="11"/>
  <c r="F127" i="11"/>
  <c r="G127" i="11"/>
  <c r="F128" i="11"/>
  <c r="G128" i="11"/>
  <c r="F129" i="11"/>
  <c r="G129" i="11"/>
  <c r="F130" i="11"/>
  <c r="G130" i="11"/>
  <c r="F131" i="11"/>
  <c r="G131" i="11"/>
  <c r="F132" i="11"/>
  <c r="G132" i="11"/>
  <c r="F133" i="11"/>
  <c r="G133" i="11"/>
  <c r="F134" i="11"/>
  <c r="G134" i="11"/>
  <c r="F135" i="11"/>
  <c r="G135" i="11"/>
  <c r="F136" i="11"/>
  <c r="G136" i="11"/>
  <c r="F137" i="11"/>
  <c r="G137" i="11"/>
  <c r="F138" i="11"/>
  <c r="G138" i="11"/>
  <c r="F139" i="11"/>
  <c r="G139" i="11"/>
  <c r="F140" i="11"/>
  <c r="G140" i="11"/>
  <c r="F141" i="11"/>
  <c r="G141" i="11"/>
  <c r="F142" i="11"/>
  <c r="G142" i="11"/>
  <c r="F143" i="11"/>
  <c r="G143" i="11"/>
  <c r="F144" i="11"/>
  <c r="G144" i="11"/>
  <c r="F145" i="11"/>
  <c r="G145" i="11"/>
  <c r="F146" i="11"/>
  <c r="G146" i="11"/>
  <c r="F147" i="11"/>
  <c r="G147" i="11"/>
  <c r="F148" i="11"/>
  <c r="G148" i="11"/>
  <c r="F149" i="11"/>
  <c r="G149" i="11"/>
  <c r="F150" i="11"/>
  <c r="G150" i="11"/>
  <c r="F151" i="11"/>
  <c r="G151" i="11"/>
  <c r="F152" i="11"/>
  <c r="G152" i="11"/>
  <c r="F153" i="11"/>
  <c r="G153" i="11"/>
  <c r="F154" i="11"/>
  <c r="G154" i="11"/>
  <c r="F155" i="11"/>
  <c r="G155" i="11"/>
  <c r="F156" i="11"/>
  <c r="G156" i="11"/>
  <c r="F157" i="11"/>
  <c r="G157" i="11"/>
  <c r="F158" i="11"/>
  <c r="G158" i="11"/>
  <c r="F159" i="11"/>
  <c r="G159" i="11"/>
  <c r="F160" i="11"/>
  <c r="G160" i="11"/>
  <c r="F161" i="11"/>
  <c r="G161" i="11"/>
  <c r="F162" i="11"/>
  <c r="G162" i="11"/>
  <c r="F163" i="11"/>
  <c r="G163" i="11"/>
  <c r="F164" i="11"/>
  <c r="G164" i="11"/>
  <c r="F165" i="11"/>
  <c r="G165" i="11"/>
  <c r="F166" i="11"/>
  <c r="G166" i="11"/>
  <c r="F167" i="11"/>
  <c r="G167" i="11"/>
  <c r="F168" i="11"/>
  <c r="G168" i="11"/>
  <c r="F169" i="11"/>
  <c r="G169" i="11"/>
  <c r="F170" i="11"/>
  <c r="G170" i="11"/>
  <c r="F171" i="11"/>
  <c r="G171" i="11"/>
  <c r="F172" i="11"/>
  <c r="G172" i="11"/>
  <c r="F173" i="11"/>
  <c r="G173" i="11"/>
  <c r="F174" i="11"/>
  <c r="G174" i="11"/>
  <c r="F175" i="11"/>
  <c r="G175" i="11"/>
  <c r="F176" i="11"/>
  <c r="G176" i="11"/>
  <c r="F177" i="11"/>
  <c r="G177" i="11"/>
  <c r="F178" i="11"/>
  <c r="G178" i="11"/>
  <c r="F179" i="11"/>
  <c r="G179" i="11"/>
  <c r="F180" i="11"/>
  <c r="G180" i="11"/>
  <c r="F181" i="11"/>
  <c r="G181" i="11"/>
  <c r="F182" i="11"/>
  <c r="G182" i="11"/>
  <c r="F183" i="11"/>
  <c r="G183" i="11"/>
  <c r="F184" i="11"/>
  <c r="G184" i="11"/>
  <c r="F185" i="11"/>
  <c r="G185" i="11"/>
  <c r="F186" i="11"/>
  <c r="G186" i="11"/>
  <c r="F187" i="11"/>
  <c r="G187" i="11"/>
  <c r="F188" i="11"/>
  <c r="G188" i="11"/>
  <c r="F189" i="11"/>
  <c r="G189" i="11"/>
  <c r="F190" i="11"/>
  <c r="G190" i="11"/>
  <c r="F191" i="11"/>
  <c r="G191" i="11"/>
  <c r="F192" i="11"/>
  <c r="G192" i="11"/>
  <c r="F193" i="11"/>
  <c r="G193" i="11"/>
  <c r="F194" i="11"/>
  <c r="G194" i="11"/>
  <c r="F195" i="11"/>
  <c r="G195" i="11"/>
  <c r="F196" i="11"/>
  <c r="G196" i="11"/>
  <c r="F197" i="11"/>
  <c r="G197" i="11"/>
  <c r="F198" i="11"/>
  <c r="G198" i="11"/>
  <c r="F199" i="11"/>
  <c r="G199" i="11"/>
  <c r="F200" i="11"/>
  <c r="G200" i="11"/>
  <c r="F201" i="11"/>
  <c r="G201" i="11"/>
  <c r="F202" i="11"/>
  <c r="G202" i="11"/>
  <c r="F203" i="11"/>
  <c r="G203" i="11"/>
  <c r="F204" i="11"/>
  <c r="G204" i="11"/>
  <c r="F205" i="11"/>
  <c r="G205" i="11"/>
  <c r="F206" i="11"/>
  <c r="G206" i="11"/>
  <c r="F207" i="11"/>
  <c r="G207" i="11"/>
  <c r="F208" i="11"/>
  <c r="G208" i="11"/>
  <c r="F209" i="11"/>
  <c r="G209" i="11"/>
  <c r="F210" i="11"/>
  <c r="G210" i="11"/>
  <c r="F211" i="11"/>
  <c r="G211" i="11"/>
  <c r="F212" i="11"/>
  <c r="G212" i="11"/>
  <c r="F213" i="11"/>
  <c r="G213" i="11"/>
  <c r="F214" i="11"/>
  <c r="G214" i="11"/>
  <c r="F215" i="11"/>
  <c r="G215" i="11"/>
  <c r="F216" i="11"/>
  <c r="G216" i="11"/>
  <c r="F217" i="11"/>
  <c r="G217" i="11"/>
  <c r="F218" i="11"/>
  <c r="G218" i="11"/>
  <c r="F219" i="11"/>
  <c r="G219" i="11"/>
  <c r="F220" i="11"/>
  <c r="G220" i="11"/>
  <c r="F221" i="11"/>
  <c r="G221" i="11"/>
  <c r="F222" i="11"/>
  <c r="G222" i="11"/>
  <c r="F223" i="11"/>
  <c r="G223" i="11"/>
  <c r="F224" i="11"/>
  <c r="G224" i="11"/>
  <c r="F225" i="11"/>
  <c r="G225" i="11"/>
  <c r="F226" i="11"/>
  <c r="G226" i="11"/>
  <c r="F227" i="11"/>
  <c r="G227" i="11"/>
  <c r="F228" i="11"/>
  <c r="G228" i="11"/>
  <c r="F229" i="11"/>
  <c r="G229" i="11"/>
  <c r="F230" i="11"/>
  <c r="G230" i="11"/>
  <c r="F231" i="11"/>
  <c r="G231" i="11"/>
  <c r="F232" i="11"/>
  <c r="G232" i="11"/>
  <c r="F233" i="11"/>
  <c r="G233" i="11"/>
  <c r="F234" i="11"/>
  <c r="G234" i="11"/>
  <c r="F235" i="11"/>
  <c r="G235" i="11"/>
  <c r="F236" i="11"/>
  <c r="G236" i="11"/>
  <c r="F237" i="11"/>
  <c r="G237" i="11"/>
  <c r="F238" i="11"/>
  <c r="G238" i="11"/>
  <c r="F239" i="11"/>
  <c r="G239" i="11"/>
  <c r="F240" i="11"/>
  <c r="G240" i="11"/>
  <c r="F241" i="11"/>
  <c r="G241" i="11"/>
  <c r="F242" i="11"/>
  <c r="G242" i="11"/>
  <c r="F243" i="11"/>
  <c r="G243" i="11"/>
  <c r="F244" i="11"/>
  <c r="G244" i="11"/>
  <c r="F245" i="11"/>
  <c r="G245" i="11"/>
  <c r="F246" i="11"/>
  <c r="G246" i="11"/>
  <c r="F247" i="11"/>
  <c r="G247" i="11"/>
  <c r="F248" i="11"/>
  <c r="G248" i="11"/>
  <c r="F249" i="11"/>
  <c r="G249" i="11"/>
  <c r="F250" i="11"/>
  <c r="G250" i="11"/>
  <c r="F251" i="11"/>
  <c r="G251" i="11"/>
  <c r="F252" i="11"/>
  <c r="G252" i="11"/>
  <c r="F253" i="11"/>
  <c r="G253" i="11"/>
  <c r="F254" i="11"/>
  <c r="G254" i="11"/>
  <c r="F255" i="11"/>
  <c r="G255" i="11"/>
  <c r="F256" i="11"/>
  <c r="G256" i="11"/>
  <c r="F257" i="11"/>
  <c r="G257" i="11"/>
  <c r="F258" i="11"/>
  <c r="G258" i="11"/>
  <c r="F259" i="11"/>
  <c r="G259" i="11"/>
  <c r="F260" i="11"/>
  <c r="G260" i="11"/>
  <c r="F261" i="11"/>
  <c r="G261" i="11"/>
  <c r="F262" i="11"/>
  <c r="G262" i="11"/>
  <c r="F263" i="11"/>
  <c r="G263" i="11"/>
  <c r="F264" i="11"/>
  <c r="G264" i="11"/>
  <c r="F265" i="11"/>
  <c r="G265" i="11"/>
  <c r="F266" i="11"/>
  <c r="G266" i="11"/>
  <c r="F267" i="11"/>
  <c r="G267" i="11"/>
  <c r="F268" i="11"/>
  <c r="G268" i="11"/>
  <c r="F269" i="11"/>
  <c r="G269" i="11"/>
  <c r="F270" i="11"/>
  <c r="G270" i="11"/>
  <c r="F271" i="11"/>
  <c r="G271" i="11"/>
  <c r="F272" i="11"/>
  <c r="G272" i="11"/>
  <c r="F273" i="11"/>
  <c r="G273" i="11"/>
  <c r="F274" i="11"/>
  <c r="G274" i="11"/>
  <c r="F275" i="11"/>
  <c r="G275" i="11"/>
  <c r="F276" i="11"/>
  <c r="G276" i="11"/>
  <c r="F277" i="11"/>
  <c r="G277" i="11"/>
  <c r="F278" i="11"/>
  <c r="G278" i="11"/>
  <c r="F279" i="11"/>
  <c r="G279" i="11"/>
  <c r="F280" i="11"/>
  <c r="G280" i="11"/>
  <c r="F281" i="11"/>
  <c r="G281" i="11"/>
  <c r="F282" i="11"/>
  <c r="G282" i="11"/>
  <c r="F283" i="11"/>
  <c r="G283" i="11"/>
  <c r="F284" i="11"/>
  <c r="G284" i="11"/>
  <c r="F285" i="11"/>
  <c r="G285" i="11"/>
  <c r="F286" i="11"/>
  <c r="G286" i="11"/>
  <c r="F287" i="11"/>
  <c r="G287" i="11"/>
  <c r="F288" i="11"/>
  <c r="G288" i="11"/>
  <c r="F289" i="11"/>
  <c r="G289" i="11"/>
  <c r="F290" i="11"/>
  <c r="G290" i="11"/>
  <c r="F291" i="11"/>
  <c r="G291" i="11"/>
  <c r="F292" i="11"/>
  <c r="G292" i="11"/>
  <c r="F293" i="11"/>
  <c r="G293" i="11"/>
  <c r="F294" i="11"/>
  <c r="G294" i="11"/>
  <c r="F295" i="11"/>
  <c r="G295" i="11"/>
  <c r="F296" i="11"/>
  <c r="G296" i="11"/>
  <c r="F297" i="11"/>
  <c r="G297" i="11"/>
  <c r="F298" i="11"/>
  <c r="G298" i="11"/>
  <c r="F299" i="11"/>
  <c r="G299" i="11"/>
  <c r="F300" i="11"/>
  <c r="G300" i="11"/>
  <c r="F301" i="11"/>
  <c r="G301" i="11"/>
  <c r="F302" i="11"/>
  <c r="G302" i="11"/>
  <c r="F303" i="11"/>
  <c r="G303" i="11"/>
  <c r="F304" i="11"/>
  <c r="G304" i="11"/>
  <c r="F305" i="11"/>
  <c r="G305" i="11"/>
  <c r="F306" i="11"/>
  <c r="G306" i="11"/>
  <c r="F307" i="11"/>
  <c r="G307" i="11"/>
  <c r="F308" i="11"/>
  <c r="G308" i="11"/>
  <c r="F309" i="11"/>
  <c r="G309" i="11"/>
  <c r="F310" i="11"/>
  <c r="G310" i="11"/>
  <c r="F311" i="11"/>
  <c r="G311" i="11"/>
  <c r="F312" i="11"/>
  <c r="G312" i="11"/>
  <c r="F313" i="11"/>
  <c r="G313" i="11"/>
  <c r="F314" i="11"/>
  <c r="G314" i="11"/>
  <c r="F315" i="11"/>
  <c r="G315" i="11"/>
  <c r="F316" i="11"/>
  <c r="G316" i="11"/>
  <c r="F317" i="11"/>
  <c r="G317" i="11"/>
  <c r="F318" i="11"/>
  <c r="G318" i="11"/>
  <c r="F319" i="11"/>
  <c r="G319" i="11"/>
  <c r="F320" i="11"/>
  <c r="G320" i="11"/>
  <c r="F321" i="11"/>
  <c r="G321" i="11"/>
  <c r="F322" i="11"/>
  <c r="G322" i="11"/>
  <c r="G23" i="11"/>
  <c r="F24" i="10"/>
  <c r="G24" i="10"/>
  <c r="F25" i="10"/>
  <c r="G25" i="10"/>
  <c r="F26" i="10"/>
  <c r="G26" i="10"/>
  <c r="F27" i="10"/>
  <c r="G27" i="10"/>
  <c r="F28" i="10"/>
  <c r="G28" i="10"/>
  <c r="F29" i="10"/>
  <c r="G29" i="10"/>
  <c r="F30" i="10"/>
  <c r="G30" i="10"/>
  <c r="F31" i="10"/>
  <c r="G31" i="10"/>
  <c r="F32" i="10"/>
  <c r="G32" i="10"/>
  <c r="F33" i="10"/>
  <c r="G33" i="10"/>
  <c r="F34" i="10"/>
  <c r="G34" i="10"/>
  <c r="F35" i="10"/>
  <c r="G35" i="10"/>
  <c r="F36" i="10"/>
  <c r="G36" i="10"/>
  <c r="F37" i="10"/>
  <c r="G37" i="10"/>
  <c r="F38" i="10"/>
  <c r="G38" i="10"/>
  <c r="F39" i="10"/>
  <c r="G39" i="10"/>
  <c r="F40" i="10"/>
  <c r="G40" i="10"/>
  <c r="F41" i="10"/>
  <c r="G41" i="10"/>
  <c r="F42" i="10"/>
  <c r="G42" i="10"/>
  <c r="F43" i="10"/>
  <c r="G43" i="10"/>
  <c r="F44" i="10"/>
  <c r="G44" i="10"/>
  <c r="F45" i="10"/>
  <c r="G45" i="10"/>
  <c r="F46" i="10"/>
  <c r="G46" i="10"/>
  <c r="F47" i="10"/>
  <c r="G47" i="10"/>
  <c r="F48" i="10"/>
  <c r="G48" i="10"/>
  <c r="F49" i="10"/>
  <c r="G49" i="10"/>
  <c r="F50" i="10"/>
  <c r="G50" i="10"/>
  <c r="F51" i="10"/>
  <c r="G51" i="10"/>
  <c r="F52" i="10"/>
  <c r="G52" i="10"/>
  <c r="F53" i="10"/>
  <c r="G53" i="10"/>
  <c r="F54" i="10"/>
  <c r="G54" i="10"/>
  <c r="F55" i="10"/>
  <c r="G55" i="10"/>
  <c r="F56" i="10"/>
  <c r="G56" i="10"/>
  <c r="F57" i="10"/>
  <c r="G57" i="10"/>
  <c r="F58" i="10"/>
  <c r="G58" i="10"/>
  <c r="F59" i="10"/>
  <c r="G59" i="10"/>
  <c r="F60" i="10"/>
  <c r="G60" i="10"/>
  <c r="F61" i="10"/>
  <c r="G61" i="10"/>
  <c r="F62" i="10"/>
  <c r="G62" i="10"/>
  <c r="F63" i="10"/>
  <c r="G63" i="10"/>
  <c r="F64" i="10"/>
  <c r="G64" i="10"/>
  <c r="F65" i="10"/>
  <c r="G65" i="10"/>
  <c r="F66" i="10"/>
  <c r="G66" i="10"/>
  <c r="F67" i="10"/>
  <c r="G67" i="10"/>
  <c r="F68" i="10"/>
  <c r="G68" i="10"/>
  <c r="F69" i="10"/>
  <c r="G69" i="10"/>
  <c r="F70" i="10"/>
  <c r="G70" i="10"/>
  <c r="F71" i="10"/>
  <c r="G71" i="10"/>
  <c r="F72" i="10"/>
  <c r="G72" i="10"/>
  <c r="F73" i="10"/>
  <c r="G73" i="10"/>
  <c r="F74" i="10"/>
  <c r="G74" i="10"/>
  <c r="F75" i="10"/>
  <c r="G75" i="10"/>
  <c r="F76" i="10"/>
  <c r="G76" i="10"/>
  <c r="F77" i="10"/>
  <c r="G77" i="10"/>
  <c r="F78" i="10"/>
  <c r="G78" i="10"/>
  <c r="F79" i="10"/>
  <c r="G79" i="10"/>
  <c r="F80" i="10"/>
  <c r="G80" i="10"/>
  <c r="F81" i="10"/>
  <c r="G81" i="10"/>
  <c r="F82" i="10"/>
  <c r="G82" i="10"/>
  <c r="F83" i="10"/>
  <c r="G83" i="10"/>
  <c r="F84" i="10"/>
  <c r="G84" i="10"/>
  <c r="F85" i="10"/>
  <c r="G85" i="10"/>
  <c r="F86" i="10"/>
  <c r="G86" i="10"/>
  <c r="F87" i="10"/>
  <c r="G87" i="10"/>
  <c r="F88" i="10"/>
  <c r="G88" i="10"/>
  <c r="F89" i="10"/>
  <c r="G89" i="10"/>
  <c r="F90" i="10"/>
  <c r="G90" i="10"/>
  <c r="F91" i="10"/>
  <c r="G91" i="10"/>
  <c r="F92" i="10"/>
  <c r="G92" i="10"/>
  <c r="F93" i="10"/>
  <c r="G93" i="10"/>
  <c r="F94" i="10"/>
  <c r="G94" i="10"/>
  <c r="F95" i="10"/>
  <c r="G95" i="10"/>
  <c r="F96" i="10"/>
  <c r="G96" i="10"/>
  <c r="F97" i="10"/>
  <c r="G97" i="10"/>
  <c r="F98" i="10"/>
  <c r="G98" i="10"/>
  <c r="F99" i="10"/>
  <c r="G99" i="10"/>
  <c r="F100" i="10"/>
  <c r="G100" i="10"/>
  <c r="F101" i="10"/>
  <c r="G101" i="10"/>
  <c r="F102" i="10"/>
  <c r="G102" i="10"/>
  <c r="F103" i="10"/>
  <c r="G103" i="10"/>
  <c r="F104" i="10"/>
  <c r="G104" i="10"/>
  <c r="F105" i="10"/>
  <c r="G105" i="10"/>
  <c r="F106" i="10"/>
  <c r="G106" i="10"/>
  <c r="F107" i="10"/>
  <c r="G107" i="10"/>
  <c r="F108" i="10"/>
  <c r="G108" i="10"/>
  <c r="F109" i="10"/>
  <c r="G109" i="10"/>
  <c r="F110" i="10"/>
  <c r="G110" i="10"/>
  <c r="F111" i="10"/>
  <c r="G111" i="10"/>
  <c r="F112" i="10"/>
  <c r="G112" i="10"/>
  <c r="F113" i="10"/>
  <c r="G113" i="10"/>
  <c r="F114" i="10"/>
  <c r="G114" i="10"/>
  <c r="F115" i="10"/>
  <c r="G115" i="10"/>
  <c r="F116" i="10"/>
  <c r="G116" i="10"/>
  <c r="F117" i="10"/>
  <c r="G117" i="10"/>
  <c r="F118" i="10"/>
  <c r="G118" i="10"/>
  <c r="F119" i="10"/>
  <c r="G119" i="10"/>
  <c r="F120" i="10"/>
  <c r="G120" i="10"/>
  <c r="F121" i="10"/>
  <c r="G121" i="10"/>
  <c r="F122" i="10"/>
  <c r="G122" i="10"/>
  <c r="F123" i="10"/>
  <c r="G123" i="10"/>
  <c r="F124" i="10"/>
  <c r="G124" i="10"/>
  <c r="F125" i="10"/>
  <c r="G125" i="10"/>
  <c r="F126" i="10"/>
  <c r="G126" i="10"/>
  <c r="F127" i="10"/>
  <c r="G127" i="10"/>
  <c r="F128" i="10"/>
  <c r="G128" i="10"/>
  <c r="F129" i="10"/>
  <c r="G129" i="10"/>
  <c r="F130" i="10"/>
  <c r="G130" i="10"/>
  <c r="F131" i="10"/>
  <c r="G131" i="10"/>
  <c r="F132" i="10"/>
  <c r="G132" i="10"/>
  <c r="F133" i="10"/>
  <c r="G133" i="10"/>
  <c r="F134" i="10"/>
  <c r="G134" i="10"/>
  <c r="F135" i="10"/>
  <c r="G135" i="10"/>
  <c r="F136" i="10"/>
  <c r="G136" i="10"/>
  <c r="F137" i="10"/>
  <c r="G137" i="10"/>
  <c r="F138" i="10"/>
  <c r="G138" i="10"/>
  <c r="F139" i="10"/>
  <c r="G139" i="10"/>
  <c r="F140" i="10"/>
  <c r="G140" i="10"/>
  <c r="F141" i="10"/>
  <c r="G141" i="10"/>
  <c r="F142" i="10"/>
  <c r="G142" i="10"/>
  <c r="F143" i="10"/>
  <c r="G143" i="10"/>
  <c r="F144" i="10"/>
  <c r="G144" i="10"/>
  <c r="F145" i="10"/>
  <c r="G145" i="10"/>
  <c r="F146" i="10"/>
  <c r="G146" i="10"/>
  <c r="F147" i="10"/>
  <c r="G147" i="10"/>
  <c r="F148" i="10"/>
  <c r="G148" i="10"/>
  <c r="F149" i="10"/>
  <c r="G149" i="10"/>
  <c r="F150" i="10"/>
  <c r="G150" i="10"/>
  <c r="F151" i="10"/>
  <c r="G151" i="10"/>
  <c r="F152" i="10"/>
  <c r="G152" i="10"/>
  <c r="F153" i="10"/>
  <c r="G153" i="10"/>
  <c r="F154" i="10"/>
  <c r="G154" i="10"/>
  <c r="F155" i="10"/>
  <c r="G155" i="10"/>
  <c r="F156" i="10"/>
  <c r="G156" i="10"/>
  <c r="F157" i="10"/>
  <c r="G157" i="10"/>
  <c r="F158" i="10"/>
  <c r="G158" i="10"/>
  <c r="F159" i="10"/>
  <c r="G159" i="10"/>
  <c r="F160" i="10"/>
  <c r="G160" i="10"/>
  <c r="F161" i="10"/>
  <c r="G161" i="10"/>
  <c r="F162" i="10"/>
  <c r="G162" i="10"/>
  <c r="F163" i="10"/>
  <c r="G163" i="10"/>
  <c r="F164" i="10"/>
  <c r="G164" i="10"/>
  <c r="F165" i="10"/>
  <c r="G165" i="10"/>
  <c r="F166" i="10"/>
  <c r="G166" i="10"/>
  <c r="F167" i="10"/>
  <c r="G167" i="10"/>
  <c r="F168" i="10"/>
  <c r="G168" i="10"/>
  <c r="F169" i="10"/>
  <c r="G169" i="10"/>
  <c r="F170" i="10"/>
  <c r="G170" i="10"/>
  <c r="F171" i="10"/>
  <c r="G171" i="10"/>
  <c r="F172" i="10"/>
  <c r="G172" i="10"/>
  <c r="F173" i="10"/>
  <c r="G173" i="10"/>
  <c r="F174" i="10"/>
  <c r="G174" i="10"/>
  <c r="F175" i="10"/>
  <c r="G175" i="10"/>
  <c r="F176" i="10"/>
  <c r="G176" i="10"/>
  <c r="F177" i="10"/>
  <c r="G177" i="10"/>
  <c r="F178" i="10"/>
  <c r="G178" i="10"/>
  <c r="F179" i="10"/>
  <c r="G179" i="10"/>
  <c r="F180" i="10"/>
  <c r="G180" i="10"/>
  <c r="F181" i="10"/>
  <c r="G181" i="10"/>
  <c r="F182" i="10"/>
  <c r="G182" i="10"/>
  <c r="F183" i="10"/>
  <c r="G183" i="10"/>
  <c r="F184" i="10"/>
  <c r="G184" i="10"/>
  <c r="F185" i="10"/>
  <c r="G185" i="10"/>
  <c r="F186" i="10"/>
  <c r="G186" i="10"/>
  <c r="F187" i="10"/>
  <c r="G187" i="10"/>
  <c r="F188" i="10"/>
  <c r="G188" i="10"/>
  <c r="F189" i="10"/>
  <c r="G189" i="10"/>
  <c r="F190" i="10"/>
  <c r="G190" i="10"/>
  <c r="F191" i="10"/>
  <c r="G191" i="10"/>
  <c r="F192" i="10"/>
  <c r="G192" i="10"/>
  <c r="F193" i="10"/>
  <c r="G193" i="10"/>
  <c r="F194" i="10"/>
  <c r="G194" i="10"/>
  <c r="F195" i="10"/>
  <c r="G195" i="10"/>
  <c r="F196" i="10"/>
  <c r="G196" i="10"/>
  <c r="F197" i="10"/>
  <c r="G197" i="10"/>
  <c r="F198" i="10"/>
  <c r="G198" i="10"/>
  <c r="F199" i="10"/>
  <c r="G199" i="10"/>
  <c r="F200" i="10"/>
  <c r="G200" i="10"/>
  <c r="F201" i="10"/>
  <c r="G201" i="10"/>
  <c r="F202" i="10"/>
  <c r="G202" i="10"/>
  <c r="F203" i="10"/>
  <c r="G203" i="10"/>
  <c r="F204" i="10"/>
  <c r="G204" i="10"/>
  <c r="F205" i="10"/>
  <c r="G205" i="10"/>
  <c r="F206" i="10"/>
  <c r="G206" i="10"/>
  <c r="F207" i="10"/>
  <c r="G207" i="10"/>
  <c r="F208" i="10"/>
  <c r="G208" i="10"/>
  <c r="F209" i="10"/>
  <c r="G209" i="10"/>
  <c r="F210" i="10"/>
  <c r="G210" i="10"/>
  <c r="F211" i="10"/>
  <c r="G211" i="10"/>
  <c r="F212" i="10"/>
  <c r="G212" i="10"/>
  <c r="F213" i="10"/>
  <c r="G213" i="10"/>
  <c r="F214" i="10"/>
  <c r="G214" i="10"/>
  <c r="F215" i="10"/>
  <c r="G215" i="10"/>
  <c r="F216" i="10"/>
  <c r="G216" i="10"/>
  <c r="F217" i="10"/>
  <c r="G217" i="10"/>
  <c r="F218" i="10"/>
  <c r="G218" i="10"/>
  <c r="F219" i="10"/>
  <c r="G219" i="10"/>
  <c r="F220" i="10"/>
  <c r="G220" i="10"/>
  <c r="F221" i="10"/>
  <c r="G221" i="10"/>
  <c r="F222" i="10"/>
  <c r="G222" i="10"/>
  <c r="F223" i="10"/>
  <c r="G223" i="10"/>
  <c r="F224" i="10"/>
  <c r="G224" i="10"/>
  <c r="F225" i="10"/>
  <c r="G225" i="10"/>
  <c r="F226" i="10"/>
  <c r="G226" i="10"/>
  <c r="F227" i="10"/>
  <c r="G227" i="10"/>
  <c r="F228" i="10"/>
  <c r="G228" i="10"/>
  <c r="F229" i="10"/>
  <c r="G229" i="10"/>
  <c r="F230" i="10"/>
  <c r="G230" i="10"/>
  <c r="F231" i="10"/>
  <c r="G231" i="10"/>
  <c r="F232" i="10"/>
  <c r="G232" i="10"/>
  <c r="F233" i="10"/>
  <c r="G233" i="10"/>
  <c r="F234" i="10"/>
  <c r="G234" i="10"/>
  <c r="F235" i="10"/>
  <c r="G235" i="10"/>
  <c r="F236" i="10"/>
  <c r="G236" i="10"/>
  <c r="F237" i="10"/>
  <c r="G237" i="10"/>
  <c r="F238" i="10"/>
  <c r="G238" i="10"/>
  <c r="F239" i="10"/>
  <c r="G239" i="10"/>
  <c r="F240" i="10"/>
  <c r="G240" i="10"/>
  <c r="F241" i="10"/>
  <c r="G241" i="10"/>
  <c r="F242" i="10"/>
  <c r="G242" i="10"/>
  <c r="F243" i="10"/>
  <c r="G243" i="10"/>
  <c r="F244" i="10"/>
  <c r="G244" i="10"/>
  <c r="F245" i="10"/>
  <c r="G245" i="10"/>
  <c r="F246" i="10"/>
  <c r="G246" i="10"/>
  <c r="F247" i="10"/>
  <c r="G247" i="10"/>
  <c r="F248" i="10"/>
  <c r="G248" i="10"/>
  <c r="F249" i="10"/>
  <c r="G249" i="10"/>
  <c r="F250" i="10"/>
  <c r="G250" i="10"/>
  <c r="F251" i="10"/>
  <c r="G251" i="10"/>
  <c r="F252" i="10"/>
  <c r="G252" i="10"/>
  <c r="F253" i="10"/>
  <c r="G253" i="10"/>
  <c r="F254" i="10"/>
  <c r="G254" i="10"/>
  <c r="F255" i="10"/>
  <c r="G255" i="10"/>
  <c r="F256" i="10"/>
  <c r="G256" i="10"/>
  <c r="F257" i="10"/>
  <c r="G257" i="10"/>
  <c r="F258" i="10"/>
  <c r="G258" i="10"/>
  <c r="F259" i="10"/>
  <c r="G259" i="10"/>
  <c r="F260" i="10"/>
  <c r="G260" i="10"/>
  <c r="F261" i="10"/>
  <c r="G261" i="10"/>
  <c r="F262" i="10"/>
  <c r="G262" i="10"/>
  <c r="F263" i="10"/>
  <c r="G263" i="10"/>
  <c r="F264" i="10"/>
  <c r="G264" i="10"/>
  <c r="F265" i="10"/>
  <c r="G265" i="10"/>
  <c r="F266" i="10"/>
  <c r="G266" i="10"/>
  <c r="F267" i="10"/>
  <c r="G267" i="10"/>
  <c r="F268" i="10"/>
  <c r="G268" i="10"/>
  <c r="F269" i="10"/>
  <c r="G269" i="10"/>
  <c r="F270" i="10"/>
  <c r="G270" i="10"/>
  <c r="F271" i="10"/>
  <c r="G271" i="10"/>
  <c r="F272" i="10"/>
  <c r="G272" i="10"/>
  <c r="F273" i="10"/>
  <c r="G273" i="10"/>
  <c r="F274" i="10"/>
  <c r="G274" i="10"/>
  <c r="F275" i="10"/>
  <c r="G275" i="10"/>
  <c r="F276" i="10"/>
  <c r="G276" i="10"/>
  <c r="F277" i="10"/>
  <c r="G277" i="10"/>
  <c r="F278" i="10"/>
  <c r="G278" i="10"/>
  <c r="F279" i="10"/>
  <c r="G279" i="10"/>
  <c r="F280" i="10"/>
  <c r="G280" i="10"/>
  <c r="F281" i="10"/>
  <c r="G281" i="10"/>
  <c r="F282" i="10"/>
  <c r="G282" i="10"/>
  <c r="F283" i="10"/>
  <c r="G283" i="10"/>
  <c r="F284" i="10"/>
  <c r="G284" i="10"/>
  <c r="F285" i="10"/>
  <c r="G285" i="10"/>
  <c r="F286" i="10"/>
  <c r="G286" i="10"/>
  <c r="F287" i="10"/>
  <c r="G287" i="10"/>
  <c r="F288" i="10"/>
  <c r="G288" i="10"/>
  <c r="F289" i="10"/>
  <c r="G289" i="10"/>
  <c r="F290" i="10"/>
  <c r="G290" i="10"/>
  <c r="F291" i="10"/>
  <c r="G291" i="10"/>
  <c r="F292" i="10"/>
  <c r="G292" i="10"/>
  <c r="F293" i="10"/>
  <c r="G293" i="10"/>
  <c r="F294" i="10"/>
  <c r="G294" i="10"/>
  <c r="F295" i="10"/>
  <c r="G295" i="10"/>
  <c r="F296" i="10"/>
  <c r="G296" i="10"/>
  <c r="F297" i="10"/>
  <c r="G297" i="10"/>
  <c r="F298" i="10"/>
  <c r="G298" i="10"/>
  <c r="F299" i="10"/>
  <c r="G299" i="10"/>
  <c r="F300" i="10"/>
  <c r="G300" i="10"/>
  <c r="F301" i="10"/>
  <c r="G301" i="10"/>
  <c r="F302" i="10"/>
  <c r="G302" i="10"/>
  <c r="F303" i="10"/>
  <c r="G303" i="10"/>
  <c r="F304" i="10"/>
  <c r="G304" i="10"/>
  <c r="F305" i="10"/>
  <c r="G305" i="10"/>
  <c r="F306" i="10"/>
  <c r="G306" i="10"/>
  <c r="F307" i="10"/>
  <c r="G307" i="10"/>
  <c r="F308" i="10"/>
  <c r="G308" i="10"/>
  <c r="F309" i="10"/>
  <c r="G309" i="10"/>
  <c r="F310" i="10"/>
  <c r="G310" i="10"/>
  <c r="F311" i="10"/>
  <c r="G311" i="10"/>
  <c r="F312" i="10"/>
  <c r="G312" i="10"/>
  <c r="F313" i="10"/>
  <c r="G313" i="10"/>
  <c r="F314" i="10"/>
  <c r="G314" i="10"/>
  <c r="F315" i="10"/>
  <c r="G315" i="10"/>
  <c r="F316" i="10"/>
  <c r="G316" i="10"/>
  <c r="F317" i="10"/>
  <c r="G317" i="10"/>
  <c r="F318" i="10"/>
  <c r="G318" i="10"/>
  <c r="F319" i="10"/>
  <c r="G319" i="10"/>
  <c r="F320" i="10"/>
  <c r="G320" i="10"/>
  <c r="F321" i="10"/>
  <c r="G321" i="10"/>
  <c r="F322" i="10"/>
  <c r="G322" i="10"/>
  <c r="G23" i="10"/>
  <c r="G23" i="14"/>
  <c r="F23" i="14"/>
  <c r="G23" i="13"/>
  <c r="F23" i="13"/>
  <c r="F23" i="12"/>
  <c r="G23" i="12"/>
  <c r="F23" i="20"/>
  <c r="F23" i="19"/>
  <c r="F23" i="18"/>
  <c r="F23" i="17"/>
  <c r="F23" i="16"/>
  <c r="F23" i="15"/>
  <c r="F23" i="11"/>
  <c r="F23" i="10"/>
  <c r="F24" i="9"/>
  <c r="G24" i="9"/>
  <c r="F25" i="9"/>
  <c r="G25" i="9"/>
  <c r="F26" i="9"/>
  <c r="G26" i="9"/>
  <c r="F27" i="9"/>
  <c r="G27" i="9"/>
  <c r="F28" i="9"/>
  <c r="G28" i="9"/>
  <c r="F29" i="9"/>
  <c r="G29" i="9"/>
  <c r="F30" i="9"/>
  <c r="G30" i="9"/>
  <c r="F31" i="9"/>
  <c r="G31" i="9"/>
  <c r="F32" i="9"/>
  <c r="G32" i="9"/>
  <c r="F33" i="9"/>
  <c r="G33" i="9"/>
  <c r="F34" i="9"/>
  <c r="G34" i="9"/>
  <c r="F35" i="9"/>
  <c r="G35" i="9"/>
  <c r="F36" i="9"/>
  <c r="G36" i="9"/>
  <c r="F37" i="9"/>
  <c r="G37" i="9"/>
  <c r="F38" i="9"/>
  <c r="G38" i="9"/>
  <c r="F39" i="9"/>
  <c r="G39" i="9"/>
  <c r="F40" i="9"/>
  <c r="G40" i="9"/>
  <c r="F41" i="9"/>
  <c r="G41" i="9"/>
  <c r="F42" i="9"/>
  <c r="G42" i="9"/>
  <c r="F43" i="9"/>
  <c r="G43" i="9"/>
  <c r="F44" i="9"/>
  <c r="G44" i="9"/>
  <c r="F45" i="9"/>
  <c r="G45" i="9"/>
  <c r="F46" i="9"/>
  <c r="G46" i="9"/>
  <c r="F47" i="9"/>
  <c r="G47" i="9"/>
  <c r="F48" i="9"/>
  <c r="G48" i="9"/>
  <c r="F49" i="9"/>
  <c r="G49" i="9"/>
  <c r="F50" i="9"/>
  <c r="G50" i="9"/>
  <c r="F51" i="9"/>
  <c r="G51" i="9"/>
  <c r="F52" i="9"/>
  <c r="G52" i="9"/>
  <c r="F53" i="9"/>
  <c r="G53" i="9"/>
  <c r="F54" i="9"/>
  <c r="G54" i="9"/>
  <c r="F55" i="9"/>
  <c r="G55" i="9"/>
  <c r="F56" i="9"/>
  <c r="G56" i="9"/>
  <c r="F57" i="9"/>
  <c r="G57" i="9"/>
  <c r="F58" i="9"/>
  <c r="G58" i="9"/>
  <c r="F59" i="9"/>
  <c r="G59" i="9"/>
  <c r="F60" i="9"/>
  <c r="G60" i="9"/>
  <c r="F61" i="9"/>
  <c r="G61" i="9"/>
  <c r="F62" i="9"/>
  <c r="G62" i="9"/>
  <c r="F63" i="9"/>
  <c r="G63" i="9"/>
  <c r="F64" i="9"/>
  <c r="G64" i="9"/>
  <c r="F65" i="9"/>
  <c r="G65" i="9"/>
  <c r="F66" i="9"/>
  <c r="G66" i="9"/>
  <c r="F67" i="9"/>
  <c r="G67" i="9"/>
  <c r="F68" i="9"/>
  <c r="G68" i="9"/>
  <c r="F69" i="9"/>
  <c r="G69" i="9"/>
  <c r="F70" i="9"/>
  <c r="G70" i="9"/>
  <c r="F71" i="9"/>
  <c r="G71" i="9"/>
  <c r="F72" i="9"/>
  <c r="G72" i="9"/>
  <c r="F73" i="9"/>
  <c r="G73" i="9"/>
  <c r="F74" i="9"/>
  <c r="G74" i="9"/>
  <c r="F75" i="9"/>
  <c r="G75" i="9"/>
  <c r="F76" i="9"/>
  <c r="G76" i="9"/>
  <c r="F77" i="9"/>
  <c r="G77" i="9"/>
  <c r="F78" i="9"/>
  <c r="G78" i="9"/>
  <c r="F79" i="9"/>
  <c r="G79" i="9"/>
  <c r="F80" i="9"/>
  <c r="G80" i="9"/>
  <c r="F81" i="9"/>
  <c r="G81" i="9"/>
  <c r="F82" i="9"/>
  <c r="G82" i="9"/>
  <c r="F83" i="9"/>
  <c r="G83" i="9"/>
  <c r="F84" i="9"/>
  <c r="G84" i="9"/>
  <c r="F85" i="9"/>
  <c r="G85" i="9"/>
  <c r="F86" i="9"/>
  <c r="G86" i="9"/>
  <c r="F87" i="9"/>
  <c r="G87" i="9"/>
  <c r="F88" i="9"/>
  <c r="G88" i="9"/>
  <c r="F89" i="9"/>
  <c r="G89" i="9"/>
  <c r="F90" i="9"/>
  <c r="G90" i="9"/>
  <c r="F91" i="9"/>
  <c r="G91" i="9"/>
  <c r="F92" i="9"/>
  <c r="G92" i="9"/>
  <c r="F93" i="9"/>
  <c r="G93" i="9"/>
  <c r="F94" i="9"/>
  <c r="G94" i="9"/>
  <c r="F95" i="9"/>
  <c r="G95" i="9"/>
  <c r="F96" i="9"/>
  <c r="G96" i="9"/>
  <c r="F97" i="9"/>
  <c r="G97" i="9"/>
  <c r="F98" i="9"/>
  <c r="G98" i="9"/>
  <c r="F99" i="9"/>
  <c r="G99" i="9"/>
  <c r="F100" i="9"/>
  <c r="G100" i="9"/>
  <c r="F101" i="9"/>
  <c r="G101" i="9"/>
  <c r="F102" i="9"/>
  <c r="G102" i="9"/>
  <c r="F103" i="9"/>
  <c r="G103" i="9"/>
  <c r="F104" i="9"/>
  <c r="G104" i="9"/>
  <c r="F105" i="9"/>
  <c r="G105" i="9"/>
  <c r="F106" i="9"/>
  <c r="G106" i="9"/>
  <c r="F107" i="9"/>
  <c r="G107" i="9"/>
  <c r="F108" i="9"/>
  <c r="G108" i="9"/>
  <c r="F109" i="9"/>
  <c r="G109" i="9"/>
  <c r="F110" i="9"/>
  <c r="G110" i="9"/>
  <c r="F111" i="9"/>
  <c r="G111" i="9"/>
  <c r="F112" i="9"/>
  <c r="G112" i="9"/>
  <c r="F113" i="9"/>
  <c r="G113" i="9"/>
  <c r="F114" i="9"/>
  <c r="G114" i="9"/>
  <c r="F115" i="9"/>
  <c r="G115" i="9"/>
  <c r="F116" i="9"/>
  <c r="G116" i="9"/>
  <c r="F117" i="9"/>
  <c r="G117" i="9"/>
  <c r="F118" i="9"/>
  <c r="G118" i="9"/>
  <c r="F119" i="9"/>
  <c r="G119" i="9"/>
  <c r="F120" i="9"/>
  <c r="G120" i="9"/>
  <c r="F121" i="9"/>
  <c r="G121" i="9"/>
  <c r="F122" i="9"/>
  <c r="G122" i="9"/>
  <c r="F123" i="9"/>
  <c r="G123" i="9"/>
  <c r="F124" i="9"/>
  <c r="G124" i="9"/>
  <c r="F125" i="9"/>
  <c r="G125" i="9"/>
  <c r="F126" i="9"/>
  <c r="G126" i="9"/>
  <c r="F127" i="9"/>
  <c r="G127" i="9"/>
  <c r="F128" i="9"/>
  <c r="G128" i="9"/>
  <c r="F129" i="9"/>
  <c r="G129" i="9"/>
  <c r="F130" i="9"/>
  <c r="G130" i="9"/>
  <c r="F131" i="9"/>
  <c r="G131" i="9"/>
  <c r="F132" i="9"/>
  <c r="G132" i="9"/>
  <c r="F133" i="9"/>
  <c r="G133" i="9"/>
  <c r="F134" i="9"/>
  <c r="G134" i="9"/>
  <c r="F135" i="9"/>
  <c r="G135" i="9"/>
  <c r="F136" i="9"/>
  <c r="G136" i="9"/>
  <c r="F137" i="9"/>
  <c r="G137" i="9"/>
  <c r="F138" i="9"/>
  <c r="G138" i="9"/>
  <c r="F139" i="9"/>
  <c r="G139" i="9"/>
  <c r="F140" i="9"/>
  <c r="G140" i="9"/>
  <c r="F141" i="9"/>
  <c r="G141" i="9"/>
  <c r="F142" i="9"/>
  <c r="G142" i="9"/>
  <c r="F143" i="9"/>
  <c r="G143" i="9"/>
  <c r="F144" i="9"/>
  <c r="G144" i="9"/>
  <c r="F145" i="9"/>
  <c r="G145" i="9"/>
  <c r="F146" i="9"/>
  <c r="G146" i="9"/>
  <c r="F147" i="9"/>
  <c r="G147" i="9"/>
  <c r="F148" i="9"/>
  <c r="G148" i="9"/>
  <c r="F149" i="9"/>
  <c r="G149" i="9"/>
  <c r="F150" i="9"/>
  <c r="G150" i="9"/>
  <c r="F151" i="9"/>
  <c r="G151" i="9"/>
  <c r="F152" i="9"/>
  <c r="G152" i="9"/>
  <c r="F153" i="9"/>
  <c r="G153" i="9"/>
  <c r="F154" i="9"/>
  <c r="G154" i="9"/>
  <c r="F155" i="9"/>
  <c r="G155" i="9"/>
  <c r="F156" i="9"/>
  <c r="G156" i="9"/>
  <c r="F157" i="9"/>
  <c r="G157" i="9"/>
  <c r="F158" i="9"/>
  <c r="G158" i="9"/>
  <c r="F159" i="9"/>
  <c r="G159" i="9"/>
  <c r="F160" i="9"/>
  <c r="G160" i="9"/>
  <c r="F161" i="9"/>
  <c r="G161" i="9"/>
  <c r="F162" i="9"/>
  <c r="G162" i="9"/>
  <c r="F163" i="9"/>
  <c r="G163" i="9"/>
  <c r="F164" i="9"/>
  <c r="G164" i="9"/>
  <c r="F165" i="9"/>
  <c r="G165" i="9"/>
  <c r="F166" i="9"/>
  <c r="G166" i="9"/>
  <c r="F167" i="9"/>
  <c r="G167" i="9"/>
  <c r="F168" i="9"/>
  <c r="G168" i="9"/>
  <c r="F169" i="9"/>
  <c r="G169" i="9"/>
  <c r="F170" i="9"/>
  <c r="G170" i="9"/>
  <c r="F171" i="9"/>
  <c r="G171" i="9"/>
  <c r="F172" i="9"/>
  <c r="G172" i="9"/>
  <c r="F173" i="9"/>
  <c r="G173" i="9"/>
  <c r="F174" i="9"/>
  <c r="G174" i="9"/>
  <c r="F175" i="9"/>
  <c r="G175" i="9"/>
  <c r="F176" i="9"/>
  <c r="G176" i="9"/>
  <c r="F177" i="9"/>
  <c r="G177" i="9"/>
  <c r="F178" i="9"/>
  <c r="G178" i="9"/>
  <c r="F179" i="9"/>
  <c r="G179" i="9"/>
  <c r="F180" i="9"/>
  <c r="G180" i="9"/>
  <c r="F181" i="9"/>
  <c r="G181" i="9"/>
  <c r="F182" i="9"/>
  <c r="G182" i="9"/>
  <c r="F183" i="9"/>
  <c r="G183" i="9"/>
  <c r="F184" i="9"/>
  <c r="G184" i="9"/>
  <c r="F185" i="9"/>
  <c r="G185" i="9"/>
  <c r="F186" i="9"/>
  <c r="G186" i="9"/>
  <c r="F187" i="9"/>
  <c r="G187" i="9"/>
  <c r="F188" i="9"/>
  <c r="G188" i="9"/>
  <c r="F189" i="9"/>
  <c r="G189" i="9"/>
  <c r="F190" i="9"/>
  <c r="G190" i="9"/>
  <c r="F191" i="9"/>
  <c r="G191" i="9"/>
  <c r="F192" i="9"/>
  <c r="G192" i="9"/>
  <c r="F193" i="9"/>
  <c r="G193" i="9"/>
  <c r="F194" i="9"/>
  <c r="G194" i="9"/>
  <c r="F195" i="9"/>
  <c r="G195" i="9"/>
  <c r="F196" i="9"/>
  <c r="G196" i="9"/>
  <c r="F197" i="9"/>
  <c r="G197" i="9"/>
  <c r="F198" i="9"/>
  <c r="G198" i="9"/>
  <c r="F199" i="9"/>
  <c r="G199" i="9"/>
  <c r="F200" i="9"/>
  <c r="G200" i="9"/>
  <c r="F201" i="9"/>
  <c r="G201" i="9"/>
  <c r="F202" i="9"/>
  <c r="G202" i="9"/>
  <c r="F203" i="9"/>
  <c r="G203" i="9"/>
  <c r="F204" i="9"/>
  <c r="G204" i="9"/>
  <c r="F205" i="9"/>
  <c r="G205" i="9"/>
  <c r="F206" i="9"/>
  <c r="G206" i="9"/>
  <c r="F207" i="9"/>
  <c r="G207" i="9"/>
  <c r="F208" i="9"/>
  <c r="G208" i="9"/>
  <c r="F209" i="9"/>
  <c r="G209" i="9"/>
  <c r="F210" i="9"/>
  <c r="G210" i="9"/>
  <c r="F211" i="9"/>
  <c r="G211" i="9"/>
  <c r="F212" i="9"/>
  <c r="G212" i="9"/>
  <c r="F213" i="9"/>
  <c r="G213" i="9"/>
  <c r="F214" i="9"/>
  <c r="G214" i="9"/>
  <c r="F215" i="9"/>
  <c r="G215" i="9"/>
  <c r="F216" i="9"/>
  <c r="G216" i="9"/>
  <c r="F217" i="9"/>
  <c r="G217" i="9"/>
  <c r="F218" i="9"/>
  <c r="G218" i="9"/>
  <c r="F219" i="9"/>
  <c r="G219" i="9"/>
  <c r="F220" i="9"/>
  <c r="G220" i="9"/>
  <c r="F221" i="9"/>
  <c r="G221" i="9"/>
  <c r="F222" i="9"/>
  <c r="G222" i="9"/>
  <c r="F223" i="9"/>
  <c r="G223" i="9"/>
  <c r="F224" i="9"/>
  <c r="G224" i="9"/>
  <c r="F225" i="9"/>
  <c r="G225" i="9"/>
  <c r="F226" i="9"/>
  <c r="G226" i="9"/>
  <c r="F227" i="9"/>
  <c r="G227" i="9"/>
  <c r="F228" i="9"/>
  <c r="G228" i="9"/>
  <c r="F229" i="9"/>
  <c r="G229" i="9"/>
  <c r="F230" i="9"/>
  <c r="G230" i="9"/>
  <c r="F231" i="9"/>
  <c r="G231" i="9"/>
  <c r="F232" i="9"/>
  <c r="G232" i="9"/>
  <c r="F233" i="9"/>
  <c r="G233" i="9"/>
  <c r="F234" i="9"/>
  <c r="G234" i="9"/>
  <c r="F235" i="9"/>
  <c r="G235" i="9"/>
  <c r="F236" i="9"/>
  <c r="G236" i="9"/>
  <c r="F237" i="9"/>
  <c r="G237" i="9"/>
  <c r="F238" i="9"/>
  <c r="G238" i="9"/>
  <c r="F239" i="9"/>
  <c r="G239" i="9"/>
  <c r="F240" i="9"/>
  <c r="G240" i="9"/>
  <c r="F241" i="9"/>
  <c r="G241" i="9"/>
  <c r="F242" i="9"/>
  <c r="G242" i="9"/>
  <c r="F243" i="9"/>
  <c r="G243" i="9"/>
  <c r="F244" i="9"/>
  <c r="G244" i="9"/>
  <c r="F245" i="9"/>
  <c r="G245" i="9"/>
  <c r="F246" i="9"/>
  <c r="G246" i="9"/>
  <c r="F247" i="9"/>
  <c r="G247" i="9"/>
  <c r="F248" i="9"/>
  <c r="G248" i="9"/>
  <c r="F249" i="9"/>
  <c r="G249" i="9"/>
  <c r="F250" i="9"/>
  <c r="G250" i="9"/>
  <c r="F251" i="9"/>
  <c r="G251" i="9"/>
  <c r="F252" i="9"/>
  <c r="G252" i="9"/>
  <c r="F253" i="9"/>
  <c r="G253" i="9"/>
  <c r="F254" i="9"/>
  <c r="G254" i="9"/>
  <c r="F255" i="9"/>
  <c r="G255" i="9"/>
  <c r="F256" i="9"/>
  <c r="G256" i="9"/>
  <c r="F257" i="9"/>
  <c r="G257" i="9"/>
  <c r="F258" i="9"/>
  <c r="G258" i="9"/>
  <c r="F259" i="9"/>
  <c r="G259" i="9"/>
  <c r="F260" i="9"/>
  <c r="G260" i="9"/>
  <c r="F261" i="9"/>
  <c r="G261" i="9"/>
  <c r="F262" i="9"/>
  <c r="G262" i="9"/>
  <c r="F263" i="9"/>
  <c r="G263" i="9"/>
  <c r="F264" i="9"/>
  <c r="G264" i="9"/>
  <c r="F265" i="9"/>
  <c r="G265" i="9"/>
  <c r="F266" i="9"/>
  <c r="G266" i="9"/>
  <c r="F267" i="9"/>
  <c r="G267" i="9"/>
  <c r="F268" i="9"/>
  <c r="G268" i="9"/>
  <c r="F269" i="9"/>
  <c r="G269" i="9"/>
  <c r="F270" i="9"/>
  <c r="G270" i="9"/>
  <c r="F271" i="9"/>
  <c r="G271" i="9"/>
  <c r="F272" i="9"/>
  <c r="G272" i="9"/>
  <c r="F273" i="9"/>
  <c r="G273" i="9"/>
  <c r="F274" i="9"/>
  <c r="G274" i="9"/>
  <c r="F275" i="9"/>
  <c r="G275" i="9"/>
  <c r="F276" i="9"/>
  <c r="G276" i="9"/>
  <c r="F277" i="9"/>
  <c r="G277" i="9"/>
  <c r="F278" i="9"/>
  <c r="G278" i="9"/>
  <c r="F279" i="9"/>
  <c r="G279" i="9"/>
  <c r="F280" i="9"/>
  <c r="G280" i="9"/>
  <c r="F281" i="9"/>
  <c r="G281" i="9"/>
  <c r="F282" i="9"/>
  <c r="G282" i="9"/>
  <c r="F283" i="9"/>
  <c r="G283" i="9"/>
  <c r="F284" i="9"/>
  <c r="G284" i="9"/>
  <c r="F285" i="9"/>
  <c r="G285" i="9"/>
  <c r="F286" i="9"/>
  <c r="G286" i="9"/>
  <c r="F287" i="9"/>
  <c r="G287" i="9"/>
  <c r="F288" i="9"/>
  <c r="G288" i="9"/>
  <c r="F289" i="9"/>
  <c r="G289" i="9"/>
  <c r="F290" i="9"/>
  <c r="G290" i="9"/>
  <c r="F291" i="9"/>
  <c r="G291" i="9"/>
  <c r="F292" i="9"/>
  <c r="G292" i="9"/>
  <c r="F293" i="9"/>
  <c r="G293" i="9"/>
  <c r="F294" i="9"/>
  <c r="G294" i="9"/>
  <c r="F295" i="9"/>
  <c r="G295" i="9"/>
  <c r="F296" i="9"/>
  <c r="G296" i="9"/>
  <c r="F297" i="9"/>
  <c r="G297" i="9"/>
  <c r="F298" i="9"/>
  <c r="G298" i="9"/>
  <c r="F299" i="9"/>
  <c r="G299" i="9"/>
  <c r="F300" i="9"/>
  <c r="G300" i="9"/>
  <c r="F301" i="9"/>
  <c r="G301" i="9"/>
  <c r="F302" i="9"/>
  <c r="G302" i="9"/>
  <c r="F303" i="9"/>
  <c r="G303" i="9"/>
  <c r="F304" i="9"/>
  <c r="G304" i="9"/>
  <c r="F305" i="9"/>
  <c r="G305" i="9"/>
  <c r="F306" i="9"/>
  <c r="G306" i="9"/>
  <c r="F307" i="9"/>
  <c r="G307" i="9"/>
  <c r="F308" i="9"/>
  <c r="G308" i="9"/>
  <c r="F309" i="9"/>
  <c r="G309" i="9"/>
  <c r="F310" i="9"/>
  <c r="G310" i="9"/>
  <c r="F311" i="9"/>
  <c r="G311" i="9"/>
  <c r="F312" i="9"/>
  <c r="G312" i="9"/>
  <c r="F313" i="9"/>
  <c r="G313" i="9"/>
  <c r="F314" i="9"/>
  <c r="G314" i="9"/>
  <c r="F315" i="9"/>
  <c r="G315" i="9"/>
  <c r="F316" i="9"/>
  <c r="G316" i="9"/>
  <c r="F317" i="9"/>
  <c r="G317" i="9"/>
  <c r="F318" i="9"/>
  <c r="G318" i="9"/>
  <c r="F319" i="9"/>
  <c r="G319" i="9"/>
  <c r="F320" i="9"/>
  <c r="G320" i="9"/>
  <c r="F321" i="9"/>
  <c r="G321" i="9"/>
  <c r="F322" i="9"/>
  <c r="G322" i="9"/>
  <c r="G23" i="9"/>
  <c r="F23" i="9"/>
  <c r="C3" i="7" l="1"/>
  <c r="C4" i="7"/>
  <c r="C5" i="7"/>
  <c r="C6" i="7"/>
  <c r="C7" i="7"/>
  <c r="C8" i="7"/>
  <c r="C9" i="7"/>
  <c r="C10" i="7"/>
  <c r="C11" i="7"/>
  <c r="C12" i="7"/>
  <c r="C13" i="7"/>
  <c r="C2" i="7"/>
  <c r="B3" i="7"/>
  <c r="B4" i="7"/>
  <c r="B5" i="7"/>
  <c r="B6" i="7"/>
  <c r="B7" i="7"/>
  <c r="B8" i="7"/>
  <c r="B9" i="7"/>
  <c r="B10" i="7"/>
  <c r="B11" i="7"/>
  <c r="B12" i="7"/>
  <c r="B13" i="7"/>
  <c r="B2" i="7"/>
  <c r="BA2" i="8" l="1"/>
  <c r="R2" i="8"/>
  <c r="Q2" i="8"/>
  <c r="P2" i="8"/>
  <c r="O2" i="8"/>
  <c r="M2" i="8"/>
  <c r="K2" i="8"/>
  <c r="J2" i="8"/>
  <c r="I2" i="8"/>
  <c r="H2" i="8"/>
  <c r="G2" i="8"/>
  <c r="F2" i="8"/>
  <c r="E2" i="8"/>
  <c r="D2" i="8"/>
  <c r="C2" i="8"/>
  <c r="B2" i="8"/>
  <c r="A2" i="8"/>
  <c r="N7" i="22" l="1"/>
  <c r="N6" i="22"/>
  <c r="N5" i="22"/>
  <c r="T8" i="22"/>
  <c r="S8" i="22"/>
  <c r="R8" i="22"/>
  <c r="Q8" i="22"/>
  <c r="T7" i="22"/>
  <c r="S7" i="22"/>
  <c r="R7" i="22"/>
  <c r="Q7" i="22"/>
  <c r="P7" i="22"/>
  <c r="O7" i="22"/>
  <c r="M7" i="22"/>
  <c r="L7" i="22"/>
  <c r="K7" i="22"/>
  <c r="J7" i="22"/>
  <c r="I7" i="22"/>
  <c r="T6" i="22"/>
  <c r="S6" i="22"/>
  <c r="R6" i="22"/>
  <c r="Q6" i="22"/>
  <c r="P6" i="22"/>
  <c r="O6" i="22"/>
  <c r="L6" i="22"/>
  <c r="M6" i="22"/>
  <c r="K6" i="22"/>
  <c r="J6" i="22"/>
  <c r="I6" i="22"/>
  <c r="M5" i="22"/>
  <c r="L5" i="22"/>
  <c r="K5" i="22"/>
  <c r="J5" i="22"/>
  <c r="I5" i="22"/>
  <c r="B24" i="20"/>
  <c r="B25" i="20" s="1"/>
  <c r="B26" i="20" s="1"/>
  <c r="B27" i="20" s="1"/>
  <c r="B28" i="20" s="1"/>
  <c r="B29" i="20" s="1"/>
  <c r="B30" i="20" s="1"/>
  <c r="B31" i="20" s="1"/>
  <c r="B32" i="20" s="1"/>
  <c r="B33" i="20" s="1"/>
  <c r="B34" i="20" s="1"/>
  <c r="B35" i="20" s="1"/>
  <c r="B36" i="20" s="1"/>
  <c r="B37" i="20" s="1"/>
  <c r="B38" i="20" s="1"/>
  <c r="B39" i="20" s="1"/>
  <c r="B40" i="20" s="1"/>
  <c r="B41" i="20" s="1"/>
  <c r="B42" i="20" s="1"/>
  <c r="B43" i="20" s="1"/>
  <c r="B44" i="20" s="1"/>
  <c r="B45" i="20" s="1"/>
  <c r="B46" i="20" s="1"/>
  <c r="B47" i="20" s="1"/>
  <c r="B48" i="20" s="1"/>
  <c r="B49" i="20" s="1"/>
  <c r="B50" i="20" s="1"/>
  <c r="B51" i="20" s="1"/>
  <c r="B52" i="20" s="1"/>
  <c r="B53" i="20" s="1"/>
  <c r="B54" i="20" s="1"/>
  <c r="B55" i="20" s="1"/>
  <c r="B56" i="20" s="1"/>
  <c r="B57" i="20" s="1"/>
  <c r="B58" i="20" s="1"/>
  <c r="B59" i="20" s="1"/>
  <c r="B60" i="20" s="1"/>
  <c r="B61" i="20" s="1"/>
  <c r="B62" i="20" s="1"/>
  <c r="B63" i="20" s="1"/>
  <c r="B64" i="20" s="1"/>
  <c r="B65" i="20" s="1"/>
  <c r="B66" i="20" s="1"/>
  <c r="B67" i="20" s="1"/>
  <c r="B68" i="20" s="1"/>
  <c r="B69" i="20" s="1"/>
  <c r="B70" i="20" s="1"/>
  <c r="B71" i="20" s="1"/>
  <c r="B72" i="20" s="1"/>
  <c r="B73" i="20" s="1"/>
  <c r="B74" i="20" s="1"/>
  <c r="B75" i="20" s="1"/>
  <c r="B76" i="20" s="1"/>
  <c r="B77" i="20" s="1"/>
  <c r="B78" i="20" s="1"/>
  <c r="B79" i="20" s="1"/>
  <c r="B80" i="20" s="1"/>
  <c r="B81" i="20" s="1"/>
  <c r="B82" i="20" s="1"/>
  <c r="B83" i="20" s="1"/>
  <c r="B84" i="20" s="1"/>
  <c r="B85" i="20" s="1"/>
  <c r="B86" i="20" s="1"/>
  <c r="B87" i="20" s="1"/>
  <c r="B88" i="20" s="1"/>
  <c r="B89" i="20" s="1"/>
  <c r="B90" i="20" s="1"/>
  <c r="B91" i="20" s="1"/>
  <c r="B92" i="20" s="1"/>
  <c r="B93" i="20" s="1"/>
  <c r="B94" i="20" s="1"/>
  <c r="B95" i="20" s="1"/>
  <c r="B96" i="20" s="1"/>
  <c r="B97" i="20" s="1"/>
  <c r="B98" i="20" s="1"/>
  <c r="B99" i="20" s="1"/>
  <c r="B100" i="20" s="1"/>
  <c r="B101" i="20" s="1"/>
  <c r="B102" i="20" s="1"/>
  <c r="B103" i="20" s="1"/>
  <c r="B104" i="20" s="1"/>
  <c r="B105" i="20" s="1"/>
  <c r="B106" i="20" s="1"/>
  <c r="B107" i="20" s="1"/>
  <c r="B108" i="20" s="1"/>
  <c r="B109" i="20" s="1"/>
  <c r="B110" i="20" s="1"/>
  <c r="B111" i="20" s="1"/>
  <c r="B112" i="20" s="1"/>
  <c r="B113" i="20" s="1"/>
  <c r="B114" i="20" s="1"/>
  <c r="B115" i="20" s="1"/>
  <c r="B116" i="20" s="1"/>
  <c r="B117" i="20" s="1"/>
  <c r="B118" i="20" s="1"/>
  <c r="B119" i="20" s="1"/>
  <c r="B120" i="20" s="1"/>
  <c r="B121" i="20" s="1"/>
  <c r="B122" i="20" s="1"/>
  <c r="B123" i="20" s="1"/>
  <c r="B124" i="20" s="1"/>
  <c r="B125" i="20" s="1"/>
  <c r="B126" i="20" s="1"/>
  <c r="B127" i="20" s="1"/>
  <c r="B128" i="20" s="1"/>
  <c r="B129" i="20" s="1"/>
  <c r="B130" i="20" s="1"/>
  <c r="B131" i="20" s="1"/>
  <c r="B132" i="20" s="1"/>
  <c r="B133" i="20" s="1"/>
  <c r="B134" i="20" s="1"/>
  <c r="B135" i="20" s="1"/>
  <c r="B136" i="20" s="1"/>
  <c r="B137" i="20" s="1"/>
  <c r="B138" i="20" s="1"/>
  <c r="B139" i="20" s="1"/>
  <c r="B140" i="20" s="1"/>
  <c r="B141" i="20" s="1"/>
  <c r="B142" i="20" s="1"/>
  <c r="B143" i="20" s="1"/>
  <c r="B144" i="20" s="1"/>
  <c r="B145" i="20" s="1"/>
  <c r="B146" i="20" s="1"/>
  <c r="B147" i="20" s="1"/>
  <c r="B148" i="20" s="1"/>
  <c r="B149" i="20" s="1"/>
  <c r="B150" i="20" s="1"/>
  <c r="B151" i="20" s="1"/>
  <c r="B152" i="20" s="1"/>
  <c r="B153" i="20" s="1"/>
  <c r="B154" i="20" s="1"/>
  <c r="B155" i="20" s="1"/>
  <c r="B156" i="20" s="1"/>
  <c r="B157" i="20" s="1"/>
  <c r="B158" i="20" s="1"/>
  <c r="B159" i="20" s="1"/>
  <c r="B160" i="20" s="1"/>
  <c r="B161" i="20" s="1"/>
  <c r="B162" i="20" s="1"/>
  <c r="B163" i="20" s="1"/>
  <c r="B164" i="20" s="1"/>
  <c r="B165" i="20" s="1"/>
  <c r="B166" i="20" s="1"/>
  <c r="B167" i="20" s="1"/>
  <c r="B168" i="20" s="1"/>
  <c r="B169" i="20" s="1"/>
  <c r="B170" i="20" s="1"/>
  <c r="B171" i="20" s="1"/>
  <c r="B172" i="20" s="1"/>
  <c r="B173" i="20" s="1"/>
  <c r="B174" i="20" s="1"/>
  <c r="B175" i="20" s="1"/>
  <c r="B176" i="20" s="1"/>
  <c r="B177" i="20" s="1"/>
  <c r="B178" i="20" s="1"/>
  <c r="B179" i="20" s="1"/>
  <c r="B180" i="20" s="1"/>
  <c r="B181" i="20" s="1"/>
  <c r="B182" i="20" s="1"/>
  <c r="B183" i="20" s="1"/>
  <c r="B184" i="20" s="1"/>
  <c r="B185" i="20" s="1"/>
  <c r="B186" i="20" s="1"/>
  <c r="B187" i="20" s="1"/>
  <c r="B188" i="20" s="1"/>
  <c r="B189" i="20" s="1"/>
  <c r="B190" i="20" s="1"/>
  <c r="B191" i="20" s="1"/>
  <c r="B192" i="20" s="1"/>
  <c r="B193" i="20" s="1"/>
  <c r="B194" i="20" s="1"/>
  <c r="B195" i="20" s="1"/>
  <c r="B196" i="20" s="1"/>
  <c r="B197" i="20" s="1"/>
  <c r="B198" i="20" s="1"/>
  <c r="B199" i="20" s="1"/>
  <c r="B200" i="20" s="1"/>
  <c r="B201" i="20" s="1"/>
  <c r="B202" i="20" s="1"/>
  <c r="B203" i="20" s="1"/>
  <c r="B204" i="20" s="1"/>
  <c r="B205" i="20" s="1"/>
  <c r="B206" i="20" s="1"/>
  <c r="B207" i="20" s="1"/>
  <c r="B208" i="20" s="1"/>
  <c r="B209" i="20" s="1"/>
  <c r="B210" i="20" s="1"/>
  <c r="B211" i="20" s="1"/>
  <c r="B212" i="20" s="1"/>
  <c r="B213" i="20" s="1"/>
  <c r="B214" i="20" s="1"/>
  <c r="B215" i="20" s="1"/>
  <c r="B216" i="20" s="1"/>
  <c r="B217" i="20" s="1"/>
  <c r="B218" i="20" s="1"/>
  <c r="B219" i="20" s="1"/>
  <c r="B220" i="20" s="1"/>
  <c r="B221" i="20" s="1"/>
  <c r="B222" i="20" s="1"/>
  <c r="B223" i="20" s="1"/>
  <c r="B224" i="20" s="1"/>
  <c r="B225" i="20" s="1"/>
  <c r="B226" i="20" s="1"/>
  <c r="B227" i="20" s="1"/>
  <c r="B228" i="20" s="1"/>
  <c r="B229" i="20" s="1"/>
  <c r="B230" i="20" s="1"/>
  <c r="B231" i="20" s="1"/>
  <c r="B232" i="20" s="1"/>
  <c r="B233" i="20" s="1"/>
  <c r="B234" i="20" s="1"/>
  <c r="B235" i="20" s="1"/>
  <c r="B236" i="20" s="1"/>
  <c r="B237" i="20" s="1"/>
  <c r="B238" i="20" s="1"/>
  <c r="B239" i="20" s="1"/>
  <c r="B240" i="20" s="1"/>
  <c r="B241" i="20" s="1"/>
  <c r="B242" i="20" s="1"/>
  <c r="B243" i="20" s="1"/>
  <c r="B244" i="20" s="1"/>
  <c r="B245" i="20" s="1"/>
  <c r="B246" i="20" s="1"/>
  <c r="B247" i="20" s="1"/>
  <c r="B248" i="20" s="1"/>
  <c r="B249" i="20" s="1"/>
  <c r="B250" i="20" s="1"/>
  <c r="B251" i="20" s="1"/>
  <c r="B252" i="20" s="1"/>
  <c r="B253" i="20" s="1"/>
  <c r="B254" i="20" s="1"/>
  <c r="B255" i="20" s="1"/>
  <c r="B256" i="20" s="1"/>
  <c r="B257" i="20" s="1"/>
  <c r="B258" i="20" s="1"/>
  <c r="B259" i="20" s="1"/>
  <c r="B260" i="20" s="1"/>
  <c r="B261" i="20" s="1"/>
  <c r="B262" i="20" s="1"/>
  <c r="B263" i="20" s="1"/>
  <c r="B264" i="20" s="1"/>
  <c r="B265" i="20" s="1"/>
  <c r="B266" i="20" s="1"/>
  <c r="B267" i="20" s="1"/>
  <c r="B268" i="20" s="1"/>
  <c r="B269" i="20" s="1"/>
  <c r="B270" i="20" s="1"/>
  <c r="B271" i="20" s="1"/>
  <c r="B272" i="20" s="1"/>
  <c r="B273" i="20" s="1"/>
  <c r="B274" i="20" s="1"/>
  <c r="B275" i="20" s="1"/>
  <c r="B276" i="20" s="1"/>
  <c r="B277" i="20" s="1"/>
  <c r="B278" i="20" s="1"/>
  <c r="B279" i="20" s="1"/>
  <c r="B280" i="20" s="1"/>
  <c r="B281" i="20" s="1"/>
  <c r="B282" i="20" s="1"/>
  <c r="B283" i="20" s="1"/>
  <c r="B284" i="20" s="1"/>
  <c r="B285" i="20" s="1"/>
  <c r="B286" i="20" s="1"/>
  <c r="B287" i="20" s="1"/>
  <c r="B288" i="20" s="1"/>
  <c r="B289" i="20" s="1"/>
  <c r="B290" i="20" s="1"/>
  <c r="B291" i="20" s="1"/>
  <c r="B292" i="20" s="1"/>
  <c r="B293" i="20" s="1"/>
  <c r="B294" i="20" s="1"/>
  <c r="B295" i="20" s="1"/>
  <c r="B296" i="20" s="1"/>
  <c r="B297" i="20" s="1"/>
  <c r="B298" i="20" s="1"/>
  <c r="B299" i="20" s="1"/>
  <c r="B300" i="20" s="1"/>
  <c r="B301" i="20" s="1"/>
  <c r="B302" i="20" s="1"/>
  <c r="B303" i="20" s="1"/>
  <c r="B304" i="20" s="1"/>
  <c r="B305" i="20" s="1"/>
  <c r="B306" i="20" s="1"/>
  <c r="B307" i="20" s="1"/>
  <c r="B308" i="20" s="1"/>
  <c r="B309" i="20" s="1"/>
  <c r="B310" i="20" s="1"/>
  <c r="B311" i="20" s="1"/>
  <c r="B312" i="20" s="1"/>
  <c r="B313" i="20" s="1"/>
  <c r="B314" i="20" s="1"/>
  <c r="B315" i="20" s="1"/>
  <c r="B316" i="20" s="1"/>
  <c r="B317" i="20" s="1"/>
  <c r="B318" i="20" s="1"/>
  <c r="B319" i="20" s="1"/>
  <c r="B320" i="20" s="1"/>
  <c r="B321" i="20" s="1"/>
  <c r="B322" i="20" s="1"/>
  <c r="B24" i="19"/>
  <c r="B25" i="19" s="1"/>
  <c r="B26" i="19" s="1"/>
  <c r="B27" i="19" s="1"/>
  <c r="B28" i="19" s="1"/>
  <c r="B29" i="19" s="1"/>
  <c r="B30" i="19" s="1"/>
  <c r="B31" i="19" s="1"/>
  <c r="B32" i="19" s="1"/>
  <c r="B33" i="19" s="1"/>
  <c r="B34" i="19" s="1"/>
  <c r="B35" i="19" s="1"/>
  <c r="B36" i="19" s="1"/>
  <c r="B37" i="19" s="1"/>
  <c r="B38" i="19" s="1"/>
  <c r="B39" i="19" s="1"/>
  <c r="B40" i="19" s="1"/>
  <c r="B41" i="19" s="1"/>
  <c r="B42" i="19" s="1"/>
  <c r="B43" i="19" s="1"/>
  <c r="B44" i="19" s="1"/>
  <c r="B45" i="19" s="1"/>
  <c r="B46" i="19" s="1"/>
  <c r="B47" i="19" s="1"/>
  <c r="B48" i="19" s="1"/>
  <c r="B49" i="19" s="1"/>
  <c r="B50" i="19" s="1"/>
  <c r="B51" i="19" s="1"/>
  <c r="B52" i="19" s="1"/>
  <c r="B53" i="19" s="1"/>
  <c r="B54" i="19" s="1"/>
  <c r="B55" i="19" s="1"/>
  <c r="B56" i="19" s="1"/>
  <c r="B57" i="19" s="1"/>
  <c r="B58" i="19" s="1"/>
  <c r="B59" i="19" s="1"/>
  <c r="B60" i="19" s="1"/>
  <c r="B61" i="19" s="1"/>
  <c r="B62" i="19" s="1"/>
  <c r="B63" i="19" s="1"/>
  <c r="B64" i="19" s="1"/>
  <c r="B65" i="19" s="1"/>
  <c r="B66" i="19" s="1"/>
  <c r="B67" i="19" s="1"/>
  <c r="B68" i="19" s="1"/>
  <c r="B69" i="19" s="1"/>
  <c r="B70" i="19" s="1"/>
  <c r="B71" i="19" s="1"/>
  <c r="B72" i="19" s="1"/>
  <c r="B73" i="19" s="1"/>
  <c r="B74" i="19" s="1"/>
  <c r="B75" i="19" s="1"/>
  <c r="B76" i="19" s="1"/>
  <c r="B77" i="19" s="1"/>
  <c r="B78" i="19" s="1"/>
  <c r="B79" i="19" s="1"/>
  <c r="B80" i="19" s="1"/>
  <c r="B81" i="19" s="1"/>
  <c r="B82" i="19" s="1"/>
  <c r="B83" i="19" s="1"/>
  <c r="B84" i="19" s="1"/>
  <c r="B85" i="19" s="1"/>
  <c r="B86" i="19" s="1"/>
  <c r="B87" i="19" s="1"/>
  <c r="B88" i="19" s="1"/>
  <c r="B89" i="19" s="1"/>
  <c r="B90" i="19" s="1"/>
  <c r="B91" i="19" s="1"/>
  <c r="B92" i="19" s="1"/>
  <c r="B93" i="19" s="1"/>
  <c r="B94" i="19" s="1"/>
  <c r="B95" i="19" s="1"/>
  <c r="B96" i="19" s="1"/>
  <c r="B97" i="19" s="1"/>
  <c r="B98" i="19" s="1"/>
  <c r="B99" i="19" s="1"/>
  <c r="B100" i="19" s="1"/>
  <c r="B101" i="19" s="1"/>
  <c r="B102" i="19" s="1"/>
  <c r="B103" i="19" s="1"/>
  <c r="B104" i="19" s="1"/>
  <c r="B105" i="19" s="1"/>
  <c r="B106" i="19" s="1"/>
  <c r="B107" i="19" s="1"/>
  <c r="B108" i="19" s="1"/>
  <c r="B109" i="19" s="1"/>
  <c r="B110" i="19" s="1"/>
  <c r="B111" i="19" s="1"/>
  <c r="B112" i="19" s="1"/>
  <c r="B113" i="19" s="1"/>
  <c r="B114" i="19" s="1"/>
  <c r="B115" i="19" s="1"/>
  <c r="B116" i="19" s="1"/>
  <c r="B117" i="19" s="1"/>
  <c r="B118" i="19" s="1"/>
  <c r="B119" i="19" s="1"/>
  <c r="B120" i="19" s="1"/>
  <c r="B121" i="19" s="1"/>
  <c r="B122" i="19" s="1"/>
  <c r="B123" i="19" s="1"/>
  <c r="B124" i="19" s="1"/>
  <c r="B125" i="19" s="1"/>
  <c r="B126" i="19" s="1"/>
  <c r="B127" i="19" s="1"/>
  <c r="B128" i="19" s="1"/>
  <c r="B129" i="19" s="1"/>
  <c r="B130" i="19" s="1"/>
  <c r="B131" i="19" s="1"/>
  <c r="B132" i="19" s="1"/>
  <c r="B133" i="19" s="1"/>
  <c r="B134" i="19" s="1"/>
  <c r="B135" i="19" s="1"/>
  <c r="B136" i="19" s="1"/>
  <c r="B137" i="19" s="1"/>
  <c r="B138" i="19" s="1"/>
  <c r="B139" i="19" s="1"/>
  <c r="B140" i="19" s="1"/>
  <c r="B141" i="19" s="1"/>
  <c r="B142" i="19" s="1"/>
  <c r="B143" i="19" s="1"/>
  <c r="B144" i="19" s="1"/>
  <c r="B145" i="19" s="1"/>
  <c r="B146" i="19" s="1"/>
  <c r="B147" i="19" s="1"/>
  <c r="B148" i="19" s="1"/>
  <c r="B149" i="19" s="1"/>
  <c r="B150" i="19" s="1"/>
  <c r="B151" i="19" s="1"/>
  <c r="B152" i="19" s="1"/>
  <c r="B153" i="19" s="1"/>
  <c r="B154" i="19" s="1"/>
  <c r="B155" i="19" s="1"/>
  <c r="B156" i="19" s="1"/>
  <c r="B157" i="19" s="1"/>
  <c r="B158" i="19" s="1"/>
  <c r="B159" i="19" s="1"/>
  <c r="B160" i="19" s="1"/>
  <c r="B161" i="19" s="1"/>
  <c r="B162" i="19" s="1"/>
  <c r="B163" i="19" s="1"/>
  <c r="B164" i="19" s="1"/>
  <c r="B165" i="19" s="1"/>
  <c r="B166" i="19" s="1"/>
  <c r="B167" i="19" s="1"/>
  <c r="B168" i="19" s="1"/>
  <c r="B169" i="19" s="1"/>
  <c r="B170" i="19" s="1"/>
  <c r="B171" i="19" s="1"/>
  <c r="B172" i="19" s="1"/>
  <c r="B173" i="19" s="1"/>
  <c r="B174" i="19" s="1"/>
  <c r="B175" i="19" s="1"/>
  <c r="B176" i="19" s="1"/>
  <c r="B177" i="19" s="1"/>
  <c r="B178" i="19" s="1"/>
  <c r="B179" i="19" s="1"/>
  <c r="B180" i="19" s="1"/>
  <c r="B181" i="19" s="1"/>
  <c r="B182" i="19" s="1"/>
  <c r="B183" i="19" s="1"/>
  <c r="B184" i="19" s="1"/>
  <c r="B185" i="19" s="1"/>
  <c r="B186" i="19" s="1"/>
  <c r="B187" i="19" s="1"/>
  <c r="B188" i="19" s="1"/>
  <c r="B189" i="19" s="1"/>
  <c r="B190" i="19" s="1"/>
  <c r="B191" i="19" s="1"/>
  <c r="B192" i="19" s="1"/>
  <c r="B193" i="19" s="1"/>
  <c r="B194" i="19" s="1"/>
  <c r="B195" i="19" s="1"/>
  <c r="B196" i="19" s="1"/>
  <c r="B197" i="19" s="1"/>
  <c r="B198" i="19" s="1"/>
  <c r="B199" i="19" s="1"/>
  <c r="B200" i="19" s="1"/>
  <c r="B201" i="19" s="1"/>
  <c r="B202" i="19" s="1"/>
  <c r="B203" i="19" s="1"/>
  <c r="B204" i="19" s="1"/>
  <c r="B205" i="19" s="1"/>
  <c r="B206" i="19" s="1"/>
  <c r="B207" i="19" s="1"/>
  <c r="B208" i="19" s="1"/>
  <c r="B209" i="19" s="1"/>
  <c r="B210" i="19" s="1"/>
  <c r="B211" i="19" s="1"/>
  <c r="B212" i="19" s="1"/>
  <c r="B213" i="19" s="1"/>
  <c r="B214" i="19" s="1"/>
  <c r="B215" i="19" s="1"/>
  <c r="B216" i="19" s="1"/>
  <c r="B217" i="19" s="1"/>
  <c r="B218" i="19" s="1"/>
  <c r="B219" i="19" s="1"/>
  <c r="B220" i="19" s="1"/>
  <c r="B221" i="19" s="1"/>
  <c r="B222" i="19" s="1"/>
  <c r="B223" i="19" s="1"/>
  <c r="B224" i="19" s="1"/>
  <c r="B225" i="19" s="1"/>
  <c r="B226" i="19" s="1"/>
  <c r="B227" i="19" s="1"/>
  <c r="B228" i="19" s="1"/>
  <c r="B229" i="19" s="1"/>
  <c r="B230" i="19" s="1"/>
  <c r="B231" i="19" s="1"/>
  <c r="B232" i="19" s="1"/>
  <c r="B233" i="19" s="1"/>
  <c r="B234" i="19" s="1"/>
  <c r="B235" i="19" s="1"/>
  <c r="B236" i="19" s="1"/>
  <c r="B237" i="19" s="1"/>
  <c r="B238" i="19" s="1"/>
  <c r="B239" i="19" s="1"/>
  <c r="B240" i="19" s="1"/>
  <c r="B241" i="19" s="1"/>
  <c r="B242" i="19" s="1"/>
  <c r="B243" i="19" s="1"/>
  <c r="B244" i="19" s="1"/>
  <c r="B245" i="19" s="1"/>
  <c r="B246" i="19" s="1"/>
  <c r="B247" i="19" s="1"/>
  <c r="B248" i="19" s="1"/>
  <c r="B249" i="19" s="1"/>
  <c r="B250" i="19" s="1"/>
  <c r="B251" i="19" s="1"/>
  <c r="B252" i="19" s="1"/>
  <c r="B253" i="19" s="1"/>
  <c r="B254" i="19" s="1"/>
  <c r="B255" i="19" s="1"/>
  <c r="B256" i="19" s="1"/>
  <c r="B257" i="19" s="1"/>
  <c r="B258" i="19" s="1"/>
  <c r="B259" i="19" s="1"/>
  <c r="B260" i="19" s="1"/>
  <c r="B261" i="19" s="1"/>
  <c r="B262" i="19" s="1"/>
  <c r="B263" i="19" s="1"/>
  <c r="B264" i="19" s="1"/>
  <c r="B265" i="19" s="1"/>
  <c r="B266" i="19" s="1"/>
  <c r="B267" i="19" s="1"/>
  <c r="B268" i="19" s="1"/>
  <c r="B269" i="19" s="1"/>
  <c r="B270" i="19" s="1"/>
  <c r="B271" i="19" s="1"/>
  <c r="B272" i="19" s="1"/>
  <c r="B273" i="19" s="1"/>
  <c r="B274" i="19" s="1"/>
  <c r="B275" i="19" s="1"/>
  <c r="B276" i="19" s="1"/>
  <c r="B277" i="19" s="1"/>
  <c r="B278" i="19" s="1"/>
  <c r="B279" i="19" s="1"/>
  <c r="B280" i="19" s="1"/>
  <c r="B281" i="19" s="1"/>
  <c r="B282" i="19" s="1"/>
  <c r="B283" i="19" s="1"/>
  <c r="B284" i="19" s="1"/>
  <c r="B285" i="19" s="1"/>
  <c r="B286" i="19" s="1"/>
  <c r="B287" i="19" s="1"/>
  <c r="B288" i="19" s="1"/>
  <c r="B289" i="19" s="1"/>
  <c r="B290" i="19" s="1"/>
  <c r="B291" i="19" s="1"/>
  <c r="B292" i="19" s="1"/>
  <c r="B293" i="19" s="1"/>
  <c r="B294" i="19" s="1"/>
  <c r="B295" i="19" s="1"/>
  <c r="B296" i="19" s="1"/>
  <c r="B297" i="19" s="1"/>
  <c r="B298" i="19" s="1"/>
  <c r="B299" i="19" s="1"/>
  <c r="B300" i="19" s="1"/>
  <c r="B301" i="19" s="1"/>
  <c r="B302" i="19" s="1"/>
  <c r="B303" i="19" s="1"/>
  <c r="B304" i="19" s="1"/>
  <c r="B305" i="19" s="1"/>
  <c r="B306" i="19" s="1"/>
  <c r="B307" i="19" s="1"/>
  <c r="B308" i="19" s="1"/>
  <c r="B309" i="19" s="1"/>
  <c r="B310" i="19" s="1"/>
  <c r="B311" i="19" s="1"/>
  <c r="B312" i="19" s="1"/>
  <c r="B313" i="19" s="1"/>
  <c r="B314" i="19" s="1"/>
  <c r="B315" i="19" s="1"/>
  <c r="B316" i="19" s="1"/>
  <c r="B317" i="19" s="1"/>
  <c r="B318" i="19" s="1"/>
  <c r="B319" i="19" s="1"/>
  <c r="B320" i="19" s="1"/>
  <c r="B321" i="19" s="1"/>
  <c r="B322" i="19" s="1"/>
  <c r="B24" i="18"/>
  <c r="B25" i="18" s="1"/>
  <c r="B26" i="18" s="1"/>
  <c r="B27" i="18" s="1"/>
  <c r="B28" i="18" s="1"/>
  <c r="B29" i="18" s="1"/>
  <c r="B30" i="18" s="1"/>
  <c r="B31" i="18" s="1"/>
  <c r="B32" i="18" s="1"/>
  <c r="B33" i="18" s="1"/>
  <c r="B34" i="18" s="1"/>
  <c r="B35" i="18" s="1"/>
  <c r="B36" i="18" s="1"/>
  <c r="B37" i="18" s="1"/>
  <c r="B38" i="18" s="1"/>
  <c r="B39" i="18" s="1"/>
  <c r="B40" i="18" s="1"/>
  <c r="B41" i="18" s="1"/>
  <c r="B42" i="18" s="1"/>
  <c r="B43" i="18" s="1"/>
  <c r="B44" i="18" s="1"/>
  <c r="B45" i="18" s="1"/>
  <c r="B46" i="18" s="1"/>
  <c r="B47" i="18" s="1"/>
  <c r="B48" i="18" s="1"/>
  <c r="B49" i="18" s="1"/>
  <c r="B50" i="18" s="1"/>
  <c r="B51" i="18" s="1"/>
  <c r="B52" i="18" s="1"/>
  <c r="B53" i="18" s="1"/>
  <c r="B54" i="18" s="1"/>
  <c r="B55" i="18" s="1"/>
  <c r="B56" i="18" s="1"/>
  <c r="B57" i="18" s="1"/>
  <c r="B58" i="18" s="1"/>
  <c r="B59" i="18" s="1"/>
  <c r="B60" i="18" s="1"/>
  <c r="B61" i="18" s="1"/>
  <c r="B62" i="18" s="1"/>
  <c r="B63" i="18" s="1"/>
  <c r="B64" i="18" s="1"/>
  <c r="B65" i="18" s="1"/>
  <c r="B66" i="18" s="1"/>
  <c r="B67" i="18" s="1"/>
  <c r="B68" i="18" s="1"/>
  <c r="B69" i="18" s="1"/>
  <c r="B70" i="18" s="1"/>
  <c r="B71" i="18" s="1"/>
  <c r="B72" i="18" s="1"/>
  <c r="B73" i="18" s="1"/>
  <c r="B74" i="18" s="1"/>
  <c r="B75" i="18" s="1"/>
  <c r="B76" i="18" s="1"/>
  <c r="B77" i="18" s="1"/>
  <c r="B78" i="18" s="1"/>
  <c r="B79" i="18" s="1"/>
  <c r="B80" i="18" s="1"/>
  <c r="B81" i="18" s="1"/>
  <c r="B82" i="18" s="1"/>
  <c r="B83" i="18" s="1"/>
  <c r="B84" i="18" s="1"/>
  <c r="B85" i="18" s="1"/>
  <c r="B86" i="18" s="1"/>
  <c r="B87" i="18" s="1"/>
  <c r="B88" i="18" s="1"/>
  <c r="B89" i="18" s="1"/>
  <c r="B90" i="18" s="1"/>
  <c r="B91" i="18" s="1"/>
  <c r="B92" i="18" s="1"/>
  <c r="B93" i="18" s="1"/>
  <c r="B94" i="18" s="1"/>
  <c r="B95" i="18" s="1"/>
  <c r="B96" i="18" s="1"/>
  <c r="B97" i="18" s="1"/>
  <c r="B98" i="18" s="1"/>
  <c r="B99" i="18" s="1"/>
  <c r="B100" i="18" s="1"/>
  <c r="B101" i="18" s="1"/>
  <c r="B102" i="18" s="1"/>
  <c r="B103" i="18" s="1"/>
  <c r="B104" i="18" s="1"/>
  <c r="B105" i="18" s="1"/>
  <c r="B106" i="18" s="1"/>
  <c r="B107" i="18" s="1"/>
  <c r="B108" i="18" s="1"/>
  <c r="B109" i="18" s="1"/>
  <c r="B110" i="18" s="1"/>
  <c r="B111" i="18" s="1"/>
  <c r="B112" i="18" s="1"/>
  <c r="B113" i="18" s="1"/>
  <c r="B114" i="18" s="1"/>
  <c r="B115" i="18" s="1"/>
  <c r="B116" i="18" s="1"/>
  <c r="B117" i="18" s="1"/>
  <c r="B118" i="18" s="1"/>
  <c r="B119" i="18" s="1"/>
  <c r="B120" i="18" s="1"/>
  <c r="B121" i="18" s="1"/>
  <c r="B122" i="18" s="1"/>
  <c r="B123" i="18" s="1"/>
  <c r="B124" i="18" s="1"/>
  <c r="B125" i="18" s="1"/>
  <c r="B126" i="18" s="1"/>
  <c r="B127" i="18" s="1"/>
  <c r="B128" i="18" s="1"/>
  <c r="B129" i="18" s="1"/>
  <c r="B130" i="18" s="1"/>
  <c r="B131" i="18" s="1"/>
  <c r="B132" i="18" s="1"/>
  <c r="B133" i="18" s="1"/>
  <c r="B134" i="18" s="1"/>
  <c r="B135" i="18" s="1"/>
  <c r="B136" i="18" s="1"/>
  <c r="B137" i="18" s="1"/>
  <c r="B138" i="18" s="1"/>
  <c r="B139" i="18" s="1"/>
  <c r="B140" i="18" s="1"/>
  <c r="B141" i="18" s="1"/>
  <c r="B142" i="18" s="1"/>
  <c r="B143" i="18" s="1"/>
  <c r="B144" i="18" s="1"/>
  <c r="B145" i="18" s="1"/>
  <c r="B146" i="18" s="1"/>
  <c r="B147" i="18" s="1"/>
  <c r="B148" i="18" s="1"/>
  <c r="B149" i="18" s="1"/>
  <c r="B150" i="18" s="1"/>
  <c r="B151" i="18" s="1"/>
  <c r="B152" i="18" s="1"/>
  <c r="B153" i="18" s="1"/>
  <c r="B154" i="18" s="1"/>
  <c r="B155" i="18" s="1"/>
  <c r="B156" i="18" s="1"/>
  <c r="B157" i="18" s="1"/>
  <c r="B158" i="18" s="1"/>
  <c r="B159" i="18" s="1"/>
  <c r="B160" i="18" s="1"/>
  <c r="B161" i="18" s="1"/>
  <c r="B162" i="18" s="1"/>
  <c r="B163" i="18" s="1"/>
  <c r="B164" i="18" s="1"/>
  <c r="B165" i="18" s="1"/>
  <c r="B166" i="18" s="1"/>
  <c r="B167" i="18" s="1"/>
  <c r="B168" i="18" s="1"/>
  <c r="B169" i="18" s="1"/>
  <c r="B170" i="18" s="1"/>
  <c r="B171" i="18" s="1"/>
  <c r="B172" i="18" s="1"/>
  <c r="B173" i="18" s="1"/>
  <c r="B174" i="18" s="1"/>
  <c r="B175" i="18" s="1"/>
  <c r="B176" i="18" s="1"/>
  <c r="B177" i="18" s="1"/>
  <c r="B178" i="18" s="1"/>
  <c r="B179" i="18" s="1"/>
  <c r="B180" i="18" s="1"/>
  <c r="B181" i="18" s="1"/>
  <c r="B182" i="18" s="1"/>
  <c r="B183" i="18" s="1"/>
  <c r="B184" i="18" s="1"/>
  <c r="B185" i="18" s="1"/>
  <c r="B186" i="18" s="1"/>
  <c r="B187" i="18" s="1"/>
  <c r="B188" i="18" s="1"/>
  <c r="B189" i="18" s="1"/>
  <c r="B190" i="18" s="1"/>
  <c r="B191" i="18" s="1"/>
  <c r="B192" i="18" s="1"/>
  <c r="B193" i="18" s="1"/>
  <c r="B194" i="18" s="1"/>
  <c r="B195" i="18" s="1"/>
  <c r="B196" i="18" s="1"/>
  <c r="B197" i="18" s="1"/>
  <c r="B198" i="18" s="1"/>
  <c r="B199" i="18" s="1"/>
  <c r="B200" i="18" s="1"/>
  <c r="B201" i="18" s="1"/>
  <c r="B202" i="18" s="1"/>
  <c r="B203" i="18" s="1"/>
  <c r="B204" i="18" s="1"/>
  <c r="B205" i="18" s="1"/>
  <c r="B206" i="18" s="1"/>
  <c r="B207" i="18" s="1"/>
  <c r="B208" i="18" s="1"/>
  <c r="B209" i="18" s="1"/>
  <c r="B210" i="18" s="1"/>
  <c r="B211" i="18" s="1"/>
  <c r="B212" i="18" s="1"/>
  <c r="B213" i="18" s="1"/>
  <c r="B214" i="18" s="1"/>
  <c r="B215" i="18" s="1"/>
  <c r="B216" i="18" s="1"/>
  <c r="B217" i="18" s="1"/>
  <c r="B218" i="18" s="1"/>
  <c r="B219" i="18" s="1"/>
  <c r="B220" i="18" s="1"/>
  <c r="B221" i="18" s="1"/>
  <c r="B222" i="18" s="1"/>
  <c r="B223" i="18" s="1"/>
  <c r="B224" i="18" s="1"/>
  <c r="B225" i="18" s="1"/>
  <c r="B226" i="18" s="1"/>
  <c r="B227" i="18" s="1"/>
  <c r="B228" i="18" s="1"/>
  <c r="B229" i="18" s="1"/>
  <c r="B230" i="18" s="1"/>
  <c r="B231" i="18" s="1"/>
  <c r="B232" i="18" s="1"/>
  <c r="B233" i="18" s="1"/>
  <c r="B234" i="18" s="1"/>
  <c r="B235" i="18" s="1"/>
  <c r="B236" i="18" s="1"/>
  <c r="B237" i="18" s="1"/>
  <c r="B238" i="18" s="1"/>
  <c r="B239" i="18" s="1"/>
  <c r="B240" i="18" s="1"/>
  <c r="B241" i="18" s="1"/>
  <c r="B242" i="18" s="1"/>
  <c r="B243" i="18" s="1"/>
  <c r="B244" i="18" s="1"/>
  <c r="B245" i="18" s="1"/>
  <c r="B246" i="18" s="1"/>
  <c r="B247" i="18" s="1"/>
  <c r="B248" i="18" s="1"/>
  <c r="B249" i="18" s="1"/>
  <c r="B250" i="18" s="1"/>
  <c r="B251" i="18" s="1"/>
  <c r="B252" i="18" s="1"/>
  <c r="B253" i="18" s="1"/>
  <c r="B254" i="18" s="1"/>
  <c r="B255" i="18" s="1"/>
  <c r="B256" i="18" s="1"/>
  <c r="B257" i="18" s="1"/>
  <c r="B258" i="18" s="1"/>
  <c r="B259" i="18" s="1"/>
  <c r="B260" i="18" s="1"/>
  <c r="B261" i="18" s="1"/>
  <c r="B262" i="18" s="1"/>
  <c r="B263" i="18" s="1"/>
  <c r="B264" i="18" s="1"/>
  <c r="B265" i="18" s="1"/>
  <c r="B266" i="18" s="1"/>
  <c r="B267" i="18" s="1"/>
  <c r="B268" i="18" s="1"/>
  <c r="B269" i="18" s="1"/>
  <c r="B270" i="18" s="1"/>
  <c r="B271" i="18" s="1"/>
  <c r="B272" i="18" s="1"/>
  <c r="B273" i="18" s="1"/>
  <c r="B274" i="18" s="1"/>
  <c r="B275" i="18" s="1"/>
  <c r="B276" i="18" s="1"/>
  <c r="B277" i="18" s="1"/>
  <c r="B278" i="18" s="1"/>
  <c r="B279" i="18" s="1"/>
  <c r="B280" i="18" s="1"/>
  <c r="B281" i="18" s="1"/>
  <c r="B282" i="18" s="1"/>
  <c r="B283" i="18" s="1"/>
  <c r="B284" i="18" s="1"/>
  <c r="B285" i="18" s="1"/>
  <c r="B286" i="18" s="1"/>
  <c r="B287" i="18" s="1"/>
  <c r="B288" i="18" s="1"/>
  <c r="B289" i="18" s="1"/>
  <c r="B290" i="18" s="1"/>
  <c r="B291" i="18" s="1"/>
  <c r="B292" i="18" s="1"/>
  <c r="B293" i="18" s="1"/>
  <c r="B294" i="18" s="1"/>
  <c r="B295" i="18" s="1"/>
  <c r="B296" i="18" s="1"/>
  <c r="B297" i="18" s="1"/>
  <c r="B298" i="18" s="1"/>
  <c r="B299" i="18" s="1"/>
  <c r="B300" i="18" s="1"/>
  <c r="B301" i="18" s="1"/>
  <c r="B302" i="18" s="1"/>
  <c r="B303" i="18" s="1"/>
  <c r="B304" i="18" s="1"/>
  <c r="B305" i="18" s="1"/>
  <c r="B306" i="18" s="1"/>
  <c r="B307" i="18" s="1"/>
  <c r="B308" i="18" s="1"/>
  <c r="B309" i="18" s="1"/>
  <c r="B310" i="18" s="1"/>
  <c r="B311" i="18" s="1"/>
  <c r="B312" i="18" s="1"/>
  <c r="B313" i="18" s="1"/>
  <c r="B314" i="18" s="1"/>
  <c r="B315" i="18" s="1"/>
  <c r="B316" i="18" s="1"/>
  <c r="B317" i="18" s="1"/>
  <c r="B318" i="18" s="1"/>
  <c r="B319" i="18" s="1"/>
  <c r="B320" i="18" s="1"/>
  <c r="B321" i="18" s="1"/>
  <c r="B322" i="18" s="1"/>
  <c r="D17" i="17"/>
  <c r="B24" i="17"/>
  <c r="B25" i="17" s="1"/>
  <c r="B26" i="17" s="1"/>
  <c r="B27" i="17" s="1"/>
  <c r="B28" i="17" s="1"/>
  <c r="B29" i="17" s="1"/>
  <c r="B30" i="17" s="1"/>
  <c r="B31" i="17" s="1"/>
  <c r="B32" i="17" s="1"/>
  <c r="B33" i="17" s="1"/>
  <c r="B34" i="17" s="1"/>
  <c r="B35" i="17" s="1"/>
  <c r="B36" i="17" s="1"/>
  <c r="B37" i="17" s="1"/>
  <c r="B38" i="17" s="1"/>
  <c r="B39" i="17" s="1"/>
  <c r="B40" i="17" s="1"/>
  <c r="B41" i="17" s="1"/>
  <c r="B42" i="17" s="1"/>
  <c r="B43" i="17" s="1"/>
  <c r="B44" i="17" s="1"/>
  <c r="B45" i="17" s="1"/>
  <c r="B46" i="17" s="1"/>
  <c r="B47" i="17" s="1"/>
  <c r="B48" i="17" s="1"/>
  <c r="B49" i="17" s="1"/>
  <c r="B50" i="17" s="1"/>
  <c r="B51" i="17" s="1"/>
  <c r="B52" i="17" s="1"/>
  <c r="B53" i="17" s="1"/>
  <c r="B54" i="17" s="1"/>
  <c r="B55" i="17" s="1"/>
  <c r="B56" i="17" s="1"/>
  <c r="B57" i="17" s="1"/>
  <c r="B58" i="17" s="1"/>
  <c r="B59" i="17" s="1"/>
  <c r="B60" i="17" s="1"/>
  <c r="B61" i="17" s="1"/>
  <c r="B62" i="17" s="1"/>
  <c r="B63" i="17" s="1"/>
  <c r="B64" i="17" s="1"/>
  <c r="B65" i="17" s="1"/>
  <c r="B66" i="17" s="1"/>
  <c r="B67" i="17" s="1"/>
  <c r="B68" i="17" s="1"/>
  <c r="B69" i="17" s="1"/>
  <c r="B70" i="17" s="1"/>
  <c r="B71" i="17" s="1"/>
  <c r="B72" i="17" s="1"/>
  <c r="B73" i="17" s="1"/>
  <c r="B74" i="17" s="1"/>
  <c r="B75" i="17" s="1"/>
  <c r="B76" i="17" s="1"/>
  <c r="B77" i="17" s="1"/>
  <c r="B78" i="17" s="1"/>
  <c r="B79" i="17" s="1"/>
  <c r="B80" i="17" s="1"/>
  <c r="B81" i="17" s="1"/>
  <c r="B82" i="17" s="1"/>
  <c r="B83" i="17" s="1"/>
  <c r="B84" i="17" s="1"/>
  <c r="B85" i="17" s="1"/>
  <c r="B86" i="17" s="1"/>
  <c r="B87" i="17" s="1"/>
  <c r="B88" i="17" s="1"/>
  <c r="B89" i="17" s="1"/>
  <c r="B90" i="17" s="1"/>
  <c r="B91" i="17" s="1"/>
  <c r="B92" i="17" s="1"/>
  <c r="B93" i="17" s="1"/>
  <c r="B94" i="17" s="1"/>
  <c r="B95" i="17" s="1"/>
  <c r="B96" i="17" s="1"/>
  <c r="B97" i="17" s="1"/>
  <c r="B98" i="17" s="1"/>
  <c r="B99" i="17" s="1"/>
  <c r="B100" i="17" s="1"/>
  <c r="B101" i="17" s="1"/>
  <c r="B102" i="17" s="1"/>
  <c r="B103" i="17" s="1"/>
  <c r="B104" i="17" s="1"/>
  <c r="B105" i="17" s="1"/>
  <c r="B106" i="17" s="1"/>
  <c r="B107" i="17" s="1"/>
  <c r="B108" i="17" s="1"/>
  <c r="B109" i="17" s="1"/>
  <c r="B110" i="17" s="1"/>
  <c r="B111" i="17" s="1"/>
  <c r="B112" i="17" s="1"/>
  <c r="B113" i="17" s="1"/>
  <c r="B114" i="17" s="1"/>
  <c r="B115" i="17" s="1"/>
  <c r="B116" i="17" s="1"/>
  <c r="B117" i="17" s="1"/>
  <c r="B118" i="17" s="1"/>
  <c r="B119" i="17" s="1"/>
  <c r="B120" i="17" s="1"/>
  <c r="B121" i="17" s="1"/>
  <c r="B122" i="17" s="1"/>
  <c r="B123" i="17" s="1"/>
  <c r="B124" i="17" s="1"/>
  <c r="B125" i="17" s="1"/>
  <c r="B126" i="17" s="1"/>
  <c r="B127" i="17" s="1"/>
  <c r="B128" i="17" s="1"/>
  <c r="B129" i="17" s="1"/>
  <c r="B130" i="17" s="1"/>
  <c r="B131" i="17" s="1"/>
  <c r="B132" i="17" s="1"/>
  <c r="B133" i="17" s="1"/>
  <c r="B134" i="17" s="1"/>
  <c r="B135" i="17" s="1"/>
  <c r="B136" i="17" s="1"/>
  <c r="B137" i="17" s="1"/>
  <c r="B138" i="17" s="1"/>
  <c r="B139" i="17" s="1"/>
  <c r="B140" i="17" s="1"/>
  <c r="B141" i="17" s="1"/>
  <c r="B142" i="17" s="1"/>
  <c r="B143" i="17" s="1"/>
  <c r="B144" i="17" s="1"/>
  <c r="B145" i="17" s="1"/>
  <c r="B146" i="17" s="1"/>
  <c r="B147" i="17" s="1"/>
  <c r="B148" i="17" s="1"/>
  <c r="B149" i="17" s="1"/>
  <c r="B150" i="17" s="1"/>
  <c r="B151" i="17" s="1"/>
  <c r="B152" i="17" s="1"/>
  <c r="B153" i="17" s="1"/>
  <c r="B154" i="17" s="1"/>
  <c r="B155" i="17" s="1"/>
  <c r="B156" i="17" s="1"/>
  <c r="B157" i="17" s="1"/>
  <c r="B158" i="17" s="1"/>
  <c r="B159" i="17" s="1"/>
  <c r="B160" i="17" s="1"/>
  <c r="B161" i="17" s="1"/>
  <c r="B162" i="17" s="1"/>
  <c r="B163" i="17" s="1"/>
  <c r="B164" i="17" s="1"/>
  <c r="B165" i="17" s="1"/>
  <c r="B166" i="17" s="1"/>
  <c r="B167" i="17" s="1"/>
  <c r="B168" i="17" s="1"/>
  <c r="B169" i="17" s="1"/>
  <c r="B170" i="17" s="1"/>
  <c r="B171" i="17" s="1"/>
  <c r="B172" i="17" s="1"/>
  <c r="B173" i="17" s="1"/>
  <c r="B174" i="17" s="1"/>
  <c r="B175" i="17" s="1"/>
  <c r="B176" i="17" s="1"/>
  <c r="B177" i="17" s="1"/>
  <c r="B178" i="17" s="1"/>
  <c r="B179" i="17" s="1"/>
  <c r="B180" i="17" s="1"/>
  <c r="B181" i="17" s="1"/>
  <c r="B182" i="17" s="1"/>
  <c r="B183" i="17" s="1"/>
  <c r="B184" i="17" s="1"/>
  <c r="B185" i="17" s="1"/>
  <c r="B186" i="17" s="1"/>
  <c r="B187" i="17" s="1"/>
  <c r="B188" i="17" s="1"/>
  <c r="B189" i="17" s="1"/>
  <c r="B190" i="17" s="1"/>
  <c r="B191" i="17" s="1"/>
  <c r="B192" i="17" s="1"/>
  <c r="B193" i="17" s="1"/>
  <c r="B194" i="17" s="1"/>
  <c r="B195" i="17" s="1"/>
  <c r="B196" i="17" s="1"/>
  <c r="B197" i="17" s="1"/>
  <c r="B198" i="17" s="1"/>
  <c r="B199" i="17" s="1"/>
  <c r="B200" i="17" s="1"/>
  <c r="B201" i="17" s="1"/>
  <c r="B202" i="17" s="1"/>
  <c r="B203" i="17" s="1"/>
  <c r="B204" i="17" s="1"/>
  <c r="B205" i="17" s="1"/>
  <c r="B206" i="17" s="1"/>
  <c r="B207" i="17" s="1"/>
  <c r="B208" i="17" s="1"/>
  <c r="B209" i="17" s="1"/>
  <c r="B210" i="17" s="1"/>
  <c r="B211" i="17" s="1"/>
  <c r="B212" i="17" s="1"/>
  <c r="B213" i="17" s="1"/>
  <c r="B214" i="17" s="1"/>
  <c r="B215" i="17" s="1"/>
  <c r="B216" i="17" s="1"/>
  <c r="B217" i="17" s="1"/>
  <c r="B218" i="17" s="1"/>
  <c r="B219" i="17" s="1"/>
  <c r="B220" i="17" s="1"/>
  <c r="B221" i="17" s="1"/>
  <c r="B222" i="17" s="1"/>
  <c r="B223" i="17" s="1"/>
  <c r="B224" i="17" s="1"/>
  <c r="B225" i="17" s="1"/>
  <c r="B226" i="17" s="1"/>
  <c r="B227" i="17" s="1"/>
  <c r="B228" i="17" s="1"/>
  <c r="B229" i="17" s="1"/>
  <c r="B230" i="17" s="1"/>
  <c r="B231" i="17" s="1"/>
  <c r="B232" i="17" s="1"/>
  <c r="B233" i="17" s="1"/>
  <c r="B234" i="17" s="1"/>
  <c r="B235" i="17" s="1"/>
  <c r="B236" i="17" s="1"/>
  <c r="B237" i="17" s="1"/>
  <c r="B238" i="17" s="1"/>
  <c r="B239" i="17" s="1"/>
  <c r="B240" i="17" s="1"/>
  <c r="B241" i="17" s="1"/>
  <c r="B242" i="17" s="1"/>
  <c r="B243" i="17" s="1"/>
  <c r="B244" i="17" s="1"/>
  <c r="B245" i="17" s="1"/>
  <c r="B246" i="17" s="1"/>
  <c r="B247" i="17" s="1"/>
  <c r="B248" i="17" s="1"/>
  <c r="B249" i="17" s="1"/>
  <c r="B250" i="17" s="1"/>
  <c r="B251" i="17" s="1"/>
  <c r="B252" i="17" s="1"/>
  <c r="B253" i="17" s="1"/>
  <c r="B254" i="17" s="1"/>
  <c r="B255" i="17" s="1"/>
  <c r="B256" i="17" s="1"/>
  <c r="B257" i="17" s="1"/>
  <c r="B258" i="17" s="1"/>
  <c r="B259" i="17" s="1"/>
  <c r="B260" i="17" s="1"/>
  <c r="B261" i="17" s="1"/>
  <c r="B262" i="17" s="1"/>
  <c r="B263" i="17" s="1"/>
  <c r="B264" i="17" s="1"/>
  <c r="B265" i="17" s="1"/>
  <c r="B266" i="17" s="1"/>
  <c r="B267" i="17" s="1"/>
  <c r="B268" i="17" s="1"/>
  <c r="B269" i="17" s="1"/>
  <c r="B270" i="17" s="1"/>
  <c r="B271" i="17" s="1"/>
  <c r="B272" i="17" s="1"/>
  <c r="B273" i="17" s="1"/>
  <c r="B274" i="17" s="1"/>
  <c r="B275" i="17" s="1"/>
  <c r="B276" i="17" s="1"/>
  <c r="B277" i="17" s="1"/>
  <c r="B278" i="17" s="1"/>
  <c r="B279" i="17" s="1"/>
  <c r="B280" i="17" s="1"/>
  <c r="B281" i="17" s="1"/>
  <c r="B282" i="17" s="1"/>
  <c r="B283" i="17" s="1"/>
  <c r="B284" i="17" s="1"/>
  <c r="B285" i="17" s="1"/>
  <c r="B286" i="17" s="1"/>
  <c r="B287" i="17" s="1"/>
  <c r="B288" i="17" s="1"/>
  <c r="B289" i="17" s="1"/>
  <c r="B290" i="17" s="1"/>
  <c r="B291" i="17" s="1"/>
  <c r="B292" i="17" s="1"/>
  <c r="B293" i="17" s="1"/>
  <c r="B294" i="17" s="1"/>
  <c r="B295" i="17" s="1"/>
  <c r="B296" i="17" s="1"/>
  <c r="B297" i="17" s="1"/>
  <c r="B298" i="17" s="1"/>
  <c r="B299" i="17" s="1"/>
  <c r="B300" i="17" s="1"/>
  <c r="B301" i="17" s="1"/>
  <c r="B302" i="17" s="1"/>
  <c r="B303" i="17" s="1"/>
  <c r="B304" i="17" s="1"/>
  <c r="B305" i="17" s="1"/>
  <c r="B306" i="17" s="1"/>
  <c r="B307" i="17" s="1"/>
  <c r="B308" i="17" s="1"/>
  <c r="B309" i="17" s="1"/>
  <c r="B310" i="17" s="1"/>
  <c r="B311" i="17" s="1"/>
  <c r="B312" i="17" s="1"/>
  <c r="B313" i="17" s="1"/>
  <c r="B314" i="17" s="1"/>
  <c r="B315" i="17" s="1"/>
  <c r="B316" i="17" s="1"/>
  <c r="B317" i="17" s="1"/>
  <c r="B318" i="17" s="1"/>
  <c r="B319" i="17" s="1"/>
  <c r="B320" i="17" s="1"/>
  <c r="B321" i="17" s="1"/>
  <c r="B322" i="17" s="1"/>
  <c r="B27" i="16"/>
  <c r="B28" i="16" s="1"/>
  <c r="B29" i="16" s="1"/>
  <c r="B30" i="16" s="1"/>
  <c r="B31" i="16" s="1"/>
  <c r="B32" i="16" s="1"/>
  <c r="B33" i="16" s="1"/>
  <c r="B34" i="16" s="1"/>
  <c r="B35" i="16" s="1"/>
  <c r="B36" i="16" s="1"/>
  <c r="B37" i="16" s="1"/>
  <c r="B38" i="16" s="1"/>
  <c r="B39" i="16" s="1"/>
  <c r="B40" i="16" s="1"/>
  <c r="B41" i="16" s="1"/>
  <c r="B42" i="16" s="1"/>
  <c r="B43" i="16" s="1"/>
  <c r="B44" i="16" s="1"/>
  <c r="B45" i="16" s="1"/>
  <c r="B46" i="16" s="1"/>
  <c r="B47" i="16" s="1"/>
  <c r="B48" i="16" s="1"/>
  <c r="B49" i="16" s="1"/>
  <c r="B50" i="16" s="1"/>
  <c r="B51" i="16" s="1"/>
  <c r="B52" i="16" s="1"/>
  <c r="B53" i="16" s="1"/>
  <c r="B54" i="16" s="1"/>
  <c r="B55" i="16" s="1"/>
  <c r="B56" i="16" s="1"/>
  <c r="B57" i="16" s="1"/>
  <c r="B58" i="16" s="1"/>
  <c r="B59" i="16" s="1"/>
  <c r="B60" i="16" s="1"/>
  <c r="B61" i="16" s="1"/>
  <c r="B62" i="16" s="1"/>
  <c r="B63" i="16" s="1"/>
  <c r="B64" i="16" s="1"/>
  <c r="B65" i="16" s="1"/>
  <c r="B66" i="16" s="1"/>
  <c r="B67" i="16" s="1"/>
  <c r="B68" i="16" s="1"/>
  <c r="B69" i="16" s="1"/>
  <c r="B70" i="16" s="1"/>
  <c r="B71" i="16" s="1"/>
  <c r="B72" i="16" s="1"/>
  <c r="B73" i="16" s="1"/>
  <c r="B74" i="16" s="1"/>
  <c r="B75" i="16" s="1"/>
  <c r="B76" i="16" s="1"/>
  <c r="B77" i="16" s="1"/>
  <c r="B78" i="16" s="1"/>
  <c r="B79" i="16" s="1"/>
  <c r="B80" i="16" s="1"/>
  <c r="B81" i="16" s="1"/>
  <c r="B82" i="16" s="1"/>
  <c r="B83" i="16" s="1"/>
  <c r="B84" i="16" s="1"/>
  <c r="B85" i="16" s="1"/>
  <c r="B86" i="16" s="1"/>
  <c r="B87" i="16" s="1"/>
  <c r="B88" i="16" s="1"/>
  <c r="B89" i="16" s="1"/>
  <c r="B90" i="16" s="1"/>
  <c r="B91" i="16" s="1"/>
  <c r="B92" i="16" s="1"/>
  <c r="B93" i="16" s="1"/>
  <c r="B94" i="16" s="1"/>
  <c r="B95" i="16" s="1"/>
  <c r="B96" i="16" s="1"/>
  <c r="B97" i="16" s="1"/>
  <c r="B98" i="16" s="1"/>
  <c r="B99" i="16" s="1"/>
  <c r="B100" i="16" s="1"/>
  <c r="B101" i="16" s="1"/>
  <c r="B102" i="16" s="1"/>
  <c r="B103" i="16" s="1"/>
  <c r="B104" i="16" s="1"/>
  <c r="B105" i="16" s="1"/>
  <c r="B106" i="16" s="1"/>
  <c r="B107" i="16" s="1"/>
  <c r="B108" i="16" s="1"/>
  <c r="B109" i="16" s="1"/>
  <c r="B110" i="16" s="1"/>
  <c r="B111" i="16" s="1"/>
  <c r="B112" i="16" s="1"/>
  <c r="B113" i="16" s="1"/>
  <c r="B114" i="16" s="1"/>
  <c r="B115" i="16" s="1"/>
  <c r="B116" i="16" s="1"/>
  <c r="B117" i="16" s="1"/>
  <c r="B118" i="16" s="1"/>
  <c r="B119" i="16" s="1"/>
  <c r="B120" i="16" s="1"/>
  <c r="B121" i="16" s="1"/>
  <c r="B122" i="16" s="1"/>
  <c r="B123" i="16" s="1"/>
  <c r="B124" i="16" s="1"/>
  <c r="B125" i="16" s="1"/>
  <c r="B126" i="16" s="1"/>
  <c r="B127" i="16" s="1"/>
  <c r="B128" i="16" s="1"/>
  <c r="B129" i="16" s="1"/>
  <c r="B130" i="16" s="1"/>
  <c r="B131" i="16" s="1"/>
  <c r="B132" i="16" s="1"/>
  <c r="B133" i="16" s="1"/>
  <c r="B134" i="16" s="1"/>
  <c r="B135" i="16" s="1"/>
  <c r="B136" i="16" s="1"/>
  <c r="B137" i="16" s="1"/>
  <c r="B138" i="16" s="1"/>
  <c r="B139" i="16" s="1"/>
  <c r="B140" i="16" s="1"/>
  <c r="B141" i="16" s="1"/>
  <c r="B142" i="16" s="1"/>
  <c r="B143" i="16" s="1"/>
  <c r="B144" i="16" s="1"/>
  <c r="B145" i="16" s="1"/>
  <c r="B146" i="16" s="1"/>
  <c r="B147" i="16" s="1"/>
  <c r="B148" i="16" s="1"/>
  <c r="B149" i="16" s="1"/>
  <c r="B150" i="16" s="1"/>
  <c r="B151" i="16" s="1"/>
  <c r="B152" i="16" s="1"/>
  <c r="B153" i="16" s="1"/>
  <c r="B154" i="16" s="1"/>
  <c r="B155" i="16" s="1"/>
  <c r="B156" i="16" s="1"/>
  <c r="B157" i="16" s="1"/>
  <c r="B158" i="16" s="1"/>
  <c r="B159" i="16" s="1"/>
  <c r="B160" i="16" s="1"/>
  <c r="B161" i="16" s="1"/>
  <c r="B162" i="16" s="1"/>
  <c r="B163" i="16" s="1"/>
  <c r="B164" i="16" s="1"/>
  <c r="B165" i="16" s="1"/>
  <c r="B166" i="16" s="1"/>
  <c r="B167" i="16" s="1"/>
  <c r="B168" i="16" s="1"/>
  <c r="B169" i="16" s="1"/>
  <c r="B170" i="16" s="1"/>
  <c r="B171" i="16" s="1"/>
  <c r="B172" i="16" s="1"/>
  <c r="B173" i="16" s="1"/>
  <c r="B174" i="16" s="1"/>
  <c r="B175" i="16" s="1"/>
  <c r="B176" i="16" s="1"/>
  <c r="B177" i="16" s="1"/>
  <c r="B178" i="16" s="1"/>
  <c r="B179" i="16" s="1"/>
  <c r="B180" i="16" s="1"/>
  <c r="B181" i="16" s="1"/>
  <c r="B182" i="16" s="1"/>
  <c r="B183" i="16" s="1"/>
  <c r="B184" i="16" s="1"/>
  <c r="B185" i="16" s="1"/>
  <c r="B186" i="16" s="1"/>
  <c r="B187" i="16" s="1"/>
  <c r="B188" i="16" s="1"/>
  <c r="B189" i="16" s="1"/>
  <c r="B190" i="16" s="1"/>
  <c r="B191" i="16" s="1"/>
  <c r="B192" i="16" s="1"/>
  <c r="B193" i="16" s="1"/>
  <c r="B194" i="16" s="1"/>
  <c r="B195" i="16" s="1"/>
  <c r="B196" i="16" s="1"/>
  <c r="B197" i="16" s="1"/>
  <c r="B198" i="16" s="1"/>
  <c r="B199" i="16" s="1"/>
  <c r="B200" i="16" s="1"/>
  <c r="B201" i="16" s="1"/>
  <c r="B202" i="16" s="1"/>
  <c r="B203" i="16" s="1"/>
  <c r="B204" i="16" s="1"/>
  <c r="B205" i="16" s="1"/>
  <c r="B206" i="16" s="1"/>
  <c r="B207" i="16" s="1"/>
  <c r="B208" i="16" s="1"/>
  <c r="B209" i="16" s="1"/>
  <c r="B210" i="16" s="1"/>
  <c r="B211" i="16" s="1"/>
  <c r="B212" i="16" s="1"/>
  <c r="B213" i="16" s="1"/>
  <c r="B214" i="16" s="1"/>
  <c r="B215" i="16" s="1"/>
  <c r="B216" i="16" s="1"/>
  <c r="B217" i="16" s="1"/>
  <c r="B218" i="16" s="1"/>
  <c r="B219" i="16" s="1"/>
  <c r="B220" i="16" s="1"/>
  <c r="B221" i="16" s="1"/>
  <c r="B222" i="16" s="1"/>
  <c r="B223" i="16" s="1"/>
  <c r="B224" i="16" s="1"/>
  <c r="B225" i="16" s="1"/>
  <c r="B226" i="16" s="1"/>
  <c r="B227" i="16" s="1"/>
  <c r="B228" i="16" s="1"/>
  <c r="B229" i="16" s="1"/>
  <c r="B230" i="16" s="1"/>
  <c r="B231" i="16" s="1"/>
  <c r="B232" i="16" s="1"/>
  <c r="B233" i="16" s="1"/>
  <c r="B234" i="16" s="1"/>
  <c r="B235" i="16" s="1"/>
  <c r="B236" i="16" s="1"/>
  <c r="B237" i="16" s="1"/>
  <c r="B238" i="16" s="1"/>
  <c r="B239" i="16" s="1"/>
  <c r="B240" i="16" s="1"/>
  <c r="B241" i="16" s="1"/>
  <c r="B242" i="16" s="1"/>
  <c r="B243" i="16" s="1"/>
  <c r="B244" i="16" s="1"/>
  <c r="B245" i="16" s="1"/>
  <c r="B246" i="16" s="1"/>
  <c r="B247" i="16" s="1"/>
  <c r="B248" i="16" s="1"/>
  <c r="B249" i="16" s="1"/>
  <c r="B250" i="16" s="1"/>
  <c r="B251" i="16" s="1"/>
  <c r="B252" i="16" s="1"/>
  <c r="B253" i="16" s="1"/>
  <c r="B254" i="16" s="1"/>
  <c r="B255" i="16" s="1"/>
  <c r="B256" i="16" s="1"/>
  <c r="B257" i="16" s="1"/>
  <c r="B258" i="16" s="1"/>
  <c r="B259" i="16" s="1"/>
  <c r="B260" i="16" s="1"/>
  <c r="B261" i="16" s="1"/>
  <c r="B262" i="16" s="1"/>
  <c r="B263" i="16" s="1"/>
  <c r="B264" i="16" s="1"/>
  <c r="B265" i="16" s="1"/>
  <c r="B266" i="16" s="1"/>
  <c r="B267" i="16" s="1"/>
  <c r="B268" i="16" s="1"/>
  <c r="B269" i="16" s="1"/>
  <c r="B270" i="16" s="1"/>
  <c r="B271" i="16" s="1"/>
  <c r="B272" i="16" s="1"/>
  <c r="B273" i="16" s="1"/>
  <c r="B274" i="16" s="1"/>
  <c r="B275" i="16" s="1"/>
  <c r="B276" i="16" s="1"/>
  <c r="B277" i="16" s="1"/>
  <c r="B278" i="16" s="1"/>
  <c r="B279" i="16" s="1"/>
  <c r="B280" i="16" s="1"/>
  <c r="B281" i="16" s="1"/>
  <c r="B282" i="16" s="1"/>
  <c r="B283" i="16" s="1"/>
  <c r="B284" i="16" s="1"/>
  <c r="B285" i="16" s="1"/>
  <c r="B286" i="16" s="1"/>
  <c r="B287" i="16" s="1"/>
  <c r="B288" i="16" s="1"/>
  <c r="B289" i="16" s="1"/>
  <c r="B290" i="16" s="1"/>
  <c r="B291" i="16" s="1"/>
  <c r="B292" i="16" s="1"/>
  <c r="B293" i="16" s="1"/>
  <c r="B294" i="16" s="1"/>
  <c r="B295" i="16" s="1"/>
  <c r="B296" i="16" s="1"/>
  <c r="B297" i="16" s="1"/>
  <c r="B298" i="16" s="1"/>
  <c r="B299" i="16" s="1"/>
  <c r="B300" i="16" s="1"/>
  <c r="B301" i="16" s="1"/>
  <c r="B302" i="16" s="1"/>
  <c r="B303" i="16" s="1"/>
  <c r="B304" i="16" s="1"/>
  <c r="B305" i="16" s="1"/>
  <c r="B306" i="16" s="1"/>
  <c r="B307" i="16" s="1"/>
  <c r="B308" i="16" s="1"/>
  <c r="B309" i="16" s="1"/>
  <c r="B310" i="16" s="1"/>
  <c r="B311" i="16" s="1"/>
  <c r="B312" i="16" s="1"/>
  <c r="B313" i="16" s="1"/>
  <c r="B314" i="16" s="1"/>
  <c r="B315" i="16" s="1"/>
  <c r="B316" i="16" s="1"/>
  <c r="B317" i="16" s="1"/>
  <c r="B318" i="16" s="1"/>
  <c r="B319" i="16" s="1"/>
  <c r="B320" i="16" s="1"/>
  <c r="B321" i="16" s="1"/>
  <c r="B322" i="16" s="1"/>
  <c r="B24" i="16"/>
  <c r="B25" i="16" s="1"/>
  <c r="B26" i="16" s="1"/>
  <c r="D16" i="15"/>
  <c r="B24" i="15"/>
  <c r="B25" i="15" s="1"/>
  <c r="B26" i="15" s="1"/>
  <c r="B27" i="15" s="1"/>
  <c r="B28" i="15" s="1"/>
  <c r="B29" i="15" s="1"/>
  <c r="B30" i="15" s="1"/>
  <c r="B31" i="15" s="1"/>
  <c r="B32" i="15" s="1"/>
  <c r="B33" i="15" s="1"/>
  <c r="B34" i="15" s="1"/>
  <c r="B35" i="15" s="1"/>
  <c r="B36" i="15" s="1"/>
  <c r="B37" i="15" s="1"/>
  <c r="B38" i="15" s="1"/>
  <c r="B39" i="15" s="1"/>
  <c r="B40" i="15" s="1"/>
  <c r="B41" i="15" s="1"/>
  <c r="B42" i="15" s="1"/>
  <c r="B43" i="15" s="1"/>
  <c r="B44" i="15" s="1"/>
  <c r="B45" i="15" s="1"/>
  <c r="B46" i="15" s="1"/>
  <c r="B47" i="15" s="1"/>
  <c r="B48" i="15" s="1"/>
  <c r="B49" i="15" s="1"/>
  <c r="B50" i="15" s="1"/>
  <c r="B51" i="15" s="1"/>
  <c r="B52" i="15" s="1"/>
  <c r="B53" i="15" s="1"/>
  <c r="B54" i="15" s="1"/>
  <c r="B55" i="15" s="1"/>
  <c r="B56" i="15" s="1"/>
  <c r="B57" i="15" s="1"/>
  <c r="B58" i="15" s="1"/>
  <c r="B59" i="15" s="1"/>
  <c r="B60" i="15" s="1"/>
  <c r="B61" i="15" s="1"/>
  <c r="B62" i="15" s="1"/>
  <c r="B63" i="15" s="1"/>
  <c r="B64" i="15" s="1"/>
  <c r="B65" i="15" s="1"/>
  <c r="B66" i="15" s="1"/>
  <c r="B67" i="15" s="1"/>
  <c r="B68" i="15" s="1"/>
  <c r="B69" i="15" s="1"/>
  <c r="B70" i="15" s="1"/>
  <c r="B71" i="15" s="1"/>
  <c r="B72" i="15" s="1"/>
  <c r="B73" i="15" s="1"/>
  <c r="B74" i="15" s="1"/>
  <c r="B75" i="15" s="1"/>
  <c r="B76" i="15" s="1"/>
  <c r="B77" i="15" s="1"/>
  <c r="B78" i="15" s="1"/>
  <c r="B79" i="15" s="1"/>
  <c r="B80" i="15" s="1"/>
  <c r="B81" i="15" s="1"/>
  <c r="B82" i="15" s="1"/>
  <c r="B83" i="15" s="1"/>
  <c r="B84" i="15" s="1"/>
  <c r="B85" i="15" s="1"/>
  <c r="B86" i="15" s="1"/>
  <c r="B87" i="15" s="1"/>
  <c r="B88" i="15" s="1"/>
  <c r="B89" i="15" s="1"/>
  <c r="B90" i="15" s="1"/>
  <c r="B91" i="15" s="1"/>
  <c r="B92" i="15" s="1"/>
  <c r="B93" i="15" s="1"/>
  <c r="B94" i="15" s="1"/>
  <c r="B95" i="15" s="1"/>
  <c r="B96" i="15" s="1"/>
  <c r="B97" i="15" s="1"/>
  <c r="B98" i="15" s="1"/>
  <c r="B99" i="15" s="1"/>
  <c r="B100" i="15" s="1"/>
  <c r="B101" i="15" s="1"/>
  <c r="B102" i="15" s="1"/>
  <c r="B103" i="15" s="1"/>
  <c r="B104" i="15" s="1"/>
  <c r="B105" i="15" s="1"/>
  <c r="B106" i="15" s="1"/>
  <c r="B107" i="15" s="1"/>
  <c r="B108" i="15" s="1"/>
  <c r="B109" i="15" s="1"/>
  <c r="B110" i="15" s="1"/>
  <c r="B111" i="15" s="1"/>
  <c r="B112" i="15" s="1"/>
  <c r="B113" i="15" s="1"/>
  <c r="B114" i="15" s="1"/>
  <c r="B115" i="15" s="1"/>
  <c r="B116" i="15" s="1"/>
  <c r="B117" i="15" s="1"/>
  <c r="B118" i="15" s="1"/>
  <c r="B119" i="15" s="1"/>
  <c r="B120" i="15" s="1"/>
  <c r="B121" i="15" s="1"/>
  <c r="B122" i="15" s="1"/>
  <c r="B123" i="15" s="1"/>
  <c r="B124" i="15" s="1"/>
  <c r="B125" i="15" s="1"/>
  <c r="B126" i="15" s="1"/>
  <c r="B127" i="15" s="1"/>
  <c r="B128" i="15" s="1"/>
  <c r="B129" i="15" s="1"/>
  <c r="B130" i="15" s="1"/>
  <c r="B131" i="15" s="1"/>
  <c r="B132" i="15" s="1"/>
  <c r="B133" i="15" s="1"/>
  <c r="B134" i="15" s="1"/>
  <c r="B135" i="15" s="1"/>
  <c r="B136" i="15" s="1"/>
  <c r="B137" i="15" s="1"/>
  <c r="B138" i="15" s="1"/>
  <c r="B139" i="15" s="1"/>
  <c r="B140" i="15" s="1"/>
  <c r="B141" i="15" s="1"/>
  <c r="B142" i="15" s="1"/>
  <c r="B143" i="15" s="1"/>
  <c r="B144" i="15" s="1"/>
  <c r="B145" i="15" s="1"/>
  <c r="B146" i="15" s="1"/>
  <c r="B147" i="15" s="1"/>
  <c r="B148" i="15" s="1"/>
  <c r="B149" i="15" s="1"/>
  <c r="B150" i="15" s="1"/>
  <c r="B151" i="15" s="1"/>
  <c r="B152" i="15" s="1"/>
  <c r="B153" i="15" s="1"/>
  <c r="B154" i="15" s="1"/>
  <c r="B155" i="15" s="1"/>
  <c r="B156" i="15" s="1"/>
  <c r="B157" i="15" s="1"/>
  <c r="B158" i="15" s="1"/>
  <c r="B159" i="15" s="1"/>
  <c r="B160" i="15" s="1"/>
  <c r="B161" i="15" s="1"/>
  <c r="B162" i="15" s="1"/>
  <c r="B163" i="15" s="1"/>
  <c r="B164" i="15" s="1"/>
  <c r="B165" i="15" s="1"/>
  <c r="B166" i="15" s="1"/>
  <c r="B167" i="15" s="1"/>
  <c r="B168" i="15" s="1"/>
  <c r="B169" i="15" s="1"/>
  <c r="B170" i="15" s="1"/>
  <c r="B171" i="15" s="1"/>
  <c r="B172" i="15" s="1"/>
  <c r="B173" i="15" s="1"/>
  <c r="B174" i="15" s="1"/>
  <c r="B175" i="15" s="1"/>
  <c r="B176" i="15" s="1"/>
  <c r="B177" i="15" s="1"/>
  <c r="B178" i="15" s="1"/>
  <c r="B179" i="15" s="1"/>
  <c r="B180" i="15" s="1"/>
  <c r="B181" i="15" s="1"/>
  <c r="B182" i="15" s="1"/>
  <c r="B183" i="15" s="1"/>
  <c r="B184" i="15" s="1"/>
  <c r="B185" i="15" s="1"/>
  <c r="B186" i="15" s="1"/>
  <c r="B187" i="15" s="1"/>
  <c r="B188" i="15" s="1"/>
  <c r="B189" i="15" s="1"/>
  <c r="B190" i="15" s="1"/>
  <c r="B191" i="15" s="1"/>
  <c r="B192" i="15" s="1"/>
  <c r="B193" i="15" s="1"/>
  <c r="B194" i="15" s="1"/>
  <c r="B195" i="15" s="1"/>
  <c r="B196" i="15" s="1"/>
  <c r="B197" i="15" s="1"/>
  <c r="B198" i="15" s="1"/>
  <c r="B199" i="15" s="1"/>
  <c r="B200" i="15" s="1"/>
  <c r="B201" i="15" s="1"/>
  <c r="B202" i="15" s="1"/>
  <c r="B203" i="15" s="1"/>
  <c r="B204" i="15" s="1"/>
  <c r="B205" i="15" s="1"/>
  <c r="B206" i="15" s="1"/>
  <c r="B207" i="15" s="1"/>
  <c r="B208" i="15" s="1"/>
  <c r="B209" i="15" s="1"/>
  <c r="B210" i="15" s="1"/>
  <c r="B211" i="15" s="1"/>
  <c r="B212" i="15" s="1"/>
  <c r="B213" i="15" s="1"/>
  <c r="B214" i="15" s="1"/>
  <c r="B215" i="15" s="1"/>
  <c r="B216" i="15" s="1"/>
  <c r="B217" i="15" s="1"/>
  <c r="B218" i="15" s="1"/>
  <c r="B219" i="15" s="1"/>
  <c r="B220" i="15" s="1"/>
  <c r="B221" i="15" s="1"/>
  <c r="B222" i="15" s="1"/>
  <c r="B223" i="15" s="1"/>
  <c r="B224" i="15" s="1"/>
  <c r="B225" i="15" s="1"/>
  <c r="B226" i="15" s="1"/>
  <c r="B227" i="15" s="1"/>
  <c r="B228" i="15" s="1"/>
  <c r="B229" i="15" s="1"/>
  <c r="B230" i="15" s="1"/>
  <c r="B231" i="15" s="1"/>
  <c r="B232" i="15" s="1"/>
  <c r="B233" i="15" s="1"/>
  <c r="B234" i="15" s="1"/>
  <c r="B235" i="15" s="1"/>
  <c r="B236" i="15" s="1"/>
  <c r="B237" i="15" s="1"/>
  <c r="B238" i="15" s="1"/>
  <c r="B239" i="15" s="1"/>
  <c r="B240" i="15" s="1"/>
  <c r="B241" i="15" s="1"/>
  <c r="B242" i="15" s="1"/>
  <c r="B243" i="15" s="1"/>
  <c r="B244" i="15" s="1"/>
  <c r="B245" i="15" s="1"/>
  <c r="B246" i="15" s="1"/>
  <c r="B247" i="15" s="1"/>
  <c r="B248" i="15" s="1"/>
  <c r="B249" i="15" s="1"/>
  <c r="B250" i="15" s="1"/>
  <c r="B251" i="15" s="1"/>
  <c r="B252" i="15" s="1"/>
  <c r="B253" i="15" s="1"/>
  <c r="B254" i="15" s="1"/>
  <c r="B255" i="15" s="1"/>
  <c r="B256" i="15" s="1"/>
  <c r="B257" i="15" s="1"/>
  <c r="B258" i="15" s="1"/>
  <c r="B259" i="15" s="1"/>
  <c r="B260" i="15" s="1"/>
  <c r="B261" i="15" s="1"/>
  <c r="B262" i="15" s="1"/>
  <c r="B263" i="15" s="1"/>
  <c r="B264" i="15" s="1"/>
  <c r="B265" i="15" s="1"/>
  <c r="B266" i="15" s="1"/>
  <c r="B267" i="15" s="1"/>
  <c r="B268" i="15" s="1"/>
  <c r="B269" i="15" s="1"/>
  <c r="B270" i="15" s="1"/>
  <c r="B271" i="15" s="1"/>
  <c r="B272" i="15" s="1"/>
  <c r="B273" i="15" s="1"/>
  <c r="B274" i="15" s="1"/>
  <c r="B275" i="15" s="1"/>
  <c r="B276" i="15" s="1"/>
  <c r="B277" i="15" s="1"/>
  <c r="B278" i="15" s="1"/>
  <c r="B279" i="15" s="1"/>
  <c r="B280" i="15" s="1"/>
  <c r="B281" i="15" s="1"/>
  <c r="B282" i="15" s="1"/>
  <c r="B283" i="15" s="1"/>
  <c r="B284" i="15" s="1"/>
  <c r="B285" i="15" s="1"/>
  <c r="B286" i="15" s="1"/>
  <c r="B287" i="15" s="1"/>
  <c r="B288" i="15" s="1"/>
  <c r="B289" i="15" s="1"/>
  <c r="B290" i="15" s="1"/>
  <c r="B291" i="15" s="1"/>
  <c r="B292" i="15" s="1"/>
  <c r="B293" i="15" s="1"/>
  <c r="B294" i="15" s="1"/>
  <c r="B295" i="15" s="1"/>
  <c r="B296" i="15" s="1"/>
  <c r="B297" i="15" s="1"/>
  <c r="B298" i="15" s="1"/>
  <c r="B299" i="15" s="1"/>
  <c r="B300" i="15" s="1"/>
  <c r="B301" i="15" s="1"/>
  <c r="B302" i="15" s="1"/>
  <c r="B303" i="15" s="1"/>
  <c r="B304" i="15" s="1"/>
  <c r="B305" i="15" s="1"/>
  <c r="B306" i="15" s="1"/>
  <c r="B307" i="15" s="1"/>
  <c r="B308" i="15" s="1"/>
  <c r="B309" i="15" s="1"/>
  <c r="B310" i="15" s="1"/>
  <c r="B311" i="15" s="1"/>
  <c r="B312" i="15" s="1"/>
  <c r="B313" i="15" s="1"/>
  <c r="B314" i="15" s="1"/>
  <c r="B315" i="15" s="1"/>
  <c r="B316" i="15" s="1"/>
  <c r="B317" i="15" s="1"/>
  <c r="B318" i="15" s="1"/>
  <c r="B319" i="15" s="1"/>
  <c r="B320" i="15" s="1"/>
  <c r="B321" i="15" s="1"/>
  <c r="B322" i="15" s="1"/>
  <c r="D18" i="15"/>
  <c r="D17" i="15"/>
  <c r="D17" i="14"/>
  <c r="BC2" i="8" s="1"/>
  <c r="B25" i="14"/>
  <c r="B26" i="14" s="1"/>
  <c r="B27" i="14" s="1"/>
  <c r="B28" i="14" s="1"/>
  <c r="B29" i="14" s="1"/>
  <c r="B30" i="14" s="1"/>
  <c r="B31" i="14" s="1"/>
  <c r="B32" i="14" s="1"/>
  <c r="B33" i="14" s="1"/>
  <c r="B34" i="14" s="1"/>
  <c r="B35" i="14" s="1"/>
  <c r="B36" i="14" s="1"/>
  <c r="B37" i="14" s="1"/>
  <c r="B38" i="14" s="1"/>
  <c r="B39" i="14" s="1"/>
  <c r="B40" i="14" s="1"/>
  <c r="B41" i="14" s="1"/>
  <c r="B42" i="14" s="1"/>
  <c r="B43" i="14" s="1"/>
  <c r="B44" i="14" s="1"/>
  <c r="B45" i="14" s="1"/>
  <c r="B46" i="14" s="1"/>
  <c r="B47" i="14" s="1"/>
  <c r="B48" i="14" s="1"/>
  <c r="B49" i="14" s="1"/>
  <c r="B50" i="14" s="1"/>
  <c r="B51" i="14" s="1"/>
  <c r="B52" i="14" s="1"/>
  <c r="B53" i="14" s="1"/>
  <c r="B54" i="14" s="1"/>
  <c r="B55" i="14" s="1"/>
  <c r="B56" i="14" s="1"/>
  <c r="B57" i="14" s="1"/>
  <c r="B58" i="14" s="1"/>
  <c r="B59" i="14" s="1"/>
  <c r="B60" i="14" s="1"/>
  <c r="B61" i="14" s="1"/>
  <c r="B62" i="14" s="1"/>
  <c r="B63" i="14" s="1"/>
  <c r="B64" i="14" s="1"/>
  <c r="B65" i="14" s="1"/>
  <c r="B66" i="14" s="1"/>
  <c r="B67" i="14" s="1"/>
  <c r="B68" i="14" s="1"/>
  <c r="B69" i="14" s="1"/>
  <c r="B70" i="14" s="1"/>
  <c r="B71" i="14" s="1"/>
  <c r="B72" i="14" s="1"/>
  <c r="B73" i="14" s="1"/>
  <c r="B74" i="14" s="1"/>
  <c r="B75" i="14" s="1"/>
  <c r="B76" i="14" s="1"/>
  <c r="B77" i="14" s="1"/>
  <c r="B78" i="14" s="1"/>
  <c r="B79" i="14" s="1"/>
  <c r="B80" i="14" s="1"/>
  <c r="B81" i="14" s="1"/>
  <c r="B82" i="14" s="1"/>
  <c r="B83" i="14" s="1"/>
  <c r="B84" i="14" s="1"/>
  <c r="B85" i="14" s="1"/>
  <c r="B86" i="14" s="1"/>
  <c r="B87" i="14" s="1"/>
  <c r="B88" i="14" s="1"/>
  <c r="B89" i="14" s="1"/>
  <c r="B90" i="14" s="1"/>
  <c r="B91" i="14" s="1"/>
  <c r="B92" i="14" s="1"/>
  <c r="B93" i="14" s="1"/>
  <c r="B94" i="14" s="1"/>
  <c r="B95" i="14" s="1"/>
  <c r="B96" i="14" s="1"/>
  <c r="B97" i="14" s="1"/>
  <c r="B98" i="14" s="1"/>
  <c r="B99" i="14" s="1"/>
  <c r="B100" i="14" s="1"/>
  <c r="B101" i="14" s="1"/>
  <c r="B102" i="14" s="1"/>
  <c r="B103" i="14" s="1"/>
  <c r="B104" i="14" s="1"/>
  <c r="B105" i="14" s="1"/>
  <c r="B106" i="14" s="1"/>
  <c r="B107" i="14" s="1"/>
  <c r="B108" i="14" s="1"/>
  <c r="B109" i="14" s="1"/>
  <c r="B110" i="14" s="1"/>
  <c r="B111" i="14" s="1"/>
  <c r="B112" i="14" s="1"/>
  <c r="B113" i="14" s="1"/>
  <c r="B114" i="14" s="1"/>
  <c r="B115" i="14" s="1"/>
  <c r="B116" i="14" s="1"/>
  <c r="B117" i="14" s="1"/>
  <c r="B118" i="14" s="1"/>
  <c r="B119" i="14" s="1"/>
  <c r="B120" i="14" s="1"/>
  <c r="B121" i="14" s="1"/>
  <c r="B122" i="14" s="1"/>
  <c r="B123" i="14" s="1"/>
  <c r="B124" i="14" s="1"/>
  <c r="B125" i="14" s="1"/>
  <c r="B126" i="14" s="1"/>
  <c r="B127" i="14" s="1"/>
  <c r="B128" i="14" s="1"/>
  <c r="B129" i="14" s="1"/>
  <c r="B130" i="14" s="1"/>
  <c r="B131" i="14" s="1"/>
  <c r="B132" i="14" s="1"/>
  <c r="B133" i="14" s="1"/>
  <c r="B134" i="14" s="1"/>
  <c r="B135" i="14" s="1"/>
  <c r="B136" i="14" s="1"/>
  <c r="B137" i="14" s="1"/>
  <c r="B138" i="14" s="1"/>
  <c r="B139" i="14" s="1"/>
  <c r="B140" i="14" s="1"/>
  <c r="B141" i="14" s="1"/>
  <c r="B142" i="14" s="1"/>
  <c r="B143" i="14" s="1"/>
  <c r="B144" i="14" s="1"/>
  <c r="B145" i="14" s="1"/>
  <c r="B146" i="14" s="1"/>
  <c r="B147" i="14" s="1"/>
  <c r="B148" i="14" s="1"/>
  <c r="B149" i="14" s="1"/>
  <c r="B150" i="14" s="1"/>
  <c r="B151" i="14" s="1"/>
  <c r="B152" i="14" s="1"/>
  <c r="B153" i="14" s="1"/>
  <c r="B154" i="14" s="1"/>
  <c r="B155" i="14" s="1"/>
  <c r="B156" i="14" s="1"/>
  <c r="B157" i="14" s="1"/>
  <c r="B158" i="14" s="1"/>
  <c r="B159" i="14" s="1"/>
  <c r="B160" i="14" s="1"/>
  <c r="B161" i="14" s="1"/>
  <c r="B162" i="14" s="1"/>
  <c r="B163" i="14" s="1"/>
  <c r="B164" i="14" s="1"/>
  <c r="B165" i="14" s="1"/>
  <c r="B166" i="14" s="1"/>
  <c r="B167" i="14" s="1"/>
  <c r="B168" i="14" s="1"/>
  <c r="B169" i="14" s="1"/>
  <c r="B170" i="14" s="1"/>
  <c r="B171" i="14" s="1"/>
  <c r="B172" i="14" s="1"/>
  <c r="B173" i="14" s="1"/>
  <c r="B174" i="14" s="1"/>
  <c r="B175" i="14" s="1"/>
  <c r="B176" i="14" s="1"/>
  <c r="B177" i="14" s="1"/>
  <c r="B178" i="14" s="1"/>
  <c r="B179" i="14" s="1"/>
  <c r="B180" i="14" s="1"/>
  <c r="B181" i="14" s="1"/>
  <c r="B182" i="14" s="1"/>
  <c r="B183" i="14" s="1"/>
  <c r="B184" i="14" s="1"/>
  <c r="B185" i="14" s="1"/>
  <c r="B186" i="14" s="1"/>
  <c r="B187" i="14" s="1"/>
  <c r="B188" i="14" s="1"/>
  <c r="B189" i="14" s="1"/>
  <c r="B190" i="14" s="1"/>
  <c r="B191" i="14" s="1"/>
  <c r="B192" i="14" s="1"/>
  <c r="B193" i="14" s="1"/>
  <c r="B194" i="14" s="1"/>
  <c r="B195" i="14" s="1"/>
  <c r="B196" i="14" s="1"/>
  <c r="B197" i="14" s="1"/>
  <c r="B198" i="14" s="1"/>
  <c r="B199" i="14" s="1"/>
  <c r="B200" i="14" s="1"/>
  <c r="B201" i="14" s="1"/>
  <c r="B202" i="14" s="1"/>
  <c r="B203" i="14" s="1"/>
  <c r="B204" i="14" s="1"/>
  <c r="B205" i="14" s="1"/>
  <c r="B206" i="14" s="1"/>
  <c r="B207" i="14" s="1"/>
  <c r="B208" i="14" s="1"/>
  <c r="B209" i="14" s="1"/>
  <c r="B210" i="14" s="1"/>
  <c r="B211" i="14" s="1"/>
  <c r="B212" i="14" s="1"/>
  <c r="B213" i="14" s="1"/>
  <c r="B214" i="14" s="1"/>
  <c r="B215" i="14" s="1"/>
  <c r="B216" i="14" s="1"/>
  <c r="B217" i="14" s="1"/>
  <c r="B218" i="14" s="1"/>
  <c r="B219" i="14" s="1"/>
  <c r="B220" i="14" s="1"/>
  <c r="B221" i="14" s="1"/>
  <c r="B222" i="14" s="1"/>
  <c r="B223" i="14" s="1"/>
  <c r="B224" i="14" s="1"/>
  <c r="B225" i="14" s="1"/>
  <c r="B226" i="14" s="1"/>
  <c r="B227" i="14" s="1"/>
  <c r="B228" i="14" s="1"/>
  <c r="B229" i="14" s="1"/>
  <c r="B230" i="14" s="1"/>
  <c r="B231" i="14" s="1"/>
  <c r="B232" i="14" s="1"/>
  <c r="B233" i="14" s="1"/>
  <c r="B234" i="14" s="1"/>
  <c r="B235" i="14" s="1"/>
  <c r="B236" i="14" s="1"/>
  <c r="B237" i="14" s="1"/>
  <c r="B238" i="14" s="1"/>
  <c r="B239" i="14" s="1"/>
  <c r="B240" i="14" s="1"/>
  <c r="B241" i="14" s="1"/>
  <c r="B242" i="14" s="1"/>
  <c r="B243" i="14" s="1"/>
  <c r="B244" i="14" s="1"/>
  <c r="B245" i="14" s="1"/>
  <c r="B246" i="14" s="1"/>
  <c r="B247" i="14" s="1"/>
  <c r="B248" i="14" s="1"/>
  <c r="B249" i="14" s="1"/>
  <c r="B250" i="14" s="1"/>
  <c r="B251" i="14" s="1"/>
  <c r="B252" i="14" s="1"/>
  <c r="B253" i="14" s="1"/>
  <c r="B254" i="14" s="1"/>
  <c r="B255" i="14" s="1"/>
  <c r="B256" i="14" s="1"/>
  <c r="B257" i="14" s="1"/>
  <c r="B258" i="14" s="1"/>
  <c r="B259" i="14" s="1"/>
  <c r="B260" i="14" s="1"/>
  <c r="B261" i="14" s="1"/>
  <c r="B262" i="14" s="1"/>
  <c r="B263" i="14" s="1"/>
  <c r="B264" i="14" s="1"/>
  <c r="B265" i="14" s="1"/>
  <c r="B266" i="14" s="1"/>
  <c r="B267" i="14" s="1"/>
  <c r="B268" i="14" s="1"/>
  <c r="B269" i="14" s="1"/>
  <c r="B270" i="14" s="1"/>
  <c r="B271" i="14" s="1"/>
  <c r="B272" i="14" s="1"/>
  <c r="B273" i="14" s="1"/>
  <c r="B274" i="14" s="1"/>
  <c r="B275" i="14" s="1"/>
  <c r="B276" i="14" s="1"/>
  <c r="B277" i="14" s="1"/>
  <c r="B278" i="14" s="1"/>
  <c r="B279" i="14" s="1"/>
  <c r="B280" i="14" s="1"/>
  <c r="B281" i="14" s="1"/>
  <c r="B282" i="14" s="1"/>
  <c r="B283" i="14" s="1"/>
  <c r="B284" i="14" s="1"/>
  <c r="B285" i="14" s="1"/>
  <c r="B286" i="14" s="1"/>
  <c r="B287" i="14" s="1"/>
  <c r="B288" i="14" s="1"/>
  <c r="B289" i="14" s="1"/>
  <c r="B290" i="14" s="1"/>
  <c r="B291" i="14" s="1"/>
  <c r="B292" i="14" s="1"/>
  <c r="B293" i="14" s="1"/>
  <c r="B294" i="14" s="1"/>
  <c r="B295" i="14" s="1"/>
  <c r="B296" i="14" s="1"/>
  <c r="B297" i="14" s="1"/>
  <c r="B298" i="14" s="1"/>
  <c r="B299" i="14" s="1"/>
  <c r="B300" i="14" s="1"/>
  <c r="B301" i="14" s="1"/>
  <c r="B302" i="14" s="1"/>
  <c r="B303" i="14" s="1"/>
  <c r="B304" i="14" s="1"/>
  <c r="B305" i="14" s="1"/>
  <c r="B306" i="14" s="1"/>
  <c r="B307" i="14" s="1"/>
  <c r="B308" i="14" s="1"/>
  <c r="B309" i="14" s="1"/>
  <c r="B310" i="14" s="1"/>
  <c r="B311" i="14" s="1"/>
  <c r="B312" i="14" s="1"/>
  <c r="B313" i="14" s="1"/>
  <c r="B314" i="14" s="1"/>
  <c r="B315" i="14" s="1"/>
  <c r="B316" i="14" s="1"/>
  <c r="B317" i="14" s="1"/>
  <c r="B318" i="14" s="1"/>
  <c r="B319" i="14" s="1"/>
  <c r="B320" i="14" s="1"/>
  <c r="B321" i="14" s="1"/>
  <c r="B322" i="14" s="1"/>
  <c r="B24" i="14"/>
  <c r="D16" i="13"/>
  <c r="B24" i="13"/>
  <c r="B25" i="13" s="1"/>
  <c r="B26" i="13" s="1"/>
  <c r="B27" i="13" s="1"/>
  <c r="B28" i="13" s="1"/>
  <c r="B29" i="13" s="1"/>
  <c r="B30" i="13" s="1"/>
  <c r="B31" i="13" s="1"/>
  <c r="B32" i="13" s="1"/>
  <c r="B33" i="13" s="1"/>
  <c r="B34" i="13" s="1"/>
  <c r="B35" i="13" s="1"/>
  <c r="B36" i="13" s="1"/>
  <c r="B37" i="13" s="1"/>
  <c r="B38" i="13" s="1"/>
  <c r="B39" i="13" s="1"/>
  <c r="B40" i="13" s="1"/>
  <c r="B41" i="13" s="1"/>
  <c r="B42" i="13" s="1"/>
  <c r="B43" i="13" s="1"/>
  <c r="B44" i="13" s="1"/>
  <c r="B45" i="13" s="1"/>
  <c r="B46" i="13" s="1"/>
  <c r="B47" i="13" s="1"/>
  <c r="B48" i="13" s="1"/>
  <c r="B49" i="13" s="1"/>
  <c r="B50" i="13" s="1"/>
  <c r="B51" i="13" s="1"/>
  <c r="B52" i="13" s="1"/>
  <c r="B53" i="13" s="1"/>
  <c r="B54" i="13" s="1"/>
  <c r="B55" i="13" s="1"/>
  <c r="B56" i="13" s="1"/>
  <c r="B57" i="13" s="1"/>
  <c r="B58" i="13" s="1"/>
  <c r="B59" i="13" s="1"/>
  <c r="B60" i="13" s="1"/>
  <c r="B61" i="13" s="1"/>
  <c r="B62" i="13" s="1"/>
  <c r="B63" i="13" s="1"/>
  <c r="B64" i="13" s="1"/>
  <c r="B65" i="13" s="1"/>
  <c r="B66" i="13" s="1"/>
  <c r="B67" i="13" s="1"/>
  <c r="B68" i="13" s="1"/>
  <c r="B69" i="13" s="1"/>
  <c r="B70" i="13" s="1"/>
  <c r="B71" i="13" s="1"/>
  <c r="B72" i="13" s="1"/>
  <c r="B73" i="13" s="1"/>
  <c r="B74" i="13" s="1"/>
  <c r="B75" i="13" s="1"/>
  <c r="B76" i="13" s="1"/>
  <c r="B77" i="13" s="1"/>
  <c r="B78" i="13" s="1"/>
  <c r="B79" i="13" s="1"/>
  <c r="B80" i="13" s="1"/>
  <c r="B81" i="13" s="1"/>
  <c r="B82" i="13" s="1"/>
  <c r="B83" i="13" s="1"/>
  <c r="B84" i="13" s="1"/>
  <c r="B85" i="13" s="1"/>
  <c r="B86" i="13" s="1"/>
  <c r="B87" i="13" s="1"/>
  <c r="B88" i="13" s="1"/>
  <c r="B89" i="13" s="1"/>
  <c r="B90" i="13" s="1"/>
  <c r="B91" i="13" s="1"/>
  <c r="B92" i="13" s="1"/>
  <c r="B93" i="13" s="1"/>
  <c r="B94" i="13" s="1"/>
  <c r="B95" i="13" s="1"/>
  <c r="B96" i="13" s="1"/>
  <c r="B97" i="13" s="1"/>
  <c r="B98" i="13" s="1"/>
  <c r="B99" i="13" s="1"/>
  <c r="B100" i="13" s="1"/>
  <c r="B101" i="13" s="1"/>
  <c r="B102" i="13" s="1"/>
  <c r="B103" i="13" s="1"/>
  <c r="B104" i="13" s="1"/>
  <c r="B105" i="13" s="1"/>
  <c r="B106" i="13" s="1"/>
  <c r="B107" i="13" s="1"/>
  <c r="B108" i="13" s="1"/>
  <c r="B109" i="13" s="1"/>
  <c r="B110" i="13" s="1"/>
  <c r="B111" i="13" s="1"/>
  <c r="B112" i="13" s="1"/>
  <c r="B113" i="13" s="1"/>
  <c r="B114" i="13" s="1"/>
  <c r="B115" i="13" s="1"/>
  <c r="B116" i="13" s="1"/>
  <c r="B117" i="13" s="1"/>
  <c r="B118" i="13" s="1"/>
  <c r="B119" i="13" s="1"/>
  <c r="B120" i="13" s="1"/>
  <c r="B121" i="13" s="1"/>
  <c r="B122" i="13" s="1"/>
  <c r="B123" i="13" s="1"/>
  <c r="B124" i="13" s="1"/>
  <c r="B125" i="13" s="1"/>
  <c r="B126" i="13" s="1"/>
  <c r="B127" i="13" s="1"/>
  <c r="B128" i="13" s="1"/>
  <c r="B129" i="13" s="1"/>
  <c r="B130" i="13" s="1"/>
  <c r="B131" i="13" s="1"/>
  <c r="B132" i="13" s="1"/>
  <c r="B133" i="13" s="1"/>
  <c r="B134" i="13" s="1"/>
  <c r="B135" i="13" s="1"/>
  <c r="B136" i="13" s="1"/>
  <c r="B137" i="13" s="1"/>
  <c r="B138" i="13" s="1"/>
  <c r="B139" i="13" s="1"/>
  <c r="B140" i="13" s="1"/>
  <c r="B141" i="13" s="1"/>
  <c r="B142" i="13" s="1"/>
  <c r="B143" i="13" s="1"/>
  <c r="B144" i="13" s="1"/>
  <c r="B145" i="13" s="1"/>
  <c r="B146" i="13" s="1"/>
  <c r="B147" i="13" s="1"/>
  <c r="B148" i="13" s="1"/>
  <c r="B149" i="13" s="1"/>
  <c r="B150" i="13" s="1"/>
  <c r="B151" i="13" s="1"/>
  <c r="B152" i="13" s="1"/>
  <c r="B153" i="13" s="1"/>
  <c r="B154" i="13" s="1"/>
  <c r="B155" i="13" s="1"/>
  <c r="B156" i="13" s="1"/>
  <c r="B157" i="13" s="1"/>
  <c r="B158" i="13" s="1"/>
  <c r="B159" i="13" s="1"/>
  <c r="B160" i="13" s="1"/>
  <c r="B161" i="13" s="1"/>
  <c r="B162" i="13" s="1"/>
  <c r="B163" i="13" s="1"/>
  <c r="B164" i="13" s="1"/>
  <c r="B165" i="13" s="1"/>
  <c r="B166" i="13" s="1"/>
  <c r="B167" i="13" s="1"/>
  <c r="B168" i="13" s="1"/>
  <c r="B169" i="13" s="1"/>
  <c r="B170" i="13" s="1"/>
  <c r="B171" i="13" s="1"/>
  <c r="B172" i="13" s="1"/>
  <c r="B173" i="13" s="1"/>
  <c r="B174" i="13" s="1"/>
  <c r="B175" i="13" s="1"/>
  <c r="B176" i="13" s="1"/>
  <c r="B177" i="13" s="1"/>
  <c r="B178" i="13" s="1"/>
  <c r="B179" i="13" s="1"/>
  <c r="B180" i="13" s="1"/>
  <c r="B181" i="13" s="1"/>
  <c r="B182" i="13" s="1"/>
  <c r="B183" i="13" s="1"/>
  <c r="B184" i="13" s="1"/>
  <c r="B185" i="13" s="1"/>
  <c r="B186" i="13" s="1"/>
  <c r="B187" i="13" s="1"/>
  <c r="B188" i="13" s="1"/>
  <c r="B189" i="13" s="1"/>
  <c r="B190" i="13" s="1"/>
  <c r="B191" i="13" s="1"/>
  <c r="B192" i="13" s="1"/>
  <c r="B193" i="13" s="1"/>
  <c r="B194" i="13" s="1"/>
  <c r="B195" i="13" s="1"/>
  <c r="B196" i="13" s="1"/>
  <c r="B197" i="13" s="1"/>
  <c r="B198" i="13" s="1"/>
  <c r="B199" i="13" s="1"/>
  <c r="B200" i="13" s="1"/>
  <c r="B201" i="13" s="1"/>
  <c r="B202" i="13" s="1"/>
  <c r="B203" i="13" s="1"/>
  <c r="B204" i="13" s="1"/>
  <c r="B205" i="13" s="1"/>
  <c r="B206" i="13" s="1"/>
  <c r="B207" i="13" s="1"/>
  <c r="B208" i="13" s="1"/>
  <c r="B209" i="13" s="1"/>
  <c r="B210" i="13" s="1"/>
  <c r="B211" i="13" s="1"/>
  <c r="B212" i="13" s="1"/>
  <c r="B213" i="13" s="1"/>
  <c r="B214" i="13" s="1"/>
  <c r="B215" i="13" s="1"/>
  <c r="B216" i="13" s="1"/>
  <c r="B217" i="13" s="1"/>
  <c r="B218" i="13" s="1"/>
  <c r="B219" i="13" s="1"/>
  <c r="B220" i="13" s="1"/>
  <c r="B221" i="13" s="1"/>
  <c r="B222" i="13" s="1"/>
  <c r="B223" i="13" s="1"/>
  <c r="B224" i="13" s="1"/>
  <c r="B225" i="13" s="1"/>
  <c r="B226" i="13" s="1"/>
  <c r="B227" i="13" s="1"/>
  <c r="B228" i="13" s="1"/>
  <c r="B229" i="13" s="1"/>
  <c r="B230" i="13" s="1"/>
  <c r="B231" i="13" s="1"/>
  <c r="B232" i="13" s="1"/>
  <c r="B233" i="13" s="1"/>
  <c r="B234" i="13" s="1"/>
  <c r="B235" i="13" s="1"/>
  <c r="B236" i="13" s="1"/>
  <c r="B237" i="13" s="1"/>
  <c r="B238" i="13" s="1"/>
  <c r="B239" i="13" s="1"/>
  <c r="B240" i="13" s="1"/>
  <c r="B241" i="13" s="1"/>
  <c r="B242" i="13" s="1"/>
  <c r="B243" i="13" s="1"/>
  <c r="B244" i="13" s="1"/>
  <c r="B245" i="13" s="1"/>
  <c r="B246" i="13" s="1"/>
  <c r="B247" i="13" s="1"/>
  <c r="B248" i="13" s="1"/>
  <c r="B249" i="13" s="1"/>
  <c r="B250" i="13" s="1"/>
  <c r="B251" i="13" s="1"/>
  <c r="B252" i="13" s="1"/>
  <c r="B253" i="13" s="1"/>
  <c r="B254" i="13" s="1"/>
  <c r="B255" i="13" s="1"/>
  <c r="B256" i="13" s="1"/>
  <c r="B257" i="13" s="1"/>
  <c r="B258" i="13" s="1"/>
  <c r="B259" i="13" s="1"/>
  <c r="B260" i="13" s="1"/>
  <c r="B261" i="13" s="1"/>
  <c r="B262" i="13" s="1"/>
  <c r="B263" i="13" s="1"/>
  <c r="B264" i="13" s="1"/>
  <c r="B265" i="13" s="1"/>
  <c r="B266" i="13" s="1"/>
  <c r="B267" i="13" s="1"/>
  <c r="B268" i="13" s="1"/>
  <c r="B269" i="13" s="1"/>
  <c r="B270" i="13" s="1"/>
  <c r="B271" i="13" s="1"/>
  <c r="B272" i="13" s="1"/>
  <c r="B273" i="13" s="1"/>
  <c r="B274" i="13" s="1"/>
  <c r="B275" i="13" s="1"/>
  <c r="B276" i="13" s="1"/>
  <c r="B277" i="13" s="1"/>
  <c r="B278" i="13" s="1"/>
  <c r="B279" i="13" s="1"/>
  <c r="B280" i="13" s="1"/>
  <c r="B281" i="13" s="1"/>
  <c r="B282" i="13" s="1"/>
  <c r="B283" i="13" s="1"/>
  <c r="B284" i="13" s="1"/>
  <c r="B285" i="13" s="1"/>
  <c r="B286" i="13" s="1"/>
  <c r="B287" i="13" s="1"/>
  <c r="B288" i="13" s="1"/>
  <c r="B289" i="13" s="1"/>
  <c r="B290" i="13" s="1"/>
  <c r="B291" i="13" s="1"/>
  <c r="B292" i="13" s="1"/>
  <c r="B293" i="13" s="1"/>
  <c r="B294" i="13" s="1"/>
  <c r="B295" i="13" s="1"/>
  <c r="B296" i="13" s="1"/>
  <c r="B297" i="13" s="1"/>
  <c r="B298" i="13" s="1"/>
  <c r="B299" i="13" s="1"/>
  <c r="B300" i="13" s="1"/>
  <c r="B301" i="13" s="1"/>
  <c r="B302" i="13" s="1"/>
  <c r="B303" i="13" s="1"/>
  <c r="B304" i="13" s="1"/>
  <c r="B305" i="13" s="1"/>
  <c r="B306" i="13" s="1"/>
  <c r="B307" i="13" s="1"/>
  <c r="B308" i="13" s="1"/>
  <c r="B309" i="13" s="1"/>
  <c r="B310" i="13" s="1"/>
  <c r="B311" i="13" s="1"/>
  <c r="B312" i="13" s="1"/>
  <c r="B313" i="13" s="1"/>
  <c r="B314" i="13" s="1"/>
  <c r="B315" i="13" s="1"/>
  <c r="B316" i="13" s="1"/>
  <c r="B317" i="13" s="1"/>
  <c r="B318" i="13" s="1"/>
  <c r="B319" i="13" s="1"/>
  <c r="B320" i="13" s="1"/>
  <c r="B321" i="13" s="1"/>
  <c r="B322" i="13" s="1"/>
  <c r="D17" i="13"/>
  <c r="B26" i="12"/>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48" i="12" s="1"/>
  <c r="B49" i="12" s="1"/>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74" i="12" s="1"/>
  <c r="B75" i="12" s="1"/>
  <c r="B76" i="12" s="1"/>
  <c r="B77" i="12" s="1"/>
  <c r="B78" i="12" s="1"/>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146" i="12" s="1"/>
  <c r="B147" i="12" s="1"/>
  <c r="B148" i="12" s="1"/>
  <c r="B149" i="12" s="1"/>
  <c r="B150" i="12" s="1"/>
  <c r="B151" i="12" s="1"/>
  <c r="B152" i="12" s="1"/>
  <c r="B153" i="12" s="1"/>
  <c r="B154" i="12" s="1"/>
  <c r="B155" i="12" s="1"/>
  <c r="B156" i="12" s="1"/>
  <c r="B157" i="12" s="1"/>
  <c r="B158" i="12" s="1"/>
  <c r="B159" i="12" s="1"/>
  <c r="B160" i="12" s="1"/>
  <c r="B161" i="12" s="1"/>
  <c r="B162" i="12" s="1"/>
  <c r="B163" i="12" s="1"/>
  <c r="B164" i="12" s="1"/>
  <c r="B165" i="12" s="1"/>
  <c r="B166" i="12" s="1"/>
  <c r="B167" i="12" s="1"/>
  <c r="B168" i="12" s="1"/>
  <c r="B169" i="12" s="1"/>
  <c r="B170" i="12" s="1"/>
  <c r="B171" i="12" s="1"/>
  <c r="B172" i="12" s="1"/>
  <c r="B173" i="12" s="1"/>
  <c r="B174" i="12" s="1"/>
  <c r="B175" i="12" s="1"/>
  <c r="B176" i="12" s="1"/>
  <c r="B177" i="12" s="1"/>
  <c r="B178" i="12" s="1"/>
  <c r="B179" i="12" s="1"/>
  <c r="B180" i="12" s="1"/>
  <c r="B181" i="12" s="1"/>
  <c r="B182" i="12" s="1"/>
  <c r="B183" i="12" s="1"/>
  <c r="B184" i="12" s="1"/>
  <c r="B185" i="12" s="1"/>
  <c r="B186" i="12" s="1"/>
  <c r="B187" i="12" s="1"/>
  <c r="B188" i="12" s="1"/>
  <c r="B189" i="12" s="1"/>
  <c r="B190" i="12" s="1"/>
  <c r="B191" i="12" s="1"/>
  <c r="B192" i="12" s="1"/>
  <c r="B193" i="12" s="1"/>
  <c r="B194" i="12" s="1"/>
  <c r="B195" i="12" s="1"/>
  <c r="B196" i="12" s="1"/>
  <c r="B197" i="12" s="1"/>
  <c r="B198" i="12" s="1"/>
  <c r="B199" i="12" s="1"/>
  <c r="B200" i="12" s="1"/>
  <c r="B201" i="12" s="1"/>
  <c r="B202" i="12" s="1"/>
  <c r="B203" i="12" s="1"/>
  <c r="B204" i="12" s="1"/>
  <c r="B205" i="12" s="1"/>
  <c r="B206" i="12" s="1"/>
  <c r="B207" i="12" s="1"/>
  <c r="B208" i="12" s="1"/>
  <c r="B209" i="12" s="1"/>
  <c r="B210" i="12" s="1"/>
  <c r="B211" i="12" s="1"/>
  <c r="B212" i="12" s="1"/>
  <c r="B213" i="12" s="1"/>
  <c r="B214" i="12" s="1"/>
  <c r="B215" i="12" s="1"/>
  <c r="B216" i="12" s="1"/>
  <c r="B217" i="12" s="1"/>
  <c r="B218" i="12" s="1"/>
  <c r="B219" i="12" s="1"/>
  <c r="B220" i="12" s="1"/>
  <c r="B221" i="12" s="1"/>
  <c r="B222" i="12" s="1"/>
  <c r="B223" i="12" s="1"/>
  <c r="B224" i="12" s="1"/>
  <c r="B225" i="12" s="1"/>
  <c r="B226" i="12" s="1"/>
  <c r="B227" i="12" s="1"/>
  <c r="B228" i="12" s="1"/>
  <c r="B229" i="12" s="1"/>
  <c r="B230" i="12" s="1"/>
  <c r="B231" i="12" s="1"/>
  <c r="B232" i="12" s="1"/>
  <c r="B233" i="12" s="1"/>
  <c r="B234" i="12" s="1"/>
  <c r="B235" i="12" s="1"/>
  <c r="B236" i="12" s="1"/>
  <c r="B237" i="12" s="1"/>
  <c r="B238" i="12" s="1"/>
  <c r="B239" i="12" s="1"/>
  <c r="B240" i="12" s="1"/>
  <c r="B241" i="12" s="1"/>
  <c r="B242" i="12" s="1"/>
  <c r="B243" i="12" s="1"/>
  <c r="B244" i="12" s="1"/>
  <c r="B245" i="12" s="1"/>
  <c r="B246" i="12" s="1"/>
  <c r="B247" i="12" s="1"/>
  <c r="B248" i="12" s="1"/>
  <c r="B249" i="12" s="1"/>
  <c r="B250" i="12" s="1"/>
  <c r="B251" i="12" s="1"/>
  <c r="B252" i="12" s="1"/>
  <c r="B253" i="12" s="1"/>
  <c r="B254" i="12" s="1"/>
  <c r="B255" i="12" s="1"/>
  <c r="B256" i="12" s="1"/>
  <c r="B257" i="12" s="1"/>
  <c r="B258" i="12" s="1"/>
  <c r="B259" i="12" s="1"/>
  <c r="B260" i="12" s="1"/>
  <c r="B261" i="12" s="1"/>
  <c r="B262" i="12" s="1"/>
  <c r="B263" i="12" s="1"/>
  <c r="B264" i="12" s="1"/>
  <c r="B265" i="12" s="1"/>
  <c r="B266" i="12" s="1"/>
  <c r="B267" i="12" s="1"/>
  <c r="B268" i="12" s="1"/>
  <c r="B269" i="12" s="1"/>
  <c r="B270" i="12" s="1"/>
  <c r="B271" i="12" s="1"/>
  <c r="B272" i="12" s="1"/>
  <c r="B273" i="12" s="1"/>
  <c r="B274" i="12" s="1"/>
  <c r="B275" i="12" s="1"/>
  <c r="B276" i="12" s="1"/>
  <c r="B277" i="12" s="1"/>
  <c r="B278" i="12" s="1"/>
  <c r="B279" i="12" s="1"/>
  <c r="B280" i="12" s="1"/>
  <c r="B281" i="12" s="1"/>
  <c r="B282" i="12" s="1"/>
  <c r="B283" i="12" s="1"/>
  <c r="B284" i="12" s="1"/>
  <c r="B285" i="12" s="1"/>
  <c r="B286" i="12" s="1"/>
  <c r="B287" i="12" s="1"/>
  <c r="B288" i="12" s="1"/>
  <c r="B289" i="12" s="1"/>
  <c r="B290" i="12" s="1"/>
  <c r="B291" i="12" s="1"/>
  <c r="B292" i="12" s="1"/>
  <c r="B293" i="12" s="1"/>
  <c r="B294" i="12" s="1"/>
  <c r="B295" i="12" s="1"/>
  <c r="B296" i="12" s="1"/>
  <c r="B297" i="12" s="1"/>
  <c r="B298" i="12" s="1"/>
  <c r="B299" i="12" s="1"/>
  <c r="B300" i="12" s="1"/>
  <c r="B301" i="12" s="1"/>
  <c r="B302" i="12" s="1"/>
  <c r="B303" i="12" s="1"/>
  <c r="B304" i="12" s="1"/>
  <c r="B305" i="12" s="1"/>
  <c r="B306" i="12" s="1"/>
  <c r="B307" i="12" s="1"/>
  <c r="B308" i="12" s="1"/>
  <c r="B309" i="12" s="1"/>
  <c r="B310" i="12" s="1"/>
  <c r="B311" i="12" s="1"/>
  <c r="B312" i="12" s="1"/>
  <c r="B313" i="12" s="1"/>
  <c r="B314" i="12" s="1"/>
  <c r="B315" i="12" s="1"/>
  <c r="B316" i="12" s="1"/>
  <c r="B317" i="12" s="1"/>
  <c r="B318" i="12" s="1"/>
  <c r="B319" i="12" s="1"/>
  <c r="B320" i="12" s="1"/>
  <c r="B321" i="12" s="1"/>
  <c r="B322" i="12" s="1"/>
  <c r="B25" i="12"/>
  <c r="B24" i="12"/>
  <c r="D18" i="12"/>
  <c r="B24" i="11"/>
  <c r="B25" i="11" s="1"/>
  <c r="B26" i="11" s="1"/>
  <c r="B27" i="11" s="1"/>
  <c r="B28" i="11" s="1"/>
  <c r="B29" i="11" s="1"/>
  <c r="B30" i="11" s="1"/>
  <c r="B31" i="11" s="1"/>
  <c r="B32" i="11" s="1"/>
  <c r="B33" i="11" s="1"/>
  <c r="B34" i="11" s="1"/>
  <c r="B35" i="11" s="1"/>
  <c r="B36" i="11" s="1"/>
  <c r="B37" i="11" s="1"/>
  <c r="B38" i="11" s="1"/>
  <c r="B39" i="11" s="1"/>
  <c r="B40" i="11" s="1"/>
  <c r="B41" i="11" s="1"/>
  <c r="B42" i="11" s="1"/>
  <c r="B43" i="11" s="1"/>
  <c r="B44" i="11" s="1"/>
  <c r="B45" i="11" s="1"/>
  <c r="B46" i="11" s="1"/>
  <c r="B47" i="11" s="1"/>
  <c r="B48" i="11" s="1"/>
  <c r="B49" i="11" s="1"/>
  <c r="B50" i="11" s="1"/>
  <c r="B51" i="11" s="1"/>
  <c r="B52" i="11" s="1"/>
  <c r="B53" i="11" s="1"/>
  <c r="B54" i="11" s="1"/>
  <c r="B55" i="11" s="1"/>
  <c r="B56" i="11" s="1"/>
  <c r="B57" i="11" s="1"/>
  <c r="B58" i="11" s="1"/>
  <c r="B59" i="11" s="1"/>
  <c r="B60" i="11" s="1"/>
  <c r="B61" i="11" s="1"/>
  <c r="B62" i="11" s="1"/>
  <c r="B63" i="11" s="1"/>
  <c r="B64" i="11" s="1"/>
  <c r="B65" i="11" s="1"/>
  <c r="B66" i="11" s="1"/>
  <c r="B67" i="11" s="1"/>
  <c r="B68" i="11" s="1"/>
  <c r="B69" i="11" s="1"/>
  <c r="B70" i="11" s="1"/>
  <c r="B71" i="11" s="1"/>
  <c r="B72" i="11" s="1"/>
  <c r="B73" i="11" s="1"/>
  <c r="B74" i="11" s="1"/>
  <c r="B75" i="11" s="1"/>
  <c r="B76" i="11" s="1"/>
  <c r="B77" i="11" s="1"/>
  <c r="B78" i="11" s="1"/>
  <c r="B79" i="11" s="1"/>
  <c r="B80" i="11" s="1"/>
  <c r="B81" i="11" s="1"/>
  <c r="B82" i="11" s="1"/>
  <c r="B83" i="11" s="1"/>
  <c r="B84" i="11" s="1"/>
  <c r="B85" i="11" s="1"/>
  <c r="B86" i="11" s="1"/>
  <c r="B87" i="11" s="1"/>
  <c r="B88" i="11" s="1"/>
  <c r="B89" i="11" s="1"/>
  <c r="B90" i="11" s="1"/>
  <c r="B91" i="11" s="1"/>
  <c r="B92" i="11" s="1"/>
  <c r="B93" i="11" s="1"/>
  <c r="B94" i="11" s="1"/>
  <c r="B95" i="11" s="1"/>
  <c r="B96" i="11" s="1"/>
  <c r="B97" i="11" s="1"/>
  <c r="B98" i="11" s="1"/>
  <c r="B99" i="11" s="1"/>
  <c r="B100" i="11" s="1"/>
  <c r="B101" i="11" s="1"/>
  <c r="B102" i="11" s="1"/>
  <c r="B103" i="11" s="1"/>
  <c r="B104" i="11" s="1"/>
  <c r="B105" i="11" s="1"/>
  <c r="B106" i="11" s="1"/>
  <c r="B107" i="11" s="1"/>
  <c r="B108" i="11" s="1"/>
  <c r="B109" i="11" s="1"/>
  <c r="B110" i="11" s="1"/>
  <c r="B111" i="11" s="1"/>
  <c r="B112" i="11" s="1"/>
  <c r="B113" i="11" s="1"/>
  <c r="B114" i="11" s="1"/>
  <c r="B115" i="11" s="1"/>
  <c r="B116" i="11" s="1"/>
  <c r="B117" i="11" s="1"/>
  <c r="B118" i="11" s="1"/>
  <c r="B119" i="11" s="1"/>
  <c r="B120" i="11" s="1"/>
  <c r="B121" i="11" s="1"/>
  <c r="B122" i="11" s="1"/>
  <c r="B123" i="11" s="1"/>
  <c r="B124" i="11" s="1"/>
  <c r="B125" i="11" s="1"/>
  <c r="B126" i="11" s="1"/>
  <c r="B127" i="11" s="1"/>
  <c r="B128" i="11" s="1"/>
  <c r="B129" i="11" s="1"/>
  <c r="B130" i="11" s="1"/>
  <c r="B131" i="11" s="1"/>
  <c r="B132" i="11" s="1"/>
  <c r="B133" i="11" s="1"/>
  <c r="B134" i="11" s="1"/>
  <c r="B135" i="11" s="1"/>
  <c r="B136" i="11" s="1"/>
  <c r="B137" i="11" s="1"/>
  <c r="B138" i="11" s="1"/>
  <c r="B139" i="11" s="1"/>
  <c r="B140" i="11" s="1"/>
  <c r="B141" i="11" s="1"/>
  <c r="B142" i="11" s="1"/>
  <c r="B143" i="11" s="1"/>
  <c r="B144" i="11" s="1"/>
  <c r="B145" i="11" s="1"/>
  <c r="B146" i="11" s="1"/>
  <c r="B147" i="11" s="1"/>
  <c r="B148" i="11" s="1"/>
  <c r="B149" i="11" s="1"/>
  <c r="B150" i="11" s="1"/>
  <c r="B151" i="11" s="1"/>
  <c r="B152" i="11" s="1"/>
  <c r="B153" i="11" s="1"/>
  <c r="B154" i="11" s="1"/>
  <c r="B155" i="11" s="1"/>
  <c r="B156" i="11" s="1"/>
  <c r="B157" i="11" s="1"/>
  <c r="B158" i="11" s="1"/>
  <c r="B159" i="11" s="1"/>
  <c r="B160" i="11" s="1"/>
  <c r="B161" i="11" s="1"/>
  <c r="B162" i="11" s="1"/>
  <c r="B163" i="11" s="1"/>
  <c r="B164" i="11" s="1"/>
  <c r="B165" i="11" s="1"/>
  <c r="B166" i="11" s="1"/>
  <c r="B167" i="11" s="1"/>
  <c r="B168" i="11" s="1"/>
  <c r="B169" i="11" s="1"/>
  <c r="B170" i="11" s="1"/>
  <c r="B171" i="11" s="1"/>
  <c r="B172" i="11" s="1"/>
  <c r="B173" i="11" s="1"/>
  <c r="B174" i="11" s="1"/>
  <c r="B175" i="11" s="1"/>
  <c r="B176" i="11" s="1"/>
  <c r="B177" i="11" s="1"/>
  <c r="B178" i="11" s="1"/>
  <c r="B179" i="11" s="1"/>
  <c r="B180" i="11" s="1"/>
  <c r="B181" i="11" s="1"/>
  <c r="B182" i="11" s="1"/>
  <c r="B183" i="11" s="1"/>
  <c r="B184" i="11" s="1"/>
  <c r="B185" i="11" s="1"/>
  <c r="B186" i="11" s="1"/>
  <c r="B187" i="11" s="1"/>
  <c r="B188" i="11" s="1"/>
  <c r="B189" i="11" s="1"/>
  <c r="B190" i="11" s="1"/>
  <c r="B191" i="11" s="1"/>
  <c r="B192" i="11" s="1"/>
  <c r="B193" i="11" s="1"/>
  <c r="B194" i="11" s="1"/>
  <c r="B195" i="11" s="1"/>
  <c r="B196" i="11" s="1"/>
  <c r="B197" i="11" s="1"/>
  <c r="B198" i="11" s="1"/>
  <c r="B199" i="11" s="1"/>
  <c r="B200" i="11" s="1"/>
  <c r="B201" i="11" s="1"/>
  <c r="B202" i="11" s="1"/>
  <c r="B203" i="11" s="1"/>
  <c r="B204" i="11" s="1"/>
  <c r="B205" i="11" s="1"/>
  <c r="B206" i="11" s="1"/>
  <c r="B207" i="11" s="1"/>
  <c r="B208" i="11" s="1"/>
  <c r="B209" i="11" s="1"/>
  <c r="B210" i="11" s="1"/>
  <c r="B211" i="11" s="1"/>
  <c r="B212" i="11" s="1"/>
  <c r="B213" i="11" s="1"/>
  <c r="B214" i="11" s="1"/>
  <c r="B215" i="11" s="1"/>
  <c r="B216" i="11" s="1"/>
  <c r="B217" i="11" s="1"/>
  <c r="B218" i="11" s="1"/>
  <c r="B219" i="11" s="1"/>
  <c r="B220" i="11" s="1"/>
  <c r="B221" i="11" s="1"/>
  <c r="B222" i="11" s="1"/>
  <c r="B223" i="11" s="1"/>
  <c r="B224" i="11" s="1"/>
  <c r="B225" i="11" s="1"/>
  <c r="B226" i="11" s="1"/>
  <c r="B227" i="11" s="1"/>
  <c r="B228" i="11" s="1"/>
  <c r="B229" i="11" s="1"/>
  <c r="B230" i="11" s="1"/>
  <c r="B231" i="11" s="1"/>
  <c r="B232" i="11" s="1"/>
  <c r="B233" i="11" s="1"/>
  <c r="B234" i="11" s="1"/>
  <c r="B235" i="11" s="1"/>
  <c r="B236" i="11" s="1"/>
  <c r="B237" i="11" s="1"/>
  <c r="B238" i="11" s="1"/>
  <c r="B239" i="11" s="1"/>
  <c r="B240" i="11" s="1"/>
  <c r="B241" i="11" s="1"/>
  <c r="B242" i="11" s="1"/>
  <c r="B243" i="11" s="1"/>
  <c r="B244" i="11" s="1"/>
  <c r="B245" i="11" s="1"/>
  <c r="B246" i="11" s="1"/>
  <c r="B247" i="11" s="1"/>
  <c r="B248" i="11" s="1"/>
  <c r="B249" i="11" s="1"/>
  <c r="B250" i="11" s="1"/>
  <c r="B251" i="11" s="1"/>
  <c r="B252" i="11" s="1"/>
  <c r="B253" i="11" s="1"/>
  <c r="B254" i="11" s="1"/>
  <c r="B255" i="11" s="1"/>
  <c r="B256" i="11" s="1"/>
  <c r="B257" i="11" s="1"/>
  <c r="B258" i="11" s="1"/>
  <c r="B259" i="11" s="1"/>
  <c r="B260" i="11" s="1"/>
  <c r="B261" i="11" s="1"/>
  <c r="B262" i="11" s="1"/>
  <c r="B263" i="11" s="1"/>
  <c r="B264" i="11" s="1"/>
  <c r="B265" i="11" s="1"/>
  <c r="B266" i="11" s="1"/>
  <c r="B267" i="11" s="1"/>
  <c r="B268" i="11" s="1"/>
  <c r="B269" i="11" s="1"/>
  <c r="B270" i="11" s="1"/>
  <c r="B271" i="11" s="1"/>
  <c r="B272" i="11" s="1"/>
  <c r="B273" i="11" s="1"/>
  <c r="B274" i="11" s="1"/>
  <c r="B275" i="11" s="1"/>
  <c r="B276" i="11" s="1"/>
  <c r="B277" i="11" s="1"/>
  <c r="B278" i="11" s="1"/>
  <c r="B279" i="11" s="1"/>
  <c r="B280" i="11" s="1"/>
  <c r="B281" i="11" s="1"/>
  <c r="B282" i="11" s="1"/>
  <c r="B283" i="11" s="1"/>
  <c r="B284" i="11" s="1"/>
  <c r="B285" i="11" s="1"/>
  <c r="B286" i="11" s="1"/>
  <c r="B287" i="11" s="1"/>
  <c r="B288" i="11" s="1"/>
  <c r="B289" i="11" s="1"/>
  <c r="B290" i="11" s="1"/>
  <c r="B291" i="11" s="1"/>
  <c r="B292" i="11" s="1"/>
  <c r="B293" i="11" s="1"/>
  <c r="B294" i="11" s="1"/>
  <c r="B295" i="11" s="1"/>
  <c r="B296" i="11" s="1"/>
  <c r="B297" i="11" s="1"/>
  <c r="B298" i="11" s="1"/>
  <c r="B299" i="11" s="1"/>
  <c r="B300" i="11" s="1"/>
  <c r="B301" i="11" s="1"/>
  <c r="B302" i="11" s="1"/>
  <c r="B303" i="11" s="1"/>
  <c r="B304" i="11" s="1"/>
  <c r="B305" i="11" s="1"/>
  <c r="B306" i="11" s="1"/>
  <c r="B307" i="11" s="1"/>
  <c r="B308" i="11" s="1"/>
  <c r="B309" i="11" s="1"/>
  <c r="B310" i="11" s="1"/>
  <c r="B311" i="11" s="1"/>
  <c r="B312" i="11" s="1"/>
  <c r="B313" i="11" s="1"/>
  <c r="B314" i="11" s="1"/>
  <c r="B315" i="11" s="1"/>
  <c r="B316" i="11" s="1"/>
  <c r="B317" i="11" s="1"/>
  <c r="B318" i="11" s="1"/>
  <c r="B319" i="11" s="1"/>
  <c r="B320" i="11" s="1"/>
  <c r="B321" i="11" s="1"/>
  <c r="B322" i="11" s="1"/>
  <c r="B24" i="10"/>
  <c r="B25" i="10" s="1"/>
  <c r="B26" i="10" s="1"/>
  <c r="B27" i="10" s="1"/>
  <c r="B28" i="10" s="1"/>
  <c r="B29" i="10" s="1"/>
  <c r="B30" i="10" s="1"/>
  <c r="B31" i="10" s="1"/>
  <c r="B32" i="10" s="1"/>
  <c r="B33" i="10" s="1"/>
  <c r="B34" i="10" s="1"/>
  <c r="B35" i="10" s="1"/>
  <c r="B36" i="10" s="1"/>
  <c r="B37" i="10" s="1"/>
  <c r="B38" i="10" s="1"/>
  <c r="B39" i="10" s="1"/>
  <c r="B40" i="10" s="1"/>
  <c r="B41" i="10" s="1"/>
  <c r="B42" i="10" s="1"/>
  <c r="B43" i="10" s="1"/>
  <c r="B44" i="10" s="1"/>
  <c r="B45" i="10" s="1"/>
  <c r="B46" i="10" s="1"/>
  <c r="B47" i="10" s="1"/>
  <c r="B48" i="10" s="1"/>
  <c r="B49" i="10" s="1"/>
  <c r="B50" i="10" s="1"/>
  <c r="B51" i="10" s="1"/>
  <c r="B52" i="10" s="1"/>
  <c r="B53" i="10" s="1"/>
  <c r="B54" i="10" s="1"/>
  <c r="B55" i="10" s="1"/>
  <c r="B56" i="10" s="1"/>
  <c r="B57" i="10" s="1"/>
  <c r="B58" i="10" s="1"/>
  <c r="B59" i="10" s="1"/>
  <c r="B60" i="10" s="1"/>
  <c r="B61" i="10" s="1"/>
  <c r="B62" i="10" s="1"/>
  <c r="B63" i="10" s="1"/>
  <c r="B64" i="10" s="1"/>
  <c r="B65" i="10" s="1"/>
  <c r="B66" i="10" s="1"/>
  <c r="B67" i="10" s="1"/>
  <c r="B68" i="10" s="1"/>
  <c r="B69" i="10" s="1"/>
  <c r="B70" i="10" s="1"/>
  <c r="B71" i="10" s="1"/>
  <c r="B72" i="10" s="1"/>
  <c r="B73" i="10" s="1"/>
  <c r="B74" i="10" s="1"/>
  <c r="B75" i="10" s="1"/>
  <c r="B76" i="10" s="1"/>
  <c r="B77" i="10" s="1"/>
  <c r="B78" i="10" s="1"/>
  <c r="B79" i="10" s="1"/>
  <c r="B80" i="10" s="1"/>
  <c r="B81" i="10" s="1"/>
  <c r="B82" i="10" s="1"/>
  <c r="B83" i="10" s="1"/>
  <c r="B84" i="10" s="1"/>
  <c r="B85" i="10" s="1"/>
  <c r="B86" i="10" s="1"/>
  <c r="B87" i="10" s="1"/>
  <c r="B88" i="10" s="1"/>
  <c r="B89" i="10" s="1"/>
  <c r="B90" i="10" s="1"/>
  <c r="B91" i="10" s="1"/>
  <c r="B92" i="10" s="1"/>
  <c r="B93" i="10" s="1"/>
  <c r="B94" i="10" s="1"/>
  <c r="B95" i="10" s="1"/>
  <c r="B96" i="10" s="1"/>
  <c r="B97" i="10" s="1"/>
  <c r="B98" i="10" s="1"/>
  <c r="B99" i="10" s="1"/>
  <c r="B100" i="10" s="1"/>
  <c r="B101" i="10" s="1"/>
  <c r="B102" i="10" s="1"/>
  <c r="B103" i="10" s="1"/>
  <c r="B104" i="10" s="1"/>
  <c r="B105" i="10" s="1"/>
  <c r="B106" i="10" s="1"/>
  <c r="B107" i="10" s="1"/>
  <c r="B108" i="10" s="1"/>
  <c r="B109" i="10" s="1"/>
  <c r="B110" i="10" s="1"/>
  <c r="B111" i="10" s="1"/>
  <c r="B112" i="10" s="1"/>
  <c r="B113" i="10" s="1"/>
  <c r="B114" i="10" s="1"/>
  <c r="B115" i="10" s="1"/>
  <c r="B116" i="10" s="1"/>
  <c r="B117" i="10" s="1"/>
  <c r="B118" i="10" s="1"/>
  <c r="B119" i="10" s="1"/>
  <c r="B120" i="10" s="1"/>
  <c r="B121" i="10" s="1"/>
  <c r="B122" i="10" s="1"/>
  <c r="B123" i="10" s="1"/>
  <c r="B124" i="10" s="1"/>
  <c r="B125" i="10" s="1"/>
  <c r="B126" i="10" s="1"/>
  <c r="B127" i="10" s="1"/>
  <c r="B128" i="10" s="1"/>
  <c r="B129" i="10" s="1"/>
  <c r="B130" i="10" s="1"/>
  <c r="B131" i="10" s="1"/>
  <c r="B132" i="10" s="1"/>
  <c r="B133" i="10" s="1"/>
  <c r="B134" i="10" s="1"/>
  <c r="B135" i="10" s="1"/>
  <c r="B136" i="10" s="1"/>
  <c r="B137" i="10" s="1"/>
  <c r="B138" i="10" s="1"/>
  <c r="B139" i="10" s="1"/>
  <c r="B140" i="10" s="1"/>
  <c r="B141" i="10" s="1"/>
  <c r="B142" i="10" s="1"/>
  <c r="B143" i="10" s="1"/>
  <c r="B144" i="10" s="1"/>
  <c r="B145" i="10" s="1"/>
  <c r="B146" i="10" s="1"/>
  <c r="B147" i="10" s="1"/>
  <c r="B148" i="10" s="1"/>
  <c r="B149" i="10" s="1"/>
  <c r="B150" i="10" s="1"/>
  <c r="B151" i="10" s="1"/>
  <c r="B152" i="10" s="1"/>
  <c r="B153" i="10" s="1"/>
  <c r="B154" i="10" s="1"/>
  <c r="B155" i="10" s="1"/>
  <c r="B156" i="10" s="1"/>
  <c r="B157" i="10" s="1"/>
  <c r="B158" i="10" s="1"/>
  <c r="B159" i="10" s="1"/>
  <c r="B160" i="10" s="1"/>
  <c r="B161" i="10" s="1"/>
  <c r="B162" i="10" s="1"/>
  <c r="B163" i="10" s="1"/>
  <c r="B164" i="10" s="1"/>
  <c r="B165" i="10" s="1"/>
  <c r="B166" i="10" s="1"/>
  <c r="B167" i="10" s="1"/>
  <c r="B168" i="10" s="1"/>
  <c r="B169" i="10" s="1"/>
  <c r="B170" i="10" s="1"/>
  <c r="B171" i="10" s="1"/>
  <c r="B172" i="10" s="1"/>
  <c r="B173" i="10" s="1"/>
  <c r="B174" i="10" s="1"/>
  <c r="B175" i="10" s="1"/>
  <c r="B176" i="10" s="1"/>
  <c r="B177" i="10" s="1"/>
  <c r="B178" i="10" s="1"/>
  <c r="B179" i="10" s="1"/>
  <c r="B180" i="10" s="1"/>
  <c r="B181" i="10" s="1"/>
  <c r="B182" i="10" s="1"/>
  <c r="B183" i="10" s="1"/>
  <c r="B184" i="10" s="1"/>
  <c r="B185" i="10" s="1"/>
  <c r="B186" i="10" s="1"/>
  <c r="B187" i="10" s="1"/>
  <c r="B188" i="10" s="1"/>
  <c r="B189" i="10" s="1"/>
  <c r="B190" i="10" s="1"/>
  <c r="B191" i="10" s="1"/>
  <c r="B192" i="10" s="1"/>
  <c r="B193" i="10" s="1"/>
  <c r="B194" i="10" s="1"/>
  <c r="B195" i="10" s="1"/>
  <c r="B196" i="10" s="1"/>
  <c r="B197" i="10" s="1"/>
  <c r="B198" i="10" s="1"/>
  <c r="B199" i="10" s="1"/>
  <c r="B200" i="10" s="1"/>
  <c r="B201" i="10" s="1"/>
  <c r="B202" i="10" s="1"/>
  <c r="B203" i="10" s="1"/>
  <c r="B204" i="10" s="1"/>
  <c r="B205" i="10" s="1"/>
  <c r="B206" i="10" s="1"/>
  <c r="B207" i="10" s="1"/>
  <c r="B208" i="10" s="1"/>
  <c r="B209" i="10" s="1"/>
  <c r="B210" i="10" s="1"/>
  <c r="B211" i="10" s="1"/>
  <c r="B212" i="10" s="1"/>
  <c r="B213" i="10" s="1"/>
  <c r="B214" i="10" s="1"/>
  <c r="B215" i="10" s="1"/>
  <c r="B216" i="10" s="1"/>
  <c r="B217" i="10" s="1"/>
  <c r="B218" i="10" s="1"/>
  <c r="B219" i="10" s="1"/>
  <c r="B220" i="10" s="1"/>
  <c r="B221" i="10" s="1"/>
  <c r="B222" i="10" s="1"/>
  <c r="B223" i="10" s="1"/>
  <c r="B224" i="10" s="1"/>
  <c r="B225" i="10" s="1"/>
  <c r="B226" i="10" s="1"/>
  <c r="B227" i="10" s="1"/>
  <c r="B228" i="10" s="1"/>
  <c r="B229" i="10" s="1"/>
  <c r="B230" i="10" s="1"/>
  <c r="B231" i="10" s="1"/>
  <c r="B232" i="10" s="1"/>
  <c r="B233" i="10" s="1"/>
  <c r="B234" i="10" s="1"/>
  <c r="B235" i="10" s="1"/>
  <c r="B236" i="10" s="1"/>
  <c r="B237" i="10" s="1"/>
  <c r="B238" i="10" s="1"/>
  <c r="B239" i="10" s="1"/>
  <c r="B240" i="10" s="1"/>
  <c r="B241" i="10" s="1"/>
  <c r="B242" i="10" s="1"/>
  <c r="B243" i="10" s="1"/>
  <c r="B244" i="10" s="1"/>
  <c r="B245" i="10" s="1"/>
  <c r="B246" i="10" s="1"/>
  <c r="B247" i="10" s="1"/>
  <c r="B248" i="10" s="1"/>
  <c r="B249" i="10" s="1"/>
  <c r="B250" i="10" s="1"/>
  <c r="B251" i="10" s="1"/>
  <c r="B252" i="10" s="1"/>
  <c r="B253" i="10" s="1"/>
  <c r="B254" i="10" s="1"/>
  <c r="B255" i="10" s="1"/>
  <c r="B256" i="10" s="1"/>
  <c r="B257" i="10" s="1"/>
  <c r="B258" i="10" s="1"/>
  <c r="B259" i="10" s="1"/>
  <c r="B260" i="10" s="1"/>
  <c r="B261" i="10" s="1"/>
  <c r="B262" i="10" s="1"/>
  <c r="B263" i="10" s="1"/>
  <c r="B264" i="10" s="1"/>
  <c r="B265" i="10" s="1"/>
  <c r="B266" i="10" s="1"/>
  <c r="B267" i="10" s="1"/>
  <c r="B268" i="10" s="1"/>
  <c r="B269" i="10" s="1"/>
  <c r="B270" i="10" s="1"/>
  <c r="B271" i="10" s="1"/>
  <c r="B272" i="10" s="1"/>
  <c r="B273" i="10" s="1"/>
  <c r="B274" i="10" s="1"/>
  <c r="B275" i="10" s="1"/>
  <c r="B276" i="10" s="1"/>
  <c r="B277" i="10" s="1"/>
  <c r="B278" i="10" s="1"/>
  <c r="B279" i="10" s="1"/>
  <c r="B280" i="10" s="1"/>
  <c r="B281" i="10" s="1"/>
  <c r="B282" i="10" s="1"/>
  <c r="B283" i="10" s="1"/>
  <c r="B284" i="10" s="1"/>
  <c r="B285" i="10" s="1"/>
  <c r="B286" i="10" s="1"/>
  <c r="B287" i="10" s="1"/>
  <c r="B288" i="10" s="1"/>
  <c r="B289" i="10" s="1"/>
  <c r="B290" i="10" s="1"/>
  <c r="B291" i="10" s="1"/>
  <c r="B292" i="10" s="1"/>
  <c r="B293" i="10" s="1"/>
  <c r="B294" i="10" s="1"/>
  <c r="B295" i="10" s="1"/>
  <c r="B296" i="10" s="1"/>
  <c r="B297" i="10" s="1"/>
  <c r="B298" i="10" s="1"/>
  <c r="B299" i="10" s="1"/>
  <c r="B300" i="10" s="1"/>
  <c r="B301" i="10" s="1"/>
  <c r="B302" i="10" s="1"/>
  <c r="B303" i="10" s="1"/>
  <c r="B304" i="10" s="1"/>
  <c r="B305" i="10" s="1"/>
  <c r="B306" i="10" s="1"/>
  <c r="B307" i="10" s="1"/>
  <c r="B308" i="10" s="1"/>
  <c r="B309" i="10" s="1"/>
  <c r="B310" i="10" s="1"/>
  <c r="B311" i="10" s="1"/>
  <c r="B312" i="10" s="1"/>
  <c r="B313" i="10" s="1"/>
  <c r="B314" i="10" s="1"/>
  <c r="B315" i="10" s="1"/>
  <c r="B316" i="10" s="1"/>
  <c r="B317" i="10" s="1"/>
  <c r="B318" i="10" s="1"/>
  <c r="B319" i="10" s="1"/>
  <c r="B320" i="10" s="1"/>
  <c r="B321" i="10" s="1"/>
  <c r="B322" i="10" s="1"/>
  <c r="B24" i="9"/>
  <c r="B25" i="9" s="1"/>
  <c r="B26" i="9" s="1"/>
  <c r="B27" i="9" s="1"/>
  <c r="B28" i="9" s="1"/>
  <c r="B29" i="9" s="1"/>
  <c r="B30" i="9" s="1"/>
  <c r="B31" i="9" s="1"/>
  <c r="B32" i="9" s="1"/>
  <c r="B33" i="9" s="1"/>
  <c r="B34" i="9" s="1"/>
  <c r="B35" i="9" s="1"/>
  <c r="B36" i="9" s="1"/>
  <c r="B37" i="9" s="1"/>
  <c r="B38" i="9" s="1"/>
  <c r="B39" i="9" s="1"/>
  <c r="B40" i="9" s="1"/>
  <c r="B41" i="9" s="1"/>
  <c r="B42" i="9" s="1"/>
  <c r="B43" i="9" s="1"/>
  <c r="B44" i="9" s="1"/>
  <c r="B45" i="9" s="1"/>
  <c r="B46" i="9" s="1"/>
  <c r="B47" i="9" s="1"/>
  <c r="B48" i="9" s="1"/>
  <c r="B49" i="9" s="1"/>
  <c r="B50" i="9" s="1"/>
  <c r="B51" i="9" s="1"/>
  <c r="B52" i="9" s="1"/>
  <c r="B53" i="9" s="1"/>
  <c r="B54" i="9" s="1"/>
  <c r="B55" i="9" s="1"/>
  <c r="B56" i="9" s="1"/>
  <c r="B57" i="9" s="1"/>
  <c r="B58" i="9" s="1"/>
  <c r="B59" i="9" s="1"/>
  <c r="B60" i="9" s="1"/>
  <c r="B61" i="9" s="1"/>
  <c r="B62" i="9" s="1"/>
  <c r="B63" i="9" s="1"/>
  <c r="B64" i="9" s="1"/>
  <c r="B65" i="9" s="1"/>
  <c r="B66" i="9" s="1"/>
  <c r="B67" i="9" s="1"/>
  <c r="B68" i="9" s="1"/>
  <c r="B69" i="9" s="1"/>
  <c r="B70" i="9" s="1"/>
  <c r="B71" i="9" s="1"/>
  <c r="B72" i="9" s="1"/>
  <c r="B73" i="9" s="1"/>
  <c r="B74" i="9" s="1"/>
  <c r="B75" i="9" s="1"/>
  <c r="B76" i="9" s="1"/>
  <c r="B77" i="9" s="1"/>
  <c r="B78" i="9" s="1"/>
  <c r="B79" i="9" s="1"/>
  <c r="B80" i="9" s="1"/>
  <c r="B81" i="9" s="1"/>
  <c r="B82" i="9" s="1"/>
  <c r="B83" i="9" s="1"/>
  <c r="B84" i="9" s="1"/>
  <c r="B85" i="9" s="1"/>
  <c r="B86" i="9" s="1"/>
  <c r="B87" i="9" s="1"/>
  <c r="B88" i="9" s="1"/>
  <c r="B89" i="9" s="1"/>
  <c r="B90" i="9" s="1"/>
  <c r="B91" i="9" s="1"/>
  <c r="B92" i="9" s="1"/>
  <c r="B93" i="9" s="1"/>
  <c r="B94" i="9" s="1"/>
  <c r="B95" i="9" s="1"/>
  <c r="B96" i="9" s="1"/>
  <c r="B97" i="9" s="1"/>
  <c r="B98" i="9" s="1"/>
  <c r="B99" i="9" s="1"/>
  <c r="B100" i="9" s="1"/>
  <c r="B101" i="9" s="1"/>
  <c r="B102" i="9" s="1"/>
  <c r="B103" i="9" s="1"/>
  <c r="B104" i="9" s="1"/>
  <c r="B105" i="9" s="1"/>
  <c r="B106" i="9" s="1"/>
  <c r="B107" i="9" s="1"/>
  <c r="B108" i="9" s="1"/>
  <c r="B109" i="9" s="1"/>
  <c r="B110" i="9" s="1"/>
  <c r="B111" i="9" s="1"/>
  <c r="B112" i="9" s="1"/>
  <c r="B113" i="9" s="1"/>
  <c r="B114" i="9" s="1"/>
  <c r="B115" i="9" s="1"/>
  <c r="B116" i="9" s="1"/>
  <c r="B117" i="9" s="1"/>
  <c r="B118" i="9" s="1"/>
  <c r="B119" i="9" s="1"/>
  <c r="B120" i="9" s="1"/>
  <c r="B121" i="9" s="1"/>
  <c r="B122" i="9" s="1"/>
  <c r="B123" i="9" s="1"/>
  <c r="B124" i="9" s="1"/>
  <c r="B125" i="9" s="1"/>
  <c r="B126" i="9" s="1"/>
  <c r="B127" i="9" s="1"/>
  <c r="B128" i="9" s="1"/>
  <c r="B129" i="9" s="1"/>
  <c r="B130" i="9" s="1"/>
  <c r="B131" i="9" s="1"/>
  <c r="B132" i="9" s="1"/>
  <c r="B133" i="9" s="1"/>
  <c r="B134" i="9" s="1"/>
  <c r="B135" i="9" s="1"/>
  <c r="B136" i="9" s="1"/>
  <c r="B137" i="9" s="1"/>
  <c r="B138" i="9" s="1"/>
  <c r="B139" i="9" s="1"/>
  <c r="B140" i="9" s="1"/>
  <c r="B141" i="9" s="1"/>
  <c r="B142" i="9" s="1"/>
  <c r="B143" i="9" s="1"/>
  <c r="B144" i="9" s="1"/>
  <c r="B145" i="9" s="1"/>
  <c r="B146" i="9" s="1"/>
  <c r="B147" i="9" s="1"/>
  <c r="B148" i="9" s="1"/>
  <c r="B149" i="9" s="1"/>
  <c r="B150" i="9" s="1"/>
  <c r="B151" i="9" s="1"/>
  <c r="B152" i="9" s="1"/>
  <c r="B153" i="9" s="1"/>
  <c r="B154" i="9" s="1"/>
  <c r="B155" i="9" s="1"/>
  <c r="B156" i="9" s="1"/>
  <c r="B157" i="9" s="1"/>
  <c r="B158" i="9" s="1"/>
  <c r="B159" i="9" s="1"/>
  <c r="B160" i="9" s="1"/>
  <c r="B161" i="9" s="1"/>
  <c r="B162" i="9" s="1"/>
  <c r="B163" i="9" s="1"/>
  <c r="B164" i="9" s="1"/>
  <c r="B165" i="9" s="1"/>
  <c r="B166" i="9" s="1"/>
  <c r="B167" i="9" s="1"/>
  <c r="B168" i="9" s="1"/>
  <c r="B169" i="9" s="1"/>
  <c r="B170" i="9" s="1"/>
  <c r="B171" i="9" s="1"/>
  <c r="B172" i="9" s="1"/>
  <c r="B173" i="9" s="1"/>
  <c r="B174" i="9" s="1"/>
  <c r="B175" i="9" s="1"/>
  <c r="B176" i="9" s="1"/>
  <c r="B177" i="9" s="1"/>
  <c r="B178" i="9" s="1"/>
  <c r="B179" i="9" s="1"/>
  <c r="B180" i="9" s="1"/>
  <c r="B181" i="9" s="1"/>
  <c r="B182" i="9" s="1"/>
  <c r="B183" i="9" s="1"/>
  <c r="B184" i="9" s="1"/>
  <c r="B185" i="9" s="1"/>
  <c r="B186" i="9" s="1"/>
  <c r="B187" i="9" s="1"/>
  <c r="B188" i="9" s="1"/>
  <c r="B189" i="9" s="1"/>
  <c r="B190" i="9" s="1"/>
  <c r="B191" i="9" s="1"/>
  <c r="B192" i="9" s="1"/>
  <c r="B193" i="9" s="1"/>
  <c r="B194" i="9" s="1"/>
  <c r="B195" i="9" s="1"/>
  <c r="B196" i="9" s="1"/>
  <c r="B197" i="9" s="1"/>
  <c r="B198" i="9" s="1"/>
  <c r="B199" i="9" s="1"/>
  <c r="B200" i="9" s="1"/>
  <c r="B201" i="9" s="1"/>
  <c r="B202" i="9" s="1"/>
  <c r="B203" i="9" s="1"/>
  <c r="B204" i="9" s="1"/>
  <c r="B205" i="9" s="1"/>
  <c r="B206" i="9" s="1"/>
  <c r="B207" i="9" s="1"/>
  <c r="B208" i="9" s="1"/>
  <c r="B209" i="9" s="1"/>
  <c r="B210" i="9" s="1"/>
  <c r="B211" i="9" s="1"/>
  <c r="B212" i="9" s="1"/>
  <c r="B213" i="9" s="1"/>
  <c r="B214" i="9" s="1"/>
  <c r="B215" i="9" s="1"/>
  <c r="B216" i="9" s="1"/>
  <c r="B217" i="9" s="1"/>
  <c r="B218" i="9" s="1"/>
  <c r="B219" i="9" s="1"/>
  <c r="B220" i="9" s="1"/>
  <c r="B221" i="9" s="1"/>
  <c r="B222" i="9" s="1"/>
  <c r="B223" i="9" s="1"/>
  <c r="B224" i="9" s="1"/>
  <c r="B225" i="9" s="1"/>
  <c r="B226" i="9" s="1"/>
  <c r="B227" i="9" s="1"/>
  <c r="B228" i="9" s="1"/>
  <c r="B229" i="9" s="1"/>
  <c r="B230" i="9" s="1"/>
  <c r="B231" i="9" s="1"/>
  <c r="B232" i="9" s="1"/>
  <c r="B233" i="9" s="1"/>
  <c r="B234" i="9" s="1"/>
  <c r="B235" i="9" s="1"/>
  <c r="B236" i="9" s="1"/>
  <c r="B237" i="9" s="1"/>
  <c r="B238" i="9" s="1"/>
  <c r="B239" i="9" s="1"/>
  <c r="B240" i="9" s="1"/>
  <c r="B241" i="9" s="1"/>
  <c r="B242" i="9" s="1"/>
  <c r="B243" i="9" s="1"/>
  <c r="B244" i="9" s="1"/>
  <c r="B245" i="9" s="1"/>
  <c r="B246" i="9" s="1"/>
  <c r="B247" i="9" s="1"/>
  <c r="B248" i="9" s="1"/>
  <c r="B249" i="9" s="1"/>
  <c r="B250" i="9" s="1"/>
  <c r="B251" i="9" s="1"/>
  <c r="B252" i="9" s="1"/>
  <c r="B253" i="9" s="1"/>
  <c r="B254" i="9" s="1"/>
  <c r="B255" i="9" s="1"/>
  <c r="B256" i="9" s="1"/>
  <c r="B257" i="9" s="1"/>
  <c r="B258" i="9" s="1"/>
  <c r="B259" i="9" s="1"/>
  <c r="B260" i="9" s="1"/>
  <c r="B261" i="9" s="1"/>
  <c r="B262" i="9" s="1"/>
  <c r="B263" i="9" s="1"/>
  <c r="B264" i="9" s="1"/>
  <c r="B265" i="9" s="1"/>
  <c r="B266" i="9" s="1"/>
  <c r="B267" i="9" s="1"/>
  <c r="B268" i="9" s="1"/>
  <c r="B269" i="9" s="1"/>
  <c r="B270" i="9" s="1"/>
  <c r="B271" i="9" s="1"/>
  <c r="B272" i="9" s="1"/>
  <c r="B273" i="9" s="1"/>
  <c r="B274" i="9" s="1"/>
  <c r="B275" i="9" s="1"/>
  <c r="B276" i="9" s="1"/>
  <c r="B277" i="9" s="1"/>
  <c r="B278" i="9" s="1"/>
  <c r="B279" i="9" s="1"/>
  <c r="B280" i="9" s="1"/>
  <c r="B281" i="9" s="1"/>
  <c r="B282" i="9" s="1"/>
  <c r="B283" i="9" s="1"/>
  <c r="B284" i="9" s="1"/>
  <c r="B285" i="9" s="1"/>
  <c r="B286" i="9" s="1"/>
  <c r="B287" i="9" s="1"/>
  <c r="B288" i="9" s="1"/>
  <c r="B289" i="9" s="1"/>
  <c r="B290" i="9" s="1"/>
  <c r="B291" i="9" s="1"/>
  <c r="B292" i="9" s="1"/>
  <c r="B293" i="9" s="1"/>
  <c r="B294" i="9" s="1"/>
  <c r="B295" i="9" s="1"/>
  <c r="B296" i="9" s="1"/>
  <c r="B297" i="9" s="1"/>
  <c r="B298" i="9" s="1"/>
  <c r="B299" i="9" s="1"/>
  <c r="B300" i="9" s="1"/>
  <c r="B301" i="9" s="1"/>
  <c r="B302" i="9" s="1"/>
  <c r="B303" i="9" s="1"/>
  <c r="B304" i="9" s="1"/>
  <c r="B305" i="9" s="1"/>
  <c r="B306" i="9" s="1"/>
  <c r="B307" i="9" s="1"/>
  <c r="B308" i="9" s="1"/>
  <c r="B309" i="9" s="1"/>
  <c r="B310" i="9" s="1"/>
  <c r="B311" i="9" s="1"/>
  <c r="B312" i="9" s="1"/>
  <c r="B313" i="9" s="1"/>
  <c r="B314" i="9" s="1"/>
  <c r="B315" i="9" s="1"/>
  <c r="B316" i="9" s="1"/>
  <c r="B317" i="9" s="1"/>
  <c r="B318" i="9" s="1"/>
  <c r="B319" i="9" s="1"/>
  <c r="B320" i="9" s="1"/>
  <c r="B321" i="9" s="1"/>
  <c r="B322" i="9" s="1"/>
  <c r="D18" i="9"/>
  <c r="H25" i="4"/>
  <c r="E25" i="4"/>
  <c r="H24" i="4"/>
  <c r="E24" i="4"/>
  <c r="H23" i="4"/>
  <c r="E23" i="4"/>
  <c r="H22" i="4"/>
  <c r="E22" i="4"/>
  <c r="H21" i="4"/>
  <c r="E21" i="4"/>
  <c r="H20" i="4"/>
  <c r="E20" i="4"/>
  <c r="H19" i="4"/>
  <c r="E19" i="4"/>
  <c r="H18" i="4"/>
  <c r="E18" i="4"/>
  <c r="H17" i="4"/>
  <c r="E17" i="4"/>
  <c r="H16" i="4"/>
  <c r="E16" i="4"/>
  <c r="B16" i="4"/>
  <c r="H15" i="4"/>
  <c r="E15" i="4"/>
  <c r="B15" i="4"/>
  <c r="H14" i="4"/>
  <c r="E14" i="4"/>
  <c r="B14" i="4"/>
  <c r="H13" i="4"/>
  <c r="E13" i="4"/>
  <c r="B13" i="4"/>
  <c r="H12" i="4"/>
  <c r="E12" i="4"/>
  <c r="B12" i="4"/>
  <c r="H11" i="4"/>
  <c r="E11" i="4"/>
  <c r="B11" i="4"/>
  <c r="H10" i="4"/>
  <c r="E10" i="4"/>
  <c r="B10" i="4"/>
  <c r="H9" i="4"/>
  <c r="E9" i="4"/>
  <c r="B9" i="4"/>
  <c r="H8" i="4"/>
  <c r="E8" i="4"/>
  <c r="B8" i="4"/>
  <c r="H7" i="4"/>
  <c r="E7" i="4"/>
  <c r="H6" i="4"/>
  <c r="E6" i="4"/>
  <c r="H4" i="4"/>
  <c r="E4" i="4"/>
  <c r="H3" i="4"/>
  <c r="E3" i="4"/>
  <c r="F17" i="13" l="1"/>
  <c r="M15" i="22" s="1"/>
  <c r="AI2" i="8"/>
  <c r="M14" i="22"/>
  <c r="E19" i="15"/>
  <c r="P12" i="22"/>
  <c r="AN2" i="8"/>
  <c r="F16" i="15"/>
  <c r="P13" i="22" s="1"/>
  <c r="AH2" i="8"/>
  <c r="M12" i="22"/>
  <c r="AL2" i="8"/>
  <c r="O14" i="22"/>
  <c r="D7" i="7"/>
  <c r="E7" i="7"/>
  <c r="G7" i="7"/>
  <c r="F7" i="7"/>
  <c r="F18" i="12"/>
  <c r="L17" i="22" s="1"/>
  <c r="AG2" i="8"/>
  <c r="F5" i="7"/>
  <c r="G5" i="7"/>
  <c r="D5" i="7"/>
  <c r="E5" i="7"/>
  <c r="D18" i="10"/>
  <c r="J16" i="22" s="1"/>
  <c r="E6" i="7"/>
  <c r="F6" i="7"/>
  <c r="G6" i="7"/>
  <c r="D6" i="7"/>
  <c r="G8" i="7"/>
  <c r="E8" i="7"/>
  <c r="F8" i="7"/>
  <c r="D8" i="7"/>
  <c r="N14" i="22"/>
  <c r="D17" i="11"/>
  <c r="D18" i="20"/>
  <c r="T16" i="22" s="1"/>
  <c r="F17" i="15"/>
  <c r="P15" i="22" s="1"/>
  <c r="AO2" i="8"/>
  <c r="P14" i="22"/>
  <c r="G2" i="7"/>
  <c r="D16" i="11"/>
  <c r="F16" i="11" s="1"/>
  <c r="K13" i="22" s="1"/>
  <c r="F18" i="15"/>
  <c r="P17" i="22" s="1"/>
  <c r="P16" i="22"/>
  <c r="AP2" i="8"/>
  <c r="G4" i="7"/>
  <c r="F4" i="7"/>
  <c r="D4" i="7"/>
  <c r="E4" i="7"/>
  <c r="D17" i="12"/>
  <c r="E17" i="12" s="1"/>
  <c r="E10" i="7"/>
  <c r="D10" i="7"/>
  <c r="F10" i="7"/>
  <c r="G10" i="7"/>
  <c r="D17" i="16"/>
  <c r="F17" i="16" s="1"/>
  <c r="Q15" i="22" s="1"/>
  <c r="F9" i="7"/>
  <c r="G9" i="7"/>
  <c r="D9" i="7"/>
  <c r="E9" i="7"/>
  <c r="L16" i="22"/>
  <c r="D17" i="19"/>
  <c r="S14" i="22" s="1"/>
  <c r="E12" i="7"/>
  <c r="D12" i="7"/>
  <c r="F12" i="7"/>
  <c r="G12" i="7"/>
  <c r="G13" i="7"/>
  <c r="E13" i="7"/>
  <c r="F13" i="7"/>
  <c r="D13" i="7"/>
  <c r="D16" i="20"/>
  <c r="F16" i="20" s="1"/>
  <c r="D17" i="20"/>
  <c r="G11" i="7"/>
  <c r="D11" i="7"/>
  <c r="F11" i="7"/>
  <c r="E11" i="7"/>
  <c r="G3" i="7"/>
  <c r="E3" i="7"/>
  <c r="F3" i="7"/>
  <c r="D3" i="7"/>
  <c r="F2" i="7"/>
  <c r="D2" i="7"/>
  <c r="E2" i="7"/>
  <c r="F18" i="9"/>
  <c r="I17" i="22" s="1"/>
  <c r="U2" i="8"/>
  <c r="I16" i="22"/>
  <c r="D17" i="9"/>
  <c r="E17" i="9" s="1"/>
  <c r="E18" i="20"/>
  <c r="D16" i="19"/>
  <c r="D18" i="19"/>
  <c r="D18" i="18"/>
  <c r="D16" i="18"/>
  <c r="D17" i="18"/>
  <c r="F17" i="17"/>
  <c r="O15" i="22" s="1"/>
  <c r="E17" i="17"/>
  <c r="D18" i="17"/>
  <c r="D16" i="17"/>
  <c r="D18" i="16"/>
  <c r="D16" i="16"/>
  <c r="E18" i="15"/>
  <c r="E17" i="15"/>
  <c r="E16" i="15"/>
  <c r="D19" i="15"/>
  <c r="P8" i="22" s="1"/>
  <c r="F17" i="14"/>
  <c r="N15" i="22" s="1"/>
  <c r="E17" i="14"/>
  <c r="D18" i="14"/>
  <c r="D16" i="14"/>
  <c r="E17" i="13"/>
  <c r="D18" i="13"/>
  <c r="F16" i="13"/>
  <c r="M13" i="22" s="1"/>
  <c r="E16" i="13"/>
  <c r="E18" i="12"/>
  <c r="D16" i="12"/>
  <c r="D18" i="11"/>
  <c r="D16" i="10"/>
  <c r="D17" i="10"/>
  <c r="E18" i="9"/>
  <c r="D16" i="9"/>
  <c r="F17" i="12" l="1"/>
  <c r="L15" i="22" s="1"/>
  <c r="F18" i="20"/>
  <c r="T17" i="22" s="1"/>
  <c r="AY2" i="8"/>
  <c r="D19" i="20"/>
  <c r="E17" i="19"/>
  <c r="F17" i="19"/>
  <c r="S15" i="22" s="1"/>
  <c r="E17" i="16"/>
  <c r="F19" i="15"/>
  <c r="BU2" i="8" s="1"/>
  <c r="E16" i="11"/>
  <c r="X2" i="8"/>
  <c r="E18" i="10"/>
  <c r="F18" i="10"/>
  <c r="J17" i="22" s="1"/>
  <c r="AE2" i="8"/>
  <c r="L12" i="22"/>
  <c r="BD2" i="8"/>
  <c r="N16" i="22"/>
  <c r="Q12" i="22"/>
  <c r="AB2" i="8"/>
  <c r="AK2" i="8"/>
  <c r="O12" i="22"/>
  <c r="AC2" i="8"/>
  <c r="Q14" i="22"/>
  <c r="Z2" i="8"/>
  <c r="K14" i="22"/>
  <c r="BV2" i="8"/>
  <c r="P9" i="22"/>
  <c r="E19" i="13"/>
  <c r="AJ2" i="8"/>
  <c r="M16" i="22"/>
  <c r="O16" i="22"/>
  <c r="AM2" i="8"/>
  <c r="AF2" i="8"/>
  <c r="L14" i="22"/>
  <c r="Y2" i="8"/>
  <c r="K12" i="22"/>
  <c r="BB2" i="8"/>
  <c r="N12" i="22"/>
  <c r="E17" i="11"/>
  <c r="AD2" i="8"/>
  <c r="Q16" i="22"/>
  <c r="AA2" i="8"/>
  <c r="K16" i="22"/>
  <c r="F17" i="11"/>
  <c r="K15" i="22" s="1"/>
  <c r="E17" i="20"/>
  <c r="AU2" i="8"/>
  <c r="F17" i="20"/>
  <c r="T15" i="22" s="1"/>
  <c r="AT2" i="8"/>
  <c r="S12" i="22"/>
  <c r="S16" i="22"/>
  <c r="AV2" i="8"/>
  <c r="T13" i="22"/>
  <c r="T12" i="22"/>
  <c r="AW2" i="8"/>
  <c r="E19" i="20"/>
  <c r="E16" i="20"/>
  <c r="AX2" i="8"/>
  <c r="T14" i="22"/>
  <c r="AR2" i="8"/>
  <c r="R14" i="22"/>
  <c r="R12" i="22"/>
  <c r="AQ2" i="8"/>
  <c r="R16" i="22"/>
  <c r="AS2" i="8"/>
  <c r="V2" i="8"/>
  <c r="J12" i="22"/>
  <c r="W2" i="8"/>
  <c r="J14" i="22"/>
  <c r="S2" i="8"/>
  <c r="I12" i="22"/>
  <c r="F17" i="9"/>
  <c r="I15" i="22" s="1"/>
  <c r="T2" i="8"/>
  <c r="I14" i="22"/>
  <c r="E19" i="19"/>
  <c r="F16" i="19"/>
  <c r="S13" i="22" s="1"/>
  <c r="D19" i="19"/>
  <c r="E16" i="19"/>
  <c r="E18" i="19"/>
  <c r="F18" i="19"/>
  <c r="S17" i="22" s="1"/>
  <c r="F17" i="18"/>
  <c r="R15" i="22" s="1"/>
  <c r="E17" i="18"/>
  <c r="E19" i="18"/>
  <c r="F16" i="18"/>
  <c r="D19" i="18"/>
  <c r="E16" i="18"/>
  <c r="F18" i="18"/>
  <c r="R17" i="22" s="1"/>
  <c r="E18" i="18"/>
  <c r="F18" i="17"/>
  <c r="O17" i="22" s="1"/>
  <c r="E18" i="17"/>
  <c r="E19" i="17"/>
  <c r="F16" i="17"/>
  <c r="D19" i="17"/>
  <c r="O8" i="22" s="1"/>
  <c r="E16" i="17"/>
  <c r="E19" i="16"/>
  <c r="F16" i="16"/>
  <c r="D19" i="16"/>
  <c r="E16" i="16"/>
  <c r="F18" i="16"/>
  <c r="Q17" i="22" s="1"/>
  <c r="E18" i="16"/>
  <c r="F18" i="14"/>
  <c r="N17" i="22" s="1"/>
  <c r="E18" i="14"/>
  <c r="E19" i="14"/>
  <c r="F16" i="14"/>
  <c r="D19" i="14"/>
  <c r="N8" i="22" s="1"/>
  <c r="E16" i="14"/>
  <c r="E18" i="13"/>
  <c r="F18" i="13"/>
  <c r="D19" i="13"/>
  <c r="M8" i="22" s="1"/>
  <c r="E19" i="12"/>
  <c r="F16" i="12"/>
  <c r="D19" i="12"/>
  <c r="L8" i="22" s="1"/>
  <c r="E16" i="12"/>
  <c r="F18" i="11"/>
  <c r="E18" i="11"/>
  <c r="E19" i="11"/>
  <c r="D19" i="11"/>
  <c r="K8" i="22" s="1"/>
  <c r="F17" i="10"/>
  <c r="J15" i="22" s="1"/>
  <c r="E17" i="10"/>
  <c r="E19" i="10"/>
  <c r="F16" i="10"/>
  <c r="J13" i="22" s="1"/>
  <c r="D19" i="10"/>
  <c r="J8" i="22" s="1"/>
  <c r="E16" i="10"/>
  <c r="D19" i="9"/>
  <c r="I8" i="22" s="1"/>
  <c r="E16" i="9"/>
  <c r="E19" i="9"/>
  <c r="F16" i="9"/>
  <c r="P10" i="22" l="1"/>
  <c r="U8" i="22"/>
  <c r="F19" i="11"/>
  <c r="K17" i="22"/>
  <c r="BQ2" i="8"/>
  <c r="L9" i="22"/>
  <c r="F19" i="12"/>
  <c r="L13" i="22"/>
  <c r="BN2" i="8"/>
  <c r="Q9" i="22"/>
  <c r="BE2" i="8"/>
  <c r="N9" i="22"/>
  <c r="BT2" i="8"/>
  <c r="O9" i="22"/>
  <c r="BL2" i="8"/>
  <c r="K9" i="22"/>
  <c r="F19" i="13"/>
  <c r="M17" i="22"/>
  <c r="F19" i="14"/>
  <c r="N13" i="22"/>
  <c r="F19" i="16"/>
  <c r="Q13" i="22"/>
  <c r="F19" i="17"/>
  <c r="O13" i="22"/>
  <c r="F19" i="20"/>
  <c r="T10" i="22" s="1"/>
  <c r="BR2" i="8"/>
  <c r="M9" i="22"/>
  <c r="CA2" i="8"/>
  <c r="S9" i="22"/>
  <c r="BZ2" i="8"/>
  <c r="T9" i="22"/>
  <c r="CB2" i="8"/>
  <c r="R9" i="22"/>
  <c r="F19" i="18"/>
  <c r="R13" i="22"/>
  <c r="BK2" i="8"/>
  <c r="J9" i="22"/>
  <c r="BJ2" i="8"/>
  <c r="I9" i="22"/>
  <c r="F19" i="9"/>
  <c r="I13" i="22"/>
  <c r="F19" i="10"/>
  <c r="F19" i="19"/>
  <c r="BM2" i="8" l="1"/>
  <c r="Q10" i="22"/>
  <c r="BP2" i="8"/>
  <c r="M10" i="22"/>
  <c r="BY2" i="8"/>
  <c r="BS2" i="8"/>
  <c r="O10" i="22"/>
  <c r="BF2" i="8"/>
  <c r="N10" i="22"/>
  <c r="BO2" i="8"/>
  <c r="L10" i="22"/>
  <c r="BI2" i="8"/>
  <c r="K10" i="22"/>
  <c r="BX2" i="8"/>
  <c r="S10" i="22"/>
  <c r="BW2" i="8"/>
  <c r="R10" i="22"/>
  <c r="J10" i="22"/>
  <c r="BH2" i="8"/>
  <c r="BG2" i="8"/>
  <c r="I10" i="22"/>
</calcChain>
</file>

<file path=xl/sharedStrings.xml><?xml version="1.0" encoding="utf-8"?>
<sst xmlns="http://schemas.openxmlformats.org/spreadsheetml/2006/main" count="956" uniqueCount="292">
  <si>
    <t xml:space="preserve"> </t>
  </si>
  <si>
    <t>Defect Analysis</t>
  </si>
  <si>
    <t>Severity Levels</t>
  </si>
  <si>
    <t>Index</t>
  </si>
  <si>
    <t>Editor Review 1</t>
  </si>
  <si>
    <t>Editor Review 2</t>
  </si>
  <si>
    <t>Editor Review 3</t>
  </si>
  <si>
    <t>Copy Edit 1</t>
  </si>
  <si>
    <t>Copy Edit 2</t>
  </si>
  <si>
    <t>End User Testing</t>
  </si>
  <si>
    <t>QA 
Spot Check1</t>
  </si>
  <si>
    <t xml:space="preserve">QA 
Spot Check2 </t>
  </si>
  <si>
    <t>Customer Feedback1</t>
  </si>
  <si>
    <t>Customer Feedback2</t>
  </si>
  <si>
    <t>Customer Feedback3</t>
  </si>
  <si>
    <t>Total</t>
  </si>
  <si>
    <t>Author Name</t>
  </si>
  <si>
    <t>Reviewer Name</t>
  </si>
  <si>
    <t>Total Defects</t>
  </si>
  <si>
    <t>Overall QA Score</t>
  </si>
  <si>
    <t>Overall Performance</t>
  </si>
  <si>
    <t>Severity 1</t>
  </si>
  <si>
    <t>No of Defects</t>
  </si>
  <si>
    <t>Defect Density</t>
  </si>
  <si>
    <t>Severity 2</t>
  </si>
  <si>
    <t>Severity 3</t>
  </si>
  <si>
    <t>Document Control</t>
  </si>
  <si>
    <t>Document Name</t>
  </si>
  <si>
    <t>Quality Assurance Sheet</t>
  </si>
  <si>
    <t>Version</t>
  </si>
  <si>
    <t>Date of Release</t>
  </si>
  <si>
    <t>Purpose</t>
  </si>
  <si>
    <t>Capture Defects, Compute Quality Score and Defect Density</t>
  </si>
  <si>
    <t>Type</t>
  </si>
  <si>
    <t>Manuscript Creation</t>
  </si>
  <si>
    <t>How to use?</t>
  </si>
  <si>
    <r>
      <t xml:space="preserve">1. </t>
    </r>
    <r>
      <rPr>
        <b/>
        <sz val="11"/>
        <color theme="1"/>
        <rFont val="Calibri"/>
        <family val="2"/>
        <scheme val="minor"/>
      </rPr>
      <t>First Time:</t>
    </r>
    <r>
      <rPr>
        <sz val="11"/>
        <color theme="1"/>
        <rFont val="Calibri"/>
        <family val="2"/>
        <scheme val="minor"/>
      </rPr>
      <t xml:space="preserve"> Make a Copy of this document.
2. Name it using the following convention:
</t>
    </r>
    <r>
      <rPr>
        <b/>
        <sz val="11"/>
        <color theme="1"/>
        <rFont val="Calibri"/>
        <family val="2"/>
        <scheme val="minor"/>
      </rPr>
      <t xml:space="preserve">  Project Code and Name-Chapter Number (FPX-2016-154-Ch 02)
</t>
    </r>
    <r>
      <rPr>
        <sz val="11"/>
        <color theme="1"/>
        <rFont val="Calibri"/>
        <family val="2"/>
        <scheme val="minor"/>
      </rPr>
      <t>3. Start filling the appropriate tab. 
4. Mark errors according to the defect description document.</t>
    </r>
  </si>
  <si>
    <t>Date of Revision</t>
  </si>
  <si>
    <t>Version No.</t>
  </si>
  <si>
    <t>Description of Change</t>
  </si>
  <si>
    <t>Created/ updated by</t>
  </si>
  <si>
    <t>Reviewed by</t>
  </si>
  <si>
    <t>Approved by</t>
  </si>
  <si>
    <t>Initial baseline</t>
  </si>
  <si>
    <t>Nivedita B, Anju AM, Niraj H, Subramanya Raju</t>
  </si>
  <si>
    <t>Julia Paul</t>
  </si>
  <si>
    <t>VL Nagaraj, Prarthana B</t>
  </si>
  <si>
    <t>Added Author Name in all tabs and added an extra CE tab</t>
  </si>
  <si>
    <t>Anju AM</t>
  </si>
  <si>
    <t>Prarthana B</t>
  </si>
  <si>
    <t>First User must update columns Highlighted in Light Green</t>
  </si>
  <si>
    <t>Team</t>
  </si>
  <si>
    <t>ER1 - S1</t>
  </si>
  <si>
    <t>Review-1 Density</t>
  </si>
  <si>
    <t>Project Code</t>
  </si>
  <si>
    <t>ER1 - S2</t>
  </si>
  <si>
    <t>Review-2 Density</t>
  </si>
  <si>
    <t>Subject</t>
  </si>
  <si>
    <t>Chapter/Sub-Title</t>
  </si>
  <si>
    <t>ER2 - S2</t>
  </si>
  <si>
    <t>Review-2 Score</t>
  </si>
  <si>
    <t>ER3 - S3</t>
  </si>
  <si>
    <t>CE 1- Density</t>
  </si>
  <si>
    <t>Editor1 Name</t>
  </si>
  <si>
    <t>EA - S1</t>
  </si>
  <si>
    <t>CE 2 - Density</t>
  </si>
  <si>
    <t>Editor2 Name</t>
  </si>
  <si>
    <t>EA - S2</t>
  </si>
  <si>
    <t>CE-1 Score</t>
  </si>
  <si>
    <t>Editor3 Name</t>
  </si>
  <si>
    <t>EA - S3</t>
  </si>
  <si>
    <t>CE-2 Score</t>
  </si>
  <si>
    <t>EA Name</t>
  </si>
  <si>
    <t>CE1 - S1</t>
  </si>
  <si>
    <t>EUT - Density</t>
  </si>
  <si>
    <t>CE 1 Name</t>
  </si>
  <si>
    <t>CE1 - S2</t>
  </si>
  <si>
    <t>EUT-Score</t>
  </si>
  <si>
    <t>CE 2 Name</t>
  </si>
  <si>
    <t>CE1 - S3</t>
  </si>
  <si>
    <t>QA - Density</t>
  </si>
  <si>
    <t>EUT Name</t>
  </si>
  <si>
    <t>CE2 - S1</t>
  </si>
  <si>
    <t>QA-Score</t>
  </si>
  <si>
    <t>QA Name</t>
  </si>
  <si>
    <t>CE2 - S2</t>
  </si>
  <si>
    <t xml:space="preserve">CF - Density </t>
  </si>
  <si>
    <t>CF Name</t>
  </si>
  <si>
    <t>CE2 - S3</t>
  </si>
  <si>
    <t>CF-Score</t>
  </si>
  <si>
    <t>EUT - S1</t>
  </si>
  <si>
    <t>ER1 - QR</t>
  </si>
  <si>
    <t>EUT - S2</t>
  </si>
  <si>
    <t>ER2 - QR</t>
  </si>
  <si>
    <t>EUT - S3</t>
  </si>
  <si>
    <t>ER3 - QR</t>
  </si>
  <si>
    <t>QA - S1</t>
  </si>
  <si>
    <t>EA - QR</t>
  </si>
  <si>
    <t>QA - S2</t>
  </si>
  <si>
    <t>CE1 - QR</t>
  </si>
  <si>
    <t>QA - S3</t>
  </si>
  <si>
    <t>CE2 - QR</t>
  </si>
  <si>
    <t>CF - S1</t>
  </si>
  <si>
    <t>EUT - QR</t>
  </si>
  <si>
    <t>CF - S2</t>
  </si>
  <si>
    <t>QA - QR</t>
  </si>
  <si>
    <t>CF - S3</t>
  </si>
  <si>
    <t>CF - QR</t>
  </si>
  <si>
    <t>PowerPoint Slides</t>
  </si>
  <si>
    <t>Editor 1 (Name)</t>
  </si>
  <si>
    <t>Review Date</t>
  </si>
  <si>
    <t>Review Report</t>
  </si>
  <si>
    <t>Action</t>
  </si>
  <si>
    <t>Defect Severity</t>
  </si>
  <si>
    <t>Counts</t>
  </si>
  <si>
    <t>Score</t>
  </si>
  <si>
    <t>S1</t>
  </si>
  <si>
    <t>S2</t>
  </si>
  <si>
    <t>S3</t>
  </si>
  <si>
    <t>Quality Score</t>
  </si>
  <si>
    <t>S.No.</t>
  </si>
  <si>
    <t>Review Item</t>
  </si>
  <si>
    <t>Defect</t>
  </si>
  <si>
    <t>Defect Type</t>
  </si>
  <si>
    <t>ansrsource Defect Classification</t>
  </si>
  <si>
    <t>Fixed</t>
  </si>
  <si>
    <t>Who Fixed it?</t>
  </si>
  <si>
    <t>Remarks</t>
  </si>
  <si>
    <t>e.g Question #, Slide #</t>
  </si>
  <si>
    <t>Explain the Defect here (unlimited Free Text)</t>
  </si>
  <si>
    <t>Select from Dropdown</t>
  </si>
  <si>
    <t>Not to be entered by Reviewer</t>
  </si>
  <si>
    <t>Author (Name)</t>
  </si>
  <si>
    <t xml:space="preserve">Number of pages reviewed </t>
  </si>
  <si>
    <t>Copy Edits</t>
  </si>
  <si>
    <t>Editor Review,  QA, EUT, Customer Feedback</t>
  </si>
  <si>
    <t>Defect Types</t>
  </si>
  <si>
    <t xml:space="preserve">Severity level </t>
  </si>
  <si>
    <t>ansr Defect Classification</t>
  </si>
  <si>
    <t>Defect type</t>
  </si>
  <si>
    <t>Severity level</t>
  </si>
  <si>
    <t>Description</t>
  </si>
  <si>
    <t>Grammar</t>
  </si>
  <si>
    <t>Language</t>
  </si>
  <si>
    <t>MS-Flow of content/Logical flow/Poor ordering of paragraphs/subsections</t>
  </si>
  <si>
    <t>Language/Concept Coverage</t>
  </si>
  <si>
    <t>Errors relating to the flow from one section/paragraph to another and the overall content layout</t>
  </si>
  <si>
    <t>Fix Not Required</t>
  </si>
  <si>
    <t>Subject-verb agreement</t>
  </si>
  <si>
    <t>MS-Insufficient content/context</t>
  </si>
  <si>
    <t>Concept Coverage</t>
  </si>
  <si>
    <t>Topic/idea not covered adequately; could be due to insufficient research</t>
  </si>
  <si>
    <t>Articles</t>
  </si>
  <si>
    <t>MS-Irrelevant content</t>
  </si>
  <si>
    <t xml:space="preserve">• Unnecessary information taking up space or not adding value; random statements
• Mismatch between heading/title and content within that para/incorrect content
</t>
  </si>
  <si>
    <t>Tenses</t>
  </si>
  <si>
    <t>MS-Content specified in LO/syllabus missing</t>
  </si>
  <si>
    <t>Content specified in LO/syllabus not covered in the MS</t>
  </si>
  <si>
    <t xml:space="preserve">Punctuation </t>
  </si>
  <si>
    <t>MS-Unreliable/conflicting information</t>
  </si>
  <si>
    <t xml:space="preserve">Using data from an unreliable source or including  data that may not be conflicting or accurate </t>
  </si>
  <si>
    <t>Capitalization/Abbreviations</t>
  </si>
  <si>
    <t>Formatting</t>
  </si>
  <si>
    <t>MS-Citation/reference missing (for stats, facts, tables etc.)</t>
  </si>
  <si>
    <t>Missing references or citations</t>
  </si>
  <si>
    <t>Typo</t>
  </si>
  <si>
    <t>Keyword errors</t>
  </si>
  <si>
    <t xml:space="preserve">Incorrect keywords being picked or mismatch between keyword in script and keyword sheet </t>
  </si>
  <si>
    <t>Word choice/Jargon</t>
  </si>
  <si>
    <t xml:space="preserve">Additional components missing/incomplete/irrelevant </t>
  </si>
  <si>
    <t>Answers for CT questions missing, some parts of components missing</t>
  </si>
  <si>
    <t>Phrasing</t>
  </si>
  <si>
    <t>Calculation errors</t>
  </si>
  <si>
    <t>Errors in calculations for numerical questions or in worked out examples</t>
  </si>
  <si>
    <t>Parallelism</t>
  </si>
  <si>
    <t xml:space="preserve">Equations, Graphs, Tables </t>
  </si>
  <si>
    <t>Errors in equations, graphs, or tables that affect concept accuracy</t>
  </si>
  <si>
    <t>Compliance to guidelines (others)</t>
  </si>
  <si>
    <t xml:space="preserve">Language </t>
  </si>
  <si>
    <t>Wrong spellings, repeated words, extra characters (“thhe” instead of “the”)</t>
  </si>
  <si>
    <t>Non-native usage</t>
  </si>
  <si>
    <t>Formatting/Typography</t>
  </si>
  <si>
    <t>• Extra periods and spaces in the text, Only obvious hygiene issues, including issues related to the font type and size, typefaces, leading, widows and orphans, etc. Using acronyms and abbreviations inconsistently in a file; consistent usage of acronyms/abbreviations without the expansion 
• Formatting and casing issues  in table, equations, graphs</t>
  </si>
  <si>
    <t>House style</t>
  </si>
  <si>
    <t xml:space="preserve">Incorrect/missing Tags </t>
  </si>
  <si>
    <t>Missing cool fact/activity tags, incorrect section numbers in component files</t>
  </si>
  <si>
    <t>Politically incorrect content</t>
  </si>
  <si>
    <t xml:space="preserve">Compliance to guidelines </t>
  </si>
  <si>
    <t>• Noncompliance with client and project guidelines
• Incorrect language settings (US/UK English)</t>
  </si>
  <si>
    <t>Plagiarism</t>
  </si>
  <si>
    <t xml:space="preserve">Content that has a racial undertone, is abusive, gender-insensitive, or defamatory. </t>
  </si>
  <si>
    <t>Comprehension (Assumption errors/Misrepresentations)</t>
  </si>
  <si>
    <t>• Content/Questions that are based on risky inferences and misrepresent the concepts discussed in the text  
• Content that is incorrect from the subject matter accuracy perspective</t>
  </si>
  <si>
    <t>Plagarized content</t>
  </si>
  <si>
    <t>• Content that has been plagiarized/copied off various sources such as the Internet, other components, or content from other publishers
• Content that has not been sufficiently paraphrased and can be traced back to the source content</t>
  </si>
  <si>
    <t>Incorrect Tags*</t>
  </si>
  <si>
    <t xml:space="preserve">Formatting </t>
  </si>
  <si>
    <t xml:space="preserve">Question choice </t>
  </si>
  <si>
    <t>• Picking the wrong concept to test
• Testing weak concepts and off-topic content/trivia
• Picking the wrong question format to test a relevant concept
• Creating an Apply question from a vague/weak concept
Questions that need to be deleted and replaced because they were:
• Duplicate questions
• Flip questions that test an already-tested concept at the same Bloom’s level questions with giveaways that cannot be fixed
• Questions that have multiple issues and it’s time consuming to fix thesethis include cases of replace/duplicate question</t>
  </si>
  <si>
    <t>Missing Tags*</t>
  </si>
  <si>
    <t>Subset/Superset/multiple correct answer</t>
  </si>
  <si>
    <t>Distractors that are possible answers or almost correct answers because:
• the distracter is part of the correct answer (a subset)
• the correct answer is part of the distracter (superset)
• the distracter overlaps in meaning with the correct answer
• the distracter can logically be a correct answer</t>
  </si>
  <si>
    <t>Accuracy errors*</t>
  </si>
  <si>
    <t>Conceptually weak distracters, non-parallel distracters</t>
  </si>
  <si>
    <t>Distracters that are blatantly wrong, implausible, illogical, incomprehensible, conceptually not parallel with the rest of the distracters, or do not conceptually read well with the question stem</t>
  </si>
  <si>
    <t>Suggestion</t>
  </si>
  <si>
    <t>S0</t>
  </si>
  <si>
    <t>NA</t>
  </si>
  <si>
    <t xml:space="preserve">Poorly-written question stem/lack of context </t>
  </si>
  <si>
    <t>Question stems that are too broad and lack sufficient context, scenarios that are ambiguous and do not clearly reflect the concept discussed in the text, scenarios that include unnecessary details</t>
  </si>
  <si>
    <t>Incorrect answer marked/Feedback not matching or incomplete</t>
  </si>
  <si>
    <t>Incorrectly marked answers; incorrect answers, or multiple correct answers</t>
  </si>
  <si>
    <t xml:space="preserve">Phrasing </t>
  </si>
  <si>
    <t>• Sentence construction that does not comply with the basic rules of grammar and seems 'off' when you read it
• Incorrect/awkward phrasing
• Lack of clarity in phrasing
• Phrasing that is inconsistent with the text
• Poor readability
Phrasing will only include errors that do not appear under Writing style/tone/voice/tense</t>
  </si>
  <si>
    <t xml:space="preserve">Writing style/tone/voice/tense </t>
  </si>
  <si>
    <t xml:space="preserve">• Excessive use of passive voice or shift in voice within a paragraph
• Formal/informal phrasing that does not conform to academic writing styles
• Redundant/repetitive/convoluted phrasing
</t>
  </si>
  <si>
    <t xml:space="preserve">Non-native usage </t>
  </si>
  <si>
    <t>Questions that contain Indianisms, colloquial phrasing, and non-British language usage</t>
  </si>
  <si>
    <t>Grammar (SVA)</t>
  </si>
  <si>
    <t xml:space="preserve">Errors in subject-verb agreement </t>
  </si>
  <si>
    <t>Grammar, punctuation and style</t>
  </si>
  <si>
    <t>• Ambiguous pronouns (when it’s not clear which character in a question the pronoun refers to)
• Incorrect pronoun use (“he” instead of “she”)
• Inconsistency in the use of active or passive voice
• Incorrect use of prepositions (“for” instead of “of”)
• The use of "&amp;" instead of “and” 
Missing and incorrectly placed punctuation and incorrect casing (Commas/Colons/Apostrophes/Quotation marks/Periods/Semicolons/Dashes)</t>
  </si>
  <si>
    <t xml:space="preserve">Any observation/finding that is not an objective error. </t>
  </si>
  <si>
    <t>Editor 2 (Name)</t>
  </si>
  <si>
    <t>Editor 3 (Name)</t>
  </si>
  <si>
    <t>Book Abstracts</t>
  </si>
  <si>
    <t xml:space="preserve"> Copy Editor 1 (Name)</t>
  </si>
  <si>
    <t xml:space="preserve"> Copy Editor 2 (Name)</t>
  </si>
  <si>
    <t xml:space="preserve"> Copy Editor 3 (Name)</t>
  </si>
  <si>
    <t>QA (Name)</t>
  </si>
  <si>
    <t>End User Tester (Name)</t>
  </si>
  <si>
    <t>QA2 Name</t>
  </si>
  <si>
    <t>QA1 Name</t>
  </si>
  <si>
    <t>CF3 Name</t>
  </si>
  <si>
    <t>ER1 - S3</t>
  </si>
  <si>
    <t>ER2 - S1</t>
  </si>
  <si>
    <t>ER2 - S3</t>
  </si>
  <si>
    <t>ER3 - S1</t>
  </si>
  <si>
    <t>ER3 - S2</t>
  </si>
  <si>
    <t>QA2 - S1</t>
  </si>
  <si>
    <t>QA2 - S2</t>
  </si>
  <si>
    <t>QA2 - S3</t>
  </si>
  <si>
    <t>QA1 - S1</t>
  </si>
  <si>
    <t>QA1 - S2</t>
  </si>
  <si>
    <t>QA1 - S3</t>
  </si>
  <si>
    <t>CF1 - S1</t>
  </si>
  <si>
    <t>CF1 - S2</t>
  </si>
  <si>
    <t>CF1 - S3</t>
  </si>
  <si>
    <t>CF2 - S1</t>
  </si>
  <si>
    <t>CF2- S2</t>
  </si>
  <si>
    <t>CF2 - S3</t>
  </si>
  <si>
    <t>CF3 - S1</t>
  </si>
  <si>
    <t>CF3 - S2</t>
  </si>
  <si>
    <t>CF3 - S3</t>
  </si>
  <si>
    <t>Review-3 Density</t>
  </si>
  <si>
    <t>Review-1 Score</t>
  </si>
  <si>
    <t>Review-3 Score</t>
  </si>
  <si>
    <t>QA2 - Density</t>
  </si>
  <si>
    <t>QA2 -Score</t>
  </si>
  <si>
    <t>QA1 - Density</t>
  </si>
  <si>
    <t>QA1 - Score</t>
  </si>
  <si>
    <t xml:space="preserve">CF1 - Density </t>
  </si>
  <si>
    <t xml:space="preserve">CF2 - Density </t>
  </si>
  <si>
    <t xml:space="preserve">CF3 - Density </t>
  </si>
  <si>
    <t>CF3-Score</t>
  </si>
  <si>
    <t>CF2 -Score</t>
  </si>
  <si>
    <t>CF1 - Score</t>
  </si>
  <si>
    <t>Chapter/ Sub-Title</t>
  </si>
  <si>
    <t>Review 1</t>
  </si>
  <si>
    <t>Review 2</t>
  </si>
  <si>
    <t>Review 3</t>
  </si>
  <si>
    <t>QA2</t>
  </si>
  <si>
    <t>CE-1</t>
  </si>
  <si>
    <t>CE-2</t>
  </si>
  <si>
    <t>EUT</t>
  </si>
  <si>
    <t>QA1</t>
  </si>
  <si>
    <t xml:space="preserve">Using data from an unreliable source or including  data that may be conflicting or inaccurate </t>
  </si>
  <si>
    <t>Author Name - 1</t>
  </si>
  <si>
    <t>Author Name - 2</t>
  </si>
  <si>
    <t>Author Name - 3</t>
  </si>
  <si>
    <t>Number of pages
reviewed</t>
  </si>
  <si>
    <t>Copy Edit 3</t>
  </si>
  <si>
    <t>CE3  - Name</t>
  </si>
  <si>
    <t>CE3 - S1</t>
  </si>
  <si>
    <t>CE3  - S2</t>
  </si>
  <si>
    <t>CE3  - S3</t>
  </si>
  <si>
    <t>CE3 Score</t>
  </si>
  <si>
    <t>CE3 Density</t>
  </si>
  <si>
    <t>CE-3</t>
  </si>
  <si>
    <t>Author Name -  CE2</t>
  </si>
  <si>
    <t>Author Name - CE1</t>
  </si>
  <si>
    <t>Author -  CE3</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</si>
</sst>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dd\-mmm\-yy"/>
    <numFmt numFmtId="166" formatCode="dd\-mmm\-yyyy"/>
  </numFmts>
  <fonts count="10"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1"/>
      <color theme="1"/>
      <name val="Calibri"/>
      <family val="2"/>
    </font>
    <font>
      <b/>
      <sz val="11"/>
      <color rgb="FF000000"/>
      <name val="Calibri"/>
      <family val="2"/>
    </font>
    <font>
      <sz val="11"/>
      <name val="Calibri"/>
      <family val="2"/>
      <scheme val="minor"/>
    </font>
    <font>
      <sz val="11"/>
      <color rgb="FF000000"/>
      <name val="Calibri"/>
      <family val="2"/>
    </font>
    <font>
      <b/>
      <sz val="11"/>
      <color theme="1"/>
      <name val="Calibri"/>
      <family val="2"/>
    </font>
  </fonts>
  <fills count="10">
    <fill>
      <patternFill patternType="none"/>
    </fill>
    <fill>
      <patternFill patternType="gray125"/>
    </fill>
    <fill>
      <patternFill patternType="solid">
        <fgColor rgb="FFFFC000"/>
        <bgColor rgb="FF000000"/>
      </patternFill>
    </fill>
    <fill>
      <patternFill patternType="solid">
        <fgColor rgb="FF0070C0"/>
        <bgColor rgb="FF000000"/>
      </patternFill>
    </fill>
    <fill>
      <patternFill patternType="solid">
        <fgColor rgb="FFDDEBF7"/>
        <bgColor rgb="FF000000"/>
      </patternFill>
    </fill>
    <fill>
      <patternFill patternType="solid">
        <fgColor theme="0"/>
        <bgColor indexed="64"/>
      </patternFill>
    </fill>
    <fill>
      <patternFill patternType="solid">
        <fgColor theme="1" tint="0.249977111117893"/>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rgb="FFFFFF00"/>
        <bgColor indexed="64"/>
      </patternFill>
    </fill>
  </fills>
  <borders count="7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diagonal/>
    </border>
    <border>
      <left style="medium">
        <color indexed="64"/>
      </left>
      <right style="medium">
        <color indexed="64"/>
      </right>
      <top/>
      <bottom/>
      <diagonal/>
    </border>
    <border>
      <left style="thin">
        <color indexed="64"/>
      </left>
      <right style="medium">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rgb="FF00B050"/>
      </left>
      <right style="medium">
        <color rgb="FF00B050"/>
      </right>
      <top style="medium">
        <color rgb="FF00B050"/>
      </top>
      <bottom/>
      <diagonal/>
    </border>
    <border>
      <left/>
      <right style="medium">
        <color rgb="FF00B050"/>
      </right>
      <top style="medium">
        <color rgb="FF00B050"/>
      </top>
      <bottom/>
      <diagonal/>
    </border>
    <border>
      <left style="medium">
        <color rgb="FF00B050"/>
      </left>
      <right style="medium">
        <color rgb="FF00B050"/>
      </right>
      <top/>
      <bottom style="medium">
        <color rgb="FF00B050"/>
      </bottom>
      <diagonal/>
    </border>
    <border>
      <left/>
      <right style="medium">
        <color rgb="FF00B050"/>
      </right>
      <top/>
      <bottom style="medium">
        <color rgb="FF00B050"/>
      </bottom>
      <diagonal/>
    </border>
    <border>
      <left style="medium">
        <color rgb="FF00B050"/>
      </left>
      <right/>
      <top/>
      <bottom style="medium">
        <color rgb="FF00B050"/>
      </bottom>
      <diagonal/>
    </border>
    <border>
      <left style="medium">
        <color rgb="FF00B050"/>
      </left>
      <right/>
      <top style="medium">
        <color rgb="FF00B050"/>
      </top>
      <bottom style="medium">
        <color rgb="FF00B050"/>
      </bottom>
      <diagonal/>
    </border>
    <border>
      <left style="medium">
        <color rgb="FF00B050"/>
      </left>
      <right/>
      <top/>
      <bottom/>
      <diagonal/>
    </border>
    <border>
      <left style="medium">
        <color rgb="FF00B050"/>
      </left>
      <right style="medium">
        <color rgb="FF00B050"/>
      </right>
      <top style="medium">
        <color rgb="FF00B050"/>
      </top>
      <bottom style="medium">
        <color rgb="FF00B050"/>
      </bottom>
      <diagonal/>
    </border>
    <border>
      <left/>
      <right/>
      <top style="medium">
        <color rgb="FF00B050"/>
      </top>
      <bottom/>
      <diagonal/>
    </border>
    <border>
      <left style="medium">
        <color rgb="FF00B050"/>
      </left>
      <right/>
      <top style="medium">
        <color rgb="FF00B050"/>
      </top>
      <bottom/>
      <diagonal/>
    </border>
    <border>
      <left style="medium">
        <color rgb="FF00B050"/>
      </left>
      <right style="thin">
        <color indexed="64"/>
      </right>
      <top style="medium">
        <color rgb="FF00B050"/>
      </top>
      <bottom style="thin">
        <color indexed="64"/>
      </bottom>
      <diagonal/>
    </border>
    <border>
      <left style="thin">
        <color indexed="64"/>
      </left>
      <right style="medium">
        <color rgb="FF00B050"/>
      </right>
      <top style="medium">
        <color rgb="FF00B050"/>
      </top>
      <bottom style="thin">
        <color indexed="64"/>
      </bottom>
      <diagonal/>
    </border>
    <border>
      <left style="medium">
        <color rgb="FF00B050"/>
      </left>
      <right style="thin">
        <color indexed="64"/>
      </right>
      <top style="thin">
        <color indexed="64"/>
      </top>
      <bottom style="thin">
        <color indexed="64"/>
      </bottom>
      <diagonal/>
    </border>
    <border>
      <left style="thin">
        <color indexed="64"/>
      </left>
      <right style="medium">
        <color rgb="FF00B050"/>
      </right>
      <top style="thin">
        <color indexed="64"/>
      </top>
      <bottom style="thin">
        <color indexed="64"/>
      </bottom>
      <diagonal/>
    </border>
    <border>
      <left style="medium">
        <color rgb="FF00B050"/>
      </left>
      <right style="thin">
        <color indexed="64"/>
      </right>
      <top style="thin">
        <color indexed="64"/>
      </top>
      <bottom style="medium">
        <color rgb="FF00B050"/>
      </bottom>
      <diagonal/>
    </border>
    <border>
      <left style="thin">
        <color indexed="64"/>
      </left>
      <right style="medium">
        <color rgb="FF00B050"/>
      </right>
      <top style="thin">
        <color indexed="64"/>
      </top>
      <bottom style="medium">
        <color rgb="FF00B050"/>
      </bottom>
      <diagonal/>
    </border>
    <border>
      <left style="medium">
        <color rgb="FF00B050"/>
      </left>
      <right style="thin">
        <color indexed="64"/>
      </right>
      <top style="medium">
        <color rgb="FF00B050"/>
      </top>
      <bottom style="medium">
        <color rgb="FF00B050"/>
      </bottom>
      <diagonal/>
    </border>
    <border>
      <left style="thin">
        <color indexed="64"/>
      </left>
      <right/>
      <top style="medium">
        <color rgb="FF00B050"/>
      </top>
      <bottom style="medium">
        <color rgb="FF00B050"/>
      </bottom>
      <diagonal/>
    </border>
    <border>
      <left/>
      <right/>
      <top style="medium">
        <color rgb="FF00B050"/>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219">
    <xf numFmtId="0" fontId="0" fillId="0" borderId="0" xfId="0"/>
    <xf numFmtId="0" fontId="5" fillId="0" borderId="0" xfId="0" applyFont="1" applyFill="1" applyBorder="1"/>
    <xf numFmtId="0" fontId="6" fillId="4" borderId="8" xfId="0" applyFont="1" applyFill="1" applyBorder="1" applyAlignment="1">
      <alignment horizontal="center" vertical="center" wrapText="1"/>
    </xf>
    <xf numFmtId="0" fontId="6" fillId="4" borderId="11" xfId="0" applyFont="1" applyFill="1" applyBorder="1" applyAlignment="1">
      <alignment horizontal="center" vertical="center" wrapText="1"/>
    </xf>
    <xf numFmtId="0" fontId="6" fillId="0" borderId="15" xfId="0" applyFont="1" applyFill="1" applyBorder="1" applyAlignment="1">
      <alignment horizontal="center" vertical="center" wrapText="1"/>
    </xf>
    <xf numFmtId="0" fontId="6" fillId="0" borderId="19" xfId="0" applyFont="1" applyFill="1" applyBorder="1" applyAlignment="1">
      <alignment horizontal="center" vertical="center"/>
    </xf>
    <xf numFmtId="0" fontId="0" fillId="0" borderId="0" xfId="0" applyAlignment="1">
      <alignment wrapText="1"/>
    </xf>
    <xf numFmtId="0" fontId="0" fillId="5" borderId="1" xfId="0" applyFill="1" applyBorder="1"/>
    <xf numFmtId="0" fontId="0" fillId="5" borderId="2" xfId="0" applyFill="1" applyBorder="1"/>
    <xf numFmtId="0" fontId="0" fillId="5" borderId="2" xfId="0" applyFill="1" applyBorder="1" applyAlignment="1">
      <alignment wrapText="1"/>
    </xf>
    <xf numFmtId="0" fontId="0" fillId="5" borderId="3" xfId="0" applyFill="1" applyBorder="1"/>
    <xf numFmtId="0" fontId="0" fillId="5" borderId="4" xfId="0" applyFill="1" applyBorder="1"/>
    <xf numFmtId="0" fontId="0" fillId="5" borderId="0" xfId="0" applyFill="1" applyBorder="1"/>
    <xf numFmtId="0" fontId="0" fillId="5" borderId="0" xfId="0" applyFill="1" applyBorder="1" applyAlignment="1">
      <alignment wrapText="1"/>
    </xf>
    <xf numFmtId="0" fontId="0" fillId="5" borderId="5" xfId="0" applyFill="1" applyBorder="1"/>
    <xf numFmtId="0" fontId="0" fillId="5" borderId="34" xfId="0" applyFill="1" applyBorder="1"/>
    <xf numFmtId="0" fontId="0" fillId="5" borderId="26" xfId="0" applyFill="1" applyBorder="1"/>
    <xf numFmtId="0" fontId="0" fillId="5" borderId="26" xfId="0" applyFill="1" applyBorder="1" applyAlignment="1">
      <alignment wrapText="1"/>
    </xf>
    <xf numFmtId="0" fontId="0" fillId="5" borderId="35" xfId="0" applyFill="1" applyBorder="1"/>
    <xf numFmtId="0" fontId="0" fillId="0" borderId="1" xfId="0" applyBorder="1"/>
    <xf numFmtId="0" fontId="0" fillId="0" borderId="4" xfId="0" applyBorder="1"/>
    <xf numFmtId="0" fontId="0" fillId="0" borderId="34" xfId="0" applyFill="1" applyBorder="1"/>
    <xf numFmtId="0" fontId="0" fillId="0" borderId="6" xfId="0" applyBorder="1" applyAlignment="1">
      <alignment vertical="center" wrapText="1"/>
    </xf>
    <xf numFmtId="0" fontId="0" fillId="0" borderId="0" xfId="0" applyAlignment="1">
      <alignment vertical="center" wrapText="1"/>
    </xf>
    <xf numFmtId="0" fontId="3" fillId="0" borderId="19" xfId="0" applyFont="1" applyBorder="1" applyAlignment="1"/>
    <xf numFmtId="15" fontId="0" fillId="0" borderId="19" xfId="0" applyNumberFormat="1" applyBorder="1" applyAlignment="1"/>
    <xf numFmtId="164" fontId="0" fillId="0" borderId="19" xfId="0" applyNumberFormat="1" applyBorder="1" applyAlignment="1"/>
    <xf numFmtId="0" fontId="0" fillId="0" borderId="19" xfId="0" applyBorder="1" applyAlignment="1"/>
    <xf numFmtId="0" fontId="0" fillId="0" borderId="19" xfId="0" applyBorder="1" applyAlignment="1">
      <alignment wrapText="1"/>
    </xf>
    <xf numFmtId="164" fontId="0" fillId="0" borderId="19" xfId="0" applyNumberFormat="1" applyFill="1" applyBorder="1" applyAlignment="1"/>
    <xf numFmtId="0" fontId="0" fillId="0" borderId="19" xfId="0" applyBorder="1"/>
    <xf numFmtId="0" fontId="5" fillId="0" borderId="0" xfId="0" applyFont="1" applyFill="1" applyBorder="1" applyAlignment="1">
      <alignment horizontal="center"/>
    </xf>
    <xf numFmtId="0" fontId="0" fillId="0" borderId="0" xfId="0" applyFont="1" applyFill="1" applyBorder="1"/>
    <xf numFmtId="0" fontId="0" fillId="0" borderId="0" xfId="0" applyFont="1" applyBorder="1"/>
    <xf numFmtId="0" fontId="0" fillId="0" borderId="0" xfId="0" applyFont="1"/>
    <xf numFmtId="0" fontId="3" fillId="0" borderId="27" xfId="0" applyFont="1" applyFill="1" applyBorder="1" applyAlignment="1" applyProtection="1">
      <alignment horizontal="center" vertical="center"/>
    </xf>
    <xf numFmtId="0" fontId="0" fillId="7" borderId="14" xfId="0" applyFont="1" applyFill="1" applyBorder="1" applyAlignment="1" applyProtection="1">
      <alignment horizontal="center" vertical="center"/>
      <protection locked="0"/>
    </xf>
    <xf numFmtId="0" fontId="4" fillId="0" borderId="0" xfId="0" applyFont="1" applyFill="1" applyBorder="1"/>
    <xf numFmtId="0" fontId="4" fillId="0" borderId="0" xfId="0" applyFont="1" applyFill="1" applyBorder="1" applyAlignment="1" applyProtection="1">
      <alignment horizontal="center" vertical="center"/>
    </xf>
    <xf numFmtId="0" fontId="4" fillId="0" borderId="0" xfId="0" applyFont="1" applyFill="1" applyBorder="1" applyAlignment="1">
      <alignment horizontal="center"/>
    </xf>
    <xf numFmtId="9" fontId="4" fillId="0" borderId="0" xfId="0" applyNumberFormat="1" applyFont="1" applyFill="1" applyBorder="1" applyAlignment="1">
      <alignment horizontal="center"/>
    </xf>
    <xf numFmtId="0" fontId="4" fillId="0" borderId="0" xfId="0" applyFont="1"/>
    <xf numFmtId="0" fontId="3" fillId="0" borderId="43" xfId="0" applyFont="1" applyFill="1" applyBorder="1" applyAlignment="1" applyProtection="1">
      <alignment horizontal="center" vertical="center"/>
    </xf>
    <xf numFmtId="0" fontId="0" fillId="7" borderId="21" xfId="0" applyFont="1" applyFill="1" applyBorder="1" applyAlignment="1" applyProtection="1">
      <alignment horizontal="center" vertical="center"/>
      <protection locked="0"/>
    </xf>
    <xf numFmtId="0" fontId="4" fillId="0" borderId="0" xfId="0" applyFont="1" applyFill="1" applyBorder="1" applyAlignment="1">
      <alignment horizontal="center" vertical="center"/>
    </xf>
    <xf numFmtId="0" fontId="3" fillId="0" borderId="31" xfId="0" applyFont="1" applyFill="1" applyBorder="1" applyAlignment="1" applyProtection="1">
      <alignment horizontal="center" vertical="center"/>
    </xf>
    <xf numFmtId="0" fontId="0" fillId="7" borderId="25" xfId="0" applyFont="1" applyFill="1" applyBorder="1" applyAlignment="1" applyProtection="1">
      <alignment horizontal="center" vertical="center"/>
      <protection locked="0"/>
    </xf>
    <xf numFmtId="0" fontId="3" fillId="0" borderId="0" xfId="0" applyFont="1" applyFill="1" applyBorder="1" applyAlignment="1" applyProtection="1">
      <alignment horizontal="center" vertical="center"/>
    </xf>
    <xf numFmtId="0" fontId="0" fillId="0" borderId="0" xfId="0" applyFont="1" applyFill="1" applyBorder="1" applyAlignment="1" applyProtection="1">
      <alignment horizontal="center" vertical="center"/>
      <protection locked="0"/>
    </xf>
    <xf numFmtId="0" fontId="2" fillId="0" borderId="0" xfId="0" applyFont="1"/>
    <xf numFmtId="0" fontId="0" fillId="0" borderId="0" xfId="0" applyFont="1" applyFill="1" applyBorder="1" applyAlignment="1">
      <alignment horizontal="center" vertical="center"/>
    </xf>
    <xf numFmtId="0" fontId="4" fillId="0" borderId="0" xfId="0" applyFont="1" applyBorder="1"/>
    <xf numFmtId="0" fontId="0" fillId="0" borderId="0" xfId="0" applyProtection="1">
      <protection locked="0"/>
    </xf>
    <xf numFmtId="0" fontId="3" fillId="0" borderId="0" xfId="0" applyFont="1" applyProtection="1">
      <protection locked="0"/>
    </xf>
    <xf numFmtId="0" fontId="0" fillId="0" borderId="0" xfId="0" applyBorder="1" applyProtection="1">
      <protection locked="0"/>
    </xf>
    <xf numFmtId="0" fontId="0" fillId="0" borderId="0" xfId="0" applyAlignment="1" applyProtection="1">
      <alignment wrapText="1"/>
      <protection locked="0"/>
    </xf>
    <xf numFmtId="0" fontId="3" fillId="0" borderId="0" xfId="0" applyFont="1" applyBorder="1" applyProtection="1">
      <protection locked="0"/>
    </xf>
    <xf numFmtId="0" fontId="3" fillId="0" borderId="48" xfId="0" applyFont="1" applyBorder="1" applyAlignment="1" applyProtection="1">
      <alignment horizontal="left" wrapText="1"/>
    </xf>
    <xf numFmtId="0" fontId="3" fillId="0" borderId="49" xfId="0" applyFont="1" applyBorder="1" applyProtection="1"/>
    <xf numFmtId="0" fontId="0" fillId="0" borderId="49" xfId="0" applyNumberFormat="1" applyBorder="1" applyAlignment="1" applyProtection="1">
      <protection locked="0"/>
    </xf>
    <xf numFmtId="0" fontId="3" fillId="0" borderId="50" xfId="0" applyFont="1" applyBorder="1" applyProtection="1">
      <protection locked="0"/>
    </xf>
    <xf numFmtId="165" fontId="0" fillId="0" borderId="51" xfId="0" applyNumberFormat="1" applyBorder="1" applyAlignment="1" applyProtection="1">
      <alignment horizontal="left"/>
      <protection locked="0"/>
    </xf>
    <xf numFmtId="0" fontId="0" fillId="0" borderId="0" xfId="0" applyBorder="1" applyAlignment="1" applyProtection="1">
      <protection locked="0"/>
    </xf>
    <xf numFmtId="0" fontId="3" fillId="0" borderId="52" xfId="0" applyFont="1" applyBorder="1" applyProtection="1">
      <protection locked="0"/>
    </xf>
    <xf numFmtId="0" fontId="0" fillId="0" borderId="52" xfId="0" applyBorder="1" applyProtection="1">
      <protection locked="0"/>
    </xf>
    <xf numFmtId="0" fontId="0" fillId="0" borderId="0" xfId="0" applyBorder="1" applyAlignment="1" applyProtection="1">
      <alignment vertical="center"/>
      <protection locked="0"/>
    </xf>
    <xf numFmtId="0" fontId="3" fillId="0" borderId="51" xfId="0" applyFont="1" applyBorder="1" applyProtection="1"/>
    <xf numFmtId="0" fontId="0" fillId="0" borderId="50" xfId="0" applyBorder="1" applyProtection="1">
      <protection locked="0"/>
    </xf>
    <xf numFmtId="0" fontId="3" fillId="0" borderId="62" xfId="0" applyFont="1" applyBorder="1" applyProtection="1">
      <protection locked="0"/>
    </xf>
    <xf numFmtId="0" fontId="0" fillId="0" borderId="0" xfId="0" applyBorder="1" applyAlignment="1" applyProtection="1">
      <alignment horizontal="center"/>
      <protection locked="0"/>
    </xf>
    <xf numFmtId="0" fontId="0" fillId="0" borderId="0" xfId="0" applyBorder="1" applyAlignment="1" applyProtection="1">
      <alignment horizontal="center" wrapText="1"/>
      <protection locked="0"/>
    </xf>
    <xf numFmtId="0" fontId="3" fillId="0" borderId="27" xfId="0" applyFont="1" applyBorder="1" applyProtection="1"/>
    <xf numFmtId="0" fontId="3" fillId="0" borderId="28" xfId="0" applyFont="1" applyBorder="1" applyAlignment="1" applyProtection="1">
      <alignment horizontal="center"/>
    </xf>
    <xf numFmtId="0" fontId="3" fillId="0" borderId="28" xfId="0" applyFont="1" applyBorder="1" applyAlignment="1" applyProtection="1">
      <alignment horizontal="center" wrapText="1"/>
    </xf>
    <xf numFmtId="0" fontId="3" fillId="0" borderId="30" xfId="0" applyFont="1" applyBorder="1" applyAlignment="1" applyProtection="1">
      <alignment horizontal="center"/>
    </xf>
    <xf numFmtId="0" fontId="3" fillId="0" borderId="63" xfId="0" applyFont="1" applyBorder="1" applyAlignment="1" applyProtection="1">
      <alignment horizontal="center"/>
      <protection locked="0"/>
    </xf>
    <xf numFmtId="0" fontId="3" fillId="0" borderId="64" xfId="0" applyFont="1" applyBorder="1" applyProtection="1"/>
    <xf numFmtId="0" fontId="0" fillId="0" borderId="19" xfId="0" applyBorder="1" applyAlignment="1" applyProtection="1">
      <alignment horizontal="center"/>
    </xf>
    <xf numFmtId="0" fontId="0" fillId="0" borderId="19" xfId="0" applyBorder="1" applyAlignment="1" applyProtection="1">
      <alignment horizontal="center" wrapText="1"/>
    </xf>
    <xf numFmtId="0" fontId="0" fillId="0" borderId="21" xfId="0" applyBorder="1" applyAlignment="1" applyProtection="1">
      <alignment horizontal="center"/>
    </xf>
    <xf numFmtId="10" fontId="0" fillId="0" borderId="65" xfId="0" applyNumberFormat="1" applyBorder="1" applyAlignment="1" applyProtection="1">
      <alignment horizontal="center"/>
    </xf>
    <xf numFmtId="0" fontId="3" fillId="0" borderId="31" xfId="0" applyFont="1" applyBorder="1" applyProtection="1"/>
    <xf numFmtId="0" fontId="0" fillId="0" borderId="24" xfId="0" applyBorder="1" applyAlignment="1" applyProtection="1">
      <alignment horizontal="center"/>
    </xf>
    <xf numFmtId="0" fontId="0" fillId="0" borderId="24" xfId="0" applyBorder="1" applyAlignment="1" applyProtection="1">
      <alignment horizontal="center" wrapText="1"/>
    </xf>
    <xf numFmtId="0" fontId="3" fillId="7" borderId="25" xfId="0" applyFont="1" applyFill="1" applyBorder="1" applyAlignment="1" applyProtection="1">
      <alignment horizontal="center"/>
    </xf>
    <xf numFmtId="10" fontId="0" fillId="7" borderId="66" xfId="0" applyNumberFormat="1" applyFill="1" applyBorder="1" applyAlignment="1" applyProtection="1">
      <alignment horizontal="center"/>
    </xf>
    <xf numFmtId="0" fontId="3" fillId="0" borderId="67" xfId="0" applyFont="1" applyBorder="1" applyProtection="1"/>
    <xf numFmtId="0" fontId="0" fillId="0" borderId="68" xfId="0" applyBorder="1" applyAlignment="1" applyProtection="1">
      <alignment horizontal="center"/>
    </xf>
    <xf numFmtId="0" fontId="0" fillId="0" borderId="68" xfId="0" applyBorder="1" applyAlignment="1" applyProtection="1">
      <alignment horizontal="center" wrapText="1"/>
    </xf>
    <xf numFmtId="0" fontId="3" fillId="0" borderId="41" xfId="0" applyFont="1" applyBorder="1" applyAlignment="1" applyProtection="1">
      <alignment horizontal="center"/>
    </xf>
    <xf numFmtId="9" fontId="0" fillId="0" borderId="26" xfId="0" applyNumberFormat="1" applyBorder="1" applyAlignment="1" applyProtection="1">
      <alignment horizontal="center"/>
    </xf>
    <xf numFmtId="0" fontId="3" fillId="0" borderId="69" xfId="0" applyFont="1" applyBorder="1" applyAlignment="1" applyProtection="1">
      <alignment horizontal="center"/>
      <protection locked="0"/>
    </xf>
    <xf numFmtId="0" fontId="3" fillId="0" borderId="11" xfId="0" applyFont="1" applyBorder="1" applyProtection="1">
      <protection locked="0"/>
    </xf>
    <xf numFmtId="0" fontId="3" fillId="0" borderId="11" xfId="0" applyFont="1" applyBorder="1" applyAlignment="1" applyProtection="1">
      <alignment wrapText="1"/>
      <protection locked="0"/>
    </xf>
    <xf numFmtId="0" fontId="3" fillId="0" borderId="11" xfId="0" applyFont="1" applyFill="1" applyBorder="1" applyAlignment="1" applyProtection="1">
      <alignment wrapText="1"/>
      <protection locked="0"/>
    </xf>
    <xf numFmtId="0" fontId="3" fillId="0" borderId="42" xfId="0" applyFont="1" applyFill="1" applyBorder="1" applyAlignment="1" applyProtection="1">
      <alignment wrapText="1"/>
      <protection locked="0"/>
    </xf>
    <xf numFmtId="0" fontId="0" fillId="8" borderId="43" xfId="0" applyFill="1" applyBorder="1" applyAlignment="1" applyProtection="1">
      <alignment horizontal="center"/>
      <protection locked="0"/>
    </xf>
    <xf numFmtId="0" fontId="0" fillId="8" borderId="16" xfId="0" applyFill="1" applyBorder="1" applyProtection="1">
      <protection locked="0"/>
    </xf>
    <xf numFmtId="0" fontId="0" fillId="8" borderId="16" xfId="0" applyFill="1" applyBorder="1" applyAlignment="1" applyProtection="1">
      <alignment wrapText="1"/>
      <protection locked="0"/>
    </xf>
    <xf numFmtId="0" fontId="3" fillId="9" borderId="16" xfId="0" applyFont="1" applyFill="1" applyBorder="1" applyAlignment="1" applyProtection="1">
      <protection locked="0"/>
    </xf>
    <xf numFmtId="0" fontId="0" fillId="0" borderId="64" xfId="0" applyBorder="1" applyAlignment="1" applyProtection="1">
      <alignment horizontal="center"/>
    </xf>
    <xf numFmtId="0" fontId="0" fillId="0" borderId="19" xfId="0" applyBorder="1" applyProtection="1">
      <protection locked="0"/>
    </xf>
    <xf numFmtId="0" fontId="0" fillId="0" borderId="19" xfId="0" applyBorder="1" applyAlignment="1" applyProtection="1">
      <alignment wrapText="1"/>
      <protection locked="0"/>
    </xf>
    <xf numFmtId="0" fontId="0" fillId="0" borderId="19" xfId="0" applyBorder="1" applyProtection="1"/>
    <xf numFmtId="0" fontId="0" fillId="0" borderId="21" xfId="0" applyBorder="1" applyAlignment="1" applyProtection="1">
      <alignment wrapText="1"/>
      <protection locked="0"/>
    </xf>
    <xf numFmtId="0" fontId="0" fillId="0" borderId="31" xfId="0" applyBorder="1" applyAlignment="1" applyProtection="1">
      <alignment horizontal="center"/>
    </xf>
    <xf numFmtId="0" fontId="0" fillId="0" borderId="24" xfId="0" applyBorder="1" applyProtection="1">
      <protection locked="0"/>
    </xf>
    <xf numFmtId="0" fontId="0" fillId="0" borderId="24" xfId="0" applyBorder="1" applyAlignment="1" applyProtection="1">
      <alignment wrapText="1"/>
      <protection locked="0"/>
    </xf>
    <xf numFmtId="0" fontId="0" fillId="0" borderId="25" xfId="0" applyBorder="1" applyAlignment="1" applyProtection="1">
      <alignment wrapText="1"/>
      <protection locked="0"/>
    </xf>
    <xf numFmtId="0" fontId="0" fillId="0" borderId="0" xfId="0" applyBorder="1" applyAlignment="1" applyProtection="1">
      <alignment horizontal="center"/>
    </xf>
    <xf numFmtId="0" fontId="3" fillId="0" borderId="19" xfId="0" applyFont="1" applyBorder="1" applyAlignment="1">
      <alignment wrapText="1"/>
    </xf>
    <xf numFmtId="0" fontId="0" fillId="0" borderId="19" xfId="0" applyFont="1" applyBorder="1"/>
    <xf numFmtId="0" fontId="0" fillId="0" borderId="19" xfId="0" applyFont="1" applyFill="1" applyBorder="1" applyAlignment="1"/>
    <xf numFmtId="0" fontId="0" fillId="0" borderId="19" xfId="0" applyFont="1" applyBorder="1" applyAlignment="1">
      <alignment wrapText="1"/>
    </xf>
    <xf numFmtId="0" fontId="7" fillId="0" borderId="19" xfId="0" applyFont="1" applyFill="1" applyBorder="1" applyAlignment="1"/>
    <xf numFmtId="0" fontId="0" fillId="0" borderId="19" xfId="0" applyFont="1" applyFill="1" applyBorder="1" applyAlignment="1">
      <alignment horizontal="left" vertical="top"/>
    </xf>
    <xf numFmtId="0" fontId="0" fillId="0" borderId="19" xfId="0" applyFont="1" applyFill="1" applyBorder="1" applyAlignment="1">
      <alignment wrapText="1"/>
    </xf>
    <xf numFmtId="0" fontId="7" fillId="0" borderId="19" xfId="0" applyFont="1" applyFill="1" applyBorder="1" applyAlignment="1">
      <alignment horizontal="left" vertical="top"/>
    </xf>
    <xf numFmtId="0" fontId="7" fillId="0" borderId="19" xfId="0" applyFont="1" applyBorder="1"/>
    <xf numFmtId="3" fontId="0" fillId="0" borderId="0" xfId="0" applyNumberFormat="1" applyFont="1"/>
    <xf numFmtId="0" fontId="8" fillId="0" borderId="19" xfId="0" applyFont="1" applyFill="1" applyBorder="1" applyAlignment="1"/>
    <xf numFmtId="0" fontId="0" fillId="0" borderId="0" xfId="0" applyFont="1" applyAlignment="1">
      <alignment wrapText="1"/>
    </xf>
    <xf numFmtId="0" fontId="8" fillId="0" borderId="19" xfId="0" applyFont="1" applyFill="1" applyBorder="1" applyAlignment="1">
      <alignment horizontal="left" vertical="center"/>
    </xf>
    <xf numFmtId="0" fontId="0" fillId="0" borderId="19" xfId="0" applyFont="1" applyBorder="1" applyAlignment="1">
      <alignment horizontal="center" vertical="center"/>
    </xf>
    <xf numFmtId="0" fontId="8" fillId="0" borderId="19" xfId="0" applyFont="1" applyFill="1" applyBorder="1" applyAlignment="1">
      <alignment horizontal="left"/>
    </xf>
    <xf numFmtId="166" fontId="0" fillId="0" borderId="51" xfId="0" applyNumberFormat="1" applyBorder="1" applyAlignment="1" applyProtection="1">
      <alignment horizontal="left"/>
      <protection locked="0"/>
    </xf>
    <xf numFmtId="10" fontId="5" fillId="0" borderId="0" xfId="0" applyNumberFormat="1" applyFont="1" applyFill="1" applyBorder="1"/>
    <xf numFmtId="9" fontId="5" fillId="0" borderId="0" xfId="0" applyNumberFormat="1" applyFont="1" applyFill="1" applyBorder="1"/>
    <xf numFmtId="0" fontId="5" fillId="0" borderId="0" xfId="0" applyNumberFormat="1" applyFont="1" applyFill="1" applyBorder="1"/>
    <xf numFmtId="0" fontId="9" fillId="0" borderId="0" xfId="0" applyFont="1" applyFill="1" applyBorder="1" applyAlignment="1">
      <alignment horizontal="center"/>
    </xf>
    <xf numFmtId="0" fontId="9" fillId="0" borderId="0" xfId="0" applyFont="1" applyFill="1" applyBorder="1" applyAlignment="1" applyProtection="1">
      <alignment horizontal="center"/>
    </xf>
    <xf numFmtId="0" fontId="9" fillId="0" borderId="0" xfId="0" applyFont="1" applyFill="1" applyBorder="1" applyAlignment="1"/>
    <xf numFmtId="0" fontId="9" fillId="0" borderId="0" xfId="0" applyFont="1" applyFill="1" applyBorder="1" applyProtection="1"/>
    <xf numFmtId="0" fontId="0" fillId="0" borderId="36" xfId="0" applyBorder="1" applyAlignment="1">
      <alignment vertical="center" wrapText="1"/>
    </xf>
    <xf numFmtId="0" fontId="0" fillId="0" borderId="37" xfId="0" applyBorder="1" applyAlignment="1">
      <alignment vertical="center" wrapText="1"/>
    </xf>
    <xf numFmtId="0" fontId="0" fillId="0" borderId="38" xfId="0" applyBorder="1" applyAlignment="1">
      <alignment vertical="center" wrapText="1"/>
    </xf>
    <xf numFmtId="0" fontId="3" fillId="0" borderId="36" xfId="0" applyFont="1" applyBorder="1" applyAlignment="1">
      <alignment horizontal="center"/>
    </xf>
    <xf numFmtId="0" fontId="3" fillId="0" borderId="37" xfId="0" applyFont="1" applyBorder="1" applyAlignment="1">
      <alignment horizontal="center"/>
    </xf>
    <xf numFmtId="0" fontId="3" fillId="0" borderId="38" xfId="0" applyFont="1" applyBorder="1" applyAlignment="1">
      <alignment horizontal="center"/>
    </xf>
    <xf numFmtId="0" fontId="0" fillId="0" borderId="39"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164" fontId="0" fillId="0" borderId="40" xfId="0" quotePrefix="1" applyNumberFormat="1" applyBorder="1" applyAlignment="1">
      <alignment horizontal="center"/>
    </xf>
    <xf numFmtId="164" fontId="0" fillId="0" borderId="0" xfId="0" quotePrefix="1" applyNumberFormat="1" applyBorder="1" applyAlignment="1">
      <alignment horizontal="center"/>
    </xf>
    <xf numFmtId="164" fontId="0" fillId="0" borderId="5" xfId="0" quotePrefix="1" applyNumberFormat="1" applyBorder="1" applyAlignment="1">
      <alignment horizontal="center"/>
    </xf>
    <xf numFmtId="15" fontId="0" fillId="0" borderId="40" xfId="0" applyNumberFormat="1" applyBorder="1" applyAlignment="1">
      <alignment horizontal="center"/>
    </xf>
    <xf numFmtId="15" fontId="0" fillId="0" borderId="0" xfId="0" applyNumberFormat="1" applyBorder="1" applyAlignment="1">
      <alignment horizontal="center"/>
    </xf>
    <xf numFmtId="15" fontId="0" fillId="0" borderId="5" xfId="0" applyNumberFormat="1" applyBorder="1" applyAlignment="1">
      <alignment horizontal="center"/>
    </xf>
    <xf numFmtId="0" fontId="0" fillId="0" borderId="40"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41" xfId="0" applyBorder="1" applyAlignment="1">
      <alignment horizontal="center"/>
    </xf>
    <xf numFmtId="0" fontId="0" fillId="0" borderId="26" xfId="0" applyBorder="1" applyAlignment="1">
      <alignment horizontal="center"/>
    </xf>
    <xf numFmtId="0" fontId="0" fillId="0" borderId="35" xfId="0" applyBorder="1" applyAlignment="1">
      <alignment horizontal="center"/>
    </xf>
    <xf numFmtId="0" fontId="1" fillId="6" borderId="1" xfId="0" applyFont="1" applyFill="1" applyBorder="1" applyAlignment="1">
      <alignment horizontal="center" wrapText="1"/>
    </xf>
    <xf numFmtId="0" fontId="1" fillId="6" borderId="3" xfId="0" applyFont="1" applyFill="1" applyBorder="1" applyAlignment="1">
      <alignment horizontal="center" wrapText="1"/>
    </xf>
    <xf numFmtId="0" fontId="1" fillId="6" borderId="34" xfId="0" applyFont="1" applyFill="1" applyBorder="1" applyAlignment="1">
      <alignment horizontal="center" wrapText="1"/>
    </xf>
    <xf numFmtId="0" fontId="1" fillId="6" borderId="35" xfId="0" applyFont="1" applyFill="1" applyBorder="1" applyAlignment="1">
      <alignment horizontal="center" wrapText="1"/>
    </xf>
    <xf numFmtId="0" fontId="3" fillId="0" borderId="44" xfId="0" applyFont="1" applyBorder="1" applyAlignment="1" applyProtection="1">
      <alignment horizontal="left" wrapText="1"/>
    </xf>
    <xf numFmtId="0" fontId="3" fillId="0" borderId="46" xfId="0" applyFont="1" applyBorder="1" applyAlignment="1" applyProtection="1">
      <alignment horizontal="left" wrapText="1"/>
    </xf>
    <xf numFmtId="0" fontId="0" fillId="0" borderId="45" xfId="0" applyNumberFormat="1" applyFont="1" applyBorder="1" applyAlignment="1" applyProtection="1">
      <alignment horizontal="center" vertical="center"/>
      <protection locked="0"/>
    </xf>
    <xf numFmtId="0" fontId="0" fillId="0" borderId="47" xfId="0" applyNumberFormat="1" applyFont="1" applyBorder="1" applyAlignment="1" applyProtection="1">
      <alignment horizontal="center" vertical="center"/>
      <protection locked="0"/>
    </xf>
    <xf numFmtId="0" fontId="3" fillId="0" borderId="53" xfId="0" applyFont="1" applyBorder="1" applyAlignment="1" applyProtection="1">
      <alignment vertical="center"/>
    </xf>
    <xf numFmtId="0" fontId="3" fillId="0" borderId="50" xfId="0" applyFont="1" applyBorder="1" applyAlignment="1" applyProtection="1">
      <alignment vertical="center"/>
    </xf>
    <xf numFmtId="0" fontId="3" fillId="0" borderId="48" xfId="0" applyFont="1" applyBorder="1" applyAlignment="1" applyProtection="1">
      <alignment vertical="center"/>
    </xf>
    <xf numFmtId="0" fontId="0" fillId="0" borderId="54" xfId="0" applyBorder="1" applyAlignment="1" applyProtection="1">
      <alignment horizontal="left" vertical="center" wrapText="1"/>
      <protection locked="0"/>
    </xf>
    <xf numFmtId="0" fontId="0" fillId="0" borderId="55" xfId="0" applyBorder="1" applyAlignment="1" applyProtection="1">
      <alignment horizontal="left" vertical="center" wrapText="1"/>
      <protection locked="0"/>
    </xf>
    <xf numFmtId="0" fontId="0" fillId="0" borderId="56" xfId="0" applyBorder="1" applyAlignment="1" applyProtection="1">
      <alignment horizontal="left" vertical="center" wrapText="1"/>
      <protection locked="0"/>
    </xf>
    <xf numFmtId="0" fontId="0" fillId="0" borderId="57" xfId="0" applyBorder="1" applyAlignment="1" applyProtection="1">
      <alignment horizontal="left" vertical="center" wrapText="1"/>
      <protection locked="0"/>
    </xf>
    <xf numFmtId="0" fontId="0" fillId="0" borderId="58" xfId="0" applyBorder="1" applyAlignment="1" applyProtection="1">
      <alignment horizontal="left" vertical="center" wrapText="1"/>
      <protection locked="0"/>
    </xf>
    <xf numFmtId="0" fontId="0" fillId="0" borderId="59" xfId="0" applyBorder="1" applyAlignment="1" applyProtection="1">
      <alignment horizontal="left" vertical="center" wrapText="1"/>
      <protection locked="0"/>
    </xf>
    <xf numFmtId="0" fontId="0" fillId="0" borderId="60" xfId="0" applyBorder="1" applyAlignment="1" applyProtection="1">
      <alignment horizontal="left"/>
      <protection locked="0"/>
    </xf>
    <xf numFmtId="0" fontId="0" fillId="0" borderId="61" xfId="0" applyBorder="1" applyAlignment="1" applyProtection="1">
      <alignment horizontal="left"/>
      <protection locked="0"/>
    </xf>
    <xf numFmtId="0" fontId="6" fillId="0" borderId="19" xfId="0" applyFont="1" applyFill="1" applyBorder="1" applyAlignment="1">
      <alignment horizontal="center" vertical="center"/>
    </xf>
    <xf numFmtId="0" fontId="3" fillId="0" borderId="12" xfId="0" applyFont="1" applyBorder="1" applyAlignment="1">
      <alignment horizontal="center"/>
    </xf>
    <xf numFmtId="0" fontId="3" fillId="0" borderId="70" xfId="0" applyFont="1" applyBorder="1" applyAlignment="1">
      <alignment horizontal="center"/>
    </xf>
    <xf numFmtId="0" fontId="3" fillId="0" borderId="7" xfId="0" applyFont="1" applyBorder="1" applyAlignment="1">
      <alignment horizontal="center"/>
    </xf>
    <xf numFmtId="0" fontId="5" fillId="2" borderId="1" xfId="0" applyFont="1" applyFill="1" applyBorder="1" applyAlignment="1">
      <alignment wrapText="1"/>
    </xf>
    <xf numFmtId="0" fontId="5" fillId="2" borderId="2" xfId="0" applyFont="1" applyFill="1" applyBorder="1" applyAlignment="1">
      <alignment wrapText="1"/>
    </xf>
    <xf numFmtId="0" fontId="5" fillId="2" borderId="3" xfId="0" applyFont="1" applyFill="1" applyBorder="1" applyAlignment="1">
      <alignment wrapText="1"/>
    </xf>
    <xf numFmtId="0" fontId="5" fillId="2" borderId="4" xfId="0" applyFont="1" applyFill="1" applyBorder="1" applyAlignment="1">
      <alignment wrapText="1"/>
    </xf>
    <xf numFmtId="0" fontId="6" fillId="3" borderId="1" xfId="0" applyFont="1" applyFill="1" applyBorder="1" applyAlignment="1">
      <alignment wrapText="1"/>
    </xf>
    <xf numFmtId="0" fontId="6" fillId="3" borderId="2" xfId="0" applyFont="1" applyFill="1" applyBorder="1" applyAlignment="1">
      <alignment wrapText="1"/>
    </xf>
    <xf numFmtId="0" fontId="6" fillId="3" borderId="3" xfId="0" applyFont="1" applyFill="1" applyBorder="1" applyAlignment="1">
      <alignment wrapText="1"/>
    </xf>
    <xf numFmtId="0" fontId="5" fillId="2" borderId="5" xfId="0" applyFont="1" applyFill="1" applyBorder="1" applyAlignment="1">
      <alignment wrapText="1"/>
    </xf>
    <xf numFmtId="0" fontId="6" fillId="2" borderId="4" xfId="0" applyFont="1" applyFill="1" applyBorder="1" applyAlignment="1">
      <alignment horizontal="center" wrapText="1"/>
    </xf>
    <xf numFmtId="0" fontId="6" fillId="4" borderId="6"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2" borderId="5" xfId="0" applyFont="1" applyFill="1" applyBorder="1" applyAlignment="1">
      <alignment horizontal="center" wrapText="1"/>
    </xf>
    <xf numFmtId="0" fontId="6" fillId="4" borderId="9"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6" fillId="0" borderId="14" xfId="0" applyFont="1" applyFill="1" applyBorder="1" applyAlignment="1">
      <alignment vertical="center" wrapText="1"/>
    </xf>
    <xf numFmtId="0" fontId="6" fillId="4" borderId="13" xfId="0" applyFont="1" applyFill="1" applyBorder="1" applyAlignment="1">
      <alignment vertical="center" wrapText="1"/>
    </xf>
    <xf numFmtId="0" fontId="6" fillId="0" borderId="16" xfId="0" applyFont="1" applyFill="1" applyBorder="1" applyAlignment="1">
      <alignment horizontal="center" vertical="center" wrapText="1"/>
    </xf>
    <xf numFmtId="0" fontId="6" fillId="0" borderId="17" xfId="0" applyFont="1" applyFill="1" applyBorder="1" applyAlignment="1">
      <alignment vertical="center" wrapText="1"/>
    </xf>
    <xf numFmtId="0" fontId="6" fillId="0" borderId="18" xfId="0" applyFont="1" applyFill="1" applyBorder="1" applyAlignment="1">
      <alignment horizontal="center" vertical="center" wrapText="1"/>
    </xf>
    <xf numFmtId="0" fontId="6" fillId="0" borderId="19" xfId="0" applyFont="1" applyFill="1" applyBorder="1" applyAlignment="1">
      <alignment horizontal="center" vertical="center" wrapText="1"/>
    </xf>
    <xf numFmtId="0" fontId="6" fillId="0" borderId="20" xfId="0" applyFont="1" applyFill="1" applyBorder="1" applyAlignment="1">
      <alignment vertical="center" wrapText="1"/>
    </xf>
    <xf numFmtId="0" fontId="6" fillId="0" borderId="21" xfId="0" applyFont="1" applyFill="1" applyBorder="1" applyAlignment="1">
      <alignment horizontal="center" vertical="center" wrapText="1"/>
    </xf>
    <xf numFmtId="0" fontId="6" fillId="4" borderId="22" xfId="0" applyFont="1" applyFill="1" applyBorder="1" applyAlignment="1">
      <alignment vertical="center" wrapText="1"/>
    </xf>
    <xf numFmtId="0" fontId="6" fillId="0" borderId="23" xfId="0" applyFont="1" applyFill="1" applyBorder="1" applyAlignment="1">
      <alignment horizontal="center" vertical="center" wrapText="1"/>
    </xf>
    <xf numFmtId="10" fontId="6" fillId="0" borderId="24" xfId="0" applyNumberFormat="1" applyFont="1" applyFill="1" applyBorder="1" applyAlignment="1">
      <alignment horizontal="center" vertical="center" wrapText="1"/>
    </xf>
    <xf numFmtId="0" fontId="6" fillId="0" borderId="25"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6" fillId="2" borderId="26" xfId="0" applyFont="1" applyFill="1" applyBorder="1" applyAlignment="1">
      <alignment horizontal="center" vertical="center" wrapText="1"/>
    </xf>
    <xf numFmtId="0" fontId="6" fillId="0" borderId="9" xfId="0" applyFont="1" applyFill="1" applyBorder="1" applyAlignment="1" applyProtection="1">
      <alignment horizontal="center" vertical="center" wrapText="1"/>
      <protection locked="0"/>
    </xf>
    <xf numFmtId="0" fontId="6" fillId="0" borderId="27" xfId="0" applyFont="1" applyFill="1" applyBorder="1" applyAlignment="1">
      <alignment horizontal="center" vertical="center" wrapText="1"/>
    </xf>
    <xf numFmtId="0" fontId="6" fillId="0" borderId="28" xfId="0" applyFont="1" applyFill="1" applyBorder="1" applyAlignment="1">
      <alignment horizontal="center" vertical="center" wrapText="1"/>
    </xf>
    <xf numFmtId="0" fontId="6" fillId="0" borderId="29" xfId="0" applyFont="1" applyFill="1" applyBorder="1" applyAlignment="1">
      <alignment horizontal="center" vertical="center" wrapText="1"/>
    </xf>
    <xf numFmtId="0" fontId="6" fillId="0" borderId="30" xfId="0" applyFont="1" applyFill="1" applyBorder="1" applyAlignment="1">
      <alignment horizontal="center" vertical="center" wrapText="1"/>
    </xf>
    <xf numFmtId="0" fontId="6" fillId="0" borderId="13" xfId="0" applyFont="1" applyFill="1" applyBorder="1" applyAlignment="1" applyProtection="1">
      <alignment horizontal="center" vertical="center" wrapText="1"/>
      <protection locked="0"/>
    </xf>
    <xf numFmtId="0" fontId="6" fillId="0" borderId="31" xfId="0" applyFont="1" applyFill="1" applyBorder="1" applyAlignment="1">
      <alignment horizontal="center" vertical="center" wrapText="1"/>
    </xf>
    <xf numFmtId="10" fontId="6" fillId="0" borderId="32" xfId="0" applyNumberFormat="1" applyFont="1" applyFill="1" applyBorder="1" applyAlignment="1">
      <alignment horizontal="center" vertical="center" wrapText="1"/>
    </xf>
    <xf numFmtId="10" fontId="6" fillId="0" borderId="19" xfId="0" applyNumberFormat="1" applyFont="1" applyFill="1" applyBorder="1" applyAlignment="1">
      <alignment horizontal="center" vertical="center" wrapText="1"/>
    </xf>
    <xf numFmtId="10" fontId="6" fillId="0" borderId="33" xfId="0" applyNumberFormat="1" applyFont="1" applyFill="1" applyBorder="1" applyAlignment="1">
      <alignment horizontal="center" vertical="center" wrapText="1"/>
    </xf>
    <xf numFmtId="0" fontId="6" fillId="0" borderId="22" xfId="0" applyFont="1" applyFill="1" applyBorder="1" applyAlignment="1" applyProtection="1">
      <alignment horizontal="center" vertical="center" wrapText="1"/>
      <protection locked="0"/>
    </xf>
    <xf numFmtId="0" fontId="5" fillId="2" borderId="34" xfId="0" applyFont="1" applyFill="1" applyBorder="1" applyAlignment="1">
      <alignment wrapText="1"/>
    </xf>
    <xf numFmtId="0" fontId="5" fillId="2" borderId="26" xfId="0" applyFont="1" applyFill="1" applyBorder="1" applyAlignment="1">
      <alignment wrapText="1"/>
    </xf>
    <xf numFmtId="0" fontId="5" fillId="2" borderId="35"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685799</xdr:colOff>
      <xdr:row>2</xdr:row>
      <xdr:rowOff>9525</xdr:rowOff>
    </xdr:from>
    <xdr:ext cx="3989294" cy="723364"/>
    <xdr:pic>
      <xdr:nvPicPr>
        <xdr:cNvPr id="3" name="Picture 2" descr="http://www.ansrsource.com/assets/logo.png">
          <a:extLst>
            <a:ext uri="{FF2B5EF4-FFF2-40B4-BE49-F238E27FC236}">
              <a16:creationId xmlns=""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62324" y="400050"/>
          <a:ext cx="3989294" cy="72336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Julia\Desktop\ansrS_QA_Tmplt_FPX.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gend"/>
      <sheetName val="Summary"/>
      <sheetName val="Project Details"/>
      <sheetName val="Editor Review 1"/>
      <sheetName val="Editor Review 2"/>
      <sheetName val="Editor Review 3"/>
      <sheetName val="Copy Edit 1"/>
      <sheetName val="Copy Edit 2"/>
      <sheetName val="Copy Edit 3"/>
      <sheetName val="QA Spot Check 1"/>
      <sheetName val="QA Spot Check 2"/>
      <sheetName val="End User Testing"/>
      <sheetName val="Customer Feedback1"/>
      <sheetName val="Customer Feedback2"/>
      <sheetName val="Customer Feedback3"/>
      <sheetName val="R1"/>
      <sheetName val="R2"/>
      <sheetName val="Defect types &amp; severity levels"/>
    </sheetNames>
    <sheetDataSet>
      <sheetData sheetId="0"/>
      <sheetData sheetId="1"/>
      <sheetData sheetId="2"/>
      <sheetData sheetId="3">
        <row r="2">
          <cell r="C2"/>
        </row>
        <row r="5">
          <cell r="C5"/>
        </row>
        <row r="16">
          <cell r="D16">
            <v>0</v>
          </cell>
        </row>
        <row r="17">
          <cell r="D17">
            <v>0</v>
          </cell>
        </row>
        <row r="19">
          <cell r="F19">
            <v>0</v>
          </cell>
        </row>
      </sheetData>
      <sheetData sheetId="4">
        <row r="2">
          <cell r="C2"/>
        </row>
        <row r="5">
          <cell r="C5"/>
        </row>
        <row r="17">
          <cell r="D17">
            <v>0</v>
          </cell>
        </row>
        <row r="19">
          <cell r="E19">
            <v>0</v>
          </cell>
          <cell r="F19">
            <v>0</v>
          </cell>
        </row>
      </sheetData>
      <sheetData sheetId="5">
        <row r="2">
          <cell r="C2"/>
        </row>
        <row r="5">
          <cell r="C5"/>
        </row>
        <row r="18">
          <cell r="D18">
            <v>0</v>
          </cell>
        </row>
      </sheetData>
      <sheetData sheetId="6">
        <row r="2">
          <cell r="C2"/>
        </row>
        <row r="5">
          <cell r="C5"/>
        </row>
        <row r="16">
          <cell r="D16">
            <v>0</v>
          </cell>
        </row>
        <row r="17">
          <cell r="D17">
            <v>0</v>
          </cell>
        </row>
        <row r="18">
          <cell r="D18">
            <v>0</v>
          </cell>
        </row>
        <row r="19">
          <cell r="E19">
            <v>0</v>
          </cell>
          <cell r="F19">
            <v>0</v>
          </cell>
        </row>
      </sheetData>
      <sheetData sheetId="7">
        <row r="2">
          <cell r="C2"/>
        </row>
        <row r="5">
          <cell r="C5"/>
        </row>
        <row r="16">
          <cell r="D16">
            <v>0</v>
          </cell>
        </row>
        <row r="17">
          <cell r="D17">
            <v>0</v>
          </cell>
        </row>
        <row r="18">
          <cell r="D18">
            <v>0</v>
          </cell>
        </row>
        <row r="19">
          <cell r="E19">
            <v>0</v>
          </cell>
          <cell r="F19">
            <v>0</v>
          </cell>
        </row>
      </sheetData>
      <sheetData sheetId="8"/>
      <sheetData sheetId="9">
        <row r="2">
          <cell r="C2"/>
        </row>
        <row r="5">
          <cell r="C5"/>
        </row>
        <row r="16">
          <cell r="D16">
            <v>0</v>
          </cell>
        </row>
        <row r="17">
          <cell r="D17">
            <v>0</v>
          </cell>
        </row>
        <row r="18">
          <cell r="D18">
            <v>0</v>
          </cell>
        </row>
        <row r="19">
          <cell r="E19">
            <v>0</v>
          </cell>
          <cell r="F19">
            <v>0</v>
          </cell>
        </row>
      </sheetData>
      <sheetData sheetId="10">
        <row r="2">
          <cell r="C2"/>
        </row>
        <row r="5">
          <cell r="C5"/>
        </row>
        <row r="16">
          <cell r="D16">
            <v>0</v>
          </cell>
        </row>
        <row r="17">
          <cell r="D17">
            <v>0</v>
          </cell>
        </row>
        <row r="18">
          <cell r="D18">
            <v>0</v>
          </cell>
        </row>
      </sheetData>
      <sheetData sheetId="11">
        <row r="2">
          <cell r="C2"/>
        </row>
        <row r="5">
          <cell r="C5"/>
        </row>
        <row r="16">
          <cell r="D16">
            <v>0</v>
          </cell>
        </row>
        <row r="17">
          <cell r="D17">
            <v>0</v>
          </cell>
        </row>
        <row r="18">
          <cell r="D18">
            <v>0</v>
          </cell>
        </row>
        <row r="19">
          <cell r="E19">
            <v>0</v>
          </cell>
          <cell r="F19">
            <v>0</v>
          </cell>
        </row>
      </sheetData>
      <sheetData sheetId="12"/>
      <sheetData sheetId="13"/>
      <sheetData sheetId="14">
        <row r="2">
          <cell r="C2"/>
        </row>
        <row r="5">
          <cell r="C5"/>
        </row>
        <row r="16">
          <cell r="D16">
            <v>0</v>
          </cell>
        </row>
        <row r="17">
          <cell r="D17">
            <v>0</v>
          </cell>
        </row>
        <row r="18">
          <cell r="D18">
            <v>0</v>
          </cell>
        </row>
        <row r="19">
          <cell r="E19">
            <v>0</v>
          </cell>
          <cell r="F19">
            <v>0</v>
          </cell>
        </row>
      </sheetData>
      <sheetData sheetId="15"/>
      <sheetData sheetId="16"/>
      <sheetData sheetId="17">
        <row r="3">
          <cell r="B3" t="str">
            <v>Fixed</v>
          </cell>
          <cell r="D3" t="str">
            <v>Grammar</v>
          </cell>
          <cell r="I3" t="str">
            <v>MS-Flow of content/Logical flow/Poor ordering of paragraphs/subsections</v>
          </cell>
          <cell r="N3" t="str">
            <v>MS-Flow of content/Logical flow/Poor ordering of paragraphs/subsections</v>
          </cell>
        </row>
        <row r="4">
          <cell r="B4" t="str">
            <v>Fix Not Required</v>
          </cell>
          <cell r="D4" t="str">
            <v>Subject-verb agreement</v>
          </cell>
          <cell r="I4" t="str">
            <v>MS-Insufficient content/context</v>
          </cell>
          <cell r="N4" t="str">
            <v>MS-Insufficient content/context</v>
          </cell>
        </row>
        <row r="5">
          <cell r="D5" t="str">
            <v>Articles</v>
          </cell>
          <cell r="I5" t="str">
            <v>MS-Irrelevant content</v>
          </cell>
          <cell r="N5" t="str">
            <v>MS-Irrelevant content</v>
          </cell>
        </row>
        <row r="6">
          <cell r="D6" t="str">
            <v>Tenses</v>
          </cell>
          <cell r="I6" t="str">
            <v>MS-Content specified in LO/syllabus missing</v>
          </cell>
          <cell r="N6" t="str">
            <v>MS-Content specified in LO/syllabus missing</v>
          </cell>
        </row>
        <row r="7">
          <cell r="D7" t="str">
            <v xml:space="preserve">Punctuation </v>
          </cell>
          <cell r="I7" t="str">
            <v>MS-Unreliable/conflicting information</v>
          </cell>
          <cell r="N7" t="str">
            <v>MS-Unreliable/conflicting information</v>
          </cell>
        </row>
        <row r="8">
          <cell r="D8" t="str">
            <v>Capitalization/Abbreviations</v>
          </cell>
          <cell r="I8" t="str">
            <v>MS-Citation/reference missing (for stats, facts, tables etc.)</v>
          </cell>
          <cell r="N8" t="str">
            <v>MS-Citation/reference missing (for stats, facts, tables etc.)</v>
          </cell>
        </row>
        <row r="9">
          <cell r="D9" t="str">
            <v>Typo</v>
          </cell>
          <cell r="I9" t="str">
            <v>Keyword errors</v>
          </cell>
          <cell r="N9" t="str">
            <v>Keyword errors</v>
          </cell>
        </row>
        <row r="10">
          <cell r="D10" t="str">
            <v>Word choice/Jargon</v>
          </cell>
          <cell r="I10" t="str">
            <v xml:space="preserve">Additional components missing/incomplete/irrelevant </v>
          </cell>
          <cell r="N10" t="str">
            <v xml:space="preserve">Additional components missing/incomplete/irrelevant </v>
          </cell>
        </row>
        <row r="11">
          <cell r="D11" t="str">
            <v>Phrasing</v>
          </cell>
          <cell r="I11" t="str">
            <v>Calculation errors</v>
          </cell>
          <cell r="N11" t="str">
            <v>Calculation errors</v>
          </cell>
        </row>
        <row r="12">
          <cell r="D12" t="str">
            <v>Parallelism</v>
          </cell>
          <cell r="I12" t="str">
            <v xml:space="preserve">Equations, Graphs, Tables </v>
          </cell>
          <cell r="N12" t="str">
            <v xml:space="preserve">Equations, Graphs, Tables </v>
          </cell>
        </row>
        <row r="13">
          <cell r="D13" t="str">
            <v>Compliance to guidelines (others)</v>
          </cell>
          <cell r="I13" t="str">
            <v>Typo</v>
          </cell>
          <cell r="N13" t="str">
            <v>Typo</v>
          </cell>
        </row>
        <row r="14">
          <cell r="D14" t="str">
            <v>Non-native usage</v>
          </cell>
          <cell r="I14" t="str">
            <v>Formatting/Typography</v>
          </cell>
          <cell r="N14" t="str">
            <v>Formatting/Typography</v>
          </cell>
        </row>
        <row r="15">
          <cell r="D15" t="str">
            <v>House style</v>
          </cell>
          <cell r="I15" t="str">
            <v xml:space="preserve">Incorrect/missing Tags </v>
          </cell>
          <cell r="N15" t="str">
            <v xml:space="preserve">Incorrect/missing Tags </v>
          </cell>
        </row>
        <row r="16">
          <cell r="D16" t="str">
            <v>Politically incorrect content</v>
          </cell>
          <cell r="I16" t="str">
            <v xml:space="preserve">Compliance to guidelines </v>
          </cell>
          <cell r="N16" t="str">
            <v xml:space="preserve">Compliance to guidelines </v>
          </cell>
        </row>
        <row r="17">
          <cell r="D17" t="str">
            <v>Plagiarism</v>
          </cell>
          <cell r="I17" t="str">
            <v>Politically incorrect content</v>
          </cell>
          <cell r="N17" t="str">
            <v>Politically incorrect content</v>
          </cell>
        </row>
        <row r="18">
          <cell r="D18" t="str">
            <v>Comprehension (Assumption errors/Misrepresentations)</v>
          </cell>
          <cell r="I18" t="str">
            <v>Comprehension (Assumption errors/Misrepresentations)</v>
          </cell>
          <cell r="N18" t="str">
            <v>Comprehension (Assumption errors/Misrepresentations)</v>
          </cell>
        </row>
        <row r="19">
          <cell r="D19" t="str">
            <v>Formatting/Typography</v>
          </cell>
          <cell r="I19" t="str">
            <v>Plagarized content</v>
          </cell>
          <cell r="N19" t="str">
            <v>Plagarized content</v>
          </cell>
        </row>
        <row r="20">
          <cell r="D20" t="str">
            <v>Incorrect Tags*</v>
          </cell>
          <cell r="I20" t="str">
            <v xml:space="preserve">Question choice </v>
          </cell>
          <cell r="N20" t="str">
            <v xml:space="preserve">Question choice </v>
          </cell>
        </row>
        <row r="21">
          <cell r="D21" t="str">
            <v>Missing Tags*</v>
          </cell>
          <cell r="I21" t="str">
            <v>Subset/Superset/multiple correct answer</v>
          </cell>
          <cell r="N21" t="str">
            <v>Subset/Superset/multiple correct answer</v>
          </cell>
        </row>
        <row r="22">
          <cell r="D22" t="str">
            <v>Accuracy errors*</v>
          </cell>
          <cell r="I22" t="str">
            <v>Conceptually weak distracters, non-parallel distracters</v>
          </cell>
          <cell r="N22" t="str">
            <v>Conceptually weak distracters, non-parallel distracters</v>
          </cell>
        </row>
        <row r="23">
          <cell r="D23" t="str">
            <v>Suggestion</v>
          </cell>
          <cell r="I23" t="str">
            <v xml:space="preserve">Poorly-written question stem/lack of context </v>
          </cell>
          <cell r="N23" t="str">
            <v xml:space="preserve">Poorly-written question stem/lack of context </v>
          </cell>
        </row>
        <row r="24">
          <cell r="I24" t="str">
            <v>Incorrect answer marked/Feedback not matching or incomplete</v>
          </cell>
          <cell r="N24" t="str">
            <v>Incorrect answer marked/Feedback not matching or incomplete</v>
          </cell>
        </row>
        <row r="25">
          <cell r="I25" t="str">
            <v xml:space="preserve">Phrasing </v>
          </cell>
          <cell r="N25" t="str">
            <v xml:space="preserve">Phrasing </v>
          </cell>
        </row>
        <row r="26">
          <cell r="I26" t="str">
            <v xml:space="preserve">Writing style/tone/voice/tense </v>
          </cell>
          <cell r="N26" t="str">
            <v xml:space="preserve">Writing style/tone/voice/tense </v>
          </cell>
        </row>
        <row r="27">
          <cell r="I27" t="str">
            <v xml:space="preserve">Non-native usage </v>
          </cell>
          <cell r="N27" t="str">
            <v xml:space="preserve">Non-native usage </v>
          </cell>
        </row>
        <row r="28">
          <cell r="I28" t="str">
            <v>Grammar (SVA)</v>
          </cell>
          <cell r="N28" t="str">
            <v>Grammar (SVA)</v>
          </cell>
        </row>
        <row r="29">
          <cell r="I29" t="str">
            <v>Grammar, punctuation and style</v>
          </cell>
          <cell r="N29" t="str">
            <v>Grammar, punctuation and style</v>
          </cell>
        </row>
        <row r="30">
          <cell r="I30" t="str">
            <v>Suggestion</v>
          </cell>
          <cell r="N30" t="str">
            <v>Suggestion</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G24"/>
  <sheetViews>
    <sheetView tabSelected="1" workbookViewId="0">
      <selection activeCell="C17" sqref="C17"/>
    </sheetView>
  </sheetViews>
  <sheetFormatPr defaultRowHeight="15" x14ac:dyDescent="0.25"/>
  <cols>
    <col min="2" max="2" width="18.140625" bestFit="1" customWidth="1"/>
    <col min="3" max="3" width="12.85546875" customWidth="1"/>
    <col min="4" max="4" width="59.7109375" style="6" bestFit="1" customWidth="1"/>
    <col min="5" max="5" width="31.85546875" customWidth="1"/>
    <col min="6" max="6" width="12.42578125" bestFit="1" customWidth="1"/>
    <col min="7" max="7" width="21.85546875" bestFit="1" customWidth="1"/>
  </cols>
  <sheetData>
    <row r="2" spans="2:7" ht="15.75" thickBot="1" x14ac:dyDescent="0.3"/>
    <row r="3" spans="2:7" x14ac:dyDescent="0.25">
      <c r="B3" s="7"/>
      <c r="C3" s="8"/>
      <c r="D3" s="9"/>
      <c r="E3" s="8"/>
      <c r="F3" s="10"/>
    </row>
    <row r="4" spans="2:7" x14ac:dyDescent="0.25">
      <c r="B4" s="11"/>
      <c r="C4" s="12"/>
      <c r="D4" s="13"/>
      <c r="E4" s="12"/>
      <c r="F4" s="14"/>
    </row>
    <row r="5" spans="2:7" x14ac:dyDescent="0.25">
      <c r="B5" s="11"/>
      <c r="C5" s="12"/>
      <c r="D5" s="13"/>
      <c r="E5" s="12"/>
      <c r="F5" s="14"/>
    </row>
    <row r="6" spans="2:7" ht="15.75" thickBot="1" x14ac:dyDescent="0.3">
      <c r="B6" s="15"/>
      <c r="C6" s="16"/>
      <c r="D6" s="17"/>
      <c r="E6" s="16"/>
      <c r="F6" s="18"/>
    </row>
    <row r="8" spans="2:7" ht="15.75" thickBot="1" x14ac:dyDescent="0.3">
      <c r="D8"/>
    </row>
    <row r="9" spans="2:7" ht="15.75" thickBot="1" x14ac:dyDescent="0.3">
      <c r="B9" s="136" t="s">
        <v>26</v>
      </c>
      <c r="C9" s="137"/>
      <c r="D9" s="137"/>
      <c r="E9" s="137"/>
      <c r="F9" s="138"/>
    </row>
    <row r="10" spans="2:7" x14ac:dyDescent="0.25">
      <c r="B10" s="19" t="s">
        <v>27</v>
      </c>
      <c r="C10" s="139" t="s">
        <v>28</v>
      </c>
      <c r="D10" s="140"/>
      <c r="E10" s="140"/>
      <c r="F10" s="141"/>
    </row>
    <row r="11" spans="2:7" x14ac:dyDescent="0.25">
      <c r="B11" s="20" t="s">
        <v>29</v>
      </c>
      <c r="C11" s="142">
        <v>1.1000000000000001</v>
      </c>
      <c r="D11" s="143"/>
      <c r="E11" s="143"/>
      <c r="F11" s="144"/>
    </row>
    <row r="12" spans="2:7" x14ac:dyDescent="0.25">
      <c r="B12" s="20" t="s">
        <v>30</v>
      </c>
      <c r="C12" s="145">
        <v>42886</v>
      </c>
      <c r="D12" s="146"/>
      <c r="E12" s="146"/>
      <c r="F12" s="147"/>
    </row>
    <row r="13" spans="2:7" x14ac:dyDescent="0.25">
      <c r="B13" s="20" t="s">
        <v>31</v>
      </c>
      <c r="C13" s="148" t="s">
        <v>32</v>
      </c>
      <c r="D13" s="149"/>
      <c r="E13" s="149"/>
      <c r="F13" s="150"/>
    </row>
    <row r="14" spans="2:7" ht="15.75" thickBot="1" x14ac:dyDescent="0.3">
      <c r="B14" s="21" t="s">
        <v>33</v>
      </c>
      <c r="C14" s="151" t="s">
        <v>34</v>
      </c>
      <c r="D14" s="152"/>
      <c r="E14" s="152"/>
      <c r="F14" s="153"/>
    </row>
    <row r="15" spans="2:7" ht="15.75" thickBot="1" x14ac:dyDescent="0.3"/>
    <row r="16" spans="2:7" s="23" customFormat="1" ht="30.75" thickBot="1" x14ac:dyDescent="0.3">
      <c r="B16" s="22" t="s">
        <v>35</v>
      </c>
      <c r="C16" s="133" t="s">
        <v>36</v>
      </c>
      <c r="D16" s="134"/>
      <c r="E16" s="134"/>
      <c r="F16" s="135"/>
      <c r="G16" s="23" t="s">
        <v>0</v>
      </c>
    </row>
    <row r="18" spans="2:7" x14ac:dyDescent="0.25">
      <c r="B18" s="24" t="s">
        <v>37</v>
      </c>
      <c r="C18" s="24" t="s">
        <v>38</v>
      </c>
      <c r="D18" s="24" t="s">
        <v>39</v>
      </c>
      <c r="E18" s="24" t="s">
        <v>40</v>
      </c>
      <c r="F18" s="24" t="s">
        <v>41</v>
      </c>
      <c r="G18" s="24" t="s">
        <v>42</v>
      </c>
    </row>
    <row r="19" spans="2:7" ht="30" x14ac:dyDescent="0.25">
      <c r="B19" s="25">
        <v>42862</v>
      </c>
      <c r="C19" s="26">
        <v>1</v>
      </c>
      <c r="D19" s="27" t="s">
        <v>43</v>
      </c>
      <c r="E19" s="28" t="s">
        <v>44</v>
      </c>
      <c r="F19" s="27" t="s">
        <v>45</v>
      </c>
      <c r="G19" s="27" t="s">
        <v>46</v>
      </c>
    </row>
    <row r="20" spans="2:7" x14ac:dyDescent="0.25">
      <c r="B20" s="25">
        <v>42872</v>
      </c>
      <c r="C20" s="26">
        <v>1.1000000000000001</v>
      </c>
      <c r="D20" s="27" t="s">
        <v>47</v>
      </c>
      <c r="E20" s="27" t="s">
        <v>48</v>
      </c>
      <c r="F20" s="27" t="s">
        <v>45</v>
      </c>
      <c r="G20" s="27" t="s">
        <v>49</v>
      </c>
    </row>
    <row r="21" spans="2:7" x14ac:dyDescent="0.25">
      <c r="B21" s="25"/>
      <c r="C21" s="26"/>
      <c r="D21" s="27"/>
      <c r="E21" s="27"/>
      <c r="F21" s="27"/>
      <c r="G21" s="27"/>
    </row>
    <row r="22" spans="2:7" x14ac:dyDescent="0.25">
      <c r="B22" s="25"/>
      <c r="C22" s="26"/>
      <c r="D22" s="28"/>
      <c r="E22" s="27"/>
      <c r="F22" s="27"/>
      <c r="G22" s="27"/>
    </row>
    <row r="23" spans="2:7" x14ac:dyDescent="0.25">
      <c r="B23" s="25"/>
      <c r="C23" s="26"/>
      <c r="D23" s="27"/>
      <c r="E23" s="27"/>
      <c r="F23" s="27"/>
      <c r="G23" s="27"/>
    </row>
    <row r="24" spans="2:7" x14ac:dyDescent="0.25">
      <c r="B24" s="25"/>
      <c r="C24" s="29"/>
      <c r="D24" s="28"/>
      <c r="E24" s="30"/>
      <c r="F24" s="30"/>
      <c r="G24" s="27"/>
    </row>
  </sheetData>
  <sheetProtection algorithmName="SHA-512" hashValue="mgmTm74S8Y+zuJBS//FUJ+ZHvri0WrBhhelvveWyDOlNvIeHZ5NynoGnEPbfpUgunuz2cqhnRZ9OJa+rDhvXpA==" saltValue="99t2XpxtQNtfiUbHbZNaCA==" spinCount="100000" sheet="1" objects="1" scenarios="1"/>
  <mergeCells count="7">
    <mergeCell ref="C16:F16"/>
    <mergeCell ref="B9:F9"/>
    <mergeCell ref="C10:F10"/>
    <mergeCell ref="C11:F11"/>
    <mergeCell ref="C12:F12"/>
    <mergeCell ref="C13:F13"/>
    <mergeCell ref="C14:F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D1:Z18"/>
  <sheetViews>
    <sheetView topLeftCell="D1" workbookViewId="0">
      <pane xSplit="5" ySplit="4" topLeftCell="I5" activePane="bottomRight" state="frozen"/>
      <selection activeCell="D1" sqref="D1"/>
      <selection pane="topRight" activeCell="I1" sqref="I1"/>
      <selection pane="bottomLeft" activeCell="D5" sqref="D5"/>
      <selection pane="bottomRight" activeCell="D5" sqref="D5"/>
    </sheetView>
  </sheetViews>
  <sheetFormatPr defaultColWidth="0" defaultRowHeight="15" x14ac:dyDescent="0.25"/>
  <cols>
    <col min="1" max="3" width="8.85546875" style="1" hidden="1" customWidth="1"/>
    <col min="4" max="5" width="2.5703125" style="1" customWidth="1"/>
    <col min="6" max="6" width="2.85546875" style="1" customWidth="1"/>
    <col min="7" max="7" width="15.5703125" style="1" customWidth="1"/>
    <col min="8" max="8" width="21.7109375" style="1" bestFit="1" customWidth="1"/>
    <col min="9" max="11" width="14.85546875" style="1" bestFit="1" customWidth="1"/>
    <col min="12" max="13" width="10.7109375" style="1" bestFit="1" customWidth="1"/>
    <col min="14" max="14" width="10.7109375" style="1" customWidth="1"/>
    <col min="15" max="15" width="15.28515625" style="1" bestFit="1" customWidth="1"/>
    <col min="16" max="16" width="15.140625" style="1" bestFit="1" customWidth="1"/>
    <col min="17" max="17" width="15.140625" style="1" customWidth="1"/>
    <col min="18" max="18" width="18.7109375" style="1" bestFit="1" customWidth="1"/>
    <col min="19" max="20" width="18.7109375" style="1" customWidth="1"/>
    <col min="21" max="21" width="15.5703125" style="1" customWidth="1"/>
    <col min="22" max="22" width="1.42578125" style="1" customWidth="1"/>
    <col min="23" max="23" width="2.7109375" style="1" customWidth="1"/>
    <col min="24" max="26" width="0" style="1" hidden="1" customWidth="1"/>
    <col min="27" max="16384" width="8.85546875" style="1" hidden="1"/>
  </cols>
  <sheetData>
    <row r="1" spans="4:22" ht="15.75" thickBot="1" x14ac:dyDescent="0.3"/>
    <row r="2" spans="4:22" ht="15.75" thickBot="1" x14ac:dyDescent="0.3">
      <c r="D2" s="1" t="s">
        <v>0</v>
      </c>
      <c r="F2" s="177"/>
      <c r="G2" s="178"/>
      <c r="H2" s="178"/>
      <c r="I2" s="178"/>
      <c r="J2" s="178"/>
      <c r="K2" s="178"/>
      <c r="L2" s="178"/>
      <c r="M2" s="178"/>
      <c r="N2" s="178"/>
      <c r="O2" s="178"/>
      <c r="P2" s="178"/>
      <c r="Q2" s="178"/>
      <c r="R2" s="178"/>
      <c r="S2" s="178"/>
      <c r="T2" s="178"/>
      <c r="U2" s="178"/>
      <c r="V2" s="179"/>
    </row>
    <row r="3" spans="4:22" ht="15.75" thickBot="1" x14ac:dyDescent="0.3">
      <c r="F3" s="180"/>
      <c r="G3" s="181" t="s">
        <v>1</v>
      </c>
      <c r="H3" s="182"/>
      <c r="I3" s="182"/>
      <c r="J3" s="182"/>
      <c r="K3" s="182"/>
      <c r="L3" s="182"/>
      <c r="M3" s="182"/>
      <c r="N3" s="182"/>
      <c r="O3" s="182"/>
      <c r="P3" s="182"/>
      <c r="Q3" s="182"/>
      <c r="R3" s="182"/>
      <c r="S3" s="182"/>
      <c r="T3" s="182"/>
      <c r="U3" s="183"/>
      <c r="V3" s="184"/>
    </row>
    <row r="4" spans="4:22" ht="30.75" thickBot="1" x14ac:dyDescent="0.3">
      <c r="F4" s="185"/>
      <c r="G4" s="186" t="s">
        <v>2</v>
      </c>
      <c r="H4" s="187" t="s">
        <v>3</v>
      </c>
      <c r="I4" s="2" t="s">
        <v>4</v>
      </c>
      <c r="J4" s="2" t="s">
        <v>5</v>
      </c>
      <c r="K4" s="2" t="s">
        <v>6</v>
      </c>
      <c r="L4" s="2" t="s">
        <v>7</v>
      </c>
      <c r="M4" s="2" t="s">
        <v>8</v>
      </c>
      <c r="N4" s="2" t="s">
        <v>281</v>
      </c>
      <c r="O4" s="2" t="s">
        <v>9</v>
      </c>
      <c r="P4" s="2" t="s">
        <v>10</v>
      </c>
      <c r="Q4" s="2" t="s">
        <v>11</v>
      </c>
      <c r="R4" s="2" t="s">
        <v>12</v>
      </c>
      <c r="S4" s="2" t="s">
        <v>13</v>
      </c>
      <c r="T4" s="2" t="s">
        <v>14</v>
      </c>
      <c r="U4" s="2" t="s">
        <v>15</v>
      </c>
      <c r="V4" s="188"/>
    </row>
    <row r="5" spans="4:22" ht="37.5" customHeight="1" thickBot="1" x14ac:dyDescent="0.3">
      <c r="F5" s="185"/>
      <c r="G5" s="189"/>
      <c r="H5" s="190" t="s">
        <v>16</v>
      </c>
      <c r="I5" s="3">
        <f>'Editor Review 1'!C4</f>
        <v>0</v>
      </c>
      <c r="J5" s="3">
        <f>'Editor Review 2'!C4</f>
        <v>0</v>
      </c>
      <c r="K5" s="3">
        <f>'Editor Review 3'!C4</f>
        <v>0</v>
      </c>
      <c r="L5" s="3">
        <f>'Copy Edit 1'!C4</f>
        <v>0</v>
      </c>
      <c r="M5" s="3">
        <f>'Copy Edit 2'!C4</f>
        <v>0</v>
      </c>
      <c r="N5" s="3">
        <f>'Copy Edit 3'!C4</f>
        <v>0</v>
      </c>
      <c r="O5" s="3" t="s">
        <v>207</v>
      </c>
      <c r="P5" s="3" t="s">
        <v>207</v>
      </c>
      <c r="Q5" s="3" t="s">
        <v>207</v>
      </c>
      <c r="R5" s="3" t="s">
        <v>207</v>
      </c>
      <c r="S5" s="3" t="s">
        <v>207</v>
      </c>
      <c r="T5" s="3" t="s">
        <v>207</v>
      </c>
      <c r="U5" s="191"/>
      <c r="V5" s="188"/>
    </row>
    <row r="6" spans="4:22" ht="36.75" customHeight="1" thickBot="1" x14ac:dyDescent="0.3">
      <c r="F6" s="185"/>
      <c r="G6" s="192"/>
      <c r="H6" s="190" t="s">
        <v>17</v>
      </c>
      <c r="I6" s="3">
        <f>'Editor Review 1'!C5</f>
        <v>0</v>
      </c>
      <c r="J6" s="3">
        <f>'Editor Review 2'!C5</f>
        <v>0</v>
      </c>
      <c r="K6" s="3">
        <f>'Editor Review 3'!C5</f>
        <v>0</v>
      </c>
      <c r="L6" s="3">
        <f>'Copy Edit 1'!C5</f>
        <v>0</v>
      </c>
      <c r="M6" s="3">
        <f>'Copy Edit 2'!C5</f>
        <v>0</v>
      </c>
      <c r="N6" s="3">
        <f>'Copy Edit 3'!C5</f>
        <v>0</v>
      </c>
      <c r="O6" s="3">
        <f>'End User Testing'!C5</f>
        <v>0</v>
      </c>
      <c r="P6" s="3">
        <f>'QA Spot Check 1'!C5</f>
        <v>0</v>
      </c>
      <c r="Q6" s="3">
        <f>'QA Spot Check 2'!C5</f>
        <v>0</v>
      </c>
      <c r="R6" s="3">
        <f>'Customer Feedback 1'!C5</f>
        <v>0</v>
      </c>
      <c r="S6" s="3">
        <f>'Customer Feedback 2'!C5</f>
        <v>0</v>
      </c>
      <c r="T6" s="3">
        <f>'Customer Feedback 3'!C5</f>
        <v>0</v>
      </c>
      <c r="U6" s="191"/>
      <c r="V6" s="188"/>
    </row>
    <row r="7" spans="4:22" ht="30" x14ac:dyDescent="0.25">
      <c r="F7" s="185"/>
      <c r="G7" s="192"/>
      <c r="H7" s="4" t="s">
        <v>280</v>
      </c>
      <c r="I7" s="193">
        <f>'Editor Review 1'!C2</f>
        <v>0</v>
      </c>
      <c r="J7" s="193">
        <f>'Editor Review 2'!C2</f>
        <v>0</v>
      </c>
      <c r="K7" s="193">
        <f>'Editor Review 3'!C2</f>
        <v>0</v>
      </c>
      <c r="L7" s="193">
        <f>'Copy Edit 1'!C2</f>
        <v>0</v>
      </c>
      <c r="M7" s="193">
        <f>'Copy Edit 2'!C2</f>
        <v>0</v>
      </c>
      <c r="N7" s="193">
        <f>'Copy Edit 3'!C2</f>
        <v>0</v>
      </c>
      <c r="O7" s="193">
        <f>'End User Testing'!C2</f>
        <v>0</v>
      </c>
      <c r="P7" s="193">
        <f>'QA Spot Check 1'!C2</f>
        <v>0</v>
      </c>
      <c r="Q7" s="193">
        <f>'QA Spot Check 2'!C2</f>
        <v>0</v>
      </c>
      <c r="R7" s="193">
        <f>'Customer Feedback 1'!C2</f>
        <v>0</v>
      </c>
      <c r="S7" s="193">
        <f>'Customer Feedback 2'!C2</f>
        <v>0</v>
      </c>
      <c r="T7" s="193">
        <f>'Customer Feedback 3'!C2</f>
        <v>0</v>
      </c>
      <c r="U7" s="194"/>
      <c r="V7" s="188"/>
    </row>
    <row r="8" spans="4:22" x14ac:dyDescent="0.25">
      <c r="F8" s="185"/>
      <c r="G8" s="192"/>
      <c r="H8" s="195" t="s">
        <v>18</v>
      </c>
      <c r="I8" s="196">
        <f>'Editor Review 1'!D19</f>
        <v>0</v>
      </c>
      <c r="J8" s="196">
        <f>'Editor Review 2'!D19</f>
        <v>0</v>
      </c>
      <c r="K8" s="196">
        <f>'Editor Review 3'!D19</f>
        <v>0</v>
      </c>
      <c r="L8" s="196">
        <f>'Copy Edit 1'!D19</f>
        <v>0</v>
      </c>
      <c r="M8" s="196">
        <f>'Copy Edit 2'!D19</f>
        <v>0</v>
      </c>
      <c r="N8" s="196">
        <f>'Copy Edit 3'!D19</f>
        <v>0</v>
      </c>
      <c r="O8" s="196">
        <f>'End User Testing'!D19</f>
        <v>0</v>
      </c>
      <c r="P8" s="196">
        <f>'QA Spot Check 1'!D19</f>
        <v>0</v>
      </c>
      <c r="Q8" s="196">
        <f>'QA Spot Check 2'!C2</f>
        <v>0</v>
      </c>
      <c r="R8" s="196">
        <f>'Customer Feedback 1'!C2</f>
        <v>0</v>
      </c>
      <c r="S8" s="196">
        <f>'Customer Feedback 2'!C2</f>
        <v>0</v>
      </c>
      <c r="T8" s="196">
        <f>'Customer Feedback 3'!C2</f>
        <v>0</v>
      </c>
      <c r="U8" s="197">
        <f>SUM(I8:T8)</f>
        <v>0</v>
      </c>
      <c r="V8" s="188"/>
    </row>
    <row r="9" spans="4:22" x14ac:dyDescent="0.25">
      <c r="F9" s="185"/>
      <c r="G9" s="192"/>
      <c r="H9" s="195" t="s">
        <v>19</v>
      </c>
      <c r="I9" s="196">
        <f>'Editor Review 1'!E19</f>
        <v>0</v>
      </c>
      <c r="J9" s="196">
        <f>'Editor Review 2'!E19</f>
        <v>0</v>
      </c>
      <c r="K9" s="196">
        <f>'Editor Review 3'!E19</f>
        <v>0</v>
      </c>
      <c r="L9" s="196">
        <f>'Copy Edit 1'!E19</f>
        <v>0</v>
      </c>
      <c r="M9" s="196">
        <f>'Copy Edit 2'!E19</f>
        <v>0</v>
      </c>
      <c r="N9" s="196">
        <f>'Copy Edit 3'!E19</f>
        <v>0</v>
      </c>
      <c r="O9" s="196">
        <f>'End User Testing'!E19</f>
        <v>0</v>
      </c>
      <c r="P9" s="196">
        <f>'QA Spot Check 1'!E19</f>
        <v>0</v>
      </c>
      <c r="Q9" s="196">
        <f>'QA Spot Check 2'!E19</f>
        <v>0</v>
      </c>
      <c r="R9" s="196">
        <f>'Customer Feedback 1'!E19</f>
        <v>0</v>
      </c>
      <c r="S9" s="196">
        <f>'Customer Feedback 2'!E19</f>
        <v>0</v>
      </c>
      <c r="T9" s="196">
        <f>'Customer Feedback 3'!E19</f>
        <v>0</v>
      </c>
      <c r="U9" s="198"/>
      <c r="V9" s="188"/>
    </row>
    <row r="10" spans="4:22" ht="15.75" thickBot="1" x14ac:dyDescent="0.3">
      <c r="F10" s="185"/>
      <c r="G10" s="199"/>
      <c r="H10" s="200" t="s">
        <v>20</v>
      </c>
      <c r="I10" s="201">
        <f>'Editor Review 1'!F19</f>
        <v>0</v>
      </c>
      <c r="J10" s="201">
        <f>'Editor Review 2'!F19</f>
        <v>0</v>
      </c>
      <c r="K10" s="201">
        <f>'Editor Review 3'!F19</f>
        <v>0</v>
      </c>
      <c r="L10" s="201">
        <f>'Copy Edit 1'!F19</f>
        <v>0</v>
      </c>
      <c r="M10" s="201">
        <f>'Copy Edit 2'!F19</f>
        <v>0</v>
      </c>
      <c r="N10" s="201">
        <f>'Copy Edit 3'!F19</f>
        <v>0</v>
      </c>
      <c r="O10" s="201">
        <f>'End User Testing'!F19</f>
        <v>0</v>
      </c>
      <c r="P10" s="201">
        <f>'QA Spot Check 1'!F19</f>
        <v>0</v>
      </c>
      <c r="Q10" s="201">
        <f>'QA Spot Check 2'!F19</f>
        <v>0</v>
      </c>
      <c r="R10" s="201">
        <f>'Customer Feedback 1'!F19</f>
        <v>0</v>
      </c>
      <c r="S10" s="201">
        <f>'Customer Feedback 2'!F19</f>
        <v>0</v>
      </c>
      <c r="T10" s="201">
        <f>'Customer Feedback 3'!F19</f>
        <v>0</v>
      </c>
      <c r="U10" s="202"/>
      <c r="V10" s="188"/>
    </row>
    <row r="11" spans="4:22" ht="5.25" customHeight="1" thickBot="1" x14ac:dyDescent="0.3">
      <c r="F11" s="185"/>
      <c r="G11" s="203"/>
      <c r="H11" s="204"/>
      <c r="I11" s="204"/>
      <c r="J11" s="204"/>
      <c r="K11" s="204"/>
      <c r="L11" s="204"/>
      <c r="M11" s="204"/>
      <c r="N11" s="204"/>
      <c r="O11" s="204"/>
      <c r="P11" s="204"/>
      <c r="Q11" s="204"/>
      <c r="R11" s="204"/>
      <c r="S11" s="204"/>
      <c r="T11" s="204"/>
      <c r="U11" s="204"/>
      <c r="V11" s="188"/>
    </row>
    <row r="12" spans="4:22" x14ac:dyDescent="0.25">
      <c r="F12" s="180"/>
      <c r="G12" s="205" t="s">
        <v>21</v>
      </c>
      <c r="H12" s="206" t="s">
        <v>22</v>
      </c>
      <c r="I12" s="207">
        <f>'Editor Review 1'!D16</f>
        <v>0</v>
      </c>
      <c r="J12" s="207">
        <f>'Editor Review 2'!D16</f>
        <v>0</v>
      </c>
      <c r="K12" s="207">
        <f>'Editor Review 3'!D16</f>
        <v>0</v>
      </c>
      <c r="L12" s="207">
        <f>'Copy Edit 1'!D16</f>
        <v>0</v>
      </c>
      <c r="M12" s="207">
        <f>'Copy Edit 2'!D16</f>
        <v>0</v>
      </c>
      <c r="N12" s="207">
        <f>'Copy Edit 3'!D16</f>
        <v>0</v>
      </c>
      <c r="O12" s="207">
        <f>'End User Testing'!D16</f>
        <v>0</v>
      </c>
      <c r="P12" s="207">
        <f>'QA Spot Check 1'!D16</f>
        <v>0</v>
      </c>
      <c r="Q12" s="207">
        <f>'QA Spot Check 2'!D16</f>
        <v>0</v>
      </c>
      <c r="R12" s="207">
        <f>'Customer Feedback 1'!D16</f>
        <v>0</v>
      </c>
      <c r="S12" s="208">
        <f>'Customer Feedback 2'!D16</f>
        <v>0</v>
      </c>
      <c r="T12" s="208">
        <f>'Customer Feedback 3'!D16</f>
        <v>0</v>
      </c>
      <c r="U12" s="209">
        <v>0</v>
      </c>
      <c r="V12" s="184"/>
    </row>
    <row r="13" spans="4:22" ht="15.75" thickBot="1" x14ac:dyDescent="0.3">
      <c r="F13" s="180"/>
      <c r="G13" s="210"/>
      <c r="H13" s="211" t="s">
        <v>23</v>
      </c>
      <c r="I13" s="201">
        <f>'Editor Review 1'!F16</f>
        <v>0</v>
      </c>
      <c r="J13" s="201">
        <f>'Editor Review 2'!F16</f>
        <v>0</v>
      </c>
      <c r="K13" s="201">
        <f>'Editor Review 3'!F16</f>
        <v>0</v>
      </c>
      <c r="L13" s="201">
        <f>'Copy Edit 1'!F16</f>
        <v>0</v>
      </c>
      <c r="M13" s="201">
        <f>'Copy Edit 2'!F16</f>
        <v>0</v>
      </c>
      <c r="N13" s="201">
        <f>'Copy Edit 3'!F16</f>
        <v>0</v>
      </c>
      <c r="O13" s="201">
        <f>'End User Testing'!F16</f>
        <v>0</v>
      </c>
      <c r="P13" s="201">
        <f>'QA Spot Check 1'!F16</f>
        <v>0</v>
      </c>
      <c r="Q13" s="201">
        <f>'QA Spot Check 2'!F16</f>
        <v>0</v>
      </c>
      <c r="R13" s="201">
        <f>'Customer Feedback 1'!F16</f>
        <v>0</v>
      </c>
      <c r="S13" s="212">
        <f>'Customer Feedback 2'!F16</f>
        <v>0</v>
      </c>
      <c r="T13" s="212">
        <f>'Customer Feedback 3'!F16</f>
        <v>0</v>
      </c>
      <c r="U13" s="202"/>
      <c r="V13" s="184"/>
    </row>
    <row r="14" spans="4:22" x14ac:dyDescent="0.25">
      <c r="F14" s="180"/>
      <c r="G14" s="205" t="s">
        <v>24</v>
      </c>
      <c r="H14" s="206" t="s">
        <v>22</v>
      </c>
      <c r="I14" s="207">
        <f>'Editor Review 1'!D17</f>
        <v>0</v>
      </c>
      <c r="J14" s="207">
        <f>'Editor Review 2'!D17</f>
        <v>0</v>
      </c>
      <c r="K14" s="207">
        <f>'Editor Review 3'!D17</f>
        <v>0</v>
      </c>
      <c r="L14" s="207">
        <f>'Copy Edit 1'!D17</f>
        <v>0</v>
      </c>
      <c r="M14" s="207">
        <f>'Copy Edit 2'!D17</f>
        <v>0</v>
      </c>
      <c r="N14" s="207">
        <f>'Copy Edit 3'!D17</f>
        <v>0</v>
      </c>
      <c r="O14" s="207">
        <f>'End User Testing'!D17</f>
        <v>0</v>
      </c>
      <c r="P14" s="207">
        <f>'QA Spot Check 1'!D17</f>
        <v>0</v>
      </c>
      <c r="Q14" s="207">
        <f>'QA Spot Check 2'!D17</f>
        <v>0</v>
      </c>
      <c r="R14" s="207">
        <f>'Customer Feedback 1'!D17</f>
        <v>0</v>
      </c>
      <c r="S14" s="208">
        <f>'Customer Feedback 2'!D17</f>
        <v>0</v>
      </c>
      <c r="T14" s="208">
        <f>'Customer Feedback 3'!D17</f>
        <v>0</v>
      </c>
      <c r="U14" s="209">
        <v>0</v>
      </c>
      <c r="V14" s="184"/>
    </row>
    <row r="15" spans="4:22" ht="15.75" thickBot="1" x14ac:dyDescent="0.3">
      <c r="F15" s="180"/>
      <c r="G15" s="210"/>
      <c r="H15" s="195" t="s">
        <v>23</v>
      </c>
      <c r="I15" s="213">
        <f>'Editor Review 1'!F17</f>
        <v>0</v>
      </c>
      <c r="J15" s="213">
        <f>'Editor Review 2'!F17</f>
        <v>0</v>
      </c>
      <c r="K15" s="213">
        <f>'Editor Review 3'!F17</f>
        <v>0</v>
      </c>
      <c r="L15" s="213">
        <f>'Copy Edit 1'!F17</f>
        <v>0</v>
      </c>
      <c r="M15" s="213">
        <f>'Copy Edit 2'!F17</f>
        <v>0</v>
      </c>
      <c r="N15" s="213">
        <f>'Copy Edit 3'!F17</f>
        <v>0</v>
      </c>
      <c r="O15" s="213">
        <f>'End User Testing'!F17</f>
        <v>0</v>
      </c>
      <c r="P15" s="213">
        <f>'QA Spot Check 1'!F17</f>
        <v>0</v>
      </c>
      <c r="Q15" s="213">
        <f>'QA Spot Check 2'!F17</f>
        <v>0</v>
      </c>
      <c r="R15" s="213">
        <f>'Customer Feedback 1'!F17</f>
        <v>0</v>
      </c>
      <c r="S15" s="214">
        <f>'Customer Feedback 2'!F17</f>
        <v>0</v>
      </c>
      <c r="T15" s="214">
        <f>'Customer Feedback 3'!F17</f>
        <v>0</v>
      </c>
      <c r="U15" s="198"/>
      <c r="V15" s="184"/>
    </row>
    <row r="16" spans="4:22" x14ac:dyDescent="0.25">
      <c r="F16" s="180"/>
      <c r="G16" s="205" t="s">
        <v>25</v>
      </c>
      <c r="H16" s="206" t="s">
        <v>22</v>
      </c>
      <c r="I16" s="207">
        <f>'Editor Review 1'!D18</f>
        <v>0</v>
      </c>
      <c r="J16" s="207">
        <f>'Editor Review 2'!D18</f>
        <v>0</v>
      </c>
      <c r="K16" s="207">
        <f>'Editor Review 3'!D18</f>
        <v>0</v>
      </c>
      <c r="L16" s="207">
        <f>'Copy Edit 1'!D18</f>
        <v>0</v>
      </c>
      <c r="M16" s="207">
        <f>'Copy Edit 2'!D18</f>
        <v>0</v>
      </c>
      <c r="N16" s="207">
        <f>'Copy Edit 3'!D18</f>
        <v>0</v>
      </c>
      <c r="O16" s="207">
        <f>'End User Testing'!D18</f>
        <v>0</v>
      </c>
      <c r="P16" s="207">
        <f>'QA Spot Check 1'!D18</f>
        <v>0</v>
      </c>
      <c r="Q16" s="207">
        <f>'QA Spot Check 2'!D18</f>
        <v>0</v>
      </c>
      <c r="R16" s="207">
        <f>'Customer Feedback 1'!D18</f>
        <v>0</v>
      </c>
      <c r="S16" s="208">
        <f>'Customer Feedback 2'!D18</f>
        <v>0</v>
      </c>
      <c r="T16" s="208">
        <f>'Customer Feedback 3'!D18</f>
        <v>0</v>
      </c>
      <c r="U16" s="209">
        <v>0</v>
      </c>
      <c r="V16" s="184"/>
    </row>
    <row r="17" spans="6:22" ht="15.75" thickBot="1" x14ac:dyDescent="0.3">
      <c r="F17" s="180"/>
      <c r="G17" s="215"/>
      <c r="H17" s="211" t="s">
        <v>23</v>
      </c>
      <c r="I17" s="201">
        <f>'Editor Review 1'!F18</f>
        <v>0</v>
      </c>
      <c r="J17" s="201">
        <f>'Editor Review 2'!F18</f>
        <v>0</v>
      </c>
      <c r="K17" s="201">
        <f>'Editor Review 3'!F18</f>
        <v>0</v>
      </c>
      <c r="L17" s="201">
        <f>'Copy Edit 1'!F18</f>
        <v>0</v>
      </c>
      <c r="M17" s="201">
        <f>'Copy Edit 2'!F18</f>
        <v>0</v>
      </c>
      <c r="N17" s="201">
        <f>'Copy Edit 3'!F18</f>
        <v>0</v>
      </c>
      <c r="O17" s="201">
        <f>'End User Testing'!F18</f>
        <v>0</v>
      </c>
      <c r="P17" s="201">
        <f>'QA Spot Check 1'!F18</f>
        <v>0</v>
      </c>
      <c r="Q17" s="201">
        <f>'QA Spot Check 2'!F18</f>
        <v>0</v>
      </c>
      <c r="R17" s="201">
        <f>'Customer Feedback 1'!F18</f>
        <v>0</v>
      </c>
      <c r="S17" s="212">
        <f>'Customer Feedback 2'!F18</f>
        <v>0</v>
      </c>
      <c r="T17" s="212">
        <f>'Customer Feedback 3'!F18</f>
        <v>0</v>
      </c>
      <c r="U17" s="202"/>
      <c r="V17" s="184"/>
    </row>
    <row r="18" spans="6:22" ht="15.75" thickBot="1" x14ac:dyDescent="0.3">
      <c r="F18" s="216"/>
      <c r="G18" s="217"/>
      <c r="H18" s="217"/>
      <c r="I18" s="217"/>
      <c r="J18" s="217"/>
      <c r="K18" s="217"/>
      <c r="L18" s="217"/>
      <c r="M18" s="217"/>
      <c r="N18" s="217"/>
      <c r="O18" s="217"/>
      <c r="P18" s="217"/>
      <c r="Q18" s="217"/>
      <c r="R18" s="217"/>
      <c r="S18" s="217"/>
      <c r="T18" s="217"/>
      <c r="U18" s="217"/>
      <c r="V18" s="218"/>
    </row>
  </sheetData>
  <sheetProtection algorithmName="SHA-512" hashValue="XSs8wB1yGDvm3eXDYHQHqz0OwHpElrneeuo4OCBrngKxKcZ0mTqfDZQUMDKT3kcBQOXgHbzP/tVNn6KuvW816w==" saltValue="cr9dyiw1VN73GhjgzsYljg==" spinCount="100000"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L59"/>
  <sheetViews>
    <sheetView workbookViewId="0">
      <selection activeCell="D12" sqref="D12"/>
    </sheetView>
  </sheetViews>
  <sheetFormatPr defaultRowHeight="15" x14ac:dyDescent="0.25"/>
  <cols>
    <col min="1" max="1" width="20.28515625" style="32" customWidth="1"/>
    <col min="2" max="2" width="22.7109375" style="32" customWidth="1"/>
    <col min="3" max="3" width="26.28515625" style="32" customWidth="1"/>
    <col min="4" max="4" width="15.28515625" style="33" customWidth="1"/>
    <col min="5" max="5" width="20.7109375" style="33" bestFit="1" customWidth="1"/>
    <col min="6" max="6" width="17.28515625" style="33" bestFit="1" customWidth="1"/>
    <col min="7" max="7" width="16.5703125" style="34" bestFit="1" customWidth="1"/>
    <col min="8" max="16384" width="9.140625" style="34"/>
  </cols>
  <sheetData>
    <row r="1" spans="1:12" x14ac:dyDescent="0.25">
      <c r="A1" s="154" t="s">
        <v>50</v>
      </c>
      <c r="B1" s="155"/>
      <c r="D1" s="32"/>
    </row>
    <row r="2" spans="1:12" ht="15.75" thickBot="1" x14ac:dyDescent="0.3">
      <c r="A2" s="156"/>
      <c r="B2" s="157"/>
      <c r="D2" s="32"/>
      <c r="E2" s="32"/>
      <c r="F2" s="32"/>
      <c r="G2" s="32"/>
      <c r="H2" s="32"/>
    </row>
    <row r="3" spans="1:12" x14ac:dyDescent="0.25">
      <c r="A3" s="35" t="s">
        <v>51</v>
      </c>
      <c r="B3" s="36"/>
      <c r="C3" s="37"/>
      <c r="D3" s="38" t="s">
        <v>52</v>
      </c>
      <c r="E3" s="38">
        <f>'[1]Editor Review 1'!D16</f>
        <v>0</v>
      </c>
      <c r="F3" s="37"/>
      <c r="G3" s="39" t="s">
        <v>53</v>
      </c>
      <c r="H3" s="40">
        <f>'[1]Editor Review 1'!F19</f>
        <v>0</v>
      </c>
      <c r="I3" s="41"/>
    </row>
    <row r="4" spans="1:12" x14ac:dyDescent="0.25">
      <c r="A4" s="42" t="s">
        <v>54</v>
      </c>
      <c r="B4" s="43"/>
      <c r="C4" s="44"/>
      <c r="D4" s="38" t="s">
        <v>55</v>
      </c>
      <c r="E4" s="38">
        <f>'[1]Editor Review 1'!D17</f>
        <v>0</v>
      </c>
      <c r="F4" s="37"/>
      <c r="G4" s="39" t="s">
        <v>56</v>
      </c>
      <c r="H4" s="40">
        <f>'[1]Editor Review 2'!F19</f>
        <v>0</v>
      </c>
      <c r="I4" s="41"/>
    </row>
    <row r="5" spans="1:12" x14ac:dyDescent="0.25">
      <c r="A5" s="42" t="s">
        <v>57</v>
      </c>
      <c r="B5" s="43"/>
      <c r="C5" s="44"/>
      <c r="D5" s="38"/>
      <c r="E5" s="38"/>
      <c r="F5" s="37"/>
      <c r="G5" s="39"/>
      <c r="H5" s="40"/>
      <c r="I5" s="41"/>
    </row>
    <row r="6" spans="1:12" ht="15.75" thickBot="1" x14ac:dyDescent="0.3">
      <c r="A6" s="45" t="s">
        <v>58</v>
      </c>
      <c r="B6" s="46"/>
      <c r="C6" s="44"/>
      <c r="D6" s="38" t="s">
        <v>59</v>
      </c>
      <c r="E6" s="38">
        <f>'[1]Editor Review 2'!D17</f>
        <v>0</v>
      </c>
      <c r="F6" s="37"/>
      <c r="G6" s="39" t="s">
        <v>60</v>
      </c>
      <c r="H6" s="39">
        <f>'[1]Editor Review 2'!E19</f>
        <v>0</v>
      </c>
      <c r="I6" s="41"/>
    </row>
    <row r="7" spans="1:12" x14ac:dyDescent="0.25">
      <c r="A7" s="47"/>
      <c r="B7" s="48"/>
      <c r="C7" s="44"/>
      <c r="D7" s="38" t="s">
        <v>61</v>
      </c>
      <c r="E7" s="38">
        <f>'[1]Editor Review 3'!D18</f>
        <v>0</v>
      </c>
      <c r="F7" s="37"/>
      <c r="G7" s="39" t="s">
        <v>62</v>
      </c>
      <c r="H7" s="40">
        <f>'[1]Copy Edit 1'!F19</f>
        <v>0</v>
      </c>
      <c r="I7" s="41"/>
    </row>
    <row r="8" spans="1:12" x14ac:dyDescent="0.25">
      <c r="A8" s="38" t="s">
        <v>63</v>
      </c>
      <c r="B8" s="38" t="str">
        <f>IF('[1]Editor Review 1'!C5="","NA",'[1]Editor Review 1'!C5)</f>
        <v>NA</v>
      </c>
      <c r="C8" s="44"/>
      <c r="D8" s="38" t="s">
        <v>64</v>
      </c>
      <c r="E8" s="38">
        <f>'[1]QA Spot Check 2'!D16</f>
        <v>0</v>
      </c>
      <c r="F8" s="37"/>
      <c r="G8" s="39" t="s">
        <v>65</v>
      </c>
      <c r="H8" s="40">
        <f>'[1]Copy Edit 2'!F19</f>
        <v>0</v>
      </c>
      <c r="I8" s="41"/>
      <c r="J8" s="49"/>
      <c r="K8" s="49"/>
      <c r="L8" s="49"/>
    </row>
    <row r="9" spans="1:12" x14ac:dyDescent="0.25">
      <c r="A9" s="38" t="s">
        <v>66</v>
      </c>
      <c r="B9" s="38" t="str">
        <f>IF('[1]Editor Review 2'!C5="","NA",'[1]Editor Review 2'!C5)</f>
        <v>NA</v>
      </c>
      <c r="C9" s="44"/>
      <c r="D9" s="38" t="s">
        <v>67</v>
      </c>
      <c r="E9" s="38">
        <f>'[1]QA Spot Check 2'!D17</f>
        <v>0</v>
      </c>
      <c r="F9" s="37"/>
      <c r="G9" s="39" t="s">
        <v>68</v>
      </c>
      <c r="H9" s="39">
        <f>'[1]Copy Edit 1'!E19</f>
        <v>0</v>
      </c>
      <c r="I9" s="41"/>
      <c r="J9" s="49"/>
      <c r="K9" s="49"/>
      <c r="L9" s="49"/>
    </row>
    <row r="10" spans="1:12" x14ac:dyDescent="0.25">
      <c r="A10" s="38" t="s">
        <v>69</v>
      </c>
      <c r="B10" s="38" t="str">
        <f>IF('[1]Editor Review 3'!C5="","NA",'[1]Editor Review 3'!C5)</f>
        <v>NA</v>
      </c>
      <c r="C10" s="44"/>
      <c r="D10" s="38" t="s">
        <v>70</v>
      </c>
      <c r="E10" s="38">
        <f>'[1]QA Spot Check 2'!D18</f>
        <v>0</v>
      </c>
      <c r="F10" s="37"/>
      <c r="G10" s="39" t="s">
        <v>71</v>
      </c>
      <c r="H10" s="39">
        <f>'[1]Copy Edit 2'!E19</f>
        <v>0</v>
      </c>
      <c r="I10" s="41"/>
      <c r="J10" s="49"/>
      <c r="K10" s="49"/>
      <c r="L10" s="49"/>
    </row>
    <row r="11" spans="1:12" x14ac:dyDescent="0.25">
      <c r="A11" s="38" t="s">
        <v>72</v>
      </c>
      <c r="B11" s="38" t="str">
        <f>IF('[1]QA Spot Check 2'!C5="","NA",'[1]QA Spot Check 2'!C5)</f>
        <v>NA</v>
      </c>
      <c r="C11" s="44"/>
      <c r="D11" s="38" t="s">
        <v>73</v>
      </c>
      <c r="E11" s="38">
        <f>'[1]Copy Edit 1'!D16</f>
        <v>0</v>
      </c>
      <c r="F11" s="37"/>
      <c r="G11" s="39" t="s">
        <v>74</v>
      </c>
      <c r="H11" s="40">
        <f>'[1]End User Testing'!F19</f>
        <v>0</v>
      </c>
      <c r="I11" s="41"/>
      <c r="J11" s="49"/>
      <c r="K11" s="49"/>
      <c r="L11" s="49"/>
    </row>
    <row r="12" spans="1:12" x14ac:dyDescent="0.25">
      <c r="A12" s="38" t="s">
        <v>75</v>
      </c>
      <c r="B12" s="38" t="str">
        <f>IF('[1]Copy Edit 1'!C5="","NA",'[1]Copy Edit 1'!C5)</f>
        <v>NA</v>
      </c>
      <c r="C12" s="44"/>
      <c r="D12" s="38" t="s">
        <v>76</v>
      </c>
      <c r="E12" s="38">
        <f>'[1]Copy Edit 1'!D17</f>
        <v>0</v>
      </c>
      <c r="F12" s="44"/>
      <c r="G12" s="39" t="s">
        <v>77</v>
      </c>
      <c r="H12" s="39">
        <f>'[1]End User Testing'!E19</f>
        <v>0</v>
      </c>
      <c r="I12" s="41"/>
      <c r="J12" s="49"/>
      <c r="K12" s="49"/>
      <c r="L12" s="49"/>
    </row>
    <row r="13" spans="1:12" x14ac:dyDescent="0.25">
      <c r="A13" s="38" t="s">
        <v>78</v>
      </c>
      <c r="B13" s="38" t="str">
        <f>IF('[1]Copy Edit 2'!C5="","NA",'[1]Copy Edit 2'!C5)</f>
        <v>NA</v>
      </c>
      <c r="C13" s="44"/>
      <c r="D13" s="38" t="s">
        <v>79</v>
      </c>
      <c r="E13" s="38">
        <f>'[1]Copy Edit 1'!D18</f>
        <v>0</v>
      </c>
      <c r="F13" s="44"/>
      <c r="G13" s="39" t="s">
        <v>80</v>
      </c>
      <c r="H13" s="40">
        <f>'[1]QA Spot Check 1'!F19</f>
        <v>0</v>
      </c>
      <c r="I13" s="41"/>
      <c r="J13" s="49"/>
      <c r="K13" s="49"/>
      <c r="L13" s="49"/>
    </row>
    <row r="14" spans="1:12" x14ac:dyDescent="0.25">
      <c r="A14" s="38" t="s">
        <v>81</v>
      </c>
      <c r="B14" s="38" t="str">
        <f>IF('[1]End User Testing'!C5="","NA",'[1]End User Testing'!C5)</f>
        <v>NA</v>
      </c>
      <c r="C14" s="44"/>
      <c r="D14" s="38" t="s">
        <v>82</v>
      </c>
      <c r="E14" s="38">
        <f>'[1]Copy Edit 2'!D16</f>
        <v>0</v>
      </c>
      <c r="F14" s="44"/>
      <c r="G14" s="39" t="s">
        <v>83</v>
      </c>
      <c r="H14" s="39">
        <f>'[1]QA Spot Check 1'!E19</f>
        <v>0</v>
      </c>
      <c r="I14" s="41"/>
      <c r="J14" s="49"/>
      <c r="K14" s="49"/>
      <c r="L14" s="49"/>
    </row>
    <row r="15" spans="1:12" x14ac:dyDescent="0.25">
      <c r="A15" s="38" t="s">
        <v>84</v>
      </c>
      <c r="B15" s="38" t="str">
        <f>IF('[1]QA Spot Check 1'!C5="","NA",'[1]QA Spot Check 1'!C5)</f>
        <v>NA</v>
      </c>
      <c r="C15" s="44"/>
      <c r="D15" s="38" t="s">
        <v>85</v>
      </c>
      <c r="E15" s="38">
        <f>'[1]Copy Edit 2'!D17</f>
        <v>0</v>
      </c>
      <c r="F15" s="37"/>
      <c r="G15" s="39" t="s">
        <v>86</v>
      </c>
      <c r="H15" s="40">
        <f>'[1]Customer Feedback3'!F19</f>
        <v>0</v>
      </c>
      <c r="I15" s="41"/>
      <c r="J15" s="49"/>
      <c r="K15" s="49"/>
      <c r="L15" s="49"/>
    </row>
    <row r="16" spans="1:12" x14ac:dyDescent="0.25">
      <c r="A16" s="38" t="s">
        <v>87</v>
      </c>
      <c r="B16" s="38" t="str">
        <f>IF('[1]Customer Feedback3'!C5="","NA",'[1]Customer Feedback3'!C5)</f>
        <v>NA</v>
      </c>
      <c r="C16" s="44"/>
      <c r="D16" s="38" t="s">
        <v>88</v>
      </c>
      <c r="E16" s="38">
        <f>'[1]Copy Edit 2'!D18</f>
        <v>0</v>
      </c>
      <c r="F16" s="37"/>
      <c r="G16" s="39" t="s">
        <v>89</v>
      </c>
      <c r="H16" s="39">
        <f>'[1]Customer Feedback3'!E19</f>
        <v>0</v>
      </c>
      <c r="I16" s="41"/>
      <c r="J16" s="49"/>
      <c r="K16" s="49"/>
      <c r="L16" s="49"/>
    </row>
    <row r="17" spans="1:12" x14ac:dyDescent="0.25">
      <c r="A17" s="44"/>
      <c r="B17" s="44"/>
      <c r="C17" s="44"/>
      <c r="D17" s="38" t="s">
        <v>90</v>
      </c>
      <c r="E17" s="38">
        <f>'[1]End User Testing'!D16</f>
        <v>0</v>
      </c>
      <c r="F17" s="37"/>
      <c r="G17" s="39" t="s">
        <v>91</v>
      </c>
      <c r="H17" s="39">
        <f>'[1]Editor Review 1'!C2</f>
        <v>0</v>
      </c>
      <c r="I17" s="41"/>
      <c r="J17" s="49"/>
      <c r="K17" s="49"/>
      <c r="L17" s="49"/>
    </row>
    <row r="18" spans="1:12" x14ac:dyDescent="0.25">
      <c r="A18" s="44"/>
      <c r="B18" s="44"/>
      <c r="C18" s="44"/>
      <c r="D18" s="38" t="s">
        <v>92</v>
      </c>
      <c r="E18" s="38">
        <f>'[1]End User Testing'!D17</f>
        <v>0</v>
      </c>
      <c r="F18" s="37"/>
      <c r="G18" s="39" t="s">
        <v>93</v>
      </c>
      <c r="H18" s="39">
        <f>'[1]Editor Review 2'!C2</f>
        <v>0</v>
      </c>
      <c r="I18" s="41"/>
      <c r="J18" s="49"/>
      <c r="K18" s="49"/>
      <c r="L18" s="49"/>
    </row>
    <row r="19" spans="1:12" x14ac:dyDescent="0.25">
      <c r="A19" s="44"/>
      <c r="B19" s="44"/>
      <c r="C19" s="44"/>
      <c r="D19" s="38" t="s">
        <v>94</v>
      </c>
      <c r="E19" s="38">
        <f>'[1]End User Testing'!D18</f>
        <v>0</v>
      </c>
      <c r="F19" s="37"/>
      <c r="G19" s="39" t="s">
        <v>95</v>
      </c>
      <c r="H19" s="39">
        <f>'[1]Editor Review 3'!C2</f>
        <v>0</v>
      </c>
      <c r="I19" s="41"/>
      <c r="J19" s="49"/>
      <c r="K19" s="49"/>
      <c r="L19" s="49"/>
    </row>
    <row r="20" spans="1:12" x14ac:dyDescent="0.25">
      <c r="A20" s="44"/>
      <c r="B20" s="44"/>
      <c r="C20" s="44"/>
      <c r="D20" s="38" t="s">
        <v>96</v>
      </c>
      <c r="E20" s="38">
        <f>'[1]QA Spot Check 1'!D16</f>
        <v>0</v>
      </c>
      <c r="F20" s="37"/>
      <c r="G20" s="39" t="s">
        <v>97</v>
      </c>
      <c r="H20" s="39">
        <f>'[1]QA Spot Check 2'!C2</f>
        <v>0</v>
      </c>
      <c r="I20" s="41"/>
      <c r="J20" s="49"/>
      <c r="K20" s="49"/>
      <c r="L20" s="49"/>
    </row>
    <row r="21" spans="1:12" x14ac:dyDescent="0.25">
      <c r="A21" s="50"/>
      <c r="B21" s="50"/>
      <c r="C21" s="44"/>
      <c r="D21" s="38" t="s">
        <v>98</v>
      </c>
      <c r="E21" s="38">
        <f>'[1]QA Spot Check 1'!D17</f>
        <v>0</v>
      </c>
      <c r="F21" s="37"/>
      <c r="G21" s="39" t="s">
        <v>99</v>
      </c>
      <c r="H21" s="39">
        <f>'[1]Copy Edit 1'!C2</f>
        <v>0</v>
      </c>
      <c r="I21" s="41"/>
    </row>
    <row r="22" spans="1:12" x14ac:dyDescent="0.25">
      <c r="A22" s="50"/>
      <c r="B22" s="50"/>
      <c r="C22" s="44"/>
      <c r="D22" s="38" t="s">
        <v>100</v>
      </c>
      <c r="E22" s="38">
        <f>'[1]QA Spot Check 1'!D18</f>
        <v>0</v>
      </c>
      <c r="F22" s="37"/>
      <c r="G22" s="39" t="s">
        <v>101</v>
      </c>
      <c r="H22" s="39">
        <f>'[1]Copy Edit 2'!C2</f>
        <v>0</v>
      </c>
      <c r="I22" s="41"/>
    </row>
    <row r="23" spans="1:12" x14ac:dyDescent="0.25">
      <c r="A23" s="50"/>
      <c r="B23" s="50"/>
      <c r="C23" s="44"/>
      <c r="D23" s="38" t="s">
        <v>102</v>
      </c>
      <c r="E23" s="38">
        <f>'[1]Customer Feedback3'!D16</f>
        <v>0</v>
      </c>
      <c r="F23" s="37"/>
      <c r="G23" s="39" t="s">
        <v>103</v>
      </c>
      <c r="H23" s="39">
        <f>'[1]End User Testing'!C2</f>
        <v>0</v>
      </c>
      <c r="I23" s="41"/>
    </row>
    <row r="24" spans="1:12" x14ac:dyDescent="0.25">
      <c r="A24" s="50"/>
      <c r="B24" s="50"/>
      <c r="C24" s="44"/>
      <c r="D24" s="38" t="s">
        <v>104</v>
      </c>
      <c r="E24" s="38">
        <f>'[1]Customer Feedback3'!D17</f>
        <v>0</v>
      </c>
      <c r="F24" s="37"/>
      <c r="G24" s="39" t="s">
        <v>105</v>
      </c>
      <c r="H24" s="39">
        <f>'[1]QA Spot Check 1'!C2</f>
        <v>0</v>
      </c>
      <c r="I24" s="41"/>
    </row>
    <row r="25" spans="1:12" x14ac:dyDescent="0.25">
      <c r="A25" s="50"/>
      <c r="B25" s="50"/>
      <c r="C25" s="44"/>
      <c r="D25" s="38" t="s">
        <v>106</v>
      </c>
      <c r="E25" s="38">
        <f>'[1]Customer Feedback3'!D18</f>
        <v>0</v>
      </c>
      <c r="F25" s="37"/>
      <c r="G25" s="39" t="s">
        <v>107</v>
      </c>
      <c r="H25" s="39">
        <f>'[1]Customer Feedback3'!C2</f>
        <v>0</v>
      </c>
      <c r="I25" s="41"/>
    </row>
    <row r="26" spans="1:12" x14ac:dyDescent="0.25">
      <c r="A26" s="50"/>
      <c r="B26" s="50"/>
      <c r="C26" s="44"/>
      <c r="D26" s="51"/>
      <c r="E26" s="51"/>
      <c r="F26" s="51"/>
      <c r="G26" s="41"/>
      <c r="H26" s="41"/>
      <c r="I26" s="41"/>
    </row>
    <row r="27" spans="1:12" x14ac:dyDescent="0.25">
      <c r="B27" s="50"/>
      <c r="C27" s="37"/>
      <c r="D27" s="51"/>
      <c r="E27" s="51"/>
      <c r="F27" s="51"/>
      <c r="G27" s="41"/>
      <c r="H27" s="41"/>
      <c r="I27" s="41"/>
    </row>
    <row r="28" spans="1:12" x14ac:dyDescent="0.25">
      <c r="B28" s="50"/>
      <c r="C28" s="37"/>
      <c r="D28" s="51"/>
      <c r="E28" s="51"/>
      <c r="F28" s="51"/>
      <c r="G28" s="41"/>
      <c r="H28" s="41"/>
      <c r="I28" s="41"/>
    </row>
    <row r="29" spans="1:12" x14ac:dyDescent="0.25">
      <c r="B29" s="50"/>
    </row>
    <row r="30" spans="1:12" x14ac:dyDescent="0.25">
      <c r="B30" s="50"/>
    </row>
    <row r="31" spans="1:12" x14ac:dyDescent="0.25">
      <c r="B31" s="50"/>
    </row>
    <row r="32" spans="1:12" x14ac:dyDescent="0.25">
      <c r="B32" s="50"/>
    </row>
    <row r="33" spans="1:2" x14ac:dyDescent="0.25">
      <c r="B33" s="50"/>
    </row>
    <row r="34" spans="1:2" x14ac:dyDescent="0.25">
      <c r="B34" s="50"/>
    </row>
    <row r="35" spans="1:2" x14ac:dyDescent="0.25">
      <c r="B35" s="50"/>
    </row>
    <row r="36" spans="1:2" x14ac:dyDescent="0.25">
      <c r="B36" s="50"/>
    </row>
    <row r="37" spans="1:2" x14ac:dyDescent="0.25">
      <c r="B37" s="50"/>
    </row>
    <row r="38" spans="1:2" x14ac:dyDescent="0.25">
      <c r="B38" s="50"/>
    </row>
    <row r="39" spans="1:2" x14ac:dyDescent="0.25">
      <c r="B39" s="50"/>
    </row>
    <row r="40" spans="1:2" x14ac:dyDescent="0.25">
      <c r="B40" s="50"/>
    </row>
    <row r="41" spans="1:2" x14ac:dyDescent="0.25">
      <c r="B41" s="50"/>
    </row>
    <row r="42" spans="1:2" x14ac:dyDescent="0.25">
      <c r="B42" s="50"/>
    </row>
    <row r="43" spans="1:2" x14ac:dyDescent="0.25">
      <c r="A43" s="50"/>
      <c r="B43" s="50"/>
    </row>
    <row r="44" spans="1:2" x14ac:dyDescent="0.25">
      <c r="A44" s="50"/>
      <c r="B44" s="50"/>
    </row>
    <row r="45" spans="1:2" x14ac:dyDescent="0.25">
      <c r="A45" s="50"/>
      <c r="B45" s="50"/>
    </row>
    <row r="46" spans="1:2" x14ac:dyDescent="0.25">
      <c r="A46" s="50"/>
      <c r="B46" s="50"/>
    </row>
    <row r="47" spans="1:2" x14ac:dyDescent="0.25">
      <c r="A47" s="50"/>
      <c r="B47" s="50"/>
    </row>
    <row r="48" spans="1:2" x14ac:dyDescent="0.25">
      <c r="A48" s="50"/>
      <c r="B48" s="50"/>
    </row>
    <row r="49" spans="1:2" x14ac:dyDescent="0.25">
      <c r="A49" s="50"/>
      <c r="B49" s="50"/>
    </row>
    <row r="50" spans="1:2" x14ac:dyDescent="0.25">
      <c r="A50" s="50"/>
      <c r="B50" s="50"/>
    </row>
    <row r="51" spans="1:2" x14ac:dyDescent="0.25">
      <c r="A51" s="50"/>
      <c r="B51" s="50"/>
    </row>
    <row r="52" spans="1:2" x14ac:dyDescent="0.25">
      <c r="A52" s="50"/>
      <c r="B52" s="50"/>
    </row>
    <row r="53" spans="1:2" x14ac:dyDescent="0.25">
      <c r="A53" s="50"/>
      <c r="B53" s="50"/>
    </row>
    <row r="54" spans="1:2" x14ac:dyDescent="0.25">
      <c r="A54" s="50"/>
      <c r="B54" s="50"/>
    </row>
    <row r="55" spans="1:2" x14ac:dyDescent="0.25">
      <c r="A55" s="50"/>
      <c r="B55" s="50"/>
    </row>
    <row r="56" spans="1:2" x14ac:dyDescent="0.25">
      <c r="A56" s="50"/>
      <c r="B56" s="50"/>
    </row>
    <row r="57" spans="1:2" x14ac:dyDescent="0.25">
      <c r="A57" s="50"/>
      <c r="B57" s="50"/>
    </row>
    <row r="58" spans="1:2" x14ac:dyDescent="0.25">
      <c r="A58" s="50"/>
      <c r="B58" s="50"/>
    </row>
    <row r="59" spans="1:2" x14ac:dyDescent="0.25">
      <c r="A59" s="50"/>
      <c r="B59" s="50"/>
    </row>
  </sheetData>
  <sheetProtection algorithmName="SHA-512" hashValue="NaDPQ0VYygnnoSRtYdkjojWoM0gRQxDOurhSsIyr4B2Pg9J/tlVQNIt3EHrQntplRwheV/wKMc49dUA2MGmuLQ==" saltValue="lHzvoyPEP37YAwHX633ybw==" spinCount="100000" sheet="1" objects="1" scenarios="1"/>
  <mergeCells count="1">
    <mergeCell ref="A1:B2"/>
  </mergeCells>
  <dataValidations count="1">
    <dataValidation type="list" allowBlank="1" showInputMessage="1" showErrorMessage="1" sqref="B3">
      <formula1>"Cengage,MHE,Pearson,Growth Accounts,Devo,Others"</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K412"/>
  <sheetViews>
    <sheetView topLeftCell="B1" workbookViewId="0">
      <selection activeCell="D4" sqref="D4"/>
    </sheetView>
  </sheetViews>
  <sheetFormatPr defaultColWidth="9.140625" defaultRowHeight="15" x14ac:dyDescent="0.25"/>
  <cols>
    <col min="1" max="1" width="3.7109375" style="52" customWidth="1"/>
    <col min="2" max="2" width="20.28515625" style="52" customWidth="1"/>
    <col min="3" max="3" width="28.7109375" style="52" customWidth="1"/>
    <col min="4" max="4" width="51" style="55" customWidth="1"/>
    <col min="5" max="5" width="35.42578125" style="52" customWidth="1"/>
    <col min="6" max="6" width="40.5703125" style="52" bestFit="1" customWidth="1"/>
    <col min="7" max="7" width="29.7109375" style="52" bestFit="1" customWidth="1"/>
    <col min="8" max="8" width="8.5703125" style="52" customWidth="1"/>
    <col min="9" max="9" width="27.140625" style="55" customWidth="1"/>
    <col min="10" max="10" width="60.7109375" style="55" customWidth="1"/>
    <col min="11" max="36" width="9.140625" style="52"/>
    <col min="37" max="37" width="22.5703125" style="52" bestFit="1" customWidth="1"/>
    <col min="38" max="16384" width="9.140625" style="52"/>
  </cols>
  <sheetData>
    <row r="1" spans="1:37" ht="15.75" thickBot="1" x14ac:dyDescent="0.3">
      <c r="B1" s="53"/>
      <c r="C1" s="53"/>
      <c r="D1" s="53"/>
      <c r="G1" s="54"/>
      <c r="AK1" s="52" t="s">
        <v>108</v>
      </c>
    </row>
    <row r="2" spans="1:37" x14ac:dyDescent="0.25">
      <c r="A2" s="54"/>
      <c r="B2" s="158" t="s">
        <v>133</v>
      </c>
      <c r="C2" s="160"/>
      <c r="D2" s="56"/>
      <c r="G2" s="54"/>
    </row>
    <row r="3" spans="1:37" ht="15.75" thickBot="1" x14ac:dyDescent="0.3">
      <c r="B3" s="159"/>
      <c r="C3" s="161"/>
      <c r="D3" s="53"/>
      <c r="G3" s="54"/>
    </row>
    <row r="4" spans="1:37" ht="15.75" thickBot="1" x14ac:dyDescent="0.3">
      <c r="B4" s="57" t="s">
        <v>132</v>
      </c>
      <c r="C4" s="59"/>
      <c r="D4" s="53"/>
      <c r="G4" s="54"/>
    </row>
    <row r="5" spans="1:37" ht="15.75" thickBot="1" x14ac:dyDescent="0.3">
      <c r="A5" s="54"/>
      <c r="B5" s="58" t="s">
        <v>109</v>
      </c>
      <c r="C5" s="59"/>
      <c r="D5" s="60"/>
      <c r="G5" s="54"/>
    </row>
    <row r="6" spans="1:37" ht="15.75" thickBot="1" x14ac:dyDescent="0.3">
      <c r="B6" s="58" t="s">
        <v>110</v>
      </c>
      <c r="C6" s="61"/>
      <c r="D6" s="53"/>
      <c r="G6" s="62"/>
    </row>
    <row r="7" spans="1:37" ht="15.75" thickBot="1" x14ac:dyDescent="0.3">
      <c r="B7" s="63"/>
      <c r="C7" s="64"/>
      <c r="D7" s="53"/>
      <c r="G7" s="54"/>
    </row>
    <row r="8" spans="1:37" x14ac:dyDescent="0.25">
      <c r="A8" s="54"/>
      <c r="B8" s="162" t="s">
        <v>111</v>
      </c>
      <c r="C8" s="165"/>
      <c r="D8" s="166"/>
      <c r="E8" s="52" t="s">
        <v>0</v>
      </c>
      <c r="G8" s="65"/>
    </row>
    <row r="9" spans="1:37" x14ac:dyDescent="0.25">
      <c r="B9" s="163"/>
      <c r="C9" s="167"/>
      <c r="D9" s="168"/>
      <c r="E9" s="54"/>
      <c r="G9" s="65"/>
    </row>
    <row r="10" spans="1:37" x14ac:dyDescent="0.25">
      <c r="B10" s="163"/>
      <c r="C10" s="167"/>
      <c r="D10" s="168"/>
      <c r="G10" s="65"/>
    </row>
    <row r="11" spans="1:37" ht="15.75" thickBot="1" x14ac:dyDescent="0.3">
      <c r="B11" s="164"/>
      <c r="C11" s="169"/>
      <c r="D11" s="170"/>
      <c r="G11" s="65"/>
    </row>
    <row r="12" spans="1:37" ht="15.75" thickBot="1" x14ac:dyDescent="0.3">
      <c r="B12" s="56"/>
      <c r="C12" s="54"/>
      <c r="G12" s="54"/>
    </row>
    <row r="13" spans="1:37" ht="15.75" thickBot="1" x14ac:dyDescent="0.3">
      <c r="B13" s="66" t="s">
        <v>112</v>
      </c>
      <c r="C13" s="171"/>
      <c r="D13" s="172"/>
      <c r="E13" s="67"/>
      <c r="G13" s="62"/>
    </row>
    <row r="14" spans="1:37" ht="15.75" thickBot="1" x14ac:dyDescent="0.3">
      <c r="B14" s="68"/>
      <c r="C14" s="69"/>
      <c r="D14" s="70" t="s">
        <v>0</v>
      </c>
      <c r="F14" s="62"/>
      <c r="G14" s="62"/>
    </row>
    <row r="15" spans="1:37" x14ac:dyDescent="0.25">
      <c r="B15" s="71" t="s">
        <v>1</v>
      </c>
      <c r="C15" s="72" t="s">
        <v>113</v>
      </c>
      <c r="D15" s="73" t="s">
        <v>114</v>
      </c>
      <c r="E15" s="74" t="s">
        <v>115</v>
      </c>
      <c r="F15" s="75" t="s">
        <v>23</v>
      </c>
      <c r="G15" s="62"/>
    </row>
    <row r="16" spans="1:37" x14ac:dyDescent="0.25">
      <c r="B16" s="76"/>
      <c r="C16" s="77" t="s">
        <v>116</v>
      </c>
      <c r="D16" s="78">
        <f>COUNTIF($F$23:$F$322,"S1")</f>
        <v>0</v>
      </c>
      <c r="E16" s="79">
        <f>IF(SUM(100-D16*50%)=100,0,100-D16*50%)</f>
        <v>0</v>
      </c>
      <c r="F16" s="80">
        <f>IF(ISERROR(D16*0.5/$C$2),0%,D16*0.5/$C$2)</f>
        <v>0</v>
      </c>
      <c r="G16" s="62"/>
    </row>
    <row r="17" spans="2:10" x14ac:dyDescent="0.25">
      <c r="B17" s="76"/>
      <c r="C17" s="77" t="s">
        <v>117</v>
      </c>
      <c r="D17" s="78">
        <f>COUNTIF($F$23:$F$322,"S2")</f>
        <v>0</v>
      </c>
      <c r="E17" s="79">
        <f>IF(SUM(100-D17*30%)=100,0,100-D17*30%)</f>
        <v>0</v>
      </c>
      <c r="F17" s="80">
        <f>IF(ISERROR(D17*0.3/$C$2),0%,D17*0.3/$C$2)</f>
        <v>0</v>
      </c>
      <c r="G17" s="62"/>
    </row>
    <row r="18" spans="2:10" x14ac:dyDescent="0.25">
      <c r="B18" s="76"/>
      <c r="C18" s="77" t="s">
        <v>118</v>
      </c>
      <c r="D18" s="78">
        <f>COUNTIF($F$23:$F$322,"S3")</f>
        <v>0</v>
      </c>
      <c r="E18" s="79">
        <f>IF(SUM(100-D18*20%)=100,0,100-D18*20%)</f>
        <v>0</v>
      </c>
      <c r="F18" s="80">
        <f>IF(ISERROR(D18*0.2/$C$2),0%,D18*0.2/$C$2)</f>
        <v>0</v>
      </c>
      <c r="G18" s="62"/>
    </row>
    <row r="19" spans="2:10" ht="15.75" thickBot="1" x14ac:dyDescent="0.3">
      <c r="B19" s="81" t="s">
        <v>119</v>
      </c>
      <c r="C19" s="82"/>
      <c r="D19" s="83">
        <f>SUM(D16:D18)</f>
        <v>0</v>
      </c>
      <c r="E19" s="84">
        <f>IF(SUM(100-(D16*50%+D17*30%+D18*20%))=100,0,100-(D16*50%+D17*30%+D18*20%))</f>
        <v>0</v>
      </c>
      <c r="F19" s="85">
        <f>IF(SUM(F16:F18)=100%,0%,SUM(F16:F18))</f>
        <v>0</v>
      </c>
      <c r="G19" s="62"/>
    </row>
    <row r="20" spans="2:10" ht="15.75" thickBot="1" x14ac:dyDescent="0.3">
      <c r="B20" s="86"/>
      <c r="C20" s="87"/>
      <c r="D20" s="88"/>
      <c r="E20" s="89"/>
      <c r="F20" s="90"/>
      <c r="G20" s="62"/>
    </row>
    <row r="21" spans="2:10" ht="15.75" thickBot="1" x14ac:dyDescent="0.3">
      <c r="B21" s="91" t="s">
        <v>120</v>
      </c>
      <c r="C21" s="92" t="s">
        <v>121</v>
      </c>
      <c r="D21" s="93" t="s">
        <v>122</v>
      </c>
      <c r="E21" s="92" t="s">
        <v>123</v>
      </c>
      <c r="F21" s="92" t="s">
        <v>113</v>
      </c>
      <c r="G21" s="92" t="s">
        <v>124</v>
      </c>
      <c r="H21" s="92" t="s">
        <v>125</v>
      </c>
      <c r="I21" s="94" t="s">
        <v>126</v>
      </c>
      <c r="J21" s="95" t="s">
        <v>127</v>
      </c>
    </row>
    <row r="22" spans="2:10" x14ac:dyDescent="0.25">
      <c r="B22" s="96" t="s">
        <v>120</v>
      </c>
      <c r="C22" s="97" t="s">
        <v>128</v>
      </c>
      <c r="D22" s="98" t="s">
        <v>129</v>
      </c>
      <c r="E22" s="97" t="s">
        <v>130</v>
      </c>
      <c r="F22" s="99" t="s">
        <v>131</v>
      </c>
      <c r="G22" s="99" t="s">
        <v>131</v>
      </c>
      <c r="H22" s="97" t="s">
        <v>125</v>
      </c>
      <c r="I22" s="97" t="s">
        <v>126</v>
      </c>
      <c r="J22" s="97" t="s">
        <v>127</v>
      </c>
    </row>
    <row r="23" spans="2:10" x14ac:dyDescent="0.25">
      <c r="B23" s="100">
        <v>1</v>
      </c>
      <c r="C23" s="101"/>
      <c r="D23" s="102"/>
      <c r="E23" s="101"/>
      <c r="F23" s="77" t="str">
        <f>IF(E23 &lt;&gt; "",VLOOKUP($E23,'Defect types &amp; severity levels'!$I$3:$J$30,2,FALSE),"")</f>
        <v/>
      </c>
      <c r="G23" s="103" t="str">
        <f>IF(E23&lt;&gt;"",VLOOKUP($E23,'Defect types &amp; severity levels'!$I$2:$K$30,3,FALSE),"")</f>
        <v/>
      </c>
      <c r="H23" s="101"/>
      <c r="I23" s="102"/>
      <c r="J23" s="104"/>
    </row>
    <row r="24" spans="2:10" x14ac:dyDescent="0.25">
      <c r="B24" s="100">
        <f>B23+1</f>
        <v>2</v>
      </c>
      <c r="C24" s="101"/>
      <c r="D24" s="102"/>
      <c r="E24" s="101"/>
      <c r="F24" s="77" t="str">
        <f>IF(E24 &lt;&gt; "",VLOOKUP($E24,'Defect types &amp; severity levels'!$I$3:$J$30,2,FALSE),"")</f>
        <v/>
      </c>
      <c r="G24" s="103" t="str">
        <f>IF(E24&lt;&gt;"",VLOOKUP($E24,'Defect types &amp; severity levels'!$I$2:$K$30,3,FALSE),"")</f>
        <v/>
      </c>
      <c r="H24" s="101"/>
      <c r="I24" s="102"/>
      <c r="J24" s="104"/>
    </row>
    <row r="25" spans="2:10" x14ac:dyDescent="0.25">
      <c r="B25" s="100">
        <f t="shared" ref="B25:B88" si="0">B24+1</f>
        <v>3</v>
      </c>
      <c r="C25" s="101"/>
      <c r="D25" s="102"/>
      <c r="E25" s="101"/>
      <c r="F25" s="77" t="str">
        <f>IF(E25 &lt;&gt; "",VLOOKUP($E25,'Defect types &amp; severity levels'!$I$3:$J$30,2,FALSE),"")</f>
        <v/>
      </c>
      <c r="G25" s="103" t="str">
        <f>IF(E25&lt;&gt;"",VLOOKUP($E25,'Defect types &amp; severity levels'!$I$2:$K$30,3,FALSE),"")</f>
        <v/>
      </c>
      <c r="H25" s="101"/>
      <c r="I25" s="102"/>
      <c r="J25" s="104"/>
    </row>
    <row r="26" spans="2:10" x14ac:dyDescent="0.25">
      <c r="B26" s="100">
        <f t="shared" si="0"/>
        <v>4</v>
      </c>
      <c r="C26" s="101"/>
      <c r="D26" s="102"/>
      <c r="E26" s="101"/>
      <c r="F26" s="77" t="str">
        <f>IF(E26 &lt;&gt; "",VLOOKUP($E26,'Defect types &amp; severity levels'!$I$3:$J$30,2,FALSE),"")</f>
        <v/>
      </c>
      <c r="G26" s="103" t="str">
        <f>IF(E26&lt;&gt;"",VLOOKUP($E26,'Defect types &amp; severity levels'!$I$2:$K$30,3,FALSE),"")</f>
        <v/>
      </c>
      <c r="H26" s="101"/>
      <c r="I26" s="102"/>
      <c r="J26" s="104"/>
    </row>
    <row r="27" spans="2:10" x14ac:dyDescent="0.25">
      <c r="B27" s="100">
        <f t="shared" si="0"/>
        <v>5</v>
      </c>
      <c r="C27" s="101"/>
      <c r="D27" s="102"/>
      <c r="E27" s="101"/>
      <c r="F27" s="77" t="str">
        <f>IF(E27 &lt;&gt; "",VLOOKUP($E27,'Defect types &amp; severity levels'!$I$3:$J$30,2,FALSE),"")</f>
        <v/>
      </c>
      <c r="G27" s="103" t="str">
        <f>IF(E27&lt;&gt;"",VLOOKUP($E27,'Defect types &amp; severity levels'!$I$2:$K$30,3,FALSE),"")</f>
        <v/>
      </c>
      <c r="H27" s="101"/>
      <c r="I27" s="102"/>
      <c r="J27" s="104"/>
    </row>
    <row r="28" spans="2:10" x14ac:dyDescent="0.25">
      <c r="B28" s="100">
        <f t="shared" si="0"/>
        <v>6</v>
      </c>
      <c r="C28" s="101"/>
      <c r="D28" s="102"/>
      <c r="E28" s="101"/>
      <c r="F28" s="77" t="str">
        <f>IF(E28 &lt;&gt; "",VLOOKUP($E28,'Defect types &amp; severity levels'!$I$3:$J$30,2,FALSE),"")</f>
        <v/>
      </c>
      <c r="G28" s="103" t="str">
        <f>IF(E28&lt;&gt;"",VLOOKUP($E28,'Defect types &amp; severity levels'!$I$2:$K$30,3,FALSE),"")</f>
        <v/>
      </c>
      <c r="H28" s="101"/>
      <c r="I28" s="102"/>
      <c r="J28" s="104"/>
    </row>
    <row r="29" spans="2:10" x14ac:dyDescent="0.25">
      <c r="B29" s="100">
        <f t="shared" si="0"/>
        <v>7</v>
      </c>
      <c r="C29" s="101"/>
      <c r="D29" s="102"/>
      <c r="E29" s="101"/>
      <c r="F29" s="77" t="str">
        <f>IF(E29 &lt;&gt; "",VLOOKUP($E29,'Defect types &amp; severity levels'!$I$3:$J$30,2,FALSE),"")</f>
        <v/>
      </c>
      <c r="G29" s="103" t="str">
        <f>IF(E29&lt;&gt;"",VLOOKUP($E29,'Defect types &amp; severity levels'!$I$2:$K$30,3,FALSE),"")</f>
        <v/>
      </c>
      <c r="H29" s="101"/>
      <c r="I29" s="102"/>
      <c r="J29" s="104"/>
    </row>
    <row r="30" spans="2:10" x14ac:dyDescent="0.25">
      <c r="B30" s="100">
        <f t="shared" si="0"/>
        <v>8</v>
      </c>
      <c r="C30" s="101"/>
      <c r="D30" s="102"/>
      <c r="E30" s="101"/>
      <c r="F30" s="77" t="str">
        <f>IF(E30 &lt;&gt; "",VLOOKUP($E30,'Defect types &amp; severity levels'!$I$3:$J$30,2,FALSE),"")</f>
        <v/>
      </c>
      <c r="G30" s="103" t="str">
        <f>IF(E30&lt;&gt;"",VLOOKUP($E30,'Defect types &amp; severity levels'!$I$2:$K$30,3,FALSE),"")</f>
        <v/>
      </c>
      <c r="H30" s="101"/>
      <c r="I30" s="102"/>
      <c r="J30" s="104"/>
    </row>
    <row r="31" spans="2:10" x14ac:dyDescent="0.25">
      <c r="B31" s="100">
        <f t="shared" si="0"/>
        <v>9</v>
      </c>
      <c r="C31" s="101"/>
      <c r="D31" s="102"/>
      <c r="E31" s="101"/>
      <c r="F31" s="77" t="str">
        <f>IF(E31 &lt;&gt; "",VLOOKUP($E31,'Defect types &amp; severity levels'!$I$3:$J$30,2,FALSE),"")</f>
        <v/>
      </c>
      <c r="G31" s="103" t="str">
        <f>IF(E31&lt;&gt;"",VLOOKUP($E31,'Defect types &amp; severity levels'!$I$2:$K$30,3,FALSE),"")</f>
        <v/>
      </c>
      <c r="H31" s="101"/>
      <c r="I31" s="102"/>
      <c r="J31" s="104"/>
    </row>
    <row r="32" spans="2:10" x14ac:dyDescent="0.25">
      <c r="B32" s="100">
        <f t="shared" si="0"/>
        <v>10</v>
      </c>
      <c r="C32" s="101"/>
      <c r="D32" s="102"/>
      <c r="E32" s="101"/>
      <c r="F32" s="77" t="str">
        <f>IF(E32 &lt;&gt; "",VLOOKUP($E32,'Defect types &amp; severity levels'!$I$3:$J$30,2,FALSE),"")</f>
        <v/>
      </c>
      <c r="G32" s="103" t="str">
        <f>IF(E32&lt;&gt;"",VLOOKUP($E32,'Defect types &amp; severity levels'!$I$2:$K$30,3,FALSE),"")</f>
        <v/>
      </c>
      <c r="H32" s="101"/>
      <c r="I32" s="102"/>
      <c r="J32" s="104"/>
    </row>
    <row r="33" spans="2:10" x14ac:dyDescent="0.25">
      <c r="B33" s="100">
        <f t="shared" si="0"/>
        <v>11</v>
      </c>
      <c r="C33" s="101"/>
      <c r="D33" s="102"/>
      <c r="E33" s="101"/>
      <c r="F33" s="77" t="str">
        <f>IF(E33 &lt;&gt; "",VLOOKUP($E33,'Defect types &amp; severity levels'!$I$3:$J$30,2,FALSE),"")</f>
        <v/>
      </c>
      <c r="G33" s="103" t="str">
        <f>IF(E33&lt;&gt;"",VLOOKUP($E33,'Defect types &amp; severity levels'!$I$2:$K$30,3,FALSE),"")</f>
        <v/>
      </c>
      <c r="H33" s="101"/>
      <c r="I33" s="102"/>
      <c r="J33" s="104"/>
    </row>
    <row r="34" spans="2:10" x14ac:dyDescent="0.25">
      <c r="B34" s="100">
        <f t="shared" si="0"/>
        <v>12</v>
      </c>
      <c r="C34" s="101"/>
      <c r="D34" s="102"/>
      <c r="E34" s="101"/>
      <c r="F34" s="77" t="str">
        <f>IF(E34 &lt;&gt; "",VLOOKUP($E34,'Defect types &amp; severity levels'!$I$3:$J$30,2,FALSE),"")</f>
        <v/>
      </c>
      <c r="G34" s="103" t="str">
        <f>IF(E34&lt;&gt;"",VLOOKUP($E34,'Defect types &amp; severity levels'!$I$2:$K$30,3,FALSE),"")</f>
        <v/>
      </c>
      <c r="H34" s="101"/>
      <c r="I34" s="102"/>
      <c r="J34" s="104"/>
    </row>
    <row r="35" spans="2:10" x14ac:dyDescent="0.25">
      <c r="B35" s="100">
        <f t="shared" si="0"/>
        <v>13</v>
      </c>
      <c r="C35" s="101"/>
      <c r="D35" s="102"/>
      <c r="E35" s="101"/>
      <c r="F35" s="77" t="str">
        <f>IF(E35 &lt;&gt; "",VLOOKUP($E35,'Defect types &amp; severity levels'!$I$3:$J$30,2,FALSE),"")</f>
        <v/>
      </c>
      <c r="G35" s="103" t="str">
        <f>IF(E35&lt;&gt;"",VLOOKUP($E35,'Defect types &amp; severity levels'!$I$2:$K$30,3,FALSE),"")</f>
        <v/>
      </c>
      <c r="H35" s="101"/>
      <c r="I35" s="102"/>
      <c r="J35" s="104"/>
    </row>
    <row r="36" spans="2:10" x14ac:dyDescent="0.25">
      <c r="B36" s="100">
        <f t="shared" si="0"/>
        <v>14</v>
      </c>
      <c r="C36" s="101"/>
      <c r="D36" s="102"/>
      <c r="E36" s="101"/>
      <c r="F36" s="77" t="str">
        <f>IF(E36 &lt;&gt; "",VLOOKUP($E36,'Defect types &amp; severity levels'!$I$3:$J$30,2,FALSE),"")</f>
        <v/>
      </c>
      <c r="G36" s="103" t="str">
        <f>IF(E36&lt;&gt;"",VLOOKUP($E36,'Defect types &amp; severity levels'!$I$2:$K$30,3,FALSE),"")</f>
        <v/>
      </c>
      <c r="H36" s="101"/>
      <c r="I36" s="102"/>
      <c r="J36" s="104"/>
    </row>
    <row r="37" spans="2:10" x14ac:dyDescent="0.25">
      <c r="B37" s="100">
        <f t="shared" si="0"/>
        <v>15</v>
      </c>
      <c r="C37" s="101"/>
      <c r="D37" s="102"/>
      <c r="E37" s="101"/>
      <c r="F37" s="77" t="str">
        <f>IF(E37 &lt;&gt; "",VLOOKUP($E37,'Defect types &amp; severity levels'!$I$3:$J$30,2,FALSE),"")</f>
        <v/>
      </c>
      <c r="G37" s="103" t="str">
        <f>IF(E37&lt;&gt;"",VLOOKUP($E37,'Defect types &amp; severity levels'!$I$2:$K$30,3,FALSE),"")</f>
        <v/>
      </c>
      <c r="H37" s="101"/>
      <c r="I37" s="102"/>
      <c r="J37" s="104"/>
    </row>
    <row r="38" spans="2:10" x14ac:dyDescent="0.25">
      <c r="B38" s="100">
        <f t="shared" si="0"/>
        <v>16</v>
      </c>
      <c r="C38" s="101"/>
      <c r="D38" s="102"/>
      <c r="E38" s="101"/>
      <c r="F38" s="77" t="str">
        <f>IF(E38 &lt;&gt; "",VLOOKUP($E38,'Defect types &amp; severity levels'!$I$3:$J$30,2,FALSE),"")</f>
        <v/>
      </c>
      <c r="G38" s="103" t="str">
        <f>IF(E38&lt;&gt;"",VLOOKUP($E38,'Defect types &amp; severity levels'!$I$2:$K$30,3,FALSE),"")</f>
        <v/>
      </c>
      <c r="H38" s="101"/>
      <c r="I38" s="102"/>
      <c r="J38" s="104"/>
    </row>
    <row r="39" spans="2:10" x14ac:dyDescent="0.25">
      <c r="B39" s="100">
        <f t="shared" si="0"/>
        <v>17</v>
      </c>
      <c r="C39" s="101"/>
      <c r="D39" s="102"/>
      <c r="E39" s="101"/>
      <c r="F39" s="77" t="str">
        <f>IF(E39 &lt;&gt; "",VLOOKUP($E39,'Defect types &amp; severity levels'!$I$3:$J$30,2,FALSE),"")</f>
        <v/>
      </c>
      <c r="G39" s="103" t="str">
        <f>IF(E39&lt;&gt;"",VLOOKUP($E39,'Defect types &amp; severity levels'!$I$2:$K$30,3,FALSE),"")</f>
        <v/>
      </c>
      <c r="H39" s="101"/>
      <c r="I39" s="102"/>
      <c r="J39" s="104"/>
    </row>
    <row r="40" spans="2:10" x14ac:dyDescent="0.25">
      <c r="B40" s="100">
        <f t="shared" si="0"/>
        <v>18</v>
      </c>
      <c r="C40" s="101"/>
      <c r="D40" s="102"/>
      <c r="E40" s="101"/>
      <c r="F40" s="77" t="str">
        <f>IF(E40 &lt;&gt; "",VLOOKUP($E40,'Defect types &amp; severity levels'!$I$3:$J$30,2,FALSE),"")</f>
        <v/>
      </c>
      <c r="G40" s="103" t="str">
        <f>IF(E40&lt;&gt;"",VLOOKUP($E40,'Defect types &amp; severity levels'!$I$2:$K$30,3,FALSE),"")</f>
        <v/>
      </c>
      <c r="H40" s="101"/>
      <c r="I40" s="102"/>
      <c r="J40" s="104"/>
    </row>
    <row r="41" spans="2:10" x14ac:dyDescent="0.25">
      <c r="B41" s="100">
        <f t="shared" si="0"/>
        <v>19</v>
      </c>
      <c r="C41" s="101"/>
      <c r="D41" s="102"/>
      <c r="E41" s="101"/>
      <c r="F41" s="77" t="str">
        <f>IF(E41 &lt;&gt; "",VLOOKUP($E41,'Defect types &amp; severity levels'!$I$3:$J$30,2,FALSE),"")</f>
        <v/>
      </c>
      <c r="G41" s="103" t="str">
        <f>IF(E41&lt;&gt;"",VLOOKUP($E41,'Defect types &amp; severity levels'!$I$2:$K$30,3,FALSE),"")</f>
        <v/>
      </c>
      <c r="H41" s="101"/>
      <c r="I41" s="102"/>
      <c r="J41" s="104"/>
    </row>
    <row r="42" spans="2:10" x14ac:dyDescent="0.25">
      <c r="B42" s="100">
        <f t="shared" si="0"/>
        <v>20</v>
      </c>
      <c r="C42" s="101"/>
      <c r="D42" s="102"/>
      <c r="E42" s="101"/>
      <c r="F42" s="77" t="str">
        <f>IF(E42 &lt;&gt; "",VLOOKUP($E42,'Defect types &amp; severity levels'!$I$3:$J$30,2,FALSE),"")</f>
        <v/>
      </c>
      <c r="G42" s="103" t="str">
        <f>IF(E42&lt;&gt;"",VLOOKUP($E42,'Defect types &amp; severity levels'!$I$2:$K$30,3,FALSE),"")</f>
        <v/>
      </c>
      <c r="H42" s="101"/>
      <c r="I42" s="102"/>
      <c r="J42" s="104"/>
    </row>
    <row r="43" spans="2:10" x14ac:dyDescent="0.25">
      <c r="B43" s="100">
        <f t="shared" si="0"/>
        <v>21</v>
      </c>
      <c r="C43" s="101"/>
      <c r="D43" s="102"/>
      <c r="E43" s="101"/>
      <c r="F43" s="77" t="str">
        <f>IF(E43 &lt;&gt; "",VLOOKUP($E43,'Defect types &amp; severity levels'!$I$3:$J$30,2,FALSE),"")</f>
        <v/>
      </c>
      <c r="G43" s="103" t="str">
        <f>IF(E43&lt;&gt;"",VLOOKUP($E43,'Defect types &amp; severity levels'!$I$2:$K$30,3,FALSE),"")</f>
        <v/>
      </c>
      <c r="H43" s="101"/>
      <c r="I43" s="102"/>
      <c r="J43" s="104"/>
    </row>
    <row r="44" spans="2:10" x14ac:dyDescent="0.25">
      <c r="B44" s="100">
        <f t="shared" si="0"/>
        <v>22</v>
      </c>
      <c r="C44" s="101"/>
      <c r="D44" s="102"/>
      <c r="E44" s="101"/>
      <c r="F44" s="77" t="str">
        <f>IF(E44 &lt;&gt; "",VLOOKUP($E44,'Defect types &amp; severity levels'!$I$3:$J$30,2,FALSE),"")</f>
        <v/>
      </c>
      <c r="G44" s="103" t="str">
        <f>IF(E44&lt;&gt;"",VLOOKUP($E44,'Defect types &amp; severity levels'!$I$2:$K$30,3,FALSE),"")</f>
        <v/>
      </c>
      <c r="H44" s="101"/>
      <c r="I44" s="102"/>
      <c r="J44" s="104"/>
    </row>
    <row r="45" spans="2:10" x14ac:dyDescent="0.25">
      <c r="B45" s="100">
        <f t="shared" si="0"/>
        <v>23</v>
      </c>
      <c r="C45" s="101"/>
      <c r="D45" s="102"/>
      <c r="E45" s="101"/>
      <c r="F45" s="77" t="str">
        <f>IF(E45 &lt;&gt; "",VLOOKUP($E45,'Defect types &amp; severity levels'!$I$3:$J$30,2,FALSE),"")</f>
        <v/>
      </c>
      <c r="G45" s="103" t="str">
        <f>IF(E45&lt;&gt;"",VLOOKUP($E45,'Defect types &amp; severity levels'!$I$2:$K$30,3,FALSE),"")</f>
        <v/>
      </c>
      <c r="H45" s="101"/>
      <c r="I45" s="102"/>
      <c r="J45" s="104"/>
    </row>
    <row r="46" spans="2:10" x14ac:dyDescent="0.25">
      <c r="B46" s="100">
        <f t="shared" si="0"/>
        <v>24</v>
      </c>
      <c r="C46" s="101"/>
      <c r="D46" s="102"/>
      <c r="E46" s="101"/>
      <c r="F46" s="77" t="str">
        <f>IF(E46 &lt;&gt; "",VLOOKUP($E46,'Defect types &amp; severity levels'!$I$3:$J$30,2,FALSE),"")</f>
        <v/>
      </c>
      <c r="G46" s="103" t="str">
        <f>IF(E46&lt;&gt;"",VLOOKUP($E46,'Defect types &amp; severity levels'!$I$2:$K$30,3,FALSE),"")</f>
        <v/>
      </c>
      <c r="H46" s="101"/>
      <c r="I46" s="102"/>
      <c r="J46" s="104"/>
    </row>
    <row r="47" spans="2:10" x14ac:dyDescent="0.25">
      <c r="B47" s="100">
        <f t="shared" si="0"/>
        <v>25</v>
      </c>
      <c r="C47" s="101"/>
      <c r="D47" s="102"/>
      <c r="E47" s="101"/>
      <c r="F47" s="77" t="str">
        <f>IF(E47 &lt;&gt; "",VLOOKUP($E47,'Defect types &amp; severity levels'!$I$3:$J$30,2,FALSE),"")</f>
        <v/>
      </c>
      <c r="G47" s="103" t="str">
        <f>IF(E47&lt;&gt;"",VLOOKUP($E47,'Defect types &amp; severity levels'!$I$2:$K$30,3,FALSE),"")</f>
        <v/>
      </c>
      <c r="H47" s="101"/>
      <c r="I47" s="102"/>
      <c r="J47" s="104"/>
    </row>
    <row r="48" spans="2:10" x14ac:dyDescent="0.25">
      <c r="B48" s="100">
        <f t="shared" si="0"/>
        <v>26</v>
      </c>
      <c r="C48" s="101"/>
      <c r="D48" s="102"/>
      <c r="E48" s="101"/>
      <c r="F48" s="77" t="str">
        <f>IF(E48 &lt;&gt; "",VLOOKUP($E48,'Defect types &amp; severity levels'!$I$3:$J$30,2,FALSE),"")</f>
        <v/>
      </c>
      <c r="G48" s="103" t="str">
        <f>IF(E48&lt;&gt;"",VLOOKUP($E48,'Defect types &amp; severity levels'!$I$2:$K$30,3,FALSE),"")</f>
        <v/>
      </c>
      <c r="H48" s="101"/>
      <c r="I48" s="102"/>
      <c r="J48" s="104"/>
    </row>
    <row r="49" spans="2:10" x14ac:dyDescent="0.25">
      <c r="B49" s="100">
        <f t="shared" si="0"/>
        <v>27</v>
      </c>
      <c r="C49" s="101"/>
      <c r="D49" s="102"/>
      <c r="E49" s="101"/>
      <c r="F49" s="77" t="str">
        <f>IF(E49 &lt;&gt; "",VLOOKUP($E49,'Defect types &amp; severity levels'!$I$3:$J$30,2,FALSE),"")</f>
        <v/>
      </c>
      <c r="G49" s="103" t="str">
        <f>IF(E49&lt;&gt;"",VLOOKUP($E49,'Defect types &amp; severity levels'!$I$2:$K$30,3,FALSE),"")</f>
        <v/>
      </c>
      <c r="H49" s="101"/>
      <c r="I49" s="102"/>
      <c r="J49" s="104"/>
    </row>
    <row r="50" spans="2:10" x14ac:dyDescent="0.25">
      <c r="B50" s="100">
        <f t="shared" si="0"/>
        <v>28</v>
      </c>
      <c r="C50" s="101"/>
      <c r="D50" s="102"/>
      <c r="E50" s="101"/>
      <c r="F50" s="77" t="str">
        <f>IF(E50 &lt;&gt; "",VLOOKUP($E50,'Defect types &amp; severity levels'!$I$3:$J$30,2,FALSE),"")</f>
        <v/>
      </c>
      <c r="G50" s="103" t="str">
        <f>IF(E50&lt;&gt;"",VLOOKUP($E50,'Defect types &amp; severity levels'!$I$2:$K$30,3,FALSE),"")</f>
        <v/>
      </c>
      <c r="H50" s="101"/>
      <c r="I50" s="102"/>
      <c r="J50" s="104"/>
    </row>
    <row r="51" spans="2:10" x14ac:dyDescent="0.25">
      <c r="B51" s="100">
        <f t="shared" si="0"/>
        <v>29</v>
      </c>
      <c r="C51" s="101"/>
      <c r="D51" s="102"/>
      <c r="E51" s="101"/>
      <c r="F51" s="77" t="str">
        <f>IF(E51 &lt;&gt; "",VLOOKUP($E51,'Defect types &amp; severity levels'!$I$3:$J$30,2,FALSE),"")</f>
        <v/>
      </c>
      <c r="G51" s="103" t="str">
        <f>IF(E51&lt;&gt;"",VLOOKUP($E51,'Defect types &amp; severity levels'!$I$2:$K$30,3,FALSE),"")</f>
        <v/>
      </c>
      <c r="H51" s="101"/>
      <c r="I51" s="102"/>
      <c r="J51" s="104"/>
    </row>
    <row r="52" spans="2:10" x14ac:dyDescent="0.25">
      <c r="B52" s="100">
        <f t="shared" si="0"/>
        <v>30</v>
      </c>
      <c r="C52" s="101"/>
      <c r="D52" s="102"/>
      <c r="E52" s="101"/>
      <c r="F52" s="77" t="str">
        <f>IF(E52 &lt;&gt; "",VLOOKUP($E52,'Defect types &amp; severity levels'!$I$3:$J$30,2,FALSE),"")</f>
        <v/>
      </c>
      <c r="G52" s="103" t="str">
        <f>IF(E52&lt;&gt;"",VLOOKUP($E52,'Defect types &amp; severity levels'!$I$2:$K$30,3,FALSE),"")</f>
        <v/>
      </c>
      <c r="H52" s="101"/>
      <c r="I52" s="102"/>
      <c r="J52" s="104"/>
    </row>
    <row r="53" spans="2:10" x14ac:dyDescent="0.25">
      <c r="B53" s="100">
        <f t="shared" si="0"/>
        <v>31</v>
      </c>
      <c r="C53" s="101"/>
      <c r="D53" s="102"/>
      <c r="E53" s="101"/>
      <c r="F53" s="77" t="str">
        <f>IF(E53 &lt;&gt; "",VLOOKUP($E53,'Defect types &amp; severity levels'!$I$3:$J$30,2,FALSE),"")</f>
        <v/>
      </c>
      <c r="G53" s="103" t="str">
        <f>IF(E53&lt;&gt;"",VLOOKUP($E53,'Defect types &amp; severity levels'!$I$2:$K$30,3,FALSE),"")</f>
        <v/>
      </c>
      <c r="H53" s="101"/>
      <c r="I53" s="102"/>
      <c r="J53" s="104"/>
    </row>
    <row r="54" spans="2:10" x14ac:dyDescent="0.25">
      <c r="B54" s="100">
        <f t="shared" si="0"/>
        <v>32</v>
      </c>
      <c r="C54" s="101"/>
      <c r="D54" s="102"/>
      <c r="E54" s="101"/>
      <c r="F54" s="77" t="str">
        <f>IF(E54 &lt;&gt; "",VLOOKUP($E54,'Defect types &amp; severity levels'!$I$3:$J$30,2,FALSE),"")</f>
        <v/>
      </c>
      <c r="G54" s="103" t="str">
        <f>IF(E54&lt;&gt;"",VLOOKUP($E54,'Defect types &amp; severity levels'!$I$2:$K$30,3,FALSE),"")</f>
        <v/>
      </c>
      <c r="H54" s="101"/>
      <c r="I54" s="102"/>
      <c r="J54" s="104"/>
    </row>
    <row r="55" spans="2:10" x14ac:dyDescent="0.25">
      <c r="B55" s="100">
        <f t="shared" si="0"/>
        <v>33</v>
      </c>
      <c r="C55" s="101"/>
      <c r="D55" s="102"/>
      <c r="E55" s="101"/>
      <c r="F55" s="77" t="str">
        <f>IF(E55 &lt;&gt; "",VLOOKUP($E55,'Defect types &amp; severity levels'!$I$3:$J$30,2,FALSE),"")</f>
        <v/>
      </c>
      <c r="G55" s="103" t="str">
        <f>IF(E55&lt;&gt;"",VLOOKUP($E55,'Defect types &amp; severity levels'!$I$2:$K$30,3,FALSE),"")</f>
        <v/>
      </c>
      <c r="H55" s="101"/>
      <c r="I55" s="102"/>
      <c r="J55" s="104"/>
    </row>
    <row r="56" spans="2:10" x14ac:dyDescent="0.25">
      <c r="B56" s="100">
        <f t="shared" si="0"/>
        <v>34</v>
      </c>
      <c r="C56" s="101"/>
      <c r="D56" s="102"/>
      <c r="E56" s="101"/>
      <c r="F56" s="77" t="str">
        <f>IF(E56 &lt;&gt; "",VLOOKUP($E56,'Defect types &amp; severity levels'!$I$3:$J$30,2,FALSE),"")</f>
        <v/>
      </c>
      <c r="G56" s="103" t="str">
        <f>IF(E56&lt;&gt;"",VLOOKUP($E56,'Defect types &amp; severity levels'!$I$2:$K$30,3,FALSE),"")</f>
        <v/>
      </c>
      <c r="H56" s="101"/>
      <c r="I56" s="102"/>
      <c r="J56" s="104"/>
    </row>
    <row r="57" spans="2:10" x14ac:dyDescent="0.25">
      <c r="B57" s="100">
        <f t="shared" si="0"/>
        <v>35</v>
      </c>
      <c r="C57" s="101"/>
      <c r="D57" s="102"/>
      <c r="E57" s="101"/>
      <c r="F57" s="77" t="str">
        <f>IF(E57 &lt;&gt; "",VLOOKUP($E57,'Defect types &amp; severity levels'!$I$3:$J$30,2,FALSE),"")</f>
        <v/>
      </c>
      <c r="G57" s="103" t="str">
        <f>IF(E57&lt;&gt;"",VLOOKUP($E57,'Defect types &amp; severity levels'!$I$2:$K$30,3,FALSE),"")</f>
        <v/>
      </c>
      <c r="H57" s="101"/>
      <c r="I57" s="102"/>
      <c r="J57" s="104"/>
    </row>
    <row r="58" spans="2:10" x14ac:dyDescent="0.25">
      <c r="B58" s="100">
        <f t="shared" si="0"/>
        <v>36</v>
      </c>
      <c r="C58" s="101"/>
      <c r="D58" s="102"/>
      <c r="E58" s="101"/>
      <c r="F58" s="77" t="str">
        <f>IF(E58 &lt;&gt; "",VLOOKUP($E58,'Defect types &amp; severity levels'!$I$3:$J$30,2,FALSE),"")</f>
        <v/>
      </c>
      <c r="G58" s="103" t="str">
        <f>IF(E58&lt;&gt;"",VLOOKUP($E58,'Defect types &amp; severity levels'!$I$2:$K$30,3,FALSE),"")</f>
        <v/>
      </c>
      <c r="H58" s="101"/>
      <c r="I58" s="102"/>
      <c r="J58" s="104"/>
    </row>
    <row r="59" spans="2:10" x14ac:dyDescent="0.25">
      <c r="B59" s="100">
        <f t="shared" si="0"/>
        <v>37</v>
      </c>
      <c r="C59" s="101"/>
      <c r="D59" s="102"/>
      <c r="E59" s="101"/>
      <c r="F59" s="77" t="str">
        <f>IF(E59 &lt;&gt; "",VLOOKUP($E59,'Defect types &amp; severity levels'!$I$3:$J$30,2,FALSE),"")</f>
        <v/>
      </c>
      <c r="G59" s="103" t="str">
        <f>IF(E59&lt;&gt;"",VLOOKUP($E59,'Defect types &amp; severity levels'!$I$2:$K$30,3,FALSE),"")</f>
        <v/>
      </c>
      <c r="H59" s="101"/>
      <c r="I59" s="102"/>
      <c r="J59" s="104"/>
    </row>
    <row r="60" spans="2:10" x14ac:dyDescent="0.25">
      <c r="B60" s="100">
        <f t="shared" si="0"/>
        <v>38</v>
      </c>
      <c r="C60" s="101"/>
      <c r="D60" s="102"/>
      <c r="E60" s="101"/>
      <c r="F60" s="77" t="str">
        <f>IF(E60 &lt;&gt; "",VLOOKUP($E60,'Defect types &amp; severity levels'!$I$3:$J$30,2,FALSE),"")</f>
        <v/>
      </c>
      <c r="G60" s="103" t="str">
        <f>IF(E60&lt;&gt;"",VLOOKUP($E60,'Defect types &amp; severity levels'!$I$2:$K$30,3,FALSE),"")</f>
        <v/>
      </c>
      <c r="H60" s="101"/>
      <c r="I60" s="102"/>
      <c r="J60" s="104"/>
    </row>
    <row r="61" spans="2:10" x14ac:dyDescent="0.25">
      <c r="B61" s="100">
        <f t="shared" si="0"/>
        <v>39</v>
      </c>
      <c r="C61" s="101"/>
      <c r="D61" s="102"/>
      <c r="E61" s="101"/>
      <c r="F61" s="77" t="str">
        <f>IF(E61 &lt;&gt; "",VLOOKUP($E61,'Defect types &amp; severity levels'!$I$3:$J$30,2,FALSE),"")</f>
        <v/>
      </c>
      <c r="G61" s="103" t="str">
        <f>IF(E61&lt;&gt;"",VLOOKUP($E61,'Defect types &amp; severity levels'!$I$2:$K$30,3,FALSE),"")</f>
        <v/>
      </c>
      <c r="H61" s="101"/>
      <c r="I61" s="102"/>
      <c r="J61" s="104"/>
    </row>
    <row r="62" spans="2:10" x14ac:dyDescent="0.25">
      <c r="B62" s="100">
        <f t="shared" si="0"/>
        <v>40</v>
      </c>
      <c r="C62" s="101"/>
      <c r="D62" s="102"/>
      <c r="E62" s="101"/>
      <c r="F62" s="77" t="str">
        <f>IF(E62 &lt;&gt; "",VLOOKUP($E62,'Defect types &amp; severity levels'!$I$3:$J$30,2,FALSE),"")</f>
        <v/>
      </c>
      <c r="G62" s="103" t="str">
        <f>IF(E62&lt;&gt;"",VLOOKUP($E62,'Defect types &amp; severity levels'!$I$2:$K$30,3,FALSE),"")</f>
        <v/>
      </c>
      <c r="H62" s="101"/>
      <c r="I62" s="102"/>
      <c r="J62" s="104"/>
    </row>
    <row r="63" spans="2:10" x14ac:dyDescent="0.25">
      <c r="B63" s="100">
        <f t="shared" si="0"/>
        <v>41</v>
      </c>
      <c r="C63" s="101"/>
      <c r="D63" s="102"/>
      <c r="E63" s="101"/>
      <c r="F63" s="77" t="str">
        <f>IF(E63 &lt;&gt; "",VLOOKUP($E63,'Defect types &amp; severity levels'!$I$3:$J$30,2,FALSE),"")</f>
        <v/>
      </c>
      <c r="G63" s="103" t="str">
        <f>IF(E63&lt;&gt;"",VLOOKUP($E63,'Defect types &amp; severity levels'!$I$2:$K$30,3,FALSE),"")</f>
        <v/>
      </c>
      <c r="H63" s="101"/>
      <c r="I63" s="102"/>
      <c r="J63" s="104"/>
    </row>
    <row r="64" spans="2:10" x14ac:dyDescent="0.25">
      <c r="B64" s="100">
        <f t="shared" si="0"/>
        <v>42</v>
      </c>
      <c r="C64" s="101"/>
      <c r="D64" s="102"/>
      <c r="E64" s="101"/>
      <c r="F64" s="77" t="str">
        <f>IF(E64 &lt;&gt; "",VLOOKUP($E64,'Defect types &amp; severity levels'!$I$3:$J$30,2,FALSE),"")</f>
        <v/>
      </c>
      <c r="G64" s="103" t="str">
        <f>IF(E64&lt;&gt;"",VLOOKUP($E64,'Defect types &amp; severity levels'!$I$2:$K$30,3,FALSE),"")</f>
        <v/>
      </c>
      <c r="H64" s="101"/>
      <c r="I64" s="102"/>
      <c r="J64" s="104"/>
    </row>
    <row r="65" spans="2:10" x14ac:dyDescent="0.25">
      <c r="B65" s="100">
        <f t="shared" si="0"/>
        <v>43</v>
      </c>
      <c r="C65" s="101"/>
      <c r="D65" s="102"/>
      <c r="E65" s="101"/>
      <c r="F65" s="77" t="str">
        <f>IF(E65 &lt;&gt; "",VLOOKUP($E65,'Defect types &amp; severity levels'!$I$3:$J$30,2,FALSE),"")</f>
        <v/>
      </c>
      <c r="G65" s="103" t="str">
        <f>IF(E65&lt;&gt;"",VLOOKUP($E65,'Defect types &amp; severity levels'!$I$2:$K$30,3,FALSE),"")</f>
        <v/>
      </c>
      <c r="H65" s="101"/>
      <c r="I65" s="102"/>
      <c r="J65" s="104"/>
    </row>
    <row r="66" spans="2:10" x14ac:dyDescent="0.25">
      <c r="B66" s="100">
        <f t="shared" si="0"/>
        <v>44</v>
      </c>
      <c r="C66" s="101"/>
      <c r="D66" s="102"/>
      <c r="E66" s="101"/>
      <c r="F66" s="77" t="str">
        <f>IF(E66 &lt;&gt; "",VLOOKUP($E66,'Defect types &amp; severity levels'!$I$3:$J$30,2,FALSE),"")</f>
        <v/>
      </c>
      <c r="G66" s="103" t="str">
        <f>IF(E66&lt;&gt;"",VLOOKUP($E66,'Defect types &amp; severity levels'!$I$2:$K$30,3,FALSE),"")</f>
        <v/>
      </c>
      <c r="H66" s="101"/>
      <c r="I66" s="102"/>
      <c r="J66" s="104"/>
    </row>
    <row r="67" spans="2:10" x14ac:dyDescent="0.25">
      <c r="B67" s="100">
        <f t="shared" si="0"/>
        <v>45</v>
      </c>
      <c r="C67" s="101"/>
      <c r="D67" s="102"/>
      <c r="E67" s="101"/>
      <c r="F67" s="77" t="str">
        <f>IF(E67 &lt;&gt; "",VLOOKUP($E67,'Defect types &amp; severity levels'!$I$3:$J$30,2,FALSE),"")</f>
        <v/>
      </c>
      <c r="G67" s="103" t="str">
        <f>IF(E67&lt;&gt;"",VLOOKUP($E67,'Defect types &amp; severity levels'!$I$2:$K$30,3,FALSE),"")</f>
        <v/>
      </c>
      <c r="H67" s="101"/>
      <c r="I67" s="102"/>
      <c r="J67" s="104"/>
    </row>
    <row r="68" spans="2:10" x14ac:dyDescent="0.25">
      <c r="B68" s="100">
        <f t="shared" si="0"/>
        <v>46</v>
      </c>
      <c r="C68" s="101"/>
      <c r="D68" s="102"/>
      <c r="E68" s="101"/>
      <c r="F68" s="77" t="str">
        <f>IF(E68 &lt;&gt; "",VLOOKUP($E68,'Defect types &amp; severity levels'!$I$3:$J$30,2,FALSE),"")</f>
        <v/>
      </c>
      <c r="G68" s="103" t="str">
        <f>IF(E68&lt;&gt;"",VLOOKUP($E68,'Defect types &amp; severity levels'!$I$2:$K$30,3,FALSE),"")</f>
        <v/>
      </c>
      <c r="H68" s="101"/>
      <c r="I68" s="102"/>
      <c r="J68" s="104"/>
    </row>
    <row r="69" spans="2:10" x14ac:dyDescent="0.25">
      <c r="B69" s="100">
        <f t="shared" si="0"/>
        <v>47</v>
      </c>
      <c r="C69" s="101"/>
      <c r="D69" s="102"/>
      <c r="E69" s="101"/>
      <c r="F69" s="77" t="str">
        <f>IF(E69 &lt;&gt; "",VLOOKUP($E69,'Defect types &amp; severity levels'!$I$3:$J$30,2,FALSE),"")</f>
        <v/>
      </c>
      <c r="G69" s="103" t="str">
        <f>IF(E69&lt;&gt;"",VLOOKUP($E69,'Defect types &amp; severity levels'!$I$2:$K$30,3,FALSE),"")</f>
        <v/>
      </c>
      <c r="H69" s="101"/>
      <c r="I69" s="102"/>
      <c r="J69" s="104"/>
    </row>
    <row r="70" spans="2:10" x14ac:dyDescent="0.25">
      <c r="B70" s="100">
        <f t="shared" si="0"/>
        <v>48</v>
      </c>
      <c r="C70" s="101"/>
      <c r="D70" s="102"/>
      <c r="E70" s="101"/>
      <c r="F70" s="77" t="str">
        <f>IF(E70 &lt;&gt; "",VLOOKUP($E70,'Defect types &amp; severity levels'!$I$3:$J$30,2,FALSE),"")</f>
        <v/>
      </c>
      <c r="G70" s="103" t="str">
        <f>IF(E70&lt;&gt;"",VLOOKUP($E70,'Defect types &amp; severity levels'!$I$2:$K$30,3,FALSE),"")</f>
        <v/>
      </c>
      <c r="H70" s="101"/>
      <c r="I70" s="102"/>
      <c r="J70" s="104"/>
    </row>
    <row r="71" spans="2:10" x14ac:dyDescent="0.25">
      <c r="B71" s="100">
        <f t="shared" si="0"/>
        <v>49</v>
      </c>
      <c r="C71" s="101"/>
      <c r="D71" s="102"/>
      <c r="E71" s="101"/>
      <c r="F71" s="77" t="str">
        <f>IF(E71 &lt;&gt; "",VLOOKUP($E71,'Defect types &amp; severity levels'!$I$3:$J$30,2,FALSE),"")</f>
        <v/>
      </c>
      <c r="G71" s="103" t="str">
        <f>IF(E71&lt;&gt;"",VLOOKUP($E71,'Defect types &amp; severity levels'!$I$2:$K$30,3,FALSE),"")</f>
        <v/>
      </c>
      <c r="H71" s="101"/>
      <c r="I71" s="102"/>
      <c r="J71" s="104"/>
    </row>
    <row r="72" spans="2:10" x14ac:dyDescent="0.25">
      <c r="B72" s="100">
        <f t="shared" si="0"/>
        <v>50</v>
      </c>
      <c r="C72" s="101"/>
      <c r="D72" s="102"/>
      <c r="E72" s="101"/>
      <c r="F72" s="77" t="str">
        <f>IF(E72 &lt;&gt; "",VLOOKUP($E72,'Defect types &amp; severity levels'!$I$3:$J$30,2,FALSE),"")</f>
        <v/>
      </c>
      <c r="G72" s="103" t="str">
        <f>IF(E72&lt;&gt;"",VLOOKUP($E72,'Defect types &amp; severity levels'!$I$2:$K$30,3,FALSE),"")</f>
        <v/>
      </c>
      <c r="H72" s="101"/>
      <c r="I72" s="102"/>
      <c r="J72" s="104"/>
    </row>
    <row r="73" spans="2:10" x14ac:dyDescent="0.25">
      <c r="B73" s="100">
        <f t="shared" si="0"/>
        <v>51</v>
      </c>
      <c r="C73" s="101"/>
      <c r="D73" s="102"/>
      <c r="E73" s="101"/>
      <c r="F73" s="77" t="str">
        <f>IF(E73 &lt;&gt; "",VLOOKUP($E73,'Defect types &amp; severity levels'!$I$3:$J$30,2,FALSE),"")</f>
        <v/>
      </c>
      <c r="G73" s="103" t="str">
        <f>IF(E73&lt;&gt;"",VLOOKUP($E73,'Defect types &amp; severity levels'!$I$2:$K$30,3,FALSE),"")</f>
        <v/>
      </c>
      <c r="H73" s="101"/>
      <c r="I73" s="102"/>
      <c r="J73" s="104"/>
    </row>
    <row r="74" spans="2:10" x14ac:dyDescent="0.25">
      <c r="B74" s="100">
        <f t="shared" si="0"/>
        <v>52</v>
      </c>
      <c r="C74" s="101"/>
      <c r="D74" s="102"/>
      <c r="E74" s="101"/>
      <c r="F74" s="77" t="str">
        <f>IF(E74 &lt;&gt; "",VLOOKUP($E74,'Defect types &amp; severity levels'!$I$3:$J$30,2,FALSE),"")</f>
        <v/>
      </c>
      <c r="G74" s="103" t="str">
        <f>IF(E74&lt;&gt;"",VLOOKUP($E74,'Defect types &amp; severity levels'!$I$2:$K$30,3,FALSE),"")</f>
        <v/>
      </c>
      <c r="H74" s="101"/>
      <c r="I74" s="102"/>
      <c r="J74" s="104"/>
    </row>
    <row r="75" spans="2:10" x14ac:dyDescent="0.25">
      <c r="B75" s="100">
        <f t="shared" si="0"/>
        <v>53</v>
      </c>
      <c r="C75" s="101"/>
      <c r="D75" s="102"/>
      <c r="E75" s="101"/>
      <c r="F75" s="77" t="str">
        <f>IF(E75 &lt;&gt; "",VLOOKUP($E75,'Defect types &amp; severity levels'!$I$3:$J$30,2,FALSE),"")</f>
        <v/>
      </c>
      <c r="G75" s="103" t="str">
        <f>IF(E75&lt;&gt;"",VLOOKUP($E75,'Defect types &amp; severity levels'!$I$2:$K$30,3,FALSE),"")</f>
        <v/>
      </c>
      <c r="H75" s="101"/>
      <c r="I75" s="102"/>
      <c r="J75" s="104"/>
    </row>
    <row r="76" spans="2:10" x14ac:dyDescent="0.25">
      <c r="B76" s="100">
        <f t="shared" si="0"/>
        <v>54</v>
      </c>
      <c r="C76" s="101"/>
      <c r="D76" s="102"/>
      <c r="E76" s="101"/>
      <c r="F76" s="77" t="str">
        <f>IF(E76 &lt;&gt; "",VLOOKUP($E76,'Defect types &amp; severity levels'!$I$3:$J$30,2,FALSE),"")</f>
        <v/>
      </c>
      <c r="G76" s="103" t="str">
        <f>IF(E76&lt;&gt;"",VLOOKUP($E76,'Defect types &amp; severity levels'!$I$2:$K$30,3,FALSE),"")</f>
        <v/>
      </c>
      <c r="H76" s="101"/>
      <c r="I76" s="102"/>
      <c r="J76" s="104"/>
    </row>
    <row r="77" spans="2:10" x14ac:dyDescent="0.25">
      <c r="B77" s="100">
        <f t="shared" si="0"/>
        <v>55</v>
      </c>
      <c r="C77" s="101"/>
      <c r="D77" s="102"/>
      <c r="E77" s="101"/>
      <c r="F77" s="77" t="str">
        <f>IF(E77 &lt;&gt; "",VLOOKUP($E77,'Defect types &amp; severity levels'!$I$3:$J$30,2,FALSE),"")</f>
        <v/>
      </c>
      <c r="G77" s="103" t="str">
        <f>IF(E77&lt;&gt;"",VLOOKUP($E77,'Defect types &amp; severity levels'!$I$2:$K$30,3,FALSE),"")</f>
        <v/>
      </c>
      <c r="H77" s="101"/>
      <c r="I77" s="102"/>
      <c r="J77" s="104"/>
    </row>
    <row r="78" spans="2:10" x14ac:dyDescent="0.25">
      <c r="B78" s="100">
        <f t="shared" si="0"/>
        <v>56</v>
      </c>
      <c r="C78" s="101"/>
      <c r="D78" s="102"/>
      <c r="E78" s="101"/>
      <c r="F78" s="77" t="str">
        <f>IF(E78 &lt;&gt; "",VLOOKUP($E78,'Defect types &amp; severity levels'!$I$3:$J$30,2,FALSE),"")</f>
        <v/>
      </c>
      <c r="G78" s="103" t="str">
        <f>IF(E78&lt;&gt;"",VLOOKUP($E78,'Defect types &amp; severity levels'!$I$2:$K$30,3,FALSE),"")</f>
        <v/>
      </c>
      <c r="H78" s="101"/>
      <c r="I78" s="102"/>
      <c r="J78" s="104"/>
    </row>
    <row r="79" spans="2:10" x14ac:dyDescent="0.25">
      <c r="B79" s="100">
        <f t="shared" si="0"/>
        <v>57</v>
      </c>
      <c r="C79" s="101"/>
      <c r="D79" s="102"/>
      <c r="E79" s="101"/>
      <c r="F79" s="77" t="str">
        <f>IF(E79 &lt;&gt; "",VLOOKUP($E79,'Defect types &amp; severity levels'!$I$3:$J$30,2,FALSE),"")</f>
        <v/>
      </c>
      <c r="G79" s="103" t="str">
        <f>IF(E79&lt;&gt;"",VLOOKUP($E79,'Defect types &amp; severity levels'!$I$2:$K$30,3,FALSE),"")</f>
        <v/>
      </c>
      <c r="H79" s="101"/>
      <c r="I79" s="102"/>
      <c r="J79" s="104"/>
    </row>
    <row r="80" spans="2:10" x14ac:dyDescent="0.25">
      <c r="B80" s="100">
        <f t="shared" si="0"/>
        <v>58</v>
      </c>
      <c r="C80" s="101"/>
      <c r="D80" s="102"/>
      <c r="E80" s="101"/>
      <c r="F80" s="77" t="str">
        <f>IF(E80 &lt;&gt; "",VLOOKUP($E80,'Defect types &amp; severity levels'!$I$3:$J$30,2,FALSE),"")</f>
        <v/>
      </c>
      <c r="G80" s="103" t="str">
        <f>IF(E80&lt;&gt;"",VLOOKUP($E80,'Defect types &amp; severity levels'!$I$2:$K$30,3,FALSE),"")</f>
        <v/>
      </c>
      <c r="H80" s="101"/>
      <c r="I80" s="102"/>
      <c r="J80" s="104"/>
    </row>
    <row r="81" spans="2:10" x14ac:dyDescent="0.25">
      <c r="B81" s="100">
        <f t="shared" si="0"/>
        <v>59</v>
      </c>
      <c r="C81" s="101"/>
      <c r="D81" s="102"/>
      <c r="E81" s="101"/>
      <c r="F81" s="77" t="str">
        <f>IF(E81 &lt;&gt; "",VLOOKUP($E81,'Defect types &amp; severity levels'!$I$3:$J$30,2,FALSE),"")</f>
        <v/>
      </c>
      <c r="G81" s="103" t="str">
        <f>IF(E81&lt;&gt;"",VLOOKUP($E81,'Defect types &amp; severity levels'!$I$2:$K$30,3,FALSE),"")</f>
        <v/>
      </c>
      <c r="H81" s="101"/>
      <c r="I81" s="102"/>
      <c r="J81" s="104"/>
    </row>
    <row r="82" spans="2:10" x14ac:dyDescent="0.25">
      <c r="B82" s="100">
        <f t="shared" si="0"/>
        <v>60</v>
      </c>
      <c r="C82" s="101"/>
      <c r="D82" s="102"/>
      <c r="E82" s="101"/>
      <c r="F82" s="77" t="str">
        <f>IF(E82 &lt;&gt; "",VLOOKUP($E82,'Defect types &amp; severity levels'!$I$3:$J$30,2,FALSE),"")</f>
        <v/>
      </c>
      <c r="G82" s="103" t="str">
        <f>IF(E82&lt;&gt;"",VLOOKUP($E82,'Defect types &amp; severity levels'!$I$2:$K$30,3,FALSE),"")</f>
        <v/>
      </c>
      <c r="H82" s="101"/>
      <c r="I82" s="102"/>
      <c r="J82" s="104"/>
    </row>
    <row r="83" spans="2:10" x14ac:dyDescent="0.25">
      <c r="B83" s="100">
        <f t="shared" si="0"/>
        <v>61</v>
      </c>
      <c r="C83" s="101"/>
      <c r="D83" s="102"/>
      <c r="E83" s="101"/>
      <c r="F83" s="77" t="str">
        <f>IF(E83 &lt;&gt; "",VLOOKUP($E83,'Defect types &amp; severity levels'!$I$3:$J$30,2,FALSE),"")</f>
        <v/>
      </c>
      <c r="G83" s="103" t="str">
        <f>IF(E83&lt;&gt;"",VLOOKUP($E83,'Defect types &amp; severity levels'!$I$2:$K$30,3,FALSE),"")</f>
        <v/>
      </c>
      <c r="H83" s="101"/>
      <c r="I83" s="102"/>
      <c r="J83" s="104"/>
    </row>
    <row r="84" spans="2:10" x14ac:dyDescent="0.25">
      <c r="B84" s="100">
        <f t="shared" si="0"/>
        <v>62</v>
      </c>
      <c r="C84" s="101"/>
      <c r="D84" s="102"/>
      <c r="E84" s="101"/>
      <c r="F84" s="77" t="str">
        <f>IF(E84 &lt;&gt; "",VLOOKUP($E84,'Defect types &amp; severity levels'!$I$3:$J$30,2,FALSE),"")</f>
        <v/>
      </c>
      <c r="G84" s="103" t="str">
        <f>IF(E84&lt;&gt;"",VLOOKUP($E84,'Defect types &amp; severity levels'!$I$2:$K$30,3,FALSE),"")</f>
        <v/>
      </c>
      <c r="H84" s="101"/>
      <c r="I84" s="102"/>
      <c r="J84" s="104"/>
    </row>
    <row r="85" spans="2:10" x14ac:dyDescent="0.25">
      <c r="B85" s="100">
        <f t="shared" si="0"/>
        <v>63</v>
      </c>
      <c r="C85" s="101"/>
      <c r="D85" s="102"/>
      <c r="E85" s="101"/>
      <c r="F85" s="77" t="str">
        <f>IF(E85 &lt;&gt; "",VLOOKUP($E85,'Defect types &amp; severity levels'!$I$3:$J$30,2,FALSE),"")</f>
        <v/>
      </c>
      <c r="G85" s="103" t="str">
        <f>IF(E85&lt;&gt;"",VLOOKUP($E85,'Defect types &amp; severity levels'!$I$2:$K$30,3,FALSE),"")</f>
        <v/>
      </c>
      <c r="H85" s="101"/>
      <c r="I85" s="102"/>
      <c r="J85" s="104"/>
    </row>
    <row r="86" spans="2:10" x14ac:dyDescent="0.25">
      <c r="B86" s="100">
        <f t="shared" si="0"/>
        <v>64</v>
      </c>
      <c r="C86" s="101"/>
      <c r="D86" s="102"/>
      <c r="E86" s="101"/>
      <c r="F86" s="77" t="str">
        <f>IF(E86 &lt;&gt; "",VLOOKUP($E86,'Defect types &amp; severity levels'!$I$3:$J$30,2,FALSE),"")</f>
        <v/>
      </c>
      <c r="G86" s="103" t="str">
        <f>IF(E86&lt;&gt;"",VLOOKUP($E86,'Defect types &amp; severity levels'!$I$2:$K$30,3,FALSE),"")</f>
        <v/>
      </c>
      <c r="H86" s="101"/>
      <c r="I86" s="102"/>
      <c r="J86" s="104"/>
    </row>
    <row r="87" spans="2:10" x14ac:dyDescent="0.25">
      <c r="B87" s="100">
        <f t="shared" si="0"/>
        <v>65</v>
      </c>
      <c r="C87" s="101"/>
      <c r="D87" s="102"/>
      <c r="E87" s="101"/>
      <c r="F87" s="77" t="str">
        <f>IF(E87 &lt;&gt; "",VLOOKUP($E87,'Defect types &amp; severity levels'!$I$3:$J$30,2,FALSE),"")</f>
        <v/>
      </c>
      <c r="G87" s="103" t="str">
        <f>IF(E87&lt;&gt;"",VLOOKUP($E87,'Defect types &amp; severity levels'!$I$2:$K$30,3,FALSE),"")</f>
        <v/>
      </c>
      <c r="H87" s="101"/>
      <c r="I87" s="102"/>
      <c r="J87" s="104"/>
    </row>
    <row r="88" spans="2:10" x14ac:dyDescent="0.25">
      <c r="B88" s="100">
        <f t="shared" si="0"/>
        <v>66</v>
      </c>
      <c r="C88" s="101"/>
      <c r="D88" s="102"/>
      <c r="E88" s="101"/>
      <c r="F88" s="77" t="str">
        <f>IF(E88 &lt;&gt; "",VLOOKUP($E88,'Defect types &amp; severity levels'!$I$3:$J$30,2,FALSE),"")</f>
        <v/>
      </c>
      <c r="G88" s="103" t="str">
        <f>IF(E88&lt;&gt;"",VLOOKUP($E88,'Defect types &amp; severity levels'!$I$2:$K$30,3,FALSE),"")</f>
        <v/>
      </c>
      <c r="H88" s="101"/>
      <c r="I88" s="102"/>
      <c r="J88" s="104"/>
    </row>
    <row r="89" spans="2:10" x14ac:dyDescent="0.25">
      <c r="B89" s="100">
        <f t="shared" ref="B89:B152" si="1">B88+1</f>
        <v>67</v>
      </c>
      <c r="C89" s="101"/>
      <c r="D89" s="102"/>
      <c r="E89" s="101"/>
      <c r="F89" s="77" t="str">
        <f>IF(E89 &lt;&gt; "",VLOOKUP($E89,'Defect types &amp; severity levels'!$I$3:$J$30,2,FALSE),"")</f>
        <v/>
      </c>
      <c r="G89" s="103" t="str">
        <f>IF(E89&lt;&gt;"",VLOOKUP($E89,'Defect types &amp; severity levels'!$I$2:$K$30,3,FALSE),"")</f>
        <v/>
      </c>
      <c r="H89" s="101"/>
      <c r="I89" s="102"/>
      <c r="J89" s="104"/>
    </row>
    <row r="90" spans="2:10" x14ac:dyDescent="0.25">
      <c r="B90" s="100">
        <f t="shared" si="1"/>
        <v>68</v>
      </c>
      <c r="C90" s="101"/>
      <c r="D90" s="102"/>
      <c r="E90" s="101"/>
      <c r="F90" s="77" t="str">
        <f>IF(E90 &lt;&gt; "",VLOOKUP($E90,'Defect types &amp; severity levels'!$I$3:$J$30,2,FALSE),"")</f>
        <v/>
      </c>
      <c r="G90" s="103" t="str">
        <f>IF(E90&lt;&gt;"",VLOOKUP($E90,'Defect types &amp; severity levels'!$I$2:$K$30,3,FALSE),"")</f>
        <v/>
      </c>
      <c r="H90" s="101"/>
      <c r="I90" s="102"/>
      <c r="J90" s="104"/>
    </row>
    <row r="91" spans="2:10" x14ac:dyDescent="0.25">
      <c r="B91" s="100">
        <f t="shared" si="1"/>
        <v>69</v>
      </c>
      <c r="C91" s="101"/>
      <c r="D91" s="102"/>
      <c r="E91" s="101"/>
      <c r="F91" s="77" t="str">
        <f>IF(E91 &lt;&gt; "",VLOOKUP($E91,'Defect types &amp; severity levels'!$I$3:$J$30,2,FALSE),"")</f>
        <v/>
      </c>
      <c r="G91" s="103" t="str">
        <f>IF(E91&lt;&gt;"",VLOOKUP($E91,'Defect types &amp; severity levels'!$I$2:$K$30,3,FALSE),"")</f>
        <v/>
      </c>
      <c r="H91" s="101"/>
      <c r="I91" s="102"/>
      <c r="J91" s="104"/>
    </row>
    <row r="92" spans="2:10" x14ac:dyDescent="0.25">
      <c r="B92" s="100">
        <f t="shared" si="1"/>
        <v>70</v>
      </c>
      <c r="C92" s="101"/>
      <c r="D92" s="102"/>
      <c r="E92" s="101"/>
      <c r="F92" s="77" t="str">
        <f>IF(E92 &lt;&gt; "",VLOOKUP($E92,'Defect types &amp; severity levels'!$I$3:$J$30,2,FALSE),"")</f>
        <v/>
      </c>
      <c r="G92" s="103" t="str">
        <f>IF(E92&lt;&gt;"",VLOOKUP($E92,'Defect types &amp; severity levels'!$I$2:$K$30,3,FALSE),"")</f>
        <v/>
      </c>
      <c r="H92" s="101"/>
      <c r="I92" s="102"/>
      <c r="J92" s="104"/>
    </row>
    <row r="93" spans="2:10" x14ac:dyDescent="0.25">
      <c r="B93" s="100">
        <f t="shared" si="1"/>
        <v>71</v>
      </c>
      <c r="C93" s="101"/>
      <c r="D93" s="102"/>
      <c r="E93" s="101"/>
      <c r="F93" s="77" t="str">
        <f>IF(E93 &lt;&gt; "",VLOOKUP($E93,'Defect types &amp; severity levels'!$I$3:$J$30,2,FALSE),"")</f>
        <v/>
      </c>
      <c r="G93" s="103" t="str">
        <f>IF(E93&lt;&gt;"",VLOOKUP($E93,'Defect types &amp; severity levels'!$I$2:$K$30,3,FALSE),"")</f>
        <v/>
      </c>
      <c r="H93" s="101"/>
      <c r="I93" s="102"/>
      <c r="J93" s="104"/>
    </row>
    <row r="94" spans="2:10" x14ac:dyDescent="0.25">
      <c r="B94" s="100">
        <f t="shared" si="1"/>
        <v>72</v>
      </c>
      <c r="C94" s="101"/>
      <c r="D94" s="102"/>
      <c r="E94" s="101"/>
      <c r="F94" s="77" t="str">
        <f>IF(E94 &lt;&gt; "",VLOOKUP($E94,'Defect types &amp; severity levels'!$I$3:$J$30,2,FALSE),"")</f>
        <v/>
      </c>
      <c r="G94" s="103" t="str">
        <f>IF(E94&lt;&gt;"",VLOOKUP($E94,'Defect types &amp; severity levels'!$I$2:$K$30,3,FALSE),"")</f>
        <v/>
      </c>
      <c r="H94" s="101"/>
      <c r="I94" s="102"/>
      <c r="J94" s="104"/>
    </row>
    <row r="95" spans="2:10" x14ac:dyDescent="0.25">
      <c r="B95" s="100">
        <f t="shared" si="1"/>
        <v>73</v>
      </c>
      <c r="C95" s="101"/>
      <c r="D95" s="102"/>
      <c r="E95" s="101"/>
      <c r="F95" s="77" t="str">
        <f>IF(E95 &lt;&gt; "",VLOOKUP($E95,'Defect types &amp; severity levels'!$I$3:$J$30,2,FALSE),"")</f>
        <v/>
      </c>
      <c r="G95" s="103" t="str">
        <f>IF(E95&lt;&gt;"",VLOOKUP($E95,'Defect types &amp; severity levels'!$I$2:$K$30,3,FALSE),"")</f>
        <v/>
      </c>
      <c r="H95" s="101"/>
      <c r="I95" s="102"/>
      <c r="J95" s="104"/>
    </row>
    <row r="96" spans="2:10" x14ac:dyDescent="0.25">
      <c r="B96" s="100">
        <f t="shared" si="1"/>
        <v>74</v>
      </c>
      <c r="C96" s="101"/>
      <c r="D96" s="102"/>
      <c r="E96" s="101"/>
      <c r="F96" s="77" t="str">
        <f>IF(E96 &lt;&gt; "",VLOOKUP($E96,'Defect types &amp; severity levels'!$I$3:$J$30,2,FALSE),"")</f>
        <v/>
      </c>
      <c r="G96" s="103" t="str">
        <f>IF(E96&lt;&gt;"",VLOOKUP($E96,'Defect types &amp; severity levels'!$I$2:$K$30,3,FALSE),"")</f>
        <v/>
      </c>
      <c r="H96" s="101"/>
      <c r="I96" s="102"/>
      <c r="J96" s="104"/>
    </row>
    <row r="97" spans="2:10" x14ac:dyDescent="0.25">
      <c r="B97" s="100">
        <f t="shared" si="1"/>
        <v>75</v>
      </c>
      <c r="C97" s="101"/>
      <c r="D97" s="102"/>
      <c r="E97" s="101"/>
      <c r="F97" s="77" t="str">
        <f>IF(E97 &lt;&gt; "",VLOOKUP($E97,'Defect types &amp; severity levels'!$I$3:$J$30,2,FALSE),"")</f>
        <v/>
      </c>
      <c r="G97" s="103" t="str">
        <f>IF(E97&lt;&gt;"",VLOOKUP($E97,'Defect types &amp; severity levels'!$I$2:$K$30,3,FALSE),"")</f>
        <v/>
      </c>
      <c r="H97" s="101"/>
      <c r="I97" s="102"/>
      <c r="J97" s="104"/>
    </row>
    <row r="98" spans="2:10" x14ac:dyDescent="0.25">
      <c r="B98" s="100">
        <f t="shared" si="1"/>
        <v>76</v>
      </c>
      <c r="C98" s="101"/>
      <c r="D98" s="102"/>
      <c r="E98" s="101"/>
      <c r="F98" s="77" t="str">
        <f>IF(E98 &lt;&gt; "",VLOOKUP($E98,'Defect types &amp; severity levels'!$I$3:$J$30,2,FALSE),"")</f>
        <v/>
      </c>
      <c r="G98" s="103" t="str">
        <f>IF(E98&lt;&gt;"",VLOOKUP($E98,'Defect types &amp; severity levels'!$I$2:$K$30,3,FALSE),"")</f>
        <v/>
      </c>
      <c r="H98" s="101"/>
      <c r="I98" s="102"/>
      <c r="J98" s="104"/>
    </row>
    <row r="99" spans="2:10" x14ac:dyDescent="0.25">
      <c r="B99" s="100">
        <f t="shared" si="1"/>
        <v>77</v>
      </c>
      <c r="C99" s="101"/>
      <c r="D99" s="102"/>
      <c r="E99" s="101"/>
      <c r="F99" s="77" t="str">
        <f>IF(E99 &lt;&gt; "",VLOOKUP($E99,'Defect types &amp; severity levels'!$I$3:$J$30,2,FALSE),"")</f>
        <v/>
      </c>
      <c r="G99" s="103" t="str">
        <f>IF(E99&lt;&gt;"",VLOOKUP($E99,'Defect types &amp; severity levels'!$I$2:$K$30,3,FALSE),"")</f>
        <v/>
      </c>
      <c r="H99" s="101"/>
      <c r="I99" s="102"/>
      <c r="J99" s="104"/>
    </row>
    <row r="100" spans="2:10" x14ac:dyDescent="0.25">
      <c r="B100" s="100">
        <f t="shared" si="1"/>
        <v>78</v>
      </c>
      <c r="C100" s="101"/>
      <c r="D100" s="102"/>
      <c r="E100" s="101"/>
      <c r="F100" s="77" t="str">
        <f>IF(E100 &lt;&gt; "",VLOOKUP($E100,'Defect types &amp; severity levels'!$I$3:$J$30,2,FALSE),"")</f>
        <v/>
      </c>
      <c r="G100" s="103" t="str">
        <f>IF(E100&lt;&gt;"",VLOOKUP($E100,'Defect types &amp; severity levels'!$I$2:$K$30,3,FALSE),"")</f>
        <v/>
      </c>
      <c r="H100" s="101"/>
      <c r="I100" s="102"/>
      <c r="J100" s="104"/>
    </row>
    <row r="101" spans="2:10" x14ac:dyDescent="0.25">
      <c r="B101" s="100">
        <f t="shared" si="1"/>
        <v>79</v>
      </c>
      <c r="C101" s="101"/>
      <c r="D101" s="102"/>
      <c r="E101" s="101"/>
      <c r="F101" s="77" t="str">
        <f>IF(E101 &lt;&gt; "",VLOOKUP($E101,'Defect types &amp; severity levels'!$I$3:$J$30,2,FALSE),"")</f>
        <v/>
      </c>
      <c r="G101" s="103" t="str">
        <f>IF(E101&lt;&gt;"",VLOOKUP($E101,'Defect types &amp; severity levels'!$I$2:$K$30,3,FALSE),"")</f>
        <v/>
      </c>
      <c r="H101" s="101"/>
      <c r="I101" s="102"/>
      <c r="J101" s="104"/>
    </row>
    <row r="102" spans="2:10" x14ac:dyDescent="0.25">
      <c r="B102" s="100">
        <f t="shared" si="1"/>
        <v>80</v>
      </c>
      <c r="C102" s="101"/>
      <c r="D102" s="102"/>
      <c r="E102" s="101"/>
      <c r="F102" s="77" t="str">
        <f>IF(E102 &lt;&gt; "",VLOOKUP($E102,'Defect types &amp; severity levels'!$I$3:$J$30,2,FALSE),"")</f>
        <v/>
      </c>
      <c r="G102" s="103" t="str">
        <f>IF(E102&lt;&gt;"",VLOOKUP($E102,'Defect types &amp; severity levels'!$I$2:$K$30,3,FALSE),"")</f>
        <v/>
      </c>
      <c r="H102" s="101"/>
      <c r="I102" s="102"/>
      <c r="J102" s="104"/>
    </row>
    <row r="103" spans="2:10" x14ac:dyDescent="0.25">
      <c r="B103" s="100">
        <f t="shared" si="1"/>
        <v>81</v>
      </c>
      <c r="C103" s="101"/>
      <c r="D103" s="102"/>
      <c r="E103" s="101"/>
      <c r="F103" s="77" t="str">
        <f>IF(E103 &lt;&gt; "",VLOOKUP($E103,'Defect types &amp; severity levels'!$I$3:$J$30,2,FALSE),"")</f>
        <v/>
      </c>
      <c r="G103" s="103" t="str">
        <f>IF(E103&lt;&gt;"",VLOOKUP($E103,'Defect types &amp; severity levels'!$I$2:$K$30,3,FALSE),"")</f>
        <v/>
      </c>
      <c r="H103" s="101"/>
      <c r="I103" s="102"/>
      <c r="J103" s="104"/>
    </row>
    <row r="104" spans="2:10" x14ac:dyDescent="0.25">
      <c r="B104" s="100">
        <f t="shared" si="1"/>
        <v>82</v>
      </c>
      <c r="C104" s="101"/>
      <c r="D104" s="102"/>
      <c r="E104" s="101"/>
      <c r="F104" s="77" t="str">
        <f>IF(E104 &lt;&gt; "",VLOOKUP($E104,'Defect types &amp; severity levels'!$I$3:$J$30,2,FALSE),"")</f>
        <v/>
      </c>
      <c r="G104" s="103" t="str">
        <f>IF(E104&lt;&gt;"",VLOOKUP($E104,'Defect types &amp; severity levels'!$I$2:$K$30,3,FALSE),"")</f>
        <v/>
      </c>
      <c r="H104" s="101"/>
      <c r="I104" s="102"/>
      <c r="J104" s="104"/>
    </row>
    <row r="105" spans="2:10" x14ac:dyDescent="0.25">
      <c r="B105" s="100">
        <f t="shared" si="1"/>
        <v>83</v>
      </c>
      <c r="C105" s="101"/>
      <c r="D105" s="102"/>
      <c r="E105" s="101"/>
      <c r="F105" s="77" t="str">
        <f>IF(E105 &lt;&gt; "",VLOOKUP($E105,'Defect types &amp; severity levels'!$I$3:$J$30,2,FALSE),"")</f>
        <v/>
      </c>
      <c r="G105" s="103" t="str">
        <f>IF(E105&lt;&gt;"",VLOOKUP($E105,'Defect types &amp; severity levels'!$I$2:$K$30,3,FALSE),"")</f>
        <v/>
      </c>
      <c r="H105" s="101"/>
      <c r="I105" s="102"/>
      <c r="J105" s="104"/>
    </row>
    <row r="106" spans="2:10" x14ac:dyDescent="0.25">
      <c r="B106" s="100">
        <f t="shared" si="1"/>
        <v>84</v>
      </c>
      <c r="C106" s="101"/>
      <c r="D106" s="102"/>
      <c r="E106" s="101"/>
      <c r="F106" s="77" t="str">
        <f>IF(E106 &lt;&gt; "",VLOOKUP($E106,'Defect types &amp; severity levels'!$I$3:$J$30,2,FALSE),"")</f>
        <v/>
      </c>
      <c r="G106" s="103" t="str">
        <f>IF(E106&lt;&gt;"",VLOOKUP($E106,'Defect types &amp; severity levels'!$I$2:$K$30,3,FALSE),"")</f>
        <v/>
      </c>
      <c r="H106" s="101"/>
      <c r="I106" s="102"/>
      <c r="J106" s="104"/>
    </row>
    <row r="107" spans="2:10" x14ac:dyDescent="0.25">
      <c r="B107" s="100">
        <f t="shared" si="1"/>
        <v>85</v>
      </c>
      <c r="C107" s="101"/>
      <c r="D107" s="102"/>
      <c r="E107" s="101"/>
      <c r="F107" s="77" t="str">
        <f>IF(E107 &lt;&gt; "",VLOOKUP($E107,'Defect types &amp; severity levels'!$I$3:$J$30,2,FALSE),"")</f>
        <v/>
      </c>
      <c r="G107" s="103" t="str">
        <f>IF(E107&lt;&gt;"",VLOOKUP($E107,'Defect types &amp; severity levels'!$I$2:$K$30,3,FALSE),"")</f>
        <v/>
      </c>
      <c r="H107" s="101"/>
      <c r="I107" s="102"/>
      <c r="J107" s="104"/>
    </row>
    <row r="108" spans="2:10" x14ac:dyDescent="0.25">
      <c r="B108" s="100">
        <f t="shared" si="1"/>
        <v>86</v>
      </c>
      <c r="C108" s="101"/>
      <c r="D108" s="102"/>
      <c r="E108" s="101"/>
      <c r="F108" s="77" t="str">
        <f>IF(E108 &lt;&gt; "",VLOOKUP($E108,'Defect types &amp; severity levels'!$I$3:$J$30,2,FALSE),"")</f>
        <v/>
      </c>
      <c r="G108" s="103" t="str">
        <f>IF(E108&lt;&gt;"",VLOOKUP($E108,'Defect types &amp; severity levels'!$I$2:$K$30,3,FALSE),"")</f>
        <v/>
      </c>
      <c r="H108" s="101"/>
      <c r="I108" s="102"/>
      <c r="J108" s="104"/>
    </row>
    <row r="109" spans="2:10" x14ac:dyDescent="0.25">
      <c r="B109" s="100">
        <f t="shared" si="1"/>
        <v>87</v>
      </c>
      <c r="C109" s="101"/>
      <c r="D109" s="102"/>
      <c r="E109" s="101"/>
      <c r="F109" s="77" t="str">
        <f>IF(E109 &lt;&gt; "",VLOOKUP($E109,'Defect types &amp; severity levels'!$I$3:$J$30,2,FALSE),"")</f>
        <v/>
      </c>
      <c r="G109" s="103" t="str">
        <f>IF(E109&lt;&gt;"",VLOOKUP($E109,'Defect types &amp; severity levels'!$I$2:$K$30,3,FALSE),"")</f>
        <v/>
      </c>
      <c r="H109" s="101"/>
      <c r="I109" s="102"/>
      <c r="J109" s="104"/>
    </row>
    <row r="110" spans="2:10" x14ac:dyDescent="0.25">
      <c r="B110" s="100">
        <f t="shared" si="1"/>
        <v>88</v>
      </c>
      <c r="C110" s="101"/>
      <c r="D110" s="102"/>
      <c r="E110" s="101"/>
      <c r="F110" s="77" t="str">
        <f>IF(E110 &lt;&gt; "",VLOOKUP($E110,'Defect types &amp; severity levels'!$I$3:$J$30,2,FALSE),"")</f>
        <v/>
      </c>
      <c r="G110" s="103" t="str">
        <f>IF(E110&lt;&gt;"",VLOOKUP($E110,'Defect types &amp; severity levels'!$I$2:$K$30,3,FALSE),"")</f>
        <v/>
      </c>
      <c r="H110" s="101"/>
      <c r="I110" s="102"/>
      <c r="J110" s="104"/>
    </row>
    <row r="111" spans="2:10" x14ac:dyDescent="0.25">
      <c r="B111" s="100">
        <f t="shared" si="1"/>
        <v>89</v>
      </c>
      <c r="C111" s="101"/>
      <c r="D111" s="102"/>
      <c r="E111" s="101"/>
      <c r="F111" s="77" t="str">
        <f>IF(E111 &lt;&gt; "",VLOOKUP($E111,'Defect types &amp; severity levels'!$I$3:$J$30,2,FALSE),"")</f>
        <v/>
      </c>
      <c r="G111" s="103" t="str">
        <f>IF(E111&lt;&gt;"",VLOOKUP($E111,'Defect types &amp; severity levels'!$I$2:$K$30,3,FALSE),"")</f>
        <v/>
      </c>
      <c r="H111" s="101"/>
      <c r="I111" s="102"/>
      <c r="J111" s="104"/>
    </row>
    <row r="112" spans="2:10" x14ac:dyDescent="0.25">
      <c r="B112" s="100">
        <f t="shared" si="1"/>
        <v>90</v>
      </c>
      <c r="C112" s="101"/>
      <c r="D112" s="102"/>
      <c r="E112" s="101"/>
      <c r="F112" s="77" t="str">
        <f>IF(E112 &lt;&gt; "",VLOOKUP($E112,'Defect types &amp; severity levels'!$I$3:$J$30,2,FALSE),"")</f>
        <v/>
      </c>
      <c r="G112" s="103" t="str">
        <f>IF(E112&lt;&gt;"",VLOOKUP($E112,'Defect types &amp; severity levels'!$I$2:$K$30,3,FALSE),"")</f>
        <v/>
      </c>
      <c r="H112" s="101"/>
      <c r="I112" s="102"/>
      <c r="J112" s="104"/>
    </row>
    <row r="113" spans="2:10" x14ac:dyDescent="0.25">
      <c r="B113" s="100">
        <f t="shared" si="1"/>
        <v>91</v>
      </c>
      <c r="C113" s="101"/>
      <c r="D113" s="102"/>
      <c r="E113" s="101"/>
      <c r="F113" s="77" t="str">
        <f>IF(E113 &lt;&gt; "",VLOOKUP($E113,'Defect types &amp; severity levels'!$I$3:$J$30,2,FALSE),"")</f>
        <v/>
      </c>
      <c r="G113" s="103" t="str">
        <f>IF(E113&lt;&gt;"",VLOOKUP($E113,'Defect types &amp; severity levels'!$I$2:$K$30,3,FALSE),"")</f>
        <v/>
      </c>
      <c r="H113" s="101"/>
      <c r="I113" s="102"/>
      <c r="J113" s="104"/>
    </row>
    <row r="114" spans="2:10" x14ac:dyDescent="0.25">
      <c r="B114" s="100">
        <f t="shared" si="1"/>
        <v>92</v>
      </c>
      <c r="C114" s="101"/>
      <c r="D114" s="102"/>
      <c r="E114" s="101"/>
      <c r="F114" s="77" t="str">
        <f>IF(E114 &lt;&gt; "",VLOOKUP($E114,'Defect types &amp; severity levels'!$I$3:$J$30,2,FALSE),"")</f>
        <v/>
      </c>
      <c r="G114" s="103" t="str">
        <f>IF(E114&lt;&gt;"",VLOOKUP($E114,'Defect types &amp; severity levels'!$I$2:$K$30,3,FALSE),"")</f>
        <v/>
      </c>
      <c r="H114" s="101"/>
      <c r="I114" s="102"/>
      <c r="J114" s="104"/>
    </row>
    <row r="115" spans="2:10" x14ac:dyDescent="0.25">
      <c r="B115" s="100">
        <f t="shared" si="1"/>
        <v>93</v>
      </c>
      <c r="C115" s="101"/>
      <c r="D115" s="102"/>
      <c r="E115" s="101"/>
      <c r="F115" s="77" t="str">
        <f>IF(E115 &lt;&gt; "",VLOOKUP($E115,'Defect types &amp; severity levels'!$I$3:$J$30,2,FALSE),"")</f>
        <v/>
      </c>
      <c r="G115" s="103" t="str">
        <f>IF(E115&lt;&gt;"",VLOOKUP($E115,'Defect types &amp; severity levels'!$I$2:$K$30,3,FALSE),"")</f>
        <v/>
      </c>
      <c r="H115" s="101"/>
      <c r="I115" s="102"/>
      <c r="J115" s="104"/>
    </row>
    <row r="116" spans="2:10" x14ac:dyDescent="0.25">
      <c r="B116" s="100">
        <f t="shared" si="1"/>
        <v>94</v>
      </c>
      <c r="C116" s="101"/>
      <c r="D116" s="102"/>
      <c r="E116" s="101"/>
      <c r="F116" s="77" t="str">
        <f>IF(E116 &lt;&gt; "",VLOOKUP($E116,'Defect types &amp; severity levels'!$I$3:$J$30,2,FALSE),"")</f>
        <v/>
      </c>
      <c r="G116" s="103" t="str">
        <f>IF(E116&lt;&gt;"",VLOOKUP($E116,'Defect types &amp; severity levels'!$I$2:$K$30,3,FALSE),"")</f>
        <v/>
      </c>
      <c r="H116" s="101"/>
      <c r="I116" s="102"/>
      <c r="J116" s="104"/>
    </row>
    <row r="117" spans="2:10" x14ac:dyDescent="0.25">
      <c r="B117" s="100">
        <f t="shared" si="1"/>
        <v>95</v>
      </c>
      <c r="C117" s="101"/>
      <c r="D117" s="102"/>
      <c r="E117" s="101"/>
      <c r="F117" s="77" t="str">
        <f>IF(E117 &lt;&gt; "",VLOOKUP($E117,'Defect types &amp; severity levels'!$I$3:$J$30,2,FALSE),"")</f>
        <v/>
      </c>
      <c r="G117" s="103" t="str">
        <f>IF(E117&lt;&gt;"",VLOOKUP($E117,'Defect types &amp; severity levels'!$I$2:$K$30,3,FALSE),"")</f>
        <v/>
      </c>
      <c r="H117" s="101"/>
      <c r="I117" s="102"/>
      <c r="J117" s="104"/>
    </row>
    <row r="118" spans="2:10" x14ac:dyDescent="0.25">
      <c r="B118" s="100">
        <f t="shared" si="1"/>
        <v>96</v>
      </c>
      <c r="C118" s="101"/>
      <c r="D118" s="102"/>
      <c r="E118" s="101"/>
      <c r="F118" s="77" t="str">
        <f>IF(E118 &lt;&gt; "",VLOOKUP($E118,'Defect types &amp; severity levels'!$I$3:$J$30,2,FALSE),"")</f>
        <v/>
      </c>
      <c r="G118" s="103" t="str">
        <f>IF(E118&lt;&gt;"",VLOOKUP($E118,'Defect types &amp; severity levels'!$I$2:$K$30,3,FALSE),"")</f>
        <v/>
      </c>
      <c r="H118" s="101"/>
      <c r="I118" s="102"/>
      <c r="J118" s="104"/>
    </row>
    <row r="119" spans="2:10" x14ac:dyDescent="0.25">
      <c r="B119" s="100">
        <f t="shared" si="1"/>
        <v>97</v>
      </c>
      <c r="C119" s="101"/>
      <c r="D119" s="102"/>
      <c r="E119" s="101"/>
      <c r="F119" s="77" t="str">
        <f>IF(E119 &lt;&gt; "",VLOOKUP($E119,'Defect types &amp; severity levels'!$I$3:$J$30,2,FALSE),"")</f>
        <v/>
      </c>
      <c r="G119" s="103" t="str">
        <f>IF(E119&lt;&gt;"",VLOOKUP($E119,'Defect types &amp; severity levels'!$I$2:$K$30,3,FALSE),"")</f>
        <v/>
      </c>
      <c r="H119" s="101"/>
      <c r="I119" s="102"/>
      <c r="J119" s="104"/>
    </row>
    <row r="120" spans="2:10" x14ac:dyDescent="0.25">
      <c r="B120" s="100">
        <f t="shared" si="1"/>
        <v>98</v>
      </c>
      <c r="C120" s="101"/>
      <c r="D120" s="102"/>
      <c r="E120" s="101"/>
      <c r="F120" s="77" t="str">
        <f>IF(E120 &lt;&gt; "",VLOOKUP($E120,'Defect types &amp; severity levels'!$I$3:$J$30,2,FALSE),"")</f>
        <v/>
      </c>
      <c r="G120" s="103" t="str">
        <f>IF(E120&lt;&gt;"",VLOOKUP($E120,'Defect types &amp; severity levels'!$I$2:$K$30,3,FALSE),"")</f>
        <v/>
      </c>
      <c r="H120" s="101"/>
      <c r="I120" s="102"/>
      <c r="J120" s="104"/>
    </row>
    <row r="121" spans="2:10" x14ac:dyDescent="0.25">
      <c r="B121" s="100">
        <f t="shared" si="1"/>
        <v>99</v>
      </c>
      <c r="C121" s="101"/>
      <c r="D121" s="102"/>
      <c r="E121" s="101"/>
      <c r="F121" s="77" t="str">
        <f>IF(E121 &lt;&gt; "",VLOOKUP($E121,'Defect types &amp; severity levels'!$I$3:$J$30,2,FALSE),"")</f>
        <v/>
      </c>
      <c r="G121" s="103" t="str">
        <f>IF(E121&lt;&gt;"",VLOOKUP($E121,'Defect types &amp; severity levels'!$I$2:$K$30,3,FALSE),"")</f>
        <v/>
      </c>
      <c r="H121" s="101"/>
      <c r="I121" s="102"/>
      <c r="J121" s="104"/>
    </row>
    <row r="122" spans="2:10" x14ac:dyDescent="0.25">
      <c r="B122" s="100">
        <f t="shared" si="1"/>
        <v>100</v>
      </c>
      <c r="C122" s="101"/>
      <c r="D122" s="102"/>
      <c r="E122" s="101"/>
      <c r="F122" s="77" t="str">
        <f>IF(E122 &lt;&gt; "",VLOOKUP($E122,'Defect types &amp; severity levels'!$I$3:$J$30,2,FALSE),"")</f>
        <v/>
      </c>
      <c r="G122" s="103" t="str">
        <f>IF(E122&lt;&gt;"",VLOOKUP($E122,'Defect types &amp; severity levels'!$I$2:$K$30,3,FALSE),"")</f>
        <v/>
      </c>
      <c r="H122" s="101"/>
      <c r="I122" s="102"/>
      <c r="J122" s="104"/>
    </row>
    <row r="123" spans="2:10" x14ac:dyDescent="0.25">
      <c r="B123" s="100">
        <f t="shared" si="1"/>
        <v>101</v>
      </c>
      <c r="C123" s="101"/>
      <c r="D123" s="102"/>
      <c r="E123" s="101"/>
      <c r="F123" s="77" t="str">
        <f>IF(E123 &lt;&gt; "",VLOOKUP($E123,'Defect types &amp; severity levels'!$I$3:$J$30,2,FALSE),"")</f>
        <v/>
      </c>
      <c r="G123" s="103" t="str">
        <f>IF(E123&lt;&gt;"",VLOOKUP($E123,'Defect types &amp; severity levels'!$I$2:$K$30,3,FALSE),"")</f>
        <v/>
      </c>
      <c r="H123" s="101"/>
      <c r="I123" s="102"/>
      <c r="J123" s="104"/>
    </row>
    <row r="124" spans="2:10" x14ac:dyDescent="0.25">
      <c r="B124" s="100">
        <f t="shared" si="1"/>
        <v>102</v>
      </c>
      <c r="C124" s="101"/>
      <c r="D124" s="102"/>
      <c r="E124" s="101"/>
      <c r="F124" s="77" t="str">
        <f>IF(E124 &lt;&gt; "",VLOOKUP($E124,'Defect types &amp; severity levels'!$I$3:$J$30,2,FALSE),"")</f>
        <v/>
      </c>
      <c r="G124" s="103" t="str">
        <f>IF(E124&lt;&gt;"",VLOOKUP($E124,'Defect types &amp; severity levels'!$I$2:$K$30,3,FALSE),"")</f>
        <v/>
      </c>
      <c r="H124" s="101"/>
      <c r="I124" s="102"/>
      <c r="J124" s="104"/>
    </row>
    <row r="125" spans="2:10" x14ac:dyDescent="0.25">
      <c r="B125" s="100">
        <f t="shared" si="1"/>
        <v>103</v>
      </c>
      <c r="C125" s="101"/>
      <c r="D125" s="102"/>
      <c r="E125" s="101"/>
      <c r="F125" s="77" t="str">
        <f>IF(E125 &lt;&gt; "",VLOOKUP($E125,'Defect types &amp; severity levels'!$I$3:$J$30,2,FALSE),"")</f>
        <v/>
      </c>
      <c r="G125" s="103" t="str">
        <f>IF(E125&lt;&gt;"",VLOOKUP($E125,'Defect types &amp; severity levels'!$I$2:$K$30,3,FALSE),"")</f>
        <v/>
      </c>
      <c r="H125" s="101"/>
      <c r="I125" s="102"/>
      <c r="J125" s="104"/>
    </row>
    <row r="126" spans="2:10" x14ac:dyDescent="0.25">
      <c r="B126" s="100">
        <f t="shared" si="1"/>
        <v>104</v>
      </c>
      <c r="C126" s="101"/>
      <c r="D126" s="102"/>
      <c r="E126" s="101"/>
      <c r="F126" s="77" t="str">
        <f>IF(E126 &lt;&gt; "",VLOOKUP($E126,'Defect types &amp; severity levels'!$I$3:$J$30,2,FALSE),"")</f>
        <v/>
      </c>
      <c r="G126" s="103" t="str">
        <f>IF(E126&lt;&gt;"",VLOOKUP($E126,'Defect types &amp; severity levels'!$I$2:$K$30,3,FALSE),"")</f>
        <v/>
      </c>
      <c r="H126" s="101"/>
      <c r="I126" s="102"/>
      <c r="J126" s="104"/>
    </row>
    <row r="127" spans="2:10" x14ac:dyDescent="0.25">
      <c r="B127" s="100">
        <f t="shared" si="1"/>
        <v>105</v>
      </c>
      <c r="C127" s="101"/>
      <c r="D127" s="102"/>
      <c r="E127" s="101"/>
      <c r="F127" s="77" t="str">
        <f>IF(E127 &lt;&gt; "",VLOOKUP($E127,'Defect types &amp; severity levels'!$I$3:$J$30,2,FALSE),"")</f>
        <v/>
      </c>
      <c r="G127" s="103" t="str">
        <f>IF(E127&lt;&gt;"",VLOOKUP($E127,'Defect types &amp; severity levels'!$I$2:$K$30,3,FALSE),"")</f>
        <v/>
      </c>
      <c r="H127" s="101"/>
      <c r="I127" s="102"/>
      <c r="J127" s="104"/>
    </row>
    <row r="128" spans="2:10" x14ac:dyDescent="0.25">
      <c r="B128" s="100">
        <f t="shared" si="1"/>
        <v>106</v>
      </c>
      <c r="C128" s="101"/>
      <c r="D128" s="102"/>
      <c r="E128" s="101"/>
      <c r="F128" s="77" t="str">
        <f>IF(E128 &lt;&gt; "",VLOOKUP($E128,'Defect types &amp; severity levels'!$I$3:$J$30,2,FALSE),"")</f>
        <v/>
      </c>
      <c r="G128" s="103" t="str">
        <f>IF(E128&lt;&gt;"",VLOOKUP($E128,'Defect types &amp; severity levels'!$I$2:$K$30,3,FALSE),"")</f>
        <v/>
      </c>
      <c r="H128" s="101"/>
      <c r="I128" s="102"/>
      <c r="J128" s="104"/>
    </row>
    <row r="129" spans="2:10" x14ac:dyDescent="0.25">
      <c r="B129" s="100">
        <f t="shared" si="1"/>
        <v>107</v>
      </c>
      <c r="C129" s="101"/>
      <c r="D129" s="102"/>
      <c r="E129" s="101"/>
      <c r="F129" s="77" t="str">
        <f>IF(E129 &lt;&gt; "",VLOOKUP($E129,'Defect types &amp; severity levels'!$I$3:$J$30,2,FALSE),"")</f>
        <v/>
      </c>
      <c r="G129" s="103" t="str">
        <f>IF(E129&lt;&gt;"",VLOOKUP($E129,'Defect types &amp; severity levels'!$I$2:$K$30,3,FALSE),"")</f>
        <v/>
      </c>
      <c r="H129" s="101"/>
      <c r="I129" s="102"/>
      <c r="J129" s="104"/>
    </row>
    <row r="130" spans="2:10" x14ac:dyDescent="0.25">
      <c r="B130" s="100">
        <f t="shared" si="1"/>
        <v>108</v>
      </c>
      <c r="C130" s="101"/>
      <c r="D130" s="102"/>
      <c r="E130" s="101"/>
      <c r="F130" s="77" t="str">
        <f>IF(E130 &lt;&gt; "",VLOOKUP($E130,'Defect types &amp; severity levels'!$I$3:$J$30,2,FALSE),"")</f>
        <v/>
      </c>
      <c r="G130" s="103" t="str">
        <f>IF(E130&lt;&gt;"",VLOOKUP($E130,'Defect types &amp; severity levels'!$I$2:$K$30,3,FALSE),"")</f>
        <v/>
      </c>
      <c r="H130" s="101"/>
      <c r="I130" s="102"/>
      <c r="J130" s="104"/>
    </row>
    <row r="131" spans="2:10" x14ac:dyDescent="0.25">
      <c r="B131" s="100">
        <f t="shared" si="1"/>
        <v>109</v>
      </c>
      <c r="C131" s="101"/>
      <c r="D131" s="102"/>
      <c r="E131" s="101"/>
      <c r="F131" s="77" t="str">
        <f>IF(E131 &lt;&gt; "",VLOOKUP($E131,'Defect types &amp; severity levels'!$I$3:$J$30,2,FALSE),"")</f>
        <v/>
      </c>
      <c r="G131" s="103" t="str">
        <f>IF(E131&lt;&gt;"",VLOOKUP($E131,'Defect types &amp; severity levels'!$I$2:$K$30,3,FALSE),"")</f>
        <v/>
      </c>
      <c r="H131" s="101"/>
      <c r="I131" s="102"/>
      <c r="J131" s="104"/>
    </row>
    <row r="132" spans="2:10" x14ac:dyDescent="0.25">
      <c r="B132" s="100">
        <f t="shared" si="1"/>
        <v>110</v>
      </c>
      <c r="C132" s="101"/>
      <c r="D132" s="102"/>
      <c r="E132" s="101"/>
      <c r="F132" s="77" t="str">
        <f>IF(E132 &lt;&gt; "",VLOOKUP($E132,'Defect types &amp; severity levels'!$I$3:$J$30,2,FALSE),"")</f>
        <v/>
      </c>
      <c r="G132" s="103" t="str">
        <f>IF(E132&lt;&gt;"",VLOOKUP($E132,'Defect types &amp; severity levels'!$I$2:$K$30,3,FALSE),"")</f>
        <v/>
      </c>
      <c r="H132" s="101"/>
      <c r="I132" s="102"/>
      <c r="J132" s="104"/>
    </row>
    <row r="133" spans="2:10" x14ac:dyDescent="0.25">
      <c r="B133" s="100">
        <f t="shared" si="1"/>
        <v>111</v>
      </c>
      <c r="C133" s="101"/>
      <c r="D133" s="102"/>
      <c r="E133" s="101"/>
      <c r="F133" s="77" t="str">
        <f>IF(E133 &lt;&gt; "",VLOOKUP($E133,'Defect types &amp; severity levels'!$I$3:$J$30,2,FALSE),"")</f>
        <v/>
      </c>
      <c r="G133" s="103" t="str">
        <f>IF(E133&lt;&gt;"",VLOOKUP($E133,'Defect types &amp; severity levels'!$I$2:$K$30,3,FALSE),"")</f>
        <v/>
      </c>
      <c r="H133" s="101"/>
      <c r="I133" s="102"/>
      <c r="J133" s="104"/>
    </row>
    <row r="134" spans="2:10" x14ac:dyDescent="0.25">
      <c r="B134" s="100">
        <f t="shared" si="1"/>
        <v>112</v>
      </c>
      <c r="C134" s="101"/>
      <c r="D134" s="102"/>
      <c r="E134" s="101"/>
      <c r="F134" s="77" t="str">
        <f>IF(E134 &lt;&gt; "",VLOOKUP($E134,'Defect types &amp; severity levels'!$I$3:$J$30,2,FALSE),"")</f>
        <v/>
      </c>
      <c r="G134" s="103" t="str">
        <f>IF(E134&lt;&gt;"",VLOOKUP($E134,'Defect types &amp; severity levels'!$I$2:$K$30,3,FALSE),"")</f>
        <v/>
      </c>
      <c r="H134" s="101"/>
      <c r="I134" s="102"/>
      <c r="J134" s="104"/>
    </row>
    <row r="135" spans="2:10" x14ac:dyDescent="0.25">
      <c r="B135" s="100">
        <f t="shared" si="1"/>
        <v>113</v>
      </c>
      <c r="C135" s="101"/>
      <c r="D135" s="102"/>
      <c r="E135" s="101"/>
      <c r="F135" s="77" t="str">
        <f>IF(E135 &lt;&gt; "",VLOOKUP($E135,'Defect types &amp; severity levels'!$I$3:$J$30,2,FALSE),"")</f>
        <v/>
      </c>
      <c r="G135" s="103" t="str">
        <f>IF(E135&lt;&gt;"",VLOOKUP($E135,'Defect types &amp; severity levels'!$I$2:$K$30,3,FALSE),"")</f>
        <v/>
      </c>
      <c r="H135" s="101"/>
      <c r="I135" s="102"/>
      <c r="J135" s="104"/>
    </row>
    <row r="136" spans="2:10" x14ac:dyDescent="0.25">
      <c r="B136" s="100">
        <f t="shared" si="1"/>
        <v>114</v>
      </c>
      <c r="C136" s="101"/>
      <c r="D136" s="102"/>
      <c r="E136" s="101"/>
      <c r="F136" s="77" t="str">
        <f>IF(E136 &lt;&gt; "",VLOOKUP($E136,'Defect types &amp; severity levels'!$I$3:$J$30,2,FALSE),"")</f>
        <v/>
      </c>
      <c r="G136" s="103" t="str">
        <f>IF(E136&lt;&gt;"",VLOOKUP($E136,'Defect types &amp; severity levels'!$I$2:$K$30,3,FALSE),"")</f>
        <v/>
      </c>
      <c r="H136" s="101"/>
      <c r="I136" s="102"/>
      <c r="J136" s="104"/>
    </row>
    <row r="137" spans="2:10" x14ac:dyDescent="0.25">
      <c r="B137" s="100">
        <f t="shared" si="1"/>
        <v>115</v>
      </c>
      <c r="C137" s="101"/>
      <c r="D137" s="102"/>
      <c r="E137" s="101"/>
      <c r="F137" s="77" t="str">
        <f>IF(E137 &lt;&gt; "",VLOOKUP($E137,'Defect types &amp; severity levels'!$I$3:$J$30,2,FALSE),"")</f>
        <v/>
      </c>
      <c r="G137" s="103" t="str">
        <f>IF(E137&lt;&gt;"",VLOOKUP($E137,'Defect types &amp; severity levels'!$I$2:$K$30,3,FALSE),"")</f>
        <v/>
      </c>
      <c r="H137" s="101"/>
      <c r="I137" s="102"/>
      <c r="J137" s="104"/>
    </row>
    <row r="138" spans="2:10" x14ac:dyDescent="0.25">
      <c r="B138" s="100">
        <f t="shared" si="1"/>
        <v>116</v>
      </c>
      <c r="C138" s="101"/>
      <c r="D138" s="102"/>
      <c r="E138" s="101"/>
      <c r="F138" s="77" t="str">
        <f>IF(E138 &lt;&gt; "",VLOOKUP($E138,'Defect types &amp; severity levels'!$I$3:$J$30,2,FALSE),"")</f>
        <v/>
      </c>
      <c r="G138" s="103" t="str">
        <f>IF(E138&lt;&gt;"",VLOOKUP($E138,'Defect types &amp; severity levels'!$I$2:$K$30,3,FALSE),"")</f>
        <v/>
      </c>
      <c r="H138" s="101"/>
      <c r="I138" s="102"/>
      <c r="J138" s="104"/>
    </row>
    <row r="139" spans="2:10" x14ac:dyDescent="0.25">
      <c r="B139" s="100">
        <f t="shared" si="1"/>
        <v>117</v>
      </c>
      <c r="C139" s="101"/>
      <c r="D139" s="102"/>
      <c r="E139" s="101"/>
      <c r="F139" s="77" t="str">
        <f>IF(E139 &lt;&gt; "",VLOOKUP($E139,'Defect types &amp; severity levels'!$I$3:$J$30,2,FALSE),"")</f>
        <v/>
      </c>
      <c r="G139" s="103" t="str">
        <f>IF(E139&lt;&gt;"",VLOOKUP($E139,'Defect types &amp; severity levels'!$I$2:$K$30,3,FALSE),"")</f>
        <v/>
      </c>
      <c r="H139" s="101"/>
      <c r="I139" s="102"/>
      <c r="J139" s="104"/>
    </row>
    <row r="140" spans="2:10" x14ac:dyDescent="0.25">
      <c r="B140" s="100">
        <f t="shared" si="1"/>
        <v>118</v>
      </c>
      <c r="C140" s="101"/>
      <c r="D140" s="102"/>
      <c r="E140" s="101"/>
      <c r="F140" s="77" t="str">
        <f>IF(E140 &lt;&gt; "",VLOOKUP($E140,'Defect types &amp; severity levels'!$I$3:$J$30,2,FALSE),"")</f>
        <v/>
      </c>
      <c r="G140" s="103" t="str">
        <f>IF(E140&lt;&gt;"",VLOOKUP($E140,'Defect types &amp; severity levels'!$I$2:$K$30,3,FALSE),"")</f>
        <v/>
      </c>
      <c r="H140" s="101"/>
      <c r="I140" s="102"/>
      <c r="J140" s="104"/>
    </row>
    <row r="141" spans="2:10" x14ac:dyDescent="0.25">
      <c r="B141" s="100">
        <f t="shared" si="1"/>
        <v>119</v>
      </c>
      <c r="C141" s="101"/>
      <c r="D141" s="102"/>
      <c r="E141" s="101"/>
      <c r="F141" s="77" t="str">
        <f>IF(E141 &lt;&gt; "",VLOOKUP($E141,'Defect types &amp; severity levels'!$I$3:$J$30,2,FALSE),"")</f>
        <v/>
      </c>
      <c r="G141" s="103" t="str">
        <f>IF(E141&lt;&gt;"",VLOOKUP($E141,'Defect types &amp; severity levels'!$I$2:$K$30,3,FALSE),"")</f>
        <v/>
      </c>
      <c r="H141" s="101"/>
      <c r="I141" s="102"/>
      <c r="J141" s="104"/>
    </row>
    <row r="142" spans="2:10" x14ac:dyDescent="0.25">
      <c r="B142" s="100">
        <f t="shared" si="1"/>
        <v>120</v>
      </c>
      <c r="C142" s="101"/>
      <c r="D142" s="102"/>
      <c r="E142" s="101"/>
      <c r="F142" s="77" t="str">
        <f>IF(E142 &lt;&gt; "",VLOOKUP($E142,'Defect types &amp; severity levels'!$I$3:$J$30,2,FALSE),"")</f>
        <v/>
      </c>
      <c r="G142" s="103" t="str">
        <f>IF(E142&lt;&gt;"",VLOOKUP($E142,'Defect types &amp; severity levels'!$I$2:$K$30,3,FALSE),"")</f>
        <v/>
      </c>
      <c r="H142" s="101"/>
      <c r="I142" s="102"/>
      <c r="J142" s="104"/>
    </row>
    <row r="143" spans="2:10" x14ac:dyDescent="0.25">
      <c r="B143" s="100">
        <f t="shared" si="1"/>
        <v>121</v>
      </c>
      <c r="C143" s="101"/>
      <c r="D143" s="102"/>
      <c r="E143" s="101"/>
      <c r="F143" s="77" t="str">
        <f>IF(E143 &lt;&gt; "",VLOOKUP($E143,'Defect types &amp; severity levels'!$I$3:$J$30,2,FALSE),"")</f>
        <v/>
      </c>
      <c r="G143" s="103" t="str">
        <f>IF(E143&lt;&gt;"",VLOOKUP($E143,'Defect types &amp; severity levels'!$I$2:$K$30,3,FALSE),"")</f>
        <v/>
      </c>
      <c r="H143" s="101"/>
      <c r="I143" s="102"/>
      <c r="J143" s="104"/>
    </row>
    <row r="144" spans="2:10" x14ac:dyDescent="0.25">
      <c r="B144" s="100">
        <f t="shared" si="1"/>
        <v>122</v>
      </c>
      <c r="C144" s="101"/>
      <c r="D144" s="102"/>
      <c r="E144" s="101"/>
      <c r="F144" s="77" t="str">
        <f>IF(E144 &lt;&gt; "",VLOOKUP($E144,'Defect types &amp; severity levels'!$I$3:$J$30,2,FALSE),"")</f>
        <v/>
      </c>
      <c r="G144" s="103" t="str">
        <f>IF(E144&lt;&gt;"",VLOOKUP($E144,'Defect types &amp; severity levels'!$I$2:$K$30,3,FALSE),"")</f>
        <v/>
      </c>
      <c r="H144" s="101"/>
      <c r="I144" s="102"/>
      <c r="J144" s="104"/>
    </row>
    <row r="145" spans="2:10" x14ac:dyDescent="0.25">
      <c r="B145" s="100">
        <f t="shared" si="1"/>
        <v>123</v>
      </c>
      <c r="C145" s="101"/>
      <c r="D145" s="102"/>
      <c r="E145" s="101"/>
      <c r="F145" s="77" t="str">
        <f>IF(E145 &lt;&gt; "",VLOOKUP($E145,'Defect types &amp; severity levels'!$I$3:$J$30,2,FALSE),"")</f>
        <v/>
      </c>
      <c r="G145" s="103" t="str">
        <f>IF(E145&lt;&gt;"",VLOOKUP($E145,'Defect types &amp; severity levels'!$I$2:$K$30,3,FALSE),"")</f>
        <v/>
      </c>
      <c r="H145" s="101"/>
      <c r="I145" s="102"/>
      <c r="J145" s="104"/>
    </row>
    <row r="146" spans="2:10" x14ac:dyDescent="0.25">
      <c r="B146" s="100">
        <f t="shared" si="1"/>
        <v>124</v>
      </c>
      <c r="C146" s="101"/>
      <c r="D146" s="102"/>
      <c r="E146" s="101"/>
      <c r="F146" s="77" t="str">
        <f>IF(E146 &lt;&gt; "",VLOOKUP($E146,'Defect types &amp; severity levels'!$I$3:$J$30,2,FALSE),"")</f>
        <v/>
      </c>
      <c r="G146" s="103" t="str">
        <f>IF(E146&lt;&gt;"",VLOOKUP($E146,'Defect types &amp; severity levels'!$I$2:$K$30,3,FALSE),"")</f>
        <v/>
      </c>
      <c r="H146" s="101"/>
      <c r="I146" s="102"/>
      <c r="J146" s="104"/>
    </row>
    <row r="147" spans="2:10" x14ac:dyDescent="0.25">
      <c r="B147" s="100">
        <f t="shared" si="1"/>
        <v>125</v>
      </c>
      <c r="C147" s="101"/>
      <c r="D147" s="102"/>
      <c r="E147" s="101"/>
      <c r="F147" s="77" t="str">
        <f>IF(E147 &lt;&gt; "",VLOOKUP($E147,'Defect types &amp; severity levels'!$I$3:$J$30,2,FALSE),"")</f>
        <v/>
      </c>
      <c r="G147" s="103" t="str">
        <f>IF(E147&lt;&gt;"",VLOOKUP($E147,'Defect types &amp; severity levels'!$I$2:$K$30,3,FALSE),"")</f>
        <v/>
      </c>
      <c r="H147" s="101"/>
      <c r="I147" s="102"/>
      <c r="J147" s="104"/>
    </row>
    <row r="148" spans="2:10" x14ac:dyDescent="0.25">
      <c r="B148" s="100">
        <f t="shared" si="1"/>
        <v>126</v>
      </c>
      <c r="C148" s="101"/>
      <c r="D148" s="102"/>
      <c r="E148" s="101"/>
      <c r="F148" s="77" t="str">
        <f>IF(E148 &lt;&gt; "",VLOOKUP($E148,'Defect types &amp; severity levels'!$I$3:$J$30,2,FALSE),"")</f>
        <v/>
      </c>
      <c r="G148" s="103" t="str">
        <f>IF(E148&lt;&gt;"",VLOOKUP($E148,'Defect types &amp; severity levels'!$I$2:$K$30,3,FALSE),"")</f>
        <v/>
      </c>
      <c r="H148" s="101"/>
      <c r="I148" s="102"/>
      <c r="J148" s="104"/>
    </row>
    <row r="149" spans="2:10" x14ac:dyDescent="0.25">
      <c r="B149" s="100">
        <f t="shared" si="1"/>
        <v>127</v>
      </c>
      <c r="C149" s="101"/>
      <c r="D149" s="102"/>
      <c r="E149" s="101"/>
      <c r="F149" s="77" t="str">
        <f>IF(E149 &lt;&gt; "",VLOOKUP($E149,'Defect types &amp; severity levels'!$I$3:$J$30,2,FALSE),"")</f>
        <v/>
      </c>
      <c r="G149" s="103" t="str">
        <f>IF(E149&lt;&gt;"",VLOOKUP($E149,'Defect types &amp; severity levels'!$I$2:$K$30,3,FALSE),"")</f>
        <v/>
      </c>
      <c r="H149" s="101"/>
      <c r="I149" s="102"/>
      <c r="J149" s="104"/>
    </row>
    <row r="150" spans="2:10" x14ac:dyDescent="0.25">
      <c r="B150" s="100">
        <f t="shared" si="1"/>
        <v>128</v>
      </c>
      <c r="C150" s="101"/>
      <c r="D150" s="102"/>
      <c r="E150" s="101"/>
      <c r="F150" s="77" t="str">
        <f>IF(E150 &lt;&gt; "",VLOOKUP($E150,'Defect types &amp; severity levels'!$I$3:$J$30,2,FALSE),"")</f>
        <v/>
      </c>
      <c r="G150" s="103" t="str">
        <f>IF(E150&lt;&gt;"",VLOOKUP($E150,'Defect types &amp; severity levels'!$I$2:$K$30,3,FALSE),"")</f>
        <v/>
      </c>
      <c r="H150" s="101"/>
      <c r="I150" s="102"/>
      <c r="J150" s="104"/>
    </row>
    <row r="151" spans="2:10" x14ac:dyDescent="0.25">
      <c r="B151" s="100">
        <f t="shared" si="1"/>
        <v>129</v>
      </c>
      <c r="C151" s="101"/>
      <c r="D151" s="102"/>
      <c r="E151" s="101"/>
      <c r="F151" s="77" t="str">
        <f>IF(E151 &lt;&gt; "",VLOOKUP($E151,'Defect types &amp; severity levels'!$I$3:$J$30,2,FALSE),"")</f>
        <v/>
      </c>
      <c r="G151" s="103" t="str">
        <f>IF(E151&lt;&gt;"",VLOOKUP($E151,'Defect types &amp; severity levels'!$I$2:$K$30,3,FALSE),"")</f>
        <v/>
      </c>
      <c r="H151" s="101"/>
      <c r="I151" s="102"/>
      <c r="J151" s="104"/>
    </row>
    <row r="152" spans="2:10" x14ac:dyDescent="0.25">
      <c r="B152" s="100">
        <f t="shared" si="1"/>
        <v>130</v>
      </c>
      <c r="C152" s="101"/>
      <c r="D152" s="102"/>
      <c r="E152" s="101"/>
      <c r="F152" s="77" t="str">
        <f>IF(E152 &lt;&gt; "",VLOOKUP($E152,'Defect types &amp; severity levels'!$I$3:$J$30,2,FALSE),"")</f>
        <v/>
      </c>
      <c r="G152" s="103" t="str">
        <f>IF(E152&lt;&gt;"",VLOOKUP($E152,'Defect types &amp; severity levels'!$I$2:$K$30,3,FALSE),"")</f>
        <v/>
      </c>
      <c r="H152" s="101"/>
      <c r="I152" s="102"/>
      <c r="J152" s="104"/>
    </row>
    <row r="153" spans="2:10" x14ac:dyDescent="0.25">
      <c r="B153" s="100">
        <f t="shared" ref="B153:B216" si="2">B152+1</f>
        <v>131</v>
      </c>
      <c r="C153" s="101"/>
      <c r="D153" s="102"/>
      <c r="E153" s="101"/>
      <c r="F153" s="77" t="str">
        <f>IF(E153 &lt;&gt; "",VLOOKUP($E153,'Defect types &amp; severity levels'!$I$3:$J$30,2,FALSE),"")</f>
        <v/>
      </c>
      <c r="G153" s="103" t="str">
        <f>IF(E153&lt;&gt;"",VLOOKUP($E153,'Defect types &amp; severity levels'!$I$2:$K$30,3,FALSE),"")</f>
        <v/>
      </c>
      <c r="H153" s="101"/>
      <c r="I153" s="102"/>
      <c r="J153" s="104"/>
    </row>
    <row r="154" spans="2:10" x14ac:dyDescent="0.25">
      <c r="B154" s="100">
        <f t="shared" si="2"/>
        <v>132</v>
      </c>
      <c r="C154" s="101"/>
      <c r="D154" s="102"/>
      <c r="E154" s="101"/>
      <c r="F154" s="77" t="str">
        <f>IF(E154 &lt;&gt; "",VLOOKUP($E154,'Defect types &amp; severity levels'!$I$3:$J$30,2,FALSE),"")</f>
        <v/>
      </c>
      <c r="G154" s="103" t="str">
        <f>IF(E154&lt;&gt;"",VLOOKUP($E154,'Defect types &amp; severity levels'!$I$2:$K$30,3,FALSE),"")</f>
        <v/>
      </c>
      <c r="H154" s="101"/>
      <c r="I154" s="102"/>
      <c r="J154" s="104"/>
    </row>
    <row r="155" spans="2:10" x14ac:dyDescent="0.25">
      <c r="B155" s="100">
        <f t="shared" si="2"/>
        <v>133</v>
      </c>
      <c r="C155" s="101"/>
      <c r="D155" s="102"/>
      <c r="E155" s="101"/>
      <c r="F155" s="77" t="str">
        <f>IF(E155 &lt;&gt; "",VLOOKUP($E155,'Defect types &amp; severity levels'!$I$3:$J$30,2,FALSE),"")</f>
        <v/>
      </c>
      <c r="G155" s="103" t="str">
        <f>IF(E155&lt;&gt;"",VLOOKUP($E155,'Defect types &amp; severity levels'!$I$2:$K$30,3,FALSE),"")</f>
        <v/>
      </c>
      <c r="H155" s="101"/>
      <c r="I155" s="102"/>
      <c r="J155" s="104"/>
    </row>
    <row r="156" spans="2:10" x14ac:dyDescent="0.25">
      <c r="B156" s="100">
        <f t="shared" si="2"/>
        <v>134</v>
      </c>
      <c r="C156" s="101"/>
      <c r="D156" s="102"/>
      <c r="E156" s="101"/>
      <c r="F156" s="77" t="str">
        <f>IF(E156 &lt;&gt; "",VLOOKUP($E156,'Defect types &amp; severity levels'!$I$3:$J$30,2,FALSE),"")</f>
        <v/>
      </c>
      <c r="G156" s="103" t="str">
        <f>IF(E156&lt;&gt;"",VLOOKUP($E156,'Defect types &amp; severity levels'!$I$2:$K$30,3,FALSE),"")</f>
        <v/>
      </c>
      <c r="H156" s="101"/>
      <c r="I156" s="102"/>
      <c r="J156" s="104"/>
    </row>
    <row r="157" spans="2:10" x14ac:dyDescent="0.25">
      <c r="B157" s="100">
        <f t="shared" si="2"/>
        <v>135</v>
      </c>
      <c r="C157" s="101"/>
      <c r="D157" s="102"/>
      <c r="E157" s="101"/>
      <c r="F157" s="77" t="str">
        <f>IF(E157 &lt;&gt; "",VLOOKUP($E157,'Defect types &amp; severity levels'!$I$3:$J$30,2,FALSE),"")</f>
        <v/>
      </c>
      <c r="G157" s="103" t="str">
        <f>IF(E157&lt;&gt;"",VLOOKUP($E157,'Defect types &amp; severity levels'!$I$2:$K$30,3,FALSE),"")</f>
        <v/>
      </c>
      <c r="H157" s="101"/>
      <c r="I157" s="102"/>
      <c r="J157" s="104"/>
    </row>
    <row r="158" spans="2:10" x14ac:dyDescent="0.25">
      <c r="B158" s="100">
        <f t="shared" si="2"/>
        <v>136</v>
      </c>
      <c r="C158" s="101"/>
      <c r="D158" s="102"/>
      <c r="E158" s="101"/>
      <c r="F158" s="77" t="str">
        <f>IF(E158 &lt;&gt; "",VLOOKUP($E158,'Defect types &amp; severity levels'!$I$3:$J$30,2,FALSE),"")</f>
        <v/>
      </c>
      <c r="G158" s="103" t="str">
        <f>IF(E158&lt;&gt;"",VLOOKUP($E158,'Defect types &amp; severity levels'!$I$2:$K$30,3,FALSE),"")</f>
        <v/>
      </c>
      <c r="H158" s="101"/>
      <c r="I158" s="102"/>
      <c r="J158" s="104"/>
    </row>
    <row r="159" spans="2:10" x14ac:dyDescent="0.25">
      <c r="B159" s="100">
        <f t="shared" si="2"/>
        <v>137</v>
      </c>
      <c r="C159" s="101"/>
      <c r="D159" s="102"/>
      <c r="E159" s="101"/>
      <c r="F159" s="77" t="str">
        <f>IF(E159 &lt;&gt; "",VLOOKUP($E159,'Defect types &amp; severity levels'!$I$3:$J$30,2,FALSE),"")</f>
        <v/>
      </c>
      <c r="G159" s="103" t="str">
        <f>IF(E159&lt;&gt;"",VLOOKUP($E159,'Defect types &amp; severity levels'!$I$2:$K$30,3,FALSE),"")</f>
        <v/>
      </c>
      <c r="H159" s="101"/>
      <c r="I159" s="102"/>
      <c r="J159" s="104"/>
    </row>
    <row r="160" spans="2:10" x14ac:dyDescent="0.25">
      <c r="B160" s="100">
        <f t="shared" si="2"/>
        <v>138</v>
      </c>
      <c r="C160" s="101"/>
      <c r="D160" s="102"/>
      <c r="E160" s="101"/>
      <c r="F160" s="77" t="str">
        <f>IF(E160 &lt;&gt; "",VLOOKUP($E160,'Defect types &amp; severity levels'!$I$3:$J$30,2,FALSE),"")</f>
        <v/>
      </c>
      <c r="G160" s="103" t="str">
        <f>IF(E160&lt;&gt;"",VLOOKUP($E160,'Defect types &amp; severity levels'!$I$2:$K$30,3,FALSE),"")</f>
        <v/>
      </c>
      <c r="H160" s="101"/>
      <c r="I160" s="102"/>
      <c r="J160" s="104"/>
    </row>
    <row r="161" spans="2:10" x14ac:dyDescent="0.25">
      <c r="B161" s="100">
        <f t="shared" si="2"/>
        <v>139</v>
      </c>
      <c r="C161" s="101"/>
      <c r="D161" s="102"/>
      <c r="E161" s="101"/>
      <c r="F161" s="77" t="str">
        <f>IF(E161 &lt;&gt; "",VLOOKUP($E161,'Defect types &amp; severity levels'!$I$3:$J$30,2,FALSE),"")</f>
        <v/>
      </c>
      <c r="G161" s="103" t="str">
        <f>IF(E161&lt;&gt;"",VLOOKUP($E161,'Defect types &amp; severity levels'!$I$2:$K$30,3,FALSE),"")</f>
        <v/>
      </c>
      <c r="H161" s="101"/>
      <c r="I161" s="102"/>
      <c r="J161" s="104"/>
    </row>
    <row r="162" spans="2:10" x14ac:dyDescent="0.25">
      <c r="B162" s="100">
        <f t="shared" si="2"/>
        <v>140</v>
      </c>
      <c r="C162" s="101"/>
      <c r="D162" s="102"/>
      <c r="E162" s="101"/>
      <c r="F162" s="77" t="str">
        <f>IF(E162 &lt;&gt; "",VLOOKUP($E162,'Defect types &amp; severity levels'!$I$3:$J$30,2,FALSE),"")</f>
        <v/>
      </c>
      <c r="G162" s="103" t="str">
        <f>IF(E162&lt;&gt;"",VLOOKUP($E162,'Defect types &amp; severity levels'!$I$2:$K$30,3,FALSE),"")</f>
        <v/>
      </c>
      <c r="H162" s="101"/>
      <c r="I162" s="102"/>
      <c r="J162" s="104"/>
    </row>
    <row r="163" spans="2:10" x14ac:dyDescent="0.25">
      <c r="B163" s="100">
        <f t="shared" si="2"/>
        <v>141</v>
      </c>
      <c r="C163" s="101"/>
      <c r="D163" s="102"/>
      <c r="E163" s="101"/>
      <c r="F163" s="77" t="str">
        <f>IF(E163 &lt;&gt; "",VLOOKUP($E163,'Defect types &amp; severity levels'!$I$3:$J$30,2,FALSE),"")</f>
        <v/>
      </c>
      <c r="G163" s="103" t="str">
        <f>IF(E163&lt;&gt;"",VLOOKUP($E163,'Defect types &amp; severity levels'!$I$2:$K$30,3,FALSE),"")</f>
        <v/>
      </c>
      <c r="H163" s="101"/>
      <c r="I163" s="102"/>
      <c r="J163" s="104"/>
    </row>
    <row r="164" spans="2:10" x14ac:dyDescent="0.25">
      <c r="B164" s="100">
        <f t="shared" si="2"/>
        <v>142</v>
      </c>
      <c r="C164" s="101"/>
      <c r="D164" s="102"/>
      <c r="E164" s="101"/>
      <c r="F164" s="77" t="str">
        <f>IF(E164 &lt;&gt; "",VLOOKUP($E164,'Defect types &amp; severity levels'!$I$3:$J$30,2,FALSE),"")</f>
        <v/>
      </c>
      <c r="G164" s="103" t="str">
        <f>IF(E164&lt;&gt;"",VLOOKUP($E164,'Defect types &amp; severity levels'!$I$2:$K$30,3,FALSE),"")</f>
        <v/>
      </c>
      <c r="H164" s="101"/>
      <c r="I164" s="102"/>
      <c r="J164" s="104"/>
    </row>
    <row r="165" spans="2:10" x14ac:dyDescent="0.25">
      <c r="B165" s="100">
        <f t="shared" si="2"/>
        <v>143</v>
      </c>
      <c r="C165" s="101"/>
      <c r="D165" s="102"/>
      <c r="E165" s="101"/>
      <c r="F165" s="77" t="str">
        <f>IF(E165 &lt;&gt; "",VLOOKUP($E165,'Defect types &amp; severity levels'!$I$3:$J$30,2,FALSE),"")</f>
        <v/>
      </c>
      <c r="G165" s="103" t="str">
        <f>IF(E165&lt;&gt;"",VLOOKUP($E165,'Defect types &amp; severity levels'!$I$2:$K$30,3,FALSE),"")</f>
        <v/>
      </c>
      <c r="H165" s="101"/>
      <c r="I165" s="102"/>
      <c r="J165" s="104"/>
    </row>
    <row r="166" spans="2:10" x14ac:dyDescent="0.25">
      <c r="B166" s="100">
        <f t="shared" si="2"/>
        <v>144</v>
      </c>
      <c r="C166" s="101"/>
      <c r="D166" s="102"/>
      <c r="E166" s="101"/>
      <c r="F166" s="77" t="str">
        <f>IF(E166 &lt;&gt; "",VLOOKUP($E166,'Defect types &amp; severity levels'!$I$3:$J$30,2,FALSE),"")</f>
        <v/>
      </c>
      <c r="G166" s="103" t="str">
        <f>IF(E166&lt;&gt;"",VLOOKUP($E166,'Defect types &amp; severity levels'!$I$2:$K$30,3,FALSE),"")</f>
        <v/>
      </c>
      <c r="H166" s="101"/>
      <c r="I166" s="102"/>
      <c r="J166" s="104"/>
    </row>
    <row r="167" spans="2:10" x14ac:dyDescent="0.25">
      <c r="B167" s="100">
        <f t="shared" si="2"/>
        <v>145</v>
      </c>
      <c r="C167" s="101"/>
      <c r="D167" s="102"/>
      <c r="E167" s="101"/>
      <c r="F167" s="77" t="str">
        <f>IF(E167 &lt;&gt; "",VLOOKUP($E167,'Defect types &amp; severity levels'!$I$3:$J$30,2,FALSE),"")</f>
        <v/>
      </c>
      <c r="G167" s="103" t="str">
        <f>IF(E167&lt;&gt;"",VLOOKUP($E167,'Defect types &amp; severity levels'!$I$2:$K$30,3,FALSE),"")</f>
        <v/>
      </c>
      <c r="H167" s="101"/>
      <c r="I167" s="102"/>
      <c r="J167" s="104"/>
    </row>
    <row r="168" spans="2:10" x14ac:dyDescent="0.25">
      <c r="B168" s="100">
        <f t="shared" si="2"/>
        <v>146</v>
      </c>
      <c r="C168" s="101"/>
      <c r="D168" s="102"/>
      <c r="E168" s="101"/>
      <c r="F168" s="77" t="str">
        <f>IF(E168 &lt;&gt; "",VLOOKUP($E168,'Defect types &amp; severity levels'!$I$3:$J$30,2,FALSE),"")</f>
        <v/>
      </c>
      <c r="G168" s="103" t="str">
        <f>IF(E168&lt;&gt;"",VLOOKUP($E168,'Defect types &amp; severity levels'!$I$2:$K$30,3,FALSE),"")</f>
        <v/>
      </c>
      <c r="H168" s="101"/>
      <c r="I168" s="102"/>
      <c r="J168" s="104"/>
    </row>
    <row r="169" spans="2:10" x14ac:dyDescent="0.25">
      <c r="B169" s="100">
        <f t="shared" si="2"/>
        <v>147</v>
      </c>
      <c r="C169" s="101"/>
      <c r="D169" s="102"/>
      <c r="E169" s="101"/>
      <c r="F169" s="77" t="str">
        <f>IF(E169 &lt;&gt; "",VLOOKUP($E169,'Defect types &amp; severity levels'!$I$3:$J$30,2,FALSE),"")</f>
        <v/>
      </c>
      <c r="G169" s="103" t="str">
        <f>IF(E169&lt;&gt;"",VLOOKUP($E169,'Defect types &amp; severity levels'!$I$2:$K$30,3,FALSE),"")</f>
        <v/>
      </c>
      <c r="H169" s="101"/>
      <c r="I169" s="102"/>
      <c r="J169" s="104"/>
    </row>
    <row r="170" spans="2:10" x14ac:dyDescent="0.25">
      <c r="B170" s="100">
        <f t="shared" si="2"/>
        <v>148</v>
      </c>
      <c r="C170" s="101"/>
      <c r="D170" s="102"/>
      <c r="E170" s="101"/>
      <c r="F170" s="77" t="str">
        <f>IF(E170 &lt;&gt; "",VLOOKUP($E170,'Defect types &amp; severity levels'!$I$3:$J$30,2,FALSE),"")</f>
        <v/>
      </c>
      <c r="G170" s="103" t="str">
        <f>IF(E170&lt;&gt;"",VLOOKUP($E170,'Defect types &amp; severity levels'!$I$2:$K$30,3,FALSE),"")</f>
        <v/>
      </c>
      <c r="H170" s="101"/>
      <c r="I170" s="102"/>
      <c r="J170" s="104"/>
    </row>
    <row r="171" spans="2:10" x14ac:dyDescent="0.25">
      <c r="B171" s="100">
        <f t="shared" si="2"/>
        <v>149</v>
      </c>
      <c r="C171" s="101"/>
      <c r="D171" s="102"/>
      <c r="E171" s="101"/>
      <c r="F171" s="77" t="str">
        <f>IF(E171 &lt;&gt; "",VLOOKUP($E171,'Defect types &amp; severity levels'!$I$3:$J$30,2,FALSE),"")</f>
        <v/>
      </c>
      <c r="G171" s="103" t="str">
        <f>IF(E171&lt;&gt;"",VLOOKUP($E171,'Defect types &amp; severity levels'!$I$2:$K$30,3,FALSE),"")</f>
        <v/>
      </c>
      <c r="H171" s="101"/>
      <c r="I171" s="102"/>
      <c r="J171" s="104"/>
    </row>
    <row r="172" spans="2:10" x14ac:dyDescent="0.25">
      <c r="B172" s="100">
        <f t="shared" si="2"/>
        <v>150</v>
      </c>
      <c r="C172" s="101"/>
      <c r="D172" s="102"/>
      <c r="E172" s="101"/>
      <c r="F172" s="77" t="str">
        <f>IF(E172 &lt;&gt; "",VLOOKUP($E172,'Defect types &amp; severity levels'!$I$3:$J$30,2,FALSE),"")</f>
        <v/>
      </c>
      <c r="G172" s="103" t="str">
        <f>IF(E172&lt;&gt;"",VLOOKUP($E172,'Defect types &amp; severity levels'!$I$2:$K$30,3,FALSE),"")</f>
        <v/>
      </c>
      <c r="H172" s="101"/>
      <c r="I172" s="102"/>
      <c r="J172" s="104"/>
    </row>
    <row r="173" spans="2:10" x14ac:dyDescent="0.25">
      <c r="B173" s="100">
        <f t="shared" si="2"/>
        <v>151</v>
      </c>
      <c r="C173" s="101"/>
      <c r="D173" s="102"/>
      <c r="E173" s="101"/>
      <c r="F173" s="77" t="str">
        <f>IF(E173 &lt;&gt; "",VLOOKUP($E173,'Defect types &amp; severity levels'!$I$3:$J$30,2,FALSE),"")</f>
        <v/>
      </c>
      <c r="G173" s="103" t="str">
        <f>IF(E173&lt;&gt;"",VLOOKUP($E173,'Defect types &amp; severity levels'!$I$2:$K$30,3,FALSE),"")</f>
        <v/>
      </c>
      <c r="H173" s="101"/>
      <c r="I173" s="102"/>
      <c r="J173" s="104"/>
    </row>
    <row r="174" spans="2:10" x14ac:dyDescent="0.25">
      <c r="B174" s="100">
        <f t="shared" si="2"/>
        <v>152</v>
      </c>
      <c r="C174" s="101"/>
      <c r="D174" s="102"/>
      <c r="E174" s="101"/>
      <c r="F174" s="77" t="str">
        <f>IF(E174 &lt;&gt; "",VLOOKUP($E174,'Defect types &amp; severity levels'!$I$3:$J$30,2,FALSE),"")</f>
        <v/>
      </c>
      <c r="G174" s="103" t="str">
        <f>IF(E174&lt;&gt;"",VLOOKUP($E174,'Defect types &amp; severity levels'!$I$2:$K$30,3,FALSE),"")</f>
        <v/>
      </c>
      <c r="H174" s="101"/>
      <c r="I174" s="102"/>
      <c r="J174" s="104"/>
    </row>
    <row r="175" spans="2:10" x14ac:dyDescent="0.25">
      <c r="B175" s="100">
        <f t="shared" si="2"/>
        <v>153</v>
      </c>
      <c r="C175" s="101"/>
      <c r="D175" s="102"/>
      <c r="E175" s="101"/>
      <c r="F175" s="77" t="str">
        <f>IF(E175 &lt;&gt; "",VLOOKUP($E175,'Defect types &amp; severity levels'!$I$3:$J$30,2,FALSE),"")</f>
        <v/>
      </c>
      <c r="G175" s="103" t="str">
        <f>IF(E175&lt;&gt;"",VLOOKUP($E175,'Defect types &amp; severity levels'!$I$2:$K$30,3,FALSE),"")</f>
        <v/>
      </c>
      <c r="H175" s="101"/>
      <c r="I175" s="102"/>
      <c r="J175" s="104"/>
    </row>
    <row r="176" spans="2:10" x14ac:dyDescent="0.25">
      <c r="B176" s="100">
        <f t="shared" si="2"/>
        <v>154</v>
      </c>
      <c r="C176" s="101"/>
      <c r="D176" s="102"/>
      <c r="E176" s="101"/>
      <c r="F176" s="77" t="str">
        <f>IF(E176 &lt;&gt; "",VLOOKUP($E176,'Defect types &amp; severity levels'!$I$3:$J$30,2,FALSE),"")</f>
        <v/>
      </c>
      <c r="G176" s="103" t="str">
        <f>IF(E176&lt;&gt;"",VLOOKUP($E176,'Defect types &amp; severity levels'!$I$2:$K$30,3,FALSE),"")</f>
        <v/>
      </c>
      <c r="H176" s="101"/>
      <c r="I176" s="102"/>
      <c r="J176" s="104"/>
    </row>
    <row r="177" spans="2:10" x14ac:dyDescent="0.25">
      <c r="B177" s="100">
        <f t="shared" si="2"/>
        <v>155</v>
      </c>
      <c r="C177" s="101"/>
      <c r="D177" s="102"/>
      <c r="E177" s="101"/>
      <c r="F177" s="77" t="str">
        <f>IF(E177 &lt;&gt; "",VLOOKUP($E177,'Defect types &amp; severity levels'!$I$3:$J$30,2,FALSE),"")</f>
        <v/>
      </c>
      <c r="G177" s="103" t="str">
        <f>IF(E177&lt;&gt;"",VLOOKUP($E177,'Defect types &amp; severity levels'!$I$2:$K$30,3,FALSE),"")</f>
        <v/>
      </c>
      <c r="H177" s="101"/>
      <c r="I177" s="102"/>
      <c r="J177" s="104"/>
    </row>
    <row r="178" spans="2:10" x14ac:dyDescent="0.25">
      <c r="B178" s="100">
        <f t="shared" si="2"/>
        <v>156</v>
      </c>
      <c r="C178" s="101"/>
      <c r="D178" s="102"/>
      <c r="E178" s="101"/>
      <c r="F178" s="77" t="str">
        <f>IF(E178 &lt;&gt; "",VLOOKUP($E178,'Defect types &amp; severity levels'!$I$3:$J$30,2,FALSE),"")</f>
        <v/>
      </c>
      <c r="G178" s="103" t="str">
        <f>IF(E178&lt;&gt;"",VLOOKUP($E178,'Defect types &amp; severity levels'!$I$2:$K$30,3,FALSE),"")</f>
        <v/>
      </c>
      <c r="H178" s="101"/>
      <c r="I178" s="102"/>
      <c r="J178" s="104"/>
    </row>
    <row r="179" spans="2:10" x14ac:dyDescent="0.25">
      <c r="B179" s="100">
        <f t="shared" si="2"/>
        <v>157</v>
      </c>
      <c r="C179" s="101"/>
      <c r="D179" s="102"/>
      <c r="E179" s="101"/>
      <c r="F179" s="77" t="str">
        <f>IF(E179 &lt;&gt; "",VLOOKUP($E179,'Defect types &amp; severity levels'!$I$3:$J$30,2,FALSE),"")</f>
        <v/>
      </c>
      <c r="G179" s="103" t="str">
        <f>IF(E179&lt;&gt;"",VLOOKUP($E179,'Defect types &amp; severity levels'!$I$2:$K$30,3,FALSE),"")</f>
        <v/>
      </c>
      <c r="H179" s="101"/>
      <c r="I179" s="102"/>
      <c r="J179" s="104"/>
    </row>
    <row r="180" spans="2:10" x14ac:dyDescent="0.25">
      <c r="B180" s="100">
        <f t="shared" si="2"/>
        <v>158</v>
      </c>
      <c r="C180" s="101"/>
      <c r="D180" s="102"/>
      <c r="E180" s="101"/>
      <c r="F180" s="77" t="str">
        <f>IF(E180 &lt;&gt; "",VLOOKUP($E180,'Defect types &amp; severity levels'!$I$3:$J$30,2,FALSE),"")</f>
        <v/>
      </c>
      <c r="G180" s="103" t="str">
        <f>IF(E180&lt;&gt;"",VLOOKUP($E180,'Defect types &amp; severity levels'!$I$2:$K$30,3,FALSE),"")</f>
        <v/>
      </c>
      <c r="H180" s="101"/>
      <c r="I180" s="102"/>
      <c r="J180" s="104"/>
    </row>
    <row r="181" spans="2:10" x14ac:dyDescent="0.25">
      <c r="B181" s="100">
        <f t="shared" si="2"/>
        <v>159</v>
      </c>
      <c r="C181" s="101"/>
      <c r="D181" s="102"/>
      <c r="E181" s="101"/>
      <c r="F181" s="77" t="str">
        <f>IF(E181 &lt;&gt; "",VLOOKUP($E181,'Defect types &amp; severity levels'!$I$3:$J$30,2,FALSE),"")</f>
        <v/>
      </c>
      <c r="G181" s="103" t="str">
        <f>IF(E181&lt;&gt;"",VLOOKUP($E181,'Defect types &amp; severity levels'!$I$2:$K$30,3,FALSE),"")</f>
        <v/>
      </c>
      <c r="H181" s="101"/>
      <c r="I181" s="102"/>
      <c r="J181" s="104"/>
    </row>
    <row r="182" spans="2:10" x14ac:dyDescent="0.25">
      <c r="B182" s="100">
        <f t="shared" si="2"/>
        <v>160</v>
      </c>
      <c r="C182" s="101"/>
      <c r="D182" s="102"/>
      <c r="E182" s="101"/>
      <c r="F182" s="77" t="str">
        <f>IF(E182 &lt;&gt; "",VLOOKUP($E182,'Defect types &amp; severity levels'!$I$3:$J$30,2,FALSE),"")</f>
        <v/>
      </c>
      <c r="G182" s="103" t="str">
        <f>IF(E182&lt;&gt;"",VLOOKUP($E182,'Defect types &amp; severity levels'!$I$2:$K$30,3,FALSE),"")</f>
        <v/>
      </c>
      <c r="H182" s="101"/>
      <c r="I182" s="102"/>
      <c r="J182" s="104"/>
    </row>
    <row r="183" spans="2:10" x14ac:dyDescent="0.25">
      <c r="B183" s="100">
        <f t="shared" si="2"/>
        <v>161</v>
      </c>
      <c r="C183" s="101"/>
      <c r="D183" s="102"/>
      <c r="E183" s="101"/>
      <c r="F183" s="77" t="str">
        <f>IF(E183 &lt;&gt; "",VLOOKUP($E183,'Defect types &amp; severity levels'!$I$3:$J$30,2,FALSE),"")</f>
        <v/>
      </c>
      <c r="G183" s="103" t="str">
        <f>IF(E183&lt;&gt;"",VLOOKUP($E183,'Defect types &amp; severity levels'!$I$2:$K$30,3,FALSE),"")</f>
        <v/>
      </c>
      <c r="H183" s="101"/>
      <c r="I183" s="102"/>
      <c r="J183" s="104"/>
    </row>
    <row r="184" spans="2:10" x14ac:dyDescent="0.25">
      <c r="B184" s="100">
        <f t="shared" si="2"/>
        <v>162</v>
      </c>
      <c r="C184" s="101"/>
      <c r="D184" s="102"/>
      <c r="E184" s="101"/>
      <c r="F184" s="77" t="str">
        <f>IF(E184 &lt;&gt; "",VLOOKUP($E184,'Defect types &amp; severity levels'!$I$3:$J$30,2,FALSE),"")</f>
        <v/>
      </c>
      <c r="G184" s="103" t="str">
        <f>IF(E184&lt;&gt;"",VLOOKUP($E184,'Defect types &amp; severity levels'!$I$2:$K$30,3,FALSE),"")</f>
        <v/>
      </c>
      <c r="H184" s="101"/>
      <c r="I184" s="102"/>
      <c r="J184" s="104"/>
    </row>
    <row r="185" spans="2:10" x14ac:dyDescent="0.25">
      <c r="B185" s="100">
        <f t="shared" si="2"/>
        <v>163</v>
      </c>
      <c r="C185" s="101"/>
      <c r="D185" s="102"/>
      <c r="E185" s="101"/>
      <c r="F185" s="77" t="str">
        <f>IF(E185 &lt;&gt; "",VLOOKUP($E185,'Defect types &amp; severity levels'!$I$3:$J$30,2,FALSE),"")</f>
        <v/>
      </c>
      <c r="G185" s="103" t="str">
        <f>IF(E185&lt;&gt;"",VLOOKUP($E185,'Defect types &amp; severity levels'!$I$2:$K$30,3,FALSE),"")</f>
        <v/>
      </c>
      <c r="H185" s="101"/>
      <c r="I185" s="102"/>
      <c r="J185" s="104"/>
    </row>
    <row r="186" spans="2:10" x14ac:dyDescent="0.25">
      <c r="B186" s="100">
        <f t="shared" si="2"/>
        <v>164</v>
      </c>
      <c r="C186" s="101"/>
      <c r="D186" s="102"/>
      <c r="E186" s="101"/>
      <c r="F186" s="77" t="str">
        <f>IF(E186 &lt;&gt; "",VLOOKUP($E186,'Defect types &amp; severity levels'!$I$3:$J$30,2,FALSE),"")</f>
        <v/>
      </c>
      <c r="G186" s="103" t="str">
        <f>IF(E186&lt;&gt;"",VLOOKUP($E186,'Defect types &amp; severity levels'!$I$2:$K$30,3,FALSE),"")</f>
        <v/>
      </c>
      <c r="H186" s="101"/>
      <c r="I186" s="102"/>
      <c r="J186" s="104"/>
    </row>
    <row r="187" spans="2:10" x14ac:dyDescent="0.25">
      <c r="B187" s="100">
        <f t="shared" si="2"/>
        <v>165</v>
      </c>
      <c r="C187" s="101"/>
      <c r="D187" s="102"/>
      <c r="E187" s="101"/>
      <c r="F187" s="77" t="str">
        <f>IF(E187 &lt;&gt; "",VLOOKUP($E187,'Defect types &amp; severity levels'!$I$3:$J$30,2,FALSE),"")</f>
        <v/>
      </c>
      <c r="G187" s="103" t="str">
        <f>IF(E187&lt;&gt;"",VLOOKUP($E187,'Defect types &amp; severity levels'!$I$2:$K$30,3,FALSE),"")</f>
        <v/>
      </c>
      <c r="H187" s="101"/>
      <c r="I187" s="102"/>
      <c r="J187" s="104"/>
    </row>
    <row r="188" spans="2:10" x14ac:dyDescent="0.25">
      <c r="B188" s="100">
        <f t="shared" si="2"/>
        <v>166</v>
      </c>
      <c r="C188" s="101"/>
      <c r="D188" s="102"/>
      <c r="E188" s="101"/>
      <c r="F188" s="77" t="str">
        <f>IF(E188 &lt;&gt; "",VLOOKUP($E188,'Defect types &amp; severity levels'!$I$3:$J$30,2,FALSE),"")</f>
        <v/>
      </c>
      <c r="G188" s="103" t="str">
        <f>IF(E188&lt;&gt;"",VLOOKUP($E188,'Defect types &amp; severity levels'!$I$2:$K$30,3,FALSE),"")</f>
        <v/>
      </c>
      <c r="H188" s="101"/>
      <c r="I188" s="102"/>
      <c r="J188" s="104"/>
    </row>
    <row r="189" spans="2:10" x14ac:dyDescent="0.25">
      <c r="B189" s="100">
        <f t="shared" si="2"/>
        <v>167</v>
      </c>
      <c r="C189" s="101"/>
      <c r="D189" s="102"/>
      <c r="E189" s="101"/>
      <c r="F189" s="77" t="str">
        <f>IF(E189 &lt;&gt; "",VLOOKUP($E189,'Defect types &amp; severity levels'!$I$3:$J$30,2,FALSE),"")</f>
        <v/>
      </c>
      <c r="G189" s="103" t="str">
        <f>IF(E189&lt;&gt;"",VLOOKUP($E189,'Defect types &amp; severity levels'!$I$2:$K$30,3,FALSE),"")</f>
        <v/>
      </c>
      <c r="H189" s="101"/>
      <c r="I189" s="102"/>
      <c r="J189" s="104"/>
    </row>
    <row r="190" spans="2:10" x14ac:dyDescent="0.25">
      <c r="B190" s="100">
        <f t="shared" si="2"/>
        <v>168</v>
      </c>
      <c r="C190" s="101"/>
      <c r="D190" s="102"/>
      <c r="E190" s="101"/>
      <c r="F190" s="77" t="str">
        <f>IF(E190 &lt;&gt; "",VLOOKUP($E190,'Defect types &amp; severity levels'!$I$3:$J$30,2,FALSE),"")</f>
        <v/>
      </c>
      <c r="G190" s="103" t="str">
        <f>IF(E190&lt;&gt;"",VLOOKUP($E190,'Defect types &amp; severity levels'!$I$2:$K$30,3,FALSE),"")</f>
        <v/>
      </c>
      <c r="H190" s="101"/>
      <c r="I190" s="102"/>
      <c r="J190" s="104"/>
    </row>
    <row r="191" spans="2:10" x14ac:dyDescent="0.25">
      <c r="B191" s="100">
        <f t="shared" si="2"/>
        <v>169</v>
      </c>
      <c r="C191" s="101"/>
      <c r="D191" s="102"/>
      <c r="E191" s="101"/>
      <c r="F191" s="77" t="str">
        <f>IF(E191 &lt;&gt; "",VLOOKUP($E191,'Defect types &amp; severity levels'!$I$3:$J$30,2,FALSE),"")</f>
        <v/>
      </c>
      <c r="G191" s="103" t="str">
        <f>IF(E191&lt;&gt;"",VLOOKUP($E191,'Defect types &amp; severity levels'!$I$2:$K$30,3,FALSE),"")</f>
        <v/>
      </c>
      <c r="H191" s="101"/>
      <c r="I191" s="102"/>
      <c r="J191" s="104"/>
    </row>
    <row r="192" spans="2:10" x14ac:dyDescent="0.25">
      <c r="B192" s="100">
        <f t="shared" si="2"/>
        <v>170</v>
      </c>
      <c r="C192" s="101"/>
      <c r="D192" s="102"/>
      <c r="E192" s="101"/>
      <c r="F192" s="77" t="str">
        <f>IF(E192 &lt;&gt; "",VLOOKUP($E192,'Defect types &amp; severity levels'!$I$3:$J$30,2,FALSE),"")</f>
        <v/>
      </c>
      <c r="G192" s="103" t="str">
        <f>IF(E192&lt;&gt;"",VLOOKUP($E192,'Defect types &amp; severity levels'!$I$2:$K$30,3,FALSE),"")</f>
        <v/>
      </c>
      <c r="H192" s="101"/>
      <c r="I192" s="102"/>
      <c r="J192" s="104"/>
    </row>
    <row r="193" spans="2:10" x14ac:dyDescent="0.25">
      <c r="B193" s="100">
        <f t="shared" si="2"/>
        <v>171</v>
      </c>
      <c r="C193" s="101"/>
      <c r="D193" s="102"/>
      <c r="E193" s="101"/>
      <c r="F193" s="77" t="str">
        <f>IF(E193 &lt;&gt; "",VLOOKUP($E193,'Defect types &amp; severity levels'!$I$3:$J$30,2,FALSE),"")</f>
        <v/>
      </c>
      <c r="G193" s="103" t="str">
        <f>IF(E193&lt;&gt;"",VLOOKUP($E193,'Defect types &amp; severity levels'!$I$2:$K$30,3,FALSE),"")</f>
        <v/>
      </c>
      <c r="H193" s="101"/>
      <c r="I193" s="102"/>
      <c r="J193" s="104"/>
    </row>
    <row r="194" spans="2:10" x14ac:dyDescent="0.25">
      <c r="B194" s="100">
        <f t="shared" si="2"/>
        <v>172</v>
      </c>
      <c r="C194" s="101"/>
      <c r="D194" s="102"/>
      <c r="E194" s="101"/>
      <c r="F194" s="77" t="str">
        <f>IF(E194 &lt;&gt; "",VLOOKUP($E194,'Defect types &amp; severity levels'!$I$3:$J$30,2,FALSE),"")</f>
        <v/>
      </c>
      <c r="G194" s="103" t="str">
        <f>IF(E194&lt;&gt;"",VLOOKUP($E194,'Defect types &amp; severity levels'!$I$2:$K$30,3,FALSE),"")</f>
        <v/>
      </c>
      <c r="H194" s="101"/>
      <c r="I194" s="102"/>
      <c r="J194" s="104"/>
    </row>
    <row r="195" spans="2:10" x14ac:dyDescent="0.25">
      <c r="B195" s="100">
        <f t="shared" si="2"/>
        <v>173</v>
      </c>
      <c r="C195" s="101"/>
      <c r="D195" s="102"/>
      <c r="E195" s="101"/>
      <c r="F195" s="77" t="str">
        <f>IF(E195 &lt;&gt; "",VLOOKUP($E195,'Defect types &amp; severity levels'!$I$3:$J$30,2,FALSE),"")</f>
        <v/>
      </c>
      <c r="G195" s="103" t="str">
        <f>IF(E195&lt;&gt;"",VLOOKUP($E195,'Defect types &amp; severity levels'!$I$2:$K$30,3,FALSE),"")</f>
        <v/>
      </c>
      <c r="H195" s="101"/>
      <c r="I195" s="102"/>
      <c r="J195" s="104"/>
    </row>
    <row r="196" spans="2:10" x14ac:dyDescent="0.25">
      <c r="B196" s="100">
        <f t="shared" si="2"/>
        <v>174</v>
      </c>
      <c r="C196" s="101"/>
      <c r="D196" s="102"/>
      <c r="E196" s="101"/>
      <c r="F196" s="77" t="str">
        <f>IF(E196 &lt;&gt; "",VLOOKUP($E196,'Defect types &amp; severity levels'!$I$3:$J$30,2,FALSE),"")</f>
        <v/>
      </c>
      <c r="G196" s="103" t="str">
        <f>IF(E196&lt;&gt;"",VLOOKUP($E196,'Defect types &amp; severity levels'!$I$2:$K$30,3,FALSE),"")</f>
        <v/>
      </c>
      <c r="H196" s="101"/>
      <c r="I196" s="102"/>
      <c r="J196" s="104"/>
    </row>
    <row r="197" spans="2:10" x14ac:dyDescent="0.25">
      <c r="B197" s="100">
        <f t="shared" si="2"/>
        <v>175</v>
      </c>
      <c r="C197" s="101"/>
      <c r="D197" s="102"/>
      <c r="E197" s="101"/>
      <c r="F197" s="77" t="str">
        <f>IF(E197 &lt;&gt; "",VLOOKUP($E197,'Defect types &amp; severity levels'!$I$3:$J$30,2,FALSE),"")</f>
        <v/>
      </c>
      <c r="G197" s="103" t="str">
        <f>IF(E197&lt;&gt;"",VLOOKUP($E197,'Defect types &amp; severity levels'!$I$2:$K$30,3,FALSE),"")</f>
        <v/>
      </c>
      <c r="H197" s="101"/>
      <c r="I197" s="102"/>
      <c r="J197" s="104"/>
    </row>
    <row r="198" spans="2:10" x14ac:dyDescent="0.25">
      <c r="B198" s="100">
        <f t="shared" si="2"/>
        <v>176</v>
      </c>
      <c r="C198" s="101"/>
      <c r="D198" s="102"/>
      <c r="E198" s="101"/>
      <c r="F198" s="77" t="str">
        <f>IF(E198 &lt;&gt; "",VLOOKUP($E198,'Defect types &amp; severity levels'!$I$3:$J$30,2,FALSE),"")</f>
        <v/>
      </c>
      <c r="G198" s="103" t="str">
        <f>IF(E198&lt;&gt;"",VLOOKUP($E198,'Defect types &amp; severity levels'!$I$2:$K$30,3,FALSE),"")</f>
        <v/>
      </c>
      <c r="H198" s="101"/>
      <c r="I198" s="102"/>
      <c r="J198" s="104"/>
    </row>
    <row r="199" spans="2:10" x14ac:dyDescent="0.25">
      <c r="B199" s="100">
        <f t="shared" si="2"/>
        <v>177</v>
      </c>
      <c r="C199" s="101"/>
      <c r="D199" s="102"/>
      <c r="E199" s="101"/>
      <c r="F199" s="77" t="str">
        <f>IF(E199 &lt;&gt; "",VLOOKUP($E199,'Defect types &amp; severity levels'!$I$3:$J$30,2,FALSE),"")</f>
        <v/>
      </c>
      <c r="G199" s="103" t="str">
        <f>IF(E199&lt;&gt;"",VLOOKUP($E199,'Defect types &amp; severity levels'!$I$2:$K$30,3,FALSE),"")</f>
        <v/>
      </c>
      <c r="H199" s="101"/>
      <c r="I199" s="102"/>
      <c r="J199" s="104"/>
    </row>
    <row r="200" spans="2:10" x14ac:dyDescent="0.25">
      <c r="B200" s="100">
        <f t="shared" si="2"/>
        <v>178</v>
      </c>
      <c r="C200" s="101"/>
      <c r="D200" s="102"/>
      <c r="E200" s="101"/>
      <c r="F200" s="77" t="str">
        <f>IF(E200 &lt;&gt; "",VLOOKUP($E200,'Defect types &amp; severity levels'!$I$3:$J$30,2,FALSE),"")</f>
        <v/>
      </c>
      <c r="G200" s="103" t="str">
        <f>IF(E200&lt;&gt;"",VLOOKUP($E200,'Defect types &amp; severity levels'!$I$2:$K$30,3,FALSE),"")</f>
        <v/>
      </c>
      <c r="H200" s="101"/>
      <c r="I200" s="102"/>
      <c r="J200" s="104"/>
    </row>
    <row r="201" spans="2:10" x14ac:dyDescent="0.25">
      <c r="B201" s="100">
        <f t="shared" si="2"/>
        <v>179</v>
      </c>
      <c r="C201" s="101"/>
      <c r="D201" s="102"/>
      <c r="E201" s="101"/>
      <c r="F201" s="77" t="str">
        <f>IF(E201 &lt;&gt; "",VLOOKUP($E201,'Defect types &amp; severity levels'!$I$3:$J$30,2,FALSE),"")</f>
        <v/>
      </c>
      <c r="G201" s="103" t="str">
        <f>IF(E201&lt;&gt;"",VLOOKUP($E201,'Defect types &amp; severity levels'!$I$2:$K$30,3,FALSE),"")</f>
        <v/>
      </c>
      <c r="H201" s="101"/>
      <c r="I201" s="102"/>
      <c r="J201" s="104"/>
    </row>
    <row r="202" spans="2:10" x14ac:dyDescent="0.25">
      <c r="B202" s="100">
        <f t="shared" si="2"/>
        <v>180</v>
      </c>
      <c r="C202" s="101"/>
      <c r="D202" s="102"/>
      <c r="E202" s="101"/>
      <c r="F202" s="77" t="str">
        <f>IF(E202 &lt;&gt; "",VLOOKUP($E202,'Defect types &amp; severity levels'!$I$3:$J$30,2,FALSE),"")</f>
        <v/>
      </c>
      <c r="G202" s="103" t="str">
        <f>IF(E202&lt;&gt;"",VLOOKUP($E202,'Defect types &amp; severity levels'!$I$2:$K$30,3,FALSE),"")</f>
        <v/>
      </c>
      <c r="H202" s="101"/>
      <c r="I202" s="102"/>
      <c r="J202" s="104"/>
    </row>
    <row r="203" spans="2:10" x14ac:dyDescent="0.25">
      <c r="B203" s="100">
        <f t="shared" si="2"/>
        <v>181</v>
      </c>
      <c r="C203" s="101"/>
      <c r="D203" s="102"/>
      <c r="E203" s="101"/>
      <c r="F203" s="77" t="str">
        <f>IF(E203 &lt;&gt; "",VLOOKUP($E203,'Defect types &amp; severity levels'!$I$3:$J$30,2,FALSE),"")</f>
        <v/>
      </c>
      <c r="G203" s="103" t="str">
        <f>IF(E203&lt;&gt;"",VLOOKUP($E203,'Defect types &amp; severity levels'!$I$2:$K$30,3,FALSE),"")</f>
        <v/>
      </c>
      <c r="H203" s="101"/>
      <c r="I203" s="102"/>
      <c r="J203" s="104"/>
    </row>
    <row r="204" spans="2:10" x14ac:dyDescent="0.25">
      <c r="B204" s="100">
        <f t="shared" si="2"/>
        <v>182</v>
      </c>
      <c r="C204" s="101"/>
      <c r="D204" s="102"/>
      <c r="E204" s="101"/>
      <c r="F204" s="77" t="str">
        <f>IF(E204 &lt;&gt; "",VLOOKUP($E204,'Defect types &amp; severity levels'!$I$3:$J$30,2,FALSE),"")</f>
        <v/>
      </c>
      <c r="G204" s="103" t="str">
        <f>IF(E204&lt;&gt;"",VLOOKUP($E204,'Defect types &amp; severity levels'!$I$2:$K$30,3,FALSE),"")</f>
        <v/>
      </c>
      <c r="H204" s="101"/>
      <c r="I204" s="102"/>
      <c r="J204" s="104"/>
    </row>
    <row r="205" spans="2:10" x14ac:dyDescent="0.25">
      <c r="B205" s="100">
        <f t="shared" si="2"/>
        <v>183</v>
      </c>
      <c r="C205" s="101"/>
      <c r="D205" s="102"/>
      <c r="E205" s="101"/>
      <c r="F205" s="77" t="str">
        <f>IF(E205 &lt;&gt; "",VLOOKUP($E205,'Defect types &amp; severity levels'!$I$3:$J$30,2,FALSE),"")</f>
        <v/>
      </c>
      <c r="G205" s="103" t="str">
        <f>IF(E205&lt;&gt;"",VLOOKUP($E205,'Defect types &amp; severity levels'!$I$2:$K$30,3,FALSE),"")</f>
        <v/>
      </c>
      <c r="H205" s="101"/>
      <c r="I205" s="102"/>
      <c r="J205" s="104"/>
    </row>
    <row r="206" spans="2:10" x14ac:dyDescent="0.25">
      <c r="B206" s="100">
        <f t="shared" si="2"/>
        <v>184</v>
      </c>
      <c r="C206" s="101"/>
      <c r="D206" s="102"/>
      <c r="E206" s="101"/>
      <c r="F206" s="77" t="str">
        <f>IF(E206 &lt;&gt; "",VLOOKUP($E206,'Defect types &amp; severity levels'!$I$3:$J$30,2,FALSE),"")</f>
        <v/>
      </c>
      <c r="G206" s="103" t="str">
        <f>IF(E206&lt;&gt;"",VLOOKUP($E206,'Defect types &amp; severity levels'!$I$2:$K$30,3,FALSE),"")</f>
        <v/>
      </c>
      <c r="H206" s="101"/>
      <c r="I206" s="102"/>
      <c r="J206" s="104"/>
    </row>
    <row r="207" spans="2:10" x14ac:dyDescent="0.25">
      <c r="B207" s="100">
        <f t="shared" si="2"/>
        <v>185</v>
      </c>
      <c r="C207" s="101"/>
      <c r="D207" s="102"/>
      <c r="E207" s="101"/>
      <c r="F207" s="77" t="str">
        <f>IF(E207 &lt;&gt; "",VLOOKUP($E207,'Defect types &amp; severity levels'!$I$3:$J$30,2,FALSE),"")</f>
        <v/>
      </c>
      <c r="G207" s="103" t="str">
        <f>IF(E207&lt;&gt;"",VLOOKUP($E207,'Defect types &amp; severity levels'!$I$2:$K$30,3,FALSE),"")</f>
        <v/>
      </c>
      <c r="H207" s="101"/>
      <c r="I207" s="102"/>
      <c r="J207" s="104"/>
    </row>
    <row r="208" spans="2:10" x14ac:dyDescent="0.25">
      <c r="B208" s="100">
        <f t="shared" si="2"/>
        <v>186</v>
      </c>
      <c r="C208" s="101"/>
      <c r="D208" s="102"/>
      <c r="E208" s="101"/>
      <c r="F208" s="77" t="str">
        <f>IF(E208 &lt;&gt; "",VLOOKUP($E208,'Defect types &amp; severity levels'!$I$3:$J$30,2,FALSE),"")</f>
        <v/>
      </c>
      <c r="G208" s="103" t="str">
        <f>IF(E208&lt;&gt;"",VLOOKUP($E208,'Defect types &amp; severity levels'!$I$2:$K$30,3,FALSE),"")</f>
        <v/>
      </c>
      <c r="H208" s="101"/>
      <c r="I208" s="102"/>
      <c r="J208" s="104"/>
    </row>
    <row r="209" spans="2:10" x14ac:dyDescent="0.25">
      <c r="B209" s="100">
        <f t="shared" si="2"/>
        <v>187</v>
      </c>
      <c r="C209" s="101"/>
      <c r="D209" s="102"/>
      <c r="E209" s="101"/>
      <c r="F209" s="77" t="str">
        <f>IF(E209 &lt;&gt; "",VLOOKUP($E209,'Defect types &amp; severity levels'!$I$3:$J$30,2,FALSE),"")</f>
        <v/>
      </c>
      <c r="G209" s="103" t="str">
        <f>IF(E209&lt;&gt;"",VLOOKUP($E209,'Defect types &amp; severity levels'!$I$2:$K$30,3,FALSE),"")</f>
        <v/>
      </c>
      <c r="H209" s="101"/>
      <c r="I209" s="102"/>
      <c r="J209" s="104"/>
    </row>
    <row r="210" spans="2:10" x14ac:dyDescent="0.25">
      <c r="B210" s="100">
        <f t="shared" si="2"/>
        <v>188</v>
      </c>
      <c r="C210" s="101"/>
      <c r="D210" s="102"/>
      <c r="E210" s="101"/>
      <c r="F210" s="77" t="str">
        <f>IF(E210 &lt;&gt; "",VLOOKUP($E210,'Defect types &amp; severity levels'!$I$3:$J$30,2,FALSE),"")</f>
        <v/>
      </c>
      <c r="G210" s="103" t="str">
        <f>IF(E210&lt;&gt;"",VLOOKUP($E210,'Defect types &amp; severity levels'!$I$2:$K$30,3,FALSE),"")</f>
        <v/>
      </c>
      <c r="H210" s="101"/>
      <c r="I210" s="102"/>
      <c r="J210" s="104"/>
    </row>
    <row r="211" spans="2:10" x14ac:dyDescent="0.25">
      <c r="B211" s="100">
        <f t="shared" si="2"/>
        <v>189</v>
      </c>
      <c r="C211" s="101"/>
      <c r="D211" s="102"/>
      <c r="E211" s="101"/>
      <c r="F211" s="77" t="str">
        <f>IF(E211 &lt;&gt; "",VLOOKUP($E211,'Defect types &amp; severity levels'!$I$3:$J$30,2,FALSE),"")</f>
        <v/>
      </c>
      <c r="G211" s="103" t="str">
        <f>IF(E211&lt;&gt;"",VLOOKUP($E211,'Defect types &amp; severity levels'!$I$2:$K$30,3,FALSE),"")</f>
        <v/>
      </c>
      <c r="H211" s="101"/>
      <c r="I211" s="102"/>
      <c r="J211" s="104"/>
    </row>
    <row r="212" spans="2:10" x14ac:dyDescent="0.25">
      <c r="B212" s="100">
        <f t="shared" si="2"/>
        <v>190</v>
      </c>
      <c r="C212" s="101"/>
      <c r="D212" s="102"/>
      <c r="E212" s="101"/>
      <c r="F212" s="77" t="str">
        <f>IF(E212 &lt;&gt; "",VLOOKUP($E212,'Defect types &amp; severity levels'!$I$3:$J$30,2,FALSE),"")</f>
        <v/>
      </c>
      <c r="G212" s="103" t="str">
        <f>IF(E212&lt;&gt;"",VLOOKUP($E212,'Defect types &amp; severity levels'!$I$2:$K$30,3,FALSE),"")</f>
        <v/>
      </c>
      <c r="H212" s="101"/>
      <c r="I212" s="102"/>
      <c r="J212" s="104"/>
    </row>
    <row r="213" spans="2:10" x14ac:dyDescent="0.25">
      <c r="B213" s="100">
        <f t="shared" si="2"/>
        <v>191</v>
      </c>
      <c r="C213" s="101"/>
      <c r="D213" s="102"/>
      <c r="E213" s="101"/>
      <c r="F213" s="77" t="str">
        <f>IF(E213 &lt;&gt; "",VLOOKUP($E213,'Defect types &amp; severity levels'!$I$3:$J$30,2,FALSE),"")</f>
        <v/>
      </c>
      <c r="G213" s="103" t="str">
        <f>IF(E213&lt;&gt;"",VLOOKUP($E213,'Defect types &amp; severity levels'!$I$2:$K$30,3,FALSE),"")</f>
        <v/>
      </c>
      <c r="H213" s="101"/>
      <c r="I213" s="102"/>
      <c r="J213" s="104"/>
    </row>
    <row r="214" spans="2:10" x14ac:dyDescent="0.25">
      <c r="B214" s="100">
        <f t="shared" si="2"/>
        <v>192</v>
      </c>
      <c r="C214" s="101"/>
      <c r="D214" s="102"/>
      <c r="E214" s="101"/>
      <c r="F214" s="77" t="str">
        <f>IF(E214 &lt;&gt; "",VLOOKUP($E214,'Defect types &amp; severity levels'!$I$3:$J$30,2,FALSE),"")</f>
        <v/>
      </c>
      <c r="G214" s="103" t="str">
        <f>IF(E214&lt;&gt;"",VLOOKUP($E214,'Defect types &amp; severity levels'!$I$2:$K$30,3,FALSE),"")</f>
        <v/>
      </c>
      <c r="H214" s="101"/>
      <c r="I214" s="102"/>
      <c r="J214" s="104"/>
    </row>
    <row r="215" spans="2:10" x14ac:dyDescent="0.25">
      <c r="B215" s="100">
        <f t="shared" si="2"/>
        <v>193</v>
      </c>
      <c r="C215" s="101"/>
      <c r="D215" s="102"/>
      <c r="E215" s="101"/>
      <c r="F215" s="77" t="str">
        <f>IF(E215 &lt;&gt; "",VLOOKUP($E215,'Defect types &amp; severity levels'!$I$3:$J$30,2,FALSE),"")</f>
        <v/>
      </c>
      <c r="G215" s="103" t="str">
        <f>IF(E215&lt;&gt;"",VLOOKUP($E215,'Defect types &amp; severity levels'!$I$2:$K$30,3,FALSE),"")</f>
        <v/>
      </c>
      <c r="H215" s="101"/>
      <c r="I215" s="102"/>
      <c r="J215" s="104"/>
    </row>
    <row r="216" spans="2:10" x14ac:dyDescent="0.25">
      <c r="B216" s="100">
        <f t="shared" si="2"/>
        <v>194</v>
      </c>
      <c r="C216" s="101"/>
      <c r="D216" s="102"/>
      <c r="E216" s="101"/>
      <c r="F216" s="77" t="str">
        <f>IF(E216 &lt;&gt; "",VLOOKUP($E216,'Defect types &amp; severity levels'!$I$3:$J$30,2,FALSE),"")</f>
        <v/>
      </c>
      <c r="G216" s="103" t="str">
        <f>IF(E216&lt;&gt;"",VLOOKUP($E216,'Defect types &amp; severity levels'!$I$2:$K$30,3,FALSE),"")</f>
        <v/>
      </c>
      <c r="H216" s="101"/>
      <c r="I216" s="102"/>
      <c r="J216" s="104"/>
    </row>
    <row r="217" spans="2:10" x14ac:dyDescent="0.25">
      <c r="B217" s="100">
        <f t="shared" ref="B217:B280" si="3">B216+1</f>
        <v>195</v>
      </c>
      <c r="C217" s="101"/>
      <c r="D217" s="102"/>
      <c r="E217" s="101"/>
      <c r="F217" s="77" t="str">
        <f>IF(E217 &lt;&gt; "",VLOOKUP($E217,'Defect types &amp; severity levels'!$I$3:$J$30,2,FALSE),"")</f>
        <v/>
      </c>
      <c r="G217" s="103" t="str">
        <f>IF(E217&lt;&gt;"",VLOOKUP($E217,'Defect types &amp; severity levels'!$I$2:$K$30,3,FALSE),"")</f>
        <v/>
      </c>
      <c r="H217" s="101"/>
      <c r="I217" s="102"/>
      <c r="J217" s="104"/>
    </row>
    <row r="218" spans="2:10" x14ac:dyDescent="0.25">
      <c r="B218" s="100">
        <f t="shared" si="3"/>
        <v>196</v>
      </c>
      <c r="C218" s="101"/>
      <c r="D218" s="102"/>
      <c r="E218" s="101"/>
      <c r="F218" s="77" t="str">
        <f>IF(E218 &lt;&gt; "",VLOOKUP($E218,'Defect types &amp; severity levels'!$I$3:$J$30,2,FALSE),"")</f>
        <v/>
      </c>
      <c r="G218" s="103" t="str">
        <f>IF(E218&lt;&gt;"",VLOOKUP($E218,'Defect types &amp; severity levels'!$I$2:$K$30,3,FALSE),"")</f>
        <v/>
      </c>
      <c r="H218" s="101"/>
      <c r="I218" s="102"/>
      <c r="J218" s="104"/>
    </row>
    <row r="219" spans="2:10" x14ac:dyDescent="0.25">
      <c r="B219" s="100">
        <f t="shared" si="3"/>
        <v>197</v>
      </c>
      <c r="C219" s="101"/>
      <c r="D219" s="102"/>
      <c r="E219" s="101"/>
      <c r="F219" s="77" t="str">
        <f>IF(E219 &lt;&gt; "",VLOOKUP($E219,'Defect types &amp; severity levels'!$I$3:$J$30,2,FALSE),"")</f>
        <v/>
      </c>
      <c r="G219" s="103" t="str">
        <f>IF(E219&lt;&gt;"",VLOOKUP($E219,'Defect types &amp; severity levels'!$I$2:$K$30,3,FALSE),"")</f>
        <v/>
      </c>
      <c r="H219" s="101"/>
      <c r="I219" s="102"/>
      <c r="J219" s="104"/>
    </row>
    <row r="220" spans="2:10" x14ac:dyDescent="0.25">
      <c r="B220" s="100">
        <f t="shared" si="3"/>
        <v>198</v>
      </c>
      <c r="C220" s="101"/>
      <c r="D220" s="102"/>
      <c r="E220" s="101"/>
      <c r="F220" s="77" t="str">
        <f>IF(E220 &lt;&gt; "",VLOOKUP($E220,'Defect types &amp; severity levels'!$I$3:$J$30,2,FALSE),"")</f>
        <v/>
      </c>
      <c r="G220" s="103" t="str">
        <f>IF(E220&lt;&gt;"",VLOOKUP($E220,'Defect types &amp; severity levels'!$I$2:$K$30,3,FALSE),"")</f>
        <v/>
      </c>
      <c r="H220" s="101"/>
      <c r="I220" s="102"/>
      <c r="J220" s="104"/>
    </row>
    <row r="221" spans="2:10" x14ac:dyDescent="0.25">
      <c r="B221" s="100">
        <f t="shared" si="3"/>
        <v>199</v>
      </c>
      <c r="C221" s="101"/>
      <c r="D221" s="102"/>
      <c r="E221" s="101"/>
      <c r="F221" s="77" t="str">
        <f>IF(E221 &lt;&gt; "",VLOOKUP($E221,'Defect types &amp; severity levels'!$I$3:$J$30,2,FALSE),"")</f>
        <v/>
      </c>
      <c r="G221" s="103" t="str">
        <f>IF(E221&lt;&gt;"",VLOOKUP($E221,'Defect types &amp; severity levels'!$I$2:$K$30,3,FALSE),"")</f>
        <v/>
      </c>
      <c r="H221" s="101"/>
      <c r="I221" s="102"/>
      <c r="J221" s="104"/>
    </row>
    <row r="222" spans="2:10" x14ac:dyDescent="0.25">
      <c r="B222" s="100">
        <f t="shared" si="3"/>
        <v>200</v>
      </c>
      <c r="C222" s="101"/>
      <c r="D222" s="102"/>
      <c r="E222" s="101"/>
      <c r="F222" s="77" t="str">
        <f>IF(E222 &lt;&gt; "",VLOOKUP($E222,'Defect types &amp; severity levels'!$I$3:$J$30,2,FALSE),"")</f>
        <v/>
      </c>
      <c r="G222" s="103" t="str">
        <f>IF(E222&lt;&gt;"",VLOOKUP($E222,'Defect types &amp; severity levels'!$I$2:$K$30,3,FALSE),"")</f>
        <v/>
      </c>
      <c r="H222" s="101"/>
      <c r="I222" s="102"/>
      <c r="J222" s="104"/>
    </row>
    <row r="223" spans="2:10" x14ac:dyDescent="0.25">
      <c r="B223" s="100">
        <f t="shared" si="3"/>
        <v>201</v>
      </c>
      <c r="C223" s="101"/>
      <c r="D223" s="102"/>
      <c r="E223" s="101"/>
      <c r="F223" s="77" t="str">
        <f>IF(E223 &lt;&gt; "",VLOOKUP($E223,'Defect types &amp; severity levels'!$I$3:$J$30,2,FALSE),"")</f>
        <v/>
      </c>
      <c r="G223" s="103" t="str">
        <f>IF(E223&lt;&gt;"",VLOOKUP($E223,'Defect types &amp; severity levels'!$I$2:$K$30,3,FALSE),"")</f>
        <v/>
      </c>
      <c r="H223" s="101"/>
      <c r="I223" s="102"/>
      <c r="J223" s="104"/>
    </row>
    <row r="224" spans="2:10" x14ac:dyDescent="0.25">
      <c r="B224" s="100">
        <f t="shared" si="3"/>
        <v>202</v>
      </c>
      <c r="C224" s="101"/>
      <c r="D224" s="102"/>
      <c r="E224" s="101"/>
      <c r="F224" s="77" t="str">
        <f>IF(E224 &lt;&gt; "",VLOOKUP($E224,'Defect types &amp; severity levels'!$I$3:$J$30,2,FALSE),"")</f>
        <v/>
      </c>
      <c r="G224" s="103" t="str">
        <f>IF(E224&lt;&gt;"",VLOOKUP($E224,'Defect types &amp; severity levels'!$I$2:$K$30,3,FALSE),"")</f>
        <v/>
      </c>
      <c r="H224" s="101"/>
      <c r="I224" s="102"/>
      <c r="J224" s="104"/>
    </row>
    <row r="225" spans="2:10" x14ac:dyDescent="0.25">
      <c r="B225" s="100">
        <f t="shared" si="3"/>
        <v>203</v>
      </c>
      <c r="C225" s="101"/>
      <c r="D225" s="102"/>
      <c r="E225" s="101"/>
      <c r="F225" s="77" t="str">
        <f>IF(E225 &lt;&gt; "",VLOOKUP($E225,'Defect types &amp; severity levels'!$I$3:$J$30,2,FALSE),"")</f>
        <v/>
      </c>
      <c r="G225" s="103" t="str">
        <f>IF(E225&lt;&gt;"",VLOOKUP($E225,'Defect types &amp; severity levels'!$I$2:$K$30,3,FALSE),"")</f>
        <v/>
      </c>
      <c r="H225" s="101"/>
      <c r="I225" s="102"/>
      <c r="J225" s="104"/>
    </row>
    <row r="226" spans="2:10" x14ac:dyDescent="0.25">
      <c r="B226" s="100">
        <f t="shared" si="3"/>
        <v>204</v>
      </c>
      <c r="C226" s="101"/>
      <c r="D226" s="102"/>
      <c r="E226" s="101"/>
      <c r="F226" s="77" t="str">
        <f>IF(E226 &lt;&gt; "",VLOOKUP($E226,'Defect types &amp; severity levels'!$I$3:$J$30,2,FALSE),"")</f>
        <v/>
      </c>
      <c r="G226" s="103" t="str">
        <f>IF(E226&lt;&gt;"",VLOOKUP($E226,'Defect types &amp; severity levels'!$I$2:$K$30,3,FALSE),"")</f>
        <v/>
      </c>
      <c r="H226" s="101"/>
      <c r="I226" s="102"/>
      <c r="J226" s="104"/>
    </row>
    <row r="227" spans="2:10" x14ac:dyDescent="0.25">
      <c r="B227" s="100">
        <f t="shared" si="3"/>
        <v>205</v>
      </c>
      <c r="C227" s="101"/>
      <c r="D227" s="102"/>
      <c r="E227" s="101"/>
      <c r="F227" s="77" t="str">
        <f>IF(E227 &lt;&gt; "",VLOOKUP($E227,'Defect types &amp; severity levels'!$I$3:$J$30,2,FALSE),"")</f>
        <v/>
      </c>
      <c r="G227" s="103" t="str">
        <f>IF(E227&lt;&gt;"",VLOOKUP($E227,'Defect types &amp; severity levels'!$I$2:$K$30,3,FALSE),"")</f>
        <v/>
      </c>
      <c r="H227" s="101"/>
      <c r="I227" s="102"/>
      <c r="J227" s="104"/>
    </row>
    <row r="228" spans="2:10" x14ac:dyDescent="0.25">
      <c r="B228" s="100">
        <f t="shared" si="3"/>
        <v>206</v>
      </c>
      <c r="C228" s="101"/>
      <c r="D228" s="102"/>
      <c r="E228" s="101"/>
      <c r="F228" s="77" t="str">
        <f>IF(E228 &lt;&gt; "",VLOOKUP($E228,'Defect types &amp; severity levels'!$I$3:$J$30,2,FALSE),"")</f>
        <v/>
      </c>
      <c r="G228" s="103" t="str">
        <f>IF(E228&lt;&gt;"",VLOOKUP($E228,'Defect types &amp; severity levels'!$I$2:$K$30,3,FALSE),"")</f>
        <v/>
      </c>
      <c r="H228" s="101"/>
      <c r="I228" s="102"/>
      <c r="J228" s="104"/>
    </row>
    <row r="229" spans="2:10" x14ac:dyDescent="0.25">
      <c r="B229" s="100">
        <f t="shared" si="3"/>
        <v>207</v>
      </c>
      <c r="C229" s="101"/>
      <c r="D229" s="102"/>
      <c r="E229" s="101"/>
      <c r="F229" s="77" t="str">
        <f>IF(E229 &lt;&gt; "",VLOOKUP($E229,'Defect types &amp; severity levels'!$I$3:$J$30,2,FALSE),"")</f>
        <v/>
      </c>
      <c r="G229" s="103" t="str">
        <f>IF(E229&lt;&gt;"",VLOOKUP($E229,'Defect types &amp; severity levels'!$I$2:$K$30,3,FALSE),"")</f>
        <v/>
      </c>
      <c r="H229" s="101"/>
      <c r="I229" s="102"/>
      <c r="J229" s="104"/>
    </row>
    <row r="230" spans="2:10" x14ac:dyDescent="0.25">
      <c r="B230" s="100">
        <f t="shared" si="3"/>
        <v>208</v>
      </c>
      <c r="C230" s="101"/>
      <c r="D230" s="102"/>
      <c r="E230" s="101"/>
      <c r="F230" s="77" t="str">
        <f>IF(E230 &lt;&gt; "",VLOOKUP($E230,'Defect types &amp; severity levels'!$I$3:$J$30,2,FALSE),"")</f>
        <v/>
      </c>
      <c r="G230" s="103" t="str">
        <f>IF(E230&lt;&gt;"",VLOOKUP($E230,'Defect types &amp; severity levels'!$I$2:$K$30,3,FALSE),"")</f>
        <v/>
      </c>
      <c r="H230" s="101"/>
      <c r="I230" s="102"/>
      <c r="J230" s="104"/>
    </row>
    <row r="231" spans="2:10" x14ac:dyDescent="0.25">
      <c r="B231" s="100">
        <f t="shared" si="3"/>
        <v>209</v>
      </c>
      <c r="C231" s="101"/>
      <c r="D231" s="102"/>
      <c r="E231" s="101"/>
      <c r="F231" s="77" t="str">
        <f>IF(E231 &lt;&gt; "",VLOOKUP($E231,'Defect types &amp; severity levels'!$I$3:$J$30,2,FALSE),"")</f>
        <v/>
      </c>
      <c r="G231" s="103" t="str">
        <f>IF(E231&lt;&gt;"",VLOOKUP($E231,'Defect types &amp; severity levels'!$I$2:$K$30,3,FALSE),"")</f>
        <v/>
      </c>
      <c r="H231" s="101"/>
      <c r="I231" s="102"/>
      <c r="J231" s="104"/>
    </row>
    <row r="232" spans="2:10" x14ac:dyDescent="0.25">
      <c r="B232" s="100">
        <f t="shared" si="3"/>
        <v>210</v>
      </c>
      <c r="C232" s="101"/>
      <c r="D232" s="102"/>
      <c r="E232" s="101"/>
      <c r="F232" s="77" t="str">
        <f>IF(E232 &lt;&gt; "",VLOOKUP($E232,'Defect types &amp; severity levels'!$I$3:$J$30,2,FALSE),"")</f>
        <v/>
      </c>
      <c r="G232" s="103" t="str">
        <f>IF(E232&lt;&gt;"",VLOOKUP($E232,'Defect types &amp; severity levels'!$I$2:$K$30,3,FALSE),"")</f>
        <v/>
      </c>
      <c r="H232" s="101"/>
      <c r="I232" s="102"/>
      <c r="J232" s="104"/>
    </row>
    <row r="233" spans="2:10" x14ac:dyDescent="0.25">
      <c r="B233" s="100">
        <f t="shared" si="3"/>
        <v>211</v>
      </c>
      <c r="C233" s="101"/>
      <c r="D233" s="102"/>
      <c r="E233" s="101"/>
      <c r="F233" s="77" t="str">
        <f>IF(E233 &lt;&gt; "",VLOOKUP($E233,'Defect types &amp; severity levels'!$I$3:$J$30,2,FALSE),"")</f>
        <v/>
      </c>
      <c r="G233" s="103" t="str">
        <f>IF(E233&lt;&gt;"",VLOOKUP($E233,'Defect types &amp; severity levels'!$I$2:$K$30,3,FALSE),"")</f>
        <v/>
      </c>
      <c r="H233" s="101"/>
      <c r="I233" s="102"/>
      <c r="J233" s="104"/>
    </row>
    <row r="234" spans="2:10" x14ac:dyDescent="0.25">
      <c r="B234" s="100">
        <f t="shared" si="3"/>
        <v>212</v>
      </c>
      <c r="C234" s="101"/>
      <c r="D234" s="102"/>
      <c r="E234" s="101"/>
      <c r="F234" s="77" t="str">
        <f>IF(E234 &lt;&gt; "",VLOOKUP($E234,'Defect types &amp; severity levels'!$I$3:$J$30,2,FALSE),"")</f>
        <v/>
      </c>
      <c r="G234" s="103" t="str">
        <f>IF(E234&lt;&gt;"",VLOOKUP($E234,'Defect types &amp; severity levels'!$I$2:$K$30,3,FALSE),"")</f>
        <v/>
      </c>
      <c r="H234" s="101"/>
      <c r="I234" s="102"/>
      <c r="J234" s="104"/>
    </row>
    <row r="235" spans="2:10" x14ac:dyDescent="0.25">
      <c r="B235" s="100">
        <f t="shared" si="3"/>
        <v>213</v>
      </c>
      <c r="C235" s="101"/>
      <c r="D235" s="102"/>
      <c r="E235" s="101"/>
      <c r="F235" s="77" t="str">
        <f>IF(E235 &lt;&gt; "",VLOOKUP($E235,'Defect types &amp; severity levels'!$I$3:$J$30,2,FALSE),"")</f>
        <v/>
      </c>
      <c r="G235" s="103" t="str">
        <f>IF(E235&lt;&gt;"",VLOOKUP($E235,'Defect types &amp; severity levels'!$I$2:$K$30,3,FALSE),"")</f>
        <v/>
      </c>
      <c r="H235" s="101"/>
      <c r="I235" s="102"/>
      <c r="J235" s="104"/>
    </row>
    <row r="236" spans="2:10" x14ac:dyDescent="0.25">
      <c r="B236" s="100">
        <f t="shared" si="3"/>
        <v>214</v>
      </c>
      <c r="C236" s="101"/>
      <c r="D236" s="102"/>
      <c r="E236" s="101"/>
      <c r="F236" s="77" t="str">
        <f>IF(E236 &lt;&gt; "",VLOOKUP($E236,'Defect types &amp; severity levels'!$I$3:$J$30,2,FALSE),"")</f>
        <v/>
      </c>
      <c r="G236" s="103" t="str">
        <f>IF(E236&lt;&gt;"",VLOOKUP($E236,'Defect types &amp; severity levels'!$I$2:$K$30,3,FALSE),"")</f>
        <v/>
      </c>
      <c r="H236" s="101"/>
      <c r="I236" s="102"/>
      <c r="J236" s="104"/>
    </row>
    <row r="237" spans="2:10" x14ac:dyDescent="0.25">
      <c r="B237" s="100">
        <f t="shared" si="3"/>
        <v>215</v>
      </c>
      <c r="C237" s="101"/>
      <c r="D237" s="102"/>
      <c r="E237" s="101"/>
      <c r="F237" s="77" t="str">
        <f>IF(E237 &lt;&gt; "",VLOOKUP($E237,'Defect types &amp; severity levels'!$I$3:$J$30,2,FALSE),"")</f>
        <v/>
      </c>
      <c r="G237" s="103" t="str">
        <f>IF(E237&lt;&gt;"",VLOOKUP($E237,'Defect types &amp; severity levels'!$I$2:$K$30,3,FALSE),"")</f>
        <v/>
      </c>
      <c r="H237" s="101"/>
      <c r="I237" s="102"/>
      <c r="J237" s="104"/>
    </row>
    <row r="238" spans="2:10" x14ac:dyDescent="0.25">
      <c r="B238" s="100">
        <f t="shared" si="3"/>
        <v>216</v>
      </c>
      <c r="C238" s="101"/>
      <c r="D238" s="102"/>
      <c r="E238" s="101"/>
      <c r="F238" s="77" t="str">
        <f>IF(E238 &lt;&gt; "",VLOOKUP($E238,'Defect types &amp; severity levels'!$I$3:$J$30,2,FALSE),"")</f>
        <v/>
      </c>
      <c r="G238" s="103" t="str">
        <f>IF(E238&lt;&gt;"",VLOOKUP($E238,'Defect types &amp; severity levels'!$I$2:$K$30,3,FALSE),"")</f>
        <v/>
      </c>
      <c r="H238" s="101"/>
      <c r="I238" s="102"/>
      <c r="J238" s="104"/>
    </row>
    <row r="239" spans="2:10" x14ac:dyDescent="0.25">
      <c r="B239" s="100">
        <f t="shared" si="3"/>
        <v>217</v>
      </c>
      <c r="C239" s="101"/>
      <c r="D239" s="102"/>
      <c r="E239" s="101"/>
      <c r="F239" s="77" t="str">
        <f>IF(E239 &lt;&gt; "",VLOOKUP($E239,'Defect types &amp; severity levels'!$I$3:$J$30,2,FALSE),"")</f>
        <v/>
      </c>
      <c r="G239" s="103" t="str">
        <f>IF(E239&lt;&gt;"",VLOOKUP($E239,'Defect types &amp; severity levels'!$I$2:$K$30,3,FALSE),"")</f>
        <v/>
      </c>
      <c r="H239" s="101"/>
      <c r="I239" s="102"/>
      <c r="J239" s="104"/>
    </row>
    <row r="240" spans="2:10" x14ac:dyDescent="0.25">
      <c r="B240" s="100">
        <f t="shared" si="3"/>
        <v>218</v>
      </c>
      <c r="C240" s="101"/>
      <c r="D240" s="102"/>
      <c r="E240" s="101"/>
      <c r="F240" s="77" t="str">
        <f>IF(E240 &lt;&gt; "",VLOOKUP($E240,'Defect types &amp; severity levels'!$I$3:$J$30,2,FALSE),"")</f>
        <v/>
      </c>
      <c r="G240" s="103" t="str">
        <f>IF(E240&lt;&gt;"",VLOOKUP($E240,'Defect types &amp; severity levels'!$I$2:$K$30,3,FALSE),"")</f>
        <v/>
      </c>
      <c r="H240" s="101"/>
      <c r="I240" s="102"/>
      <c r="J240" s="104"/>
    </row>
    <row r="241" spans="2:10" x14ac:dyDescent="0.25">
      <c r="B241" s="100">
        <f t="shared" si="3"/>
        <v>219</v>
      </c>
      <c r="C241" s="101"/>
      <c r="D241" s="102"/>
      <c r="E241" s="101"/>
      <c r="F241" s="77" t="str">
        <f>IF(E241 &lt;&gt; "",VLOOKUP($E241,'Defect types &amp; severity levels'!$I$3:$J$30,2,FALSE),"")</f>
        <v/>
      </c>
      <c r="G241" s="103" t="str">
        <f>IF(E241&lt;&gt;"",VLOOKUP($E241,'Defect types &amp; severity levels'!$I$2:$K$30,3,FALSE),"")</f>
        <v/>
      </c>
      <c r="H241" s="101"/>
      <c r="I241" s="102"/>
      <c r="J241" s="104"/>
    </row>
    <row r="242" spans="2:10" x14ac:dyDescent="0.25">
      <c r="B242" s="100">
        <f t="shared" si="3"/>
        <v>220</v>
      </c>
      <c r="C242" s="101"/>
      <c r="D242" s="102"/>
      <c r="E242" s="101"/>
      <c r="F242" s="77" t="str">
        <f>IF(E242 &lt;&gt; "",VLOOKUP($E242,'Defect types &amp; severity levels'!$I$3:$J$30,2,FALSE),"")</f>
        <v/>
      </c>
      <c r="G242" s="103" t="str">
        <f>IF(E242&lt;&gt;"",VLOOKUP($E242,'Defect types &amp; severity levels'!$I$2:$K$30,3,FALSE),"")</f>
        <v/>
      </c>
      <c r="H242" s="101"/>
      <c r="I242" s="102"/>
      <c r="J242" s="104"/>
    </row>
    <row r="243" spans="2:10" x14ac:dyDescent="0.25">
      <c r="B243" s="100">
        <f t="shared" si="3"/>
        <v>221</v>
      </c>
      <c r="C243" s="101"/>
      <c r="D243" s="102"/>
      <c r="E243" s="101"/>
      <c r="F243" s="77" t="str">
        <f>IF(E243 &lt;&gt; "",VLOOKUP($E243,'Defect types &amp; severity levels'!$I$3:$J$30,2,FALSE),"")</f>
        <v/>
      </c>
      <c r="G243" s="103" t="str">
        <f>IF(E243&lt;&gt;"",VLOOKUP($E243,'Defect types &amp; severity levels'!$I$2:$K$30,3,FALSE),"")</f>
        <v/>
      </c>
      <c r="H243" s="101"/>
      <c r="I243" s="102"/>
      <c r="J243" s="104"/>
    </row>
    <row r="244" spans="2:10" x14ac:dyDescent="0.25">
      <c r="B244" s="100">
        <f t="shared" si="3"/>
        <v>222</v>
      </c>
      <c r="C244" s="101"/>
      <c r="D244" s="102"/>
      <c r="E244" s="101"/>
      <c r="F244" s="77" t="str">
        <f>IF(E244 &lt;&gt; "",VLOOKUP($E244,'Defect types &amp; severity levels'!$I$3:$J$30,2,FALSE),"")</f>
        <v/>
      </c>
      <c r="G244" s="103" t="str">
        <f>IF(E244&lt;&gt;"",VLOOKUP($E244,'Defect types &amp; severity levels'!$I$2:$K$30,3,FALSE),"")</f>
        <v/>
      </c>
      <c r="H244" s="101"/>
      <c r="I244" s="102"/>
      <c r="J244" s="104"/>
    </row>
    <row r="245" spans="2:10" x14ac:dyDescent="0.25">
      <c r="B245" s="100">
        <f t="shared" si="3"/>
        <v>223</v>
      </c>
      <c r="C245" s="101"/>
      <c r="D245" s="102"/>
      <c r="E245" s="101"/>
      <c r="F245" s="77" t="str">
        <f>IF(E245 &lt;&gt; "",VLOOKUP($E245,'Defect types &amp; severity levels'!$I$3:$J$30,2,FALSE),"")</f>
        <v/>
      </c>
      <c r="G245" s="103" t="str">
        <f>IF(E245&lt;&gt;"",VLOOKUP($E245,'Defect types &amp; severity levels'!$I$2:$K$30,3,FALSE),"")</f>
        <v/>
      </c>
      <c r="H245" s="101"/>
      <c r="I245" s="102"/>
      <c r="J245" s="104"/>
    </row>
    <row r="246" spans="2:10" x14ac:dyDescent="0.25">
      <c r="B246" s="100">
        <f t="shared" si="3"/>
        <v>224</v>
      </c>
      <c r="C246" s="101"/>
      <c r="D246" s="102"/>
      <c r="E246" s="101"/>
      <c r="F246" s="77" t="str">
        <f>IF(E246 &lt;&gt; "",VLOOKUP($E246,'Defect types &amp; severity levels'!$I$3:$J$30,2,FALSE),"")</f>
        <v/>
      </c>
      <c r="G246" s="103" t="str">
        <f>IF(E246&lt;&gt;"",VLOOKUP($E246,'Defect types &amp; severity levels'!$I$2:$K$30,3,FALSE),"")</f>
        <v/>
      </c>
      <c r="H246" s="101"/>
      <c r="I246" s="102"/>
      <c r="J246" s="104"/>
    </row>
    <row r="247" spans="2:10" x14ac:dyDescent="0.25">
      <c r="B247" s="100">
        <f t="shared" si="3"/>
        <v>225</v>
      </c>
      <c r="C247" s="101"/>
      <c r="D247" s="102"/>
      <c r="E247" s="101"/>
      <c r="F247" s="77" t="str">
        <f>IF(E247 &lt;&gt; "",VLOOKUP($E247,'Defect types &amp; severity levels'!$I$3:$J$30,2,FALSE),"")</f>
        <v/>
      </c>
      <c r="G247" s="103" t="str">
        <f>IF(E247&lt;&gt;"",VLOOKUP($E247,'Defect types &amp; severity levels'!$I$2:$K$30,3,FALSE),"")</f>
        <v/>
      </c>
      <c r="H247" s="101"/>
      <c r="I247" s="102"/>
      <c r="J247" s="104"/>
    </row>
    <row r="248" spans="2:10" x14ac:dyDescent="0.25">
      <c r="B248" s="100">
        <f t="shared" si="3"/>
        <v>226</v>
      </c>
      <c r="C248" s="101"/>
      <c r="D248" s="102"/>
      <c r="E248" s="101"/>
      <c r="F248" s="77" t="str">
        <f>IF(E248 &lt;&gt; "",VLOOKUP($E248,'Defect types &amp; severity levels'!$I$3:$J$30,2,FALSE),"")</f>
        <v/>
      </c>
      <c r="G248" s="103" t="str">
        <f>IF(E248&lt;&gt;"",VLOOKUP($E248,'Defect types &amp; severity levels'!$I$2:$K$30,3,FALSE),"")</f>
        <v/>
      </c>
      <c r="H248" s="101"/>
      <c r="I248" s="102"/>
      <c r="J248" s="104"/>
    </row>
    <row r="249" spans="2:10" x14ac:dyDescent="0.25">
      <c r="B249" s="100">
        <f t="shared" si="3"/>
        <v>227</v>
      </c>
      <c r="C249" s="101"/>
      <c r="D249" s="102"/>
      <c r="E249" s="101"/>
      <c r="F249" s="77" t="str">
        <f>IF(E249 &lt;&gt; "",VLOOKUP($E249,'Defect types &amp; severity levels'!$I$3:$J$30,2,FALSE),"")</f>
        <v/>
      </c>
      <c r="G249" s="103" t="str">
        <f>IF(E249&lt;&gt;"",VLOOKUP($E249,'Defect types &amp; severity levels'!$I$2:$K$30,3,FALSE),"")</f>
        <v/>
      </c>
      <c r="H249" s="101"/>
      <c r="I249" s="102"/>
      <c r="J249" s="104"/>
    </row>
    <row r="250" spans="2:10" x14ac:dyDescent="0.25">
      <c r="B250" s="100">
        <f t="shared" si="3"/>
        <v>228</v>
      </c>
      <c r="C250" s="101"/>
      <c r="D250" s="102"/>
      <c r="E250" s="101"/>
      <c r="F250" s="77" t="str">
        <f>IF(E250 &lt;&gt; "",VLOOKUP($E250,'Defect types &amp; severity levels'!$I$3:$J$30,2,FALSE),"")</f>
        <v/>
      </c>
      <c r="G250" s="103" t="str">
        <f>IF(E250&lt;&gt;"",VLOOKUP($E250,'Defect types &amp; severity levels'!$I$2:$K$30,3,FALSE),"")</f>
        <v/>
      </c>
      <c r="H250" s="101"/>
      <c r="I250" s="102"/>
      <c r="J250" s="104"/>
    </row>
    <row r="251" spans="2:10" x14ac:dyDescent="0.25">
      <c r="B251" s="100">
        <f t="shared" si="3"/>
        <v>229</v>
      </c>
      <c r="C251" s="101"/>
      <c r="D251" s="102"/>
      <c r="E251" s="101"/>
      <c r="F251" s="77" t="str">
        <f>IF(E251 &lt;&gt; "",VLOOKUP($E251,'Defect types &amp; severity levels'!$I$3:$J$30,2,FALSE),"")</f>
        <v/>
      </c>
      <c r="G251" s="103" t="str">
        <f>IF(E251&lt;&gt;"",VLOOKUP($E251,'Defect types &amp; severity levels'!$I$2:$K$30,3,FALSE),"")</f>
        <v/>
      </c>
      <c r="H251" s="101"/>
      <c r="I251" s="102"/>
      <c r="J251" s="104"/>
    </row>
    <row r="252" spans="2:10" x14ac:dyDescent="0.25">
      <c r="B252" s="100">
        <f t="shared" si="3"/>
        <v>230</v>
      </c>
      <c r="C252" s="101"/>
      <c r="D252" s="102"/>
      <c r="E252" s="101"/>
      <c r="F252" s="77" t="str">
        <f>IF(E252 &lt;&gt; "",VLOOKUP($E252,'Defect types &amp; severity levels'!$I$3:$J$30,2,FALSE),"")</f>
        <v/>
      </c>
      <c r="G252" s="103" t="str">
        <f>IF(E252&lt;&gt;"",VLOOKUP($E252,'Defect types &amp; severity levels'!$I$2:$K$30,3,FALSE),"")</f>
        <v/>
      </c>
      <c r="H252" s="101"/>
      <c r="I252" s="102"/>
      <c r="J252" s="104"/>
    </row>
    <row r="253" spans="2:10" x14ac:dyDescent="0.25">
      <c r="B253" s="100">
        <f t="shared" si="3"/>
        <v>231</v>
      </c>
      <c r="C253" s="101"/>
      <c r="D253" s="102"/>
      <c r="E253" s="101"/>
      <c r="F253" s="77" t="str">
        <f>IF(E253 &lt;&gt; "",VLOOKUP($E253,'Defect types &amp; severity levels'!$I$3:$J$30,2,FALSE),"")</f>
        <v/>
      </c>
      <c r="G253" s="103" t="str">
        <f>IF(E253&lt;&gt;"",VLOOKUP($E253,'Defect types &amp; severity levels'!$I$2:$K$30,3,FALSE),"")</f>
        <v/>
      </c>
      <c r="H253" s="101"/>
      <c r="I253" s="102"/>
      <c r="J253" s="104"/>
    </row>
    <row r="254" spans="2:10" x14ac:dyDescent="0.25">
      <c r="B254" s="100">
        <f t="shared" si="3"/>
        <v>232</v>
      </c>
      <c r="C254" s="101"/>
      <c r="D254" s="102"/>
      <c r="E254" s="101"/>
      <c r="F254" s="77" t="str">
        <f>IF(E254 &lt;&gt; "",VLOOKUP($E254,'Defect types &amp; severity levels'!$I$3:$J$30,2,FALSE),"")</f>
        <v/>
      </c>
      <c r="G254" s="103" t="str">
        <f>IF(E254&lt;&gt;"",VLOOKUP($E254,'Defect types &amp; severity levels'!$I$2:$K$30,3,FALSE),"")</f>
        <v/>
      </c>
      <c r="H254" s="101"/>
      <c r="I254" s="102"/>
      <c r="J254" s="104"/>
    </row>
    <row r="255" spans="2:10" x14ac:dyDescent="0.25">
      <c r="B255" s="100">
        <f t="shared" si="3"/>
        <v>233</v>
      </c>
      <c r="C255" s="101"/>
      <c r="D255" s="102"/>
      <c r="E255" s="101"/>
      <c r="F255" s="77" t="str">
        <f>IF(E255 &lt;&gt; "",VLOOKUP($E255,'Defect types &amp; severity levels'!$I$3:$J$30,2,FALSE),"")</f>
        <v/>
      </c>
      <c r="G255" s="103" t="str">
        <f>IF(E255&lt;&gt;"",VLOOKUP($E255,'Defect types &amp; severity levels'!$I$2:$K$30,3,FALSE),"")</f>
        <v/>
      </c>
      <c r="H255" s="101"/>
      <c r="I255" s="102"/>
      <c r="J255" s="104"/>
    </row>
    <row r="256" spans="2:10" x14ac:dyDescent="0.25">
      <c r="B256" s="100">
        <f t="shared" si="3"/>
        <v>234</v>
      </c>
      <c r="C256" s="101"/>
      <c r="D256" s="102"/>
      <c r="E256" s="101"/>
      <c r="F256" s="77" t="str">
        <f>IF(E256 &lt;&gt; "",VLOOKUP($E256,'Defect types &amp; severity levels'!$I$3:$J$30,2,FALSE),"")</f>
        <v/>
      </c>
      <c r="G256" s="103" t="str">
        <f>IF(E256&lt;&gt;"",VLOOKUP($E256,'Defect types &amp; severity levels'!$I$2:$K$30,3,FALSE),"")</f>
        <v/>
      </c>
      <c r="H256" s="101"/>
      <c r="I256" s="102"/>
      <c r="J256" s="104"/>
    </row>
    <row r="257" spans="2:10" x14ac:dyDescent="0.25">
      <c r="B257" s="100">
        <f t="shared" si="3"/>
        <v>235</v>
      </c>
      <c r="C257" s="101"/>
      <c r="D257" s="102"/>
      <c r="E257" s="101"/>
      <c r="F257" s="77" t="str">
        <f>IF(E257 &lt;&gt; "",VLOOKUP($E257,'Defect types &amp; severity levels'!$I$3:$J$30,2,FALSE),"")</f>
        <v/>
      </c>
      <c r="G257" s="103" t="str">
        <f>IF(E257&lt;&gt;"",VLOOKUP($E257,'Defect types &amp; severity levels'!$I$2:$K$30,3,FALSE),"")</f>
        <v/>
      </c>
      <c r="H257" s="101"/>
      <c r="I257" s="102"/>
      <c r="J257" s="104"/>
    </row>
    <row r="258" spans="2:10" x14ac:dyDescent="0.25">
      <c r="B258" s="100">
        <f t="shared" si="3"/>
        <v>236</v>
      </c>
      <c r="C258" s="101"/>
      <c r="D258" s="102"/>
      <c r="E258" s="101"/>
      <c r="F258" s="77" t="str">
        <f>IF(E258 &lt;&gt; "",VLOOKUP($E258,'Defect types &amp; severity levels'!$I$3:$J$30,2,FALSE),"")</f>
        <v/>
      </c>
      <c r="G258" s="103" t="str">
        <f>IF(E258&lt;&gt;"",VLOOKUP($E258,'Defect types &amp; severity levels'!$I$2:$K$30,3,FALSE),"")</f>
        <v/>
      </c>
      <c r="H258" s="101"/>
      <c r="I258" s="102"/>
      <c r="J258" s="104"/>
    </row>
    <row r="259" spans="2:10" x14ac:dyDescent="0.25">
      <c r="B259" s="100">
        <f t="shared" si="3"/>
        <v>237</v>
      </c>
      <c r="C259" s="101"/>
      <c r="D259" s="102"/>
      <c r="E259" s="101"/>
      <c r="F259" s="77" t="str">
        <f>IF(E259 &lt;&gt; "",VLOOKUP($E259,'Defect types &amp; severity levels'!$I$3:$J$30,2,FALSE),"")</f>
        <v/>
      </c>
      <c r="G259" s="103" t="str">
        <f>IF(E259&lt;&gt;"",VLOOKUP($E259,'Defect types &amp; severity levels'!$I$2:$K$30,3,FALSE),"")</f>
        <v/>
      </c>
      <c r="H259" s="101"/>
      <c r="I259" s="102"/>
      <c r="J259" s="104"/>
    </row>
    <row r="260" spans="2:10" x14ac:dyDescent="0.25">
      <c r="B260" s="100">
        <f t="shared" si="3"/>
        <v>238</v>
      </c>
      <c r="C260" s="101"/>
      <c r="D260" s="102"/>
      <c r="E260" s="101"/>
      <c r="F260" s="77" t="str">
        <f>IF(E260 &lt;&gt; "",VLOOKUP($E260,'Defect types &amp; severity levels'!$I$3:$J$30,2,FALSE),"")</f>
        <v/>
      </c>
      <c r="G260" s="103" t="str">
        <f>IF(E260&lt;&gt;"",VLOOKUP($E260,'Defect types &amp; severity levels'!$I$2:$K$30,3,FALSE),"")</f>
        <v/>
      </c>
      <c r="H260" s="101"/>
      <c r="I260" s="102"/>
      <c r="J260" s="104"/>
    </row>
    <row r="261" spans="2:10" x14ac:dyDescent="0.25">
      <c r="B261" s="100">
        <f t="shared" si="3"/>
        <v>239</v>
      </c>
      <c r="C261" s="101"/>
      <c r="D261" s="102"/>
      <c r="E261" s="101"/>
      <c r="F261" s="77" t="str">
        <f>IF(E261 &lt;&gt; "",VLOOKUP($E261,'Defect types &amp; severity levels'!$I$3:$J$30,2,FALSE),"")</f>
        <v/>
      </c>
      <c r="G261" s="103" t="str">
        <f>IF(E261&lt;&gt;"",VLOOKUP($E261,'Defect types &amp; severity levels'!$I$2:$K$30,3,FALSE),"")</f>
        <v/>
      </c>
      <c r="H261" s="101"/>
      <c r="I261" s="102"/>
      <c r="J261" s="104"/>
    </row>
    <row r="262" spans="2:10" x14ac:dyDescent="0.25">
      <c r="B262" s="100">
        <f t="shared" si="3"/>
        <v>240</v>
      </c>
      <c r="C262" s="101"/>
      <c r="D262" s="102"/>
      <c r="E262" s="101"/>
      <c r="F262" s="77" t="str">
        <f>IF(E262 &lt;&gt; "",VLOOKUP($E262,'Defect types &amp; severity levels'!$I$3:$J$30,2,FALSE),"")</f>
        <v/>
      </c>
      <c r="G262" s="103" t="str">
        <f>IF(E262&lt;&gt;"",VLOOKUP($E262,'Defect types &amp; severity levels'!$I$2:$K$30,3,FALSE),"")</f>
        <v/>
      </c>
      <c r="H262" s="101"/>
      <c r="I262" s="102"/>
      <c r="J262" s="104"/>
    </row>
    <row r="263" spans="2:10" x14ac:dyDescent="0.25">
      <c r="B263" s="100">
        <f t="shared" si="3"/>
        <v>241</v>
      </c>
      <c r="C263" s="101"/>
      <c r="D263" s="102"/>
      <c r="E263" s="101"/>
      <c r="F263" s="77" t="str">
        <f>IF(E263 &lt;&gt; "",VLOOKUP($E263,'Defect types &amp; severity levels'!$I$3:$J$30,2,FALSE),"")</f>
        <v/>
      </c>
      <c r="G263" s="103" t="str">
        <f>IF(E263&lt;&gt;"",VLOOKUP($E263,'Defect types &amp; severity levels'!$I$2:$K$30,3,FALSE),"")</f>
        <v/>
      </c>
      <c r="H263" s="101"/>
      <c r="I263" s="102"/>
      <c r="J263" s="104"/>
    </row>
    <row r="264" spans="2:10" x14ac:dyDescent="0.25">
      <c r="B264" s="100">
        <f t="shared" si="3"/>
        <v>242</v>
      </c>
      <c r="C264" s="101"/>
      <c r="D264" s="102"/>
      <c r="E264" s="101"/>
      <c r="F264" s="77" t="str">
        <f>IF(E264 &lt;&gt; "",VLOOKUP($E264,'Defect types &amp; severity levels'!$I$3:$J$30,2,FALSE),"")</f>
        <v/>
      </c>
      <c r="G264" s="103" t="str">
        <f>IF(E264&lt;&gt;"",VLOOKUP($E264,'Defect types &amp; severity levels'!$I$2:$K$30,3,FALSE),"")</f>
        <v/>
      </c>
      <c r="H264" s="101"/>
      <c r="I264" s="102"/>
      <c r="J264" s="104"/>
    </row>
    <row r="265" spans="2:10" x14ac:dyDescent="0.25">
      <c r="B265" s="100">
        <f t="shared" si="3"/>
        <v>243</v>
      </c>
      <c r="C265" s="101"/>
      <c r="D265" s="102"/>
      <c r="E265" s="101"/>
      <c r="F265" s="77" t="str">
        <f>IF(E265 &lt;&gt; "",VLOOKUP($E265,'Defect types &amp; severity levels'!$I$3:$J$30,2,FALSE),"")</f>
        <v/>
      </c>
      <c r="G265" s="103" t="str">
        <f>IF(E265&lt;&gt;"",VLOOKUP($E265,'Defect types &amp; severity levels'!$I$2:$K$30,3,FALSE),"")</f>
        <v/>
      </c>
      <c r="H265" s="101"/>
      <c r="I265" s="102"/>
      <c r="J265" s="104"/>
    </row>
    <row r="266" spans="2:10" x14ac:dyDescent="0.25">
      <c r="B266" s="100">
        <f t="shared" si="3"/>
        <v>244</v>
      </c>
      <c r="C266" s="101"/>
      <c r="D266" s="102"/>
      <c r="E266" s="101"/>
      <c r="F266" s="77" t="str">
        <f>IF(E266 &lt;&gt; "",VLOOKUP($E266,'Defect types &amp; severity levels'!$I$3:$J$30,2,FALSE),"")</f>
        <v/>
      </c>
      <c r="G266" s="103" t="str">
        <f>IF(E266&lt;&gt;"",VLOOKUP($E266,'Defect types &amp; severity levels'!$I$2:$K$30,3,FALSE),"")</f>
        <v/>
      </c>
      <c r="H266" s="101"/>
      <c r="I266" s="102"/>
      <c r="J266" s="104"/>
    </row>
    <row r="267" spans="2:10" x14ac:dyDescent="0.25">
      <c r="B267" s="100">
        <f t="shared" si="3"/>
        <v>245</v>
      </c>
      <c r="C267" s="101"/>
      <c r="D267" s="102"/>
      <c r="E267" s="101"/>
      <c r="F267" s="77" t="str">
        <f>IF(E267 &lt;&gt; "",VLOOKUP($E267,'Defect types &amp; severity levels'!$I$3:$J$30,2,FALSE),"")</f>
        <v/>
      </c>
      <c r="G267" s="103" t="str">
        <f>IF(E267&lt;&gt;"",VLOOKUP($E267,'Defect types &amp; severity levels'!$I$2:$K$30,3,FALSE),"")</f>
        <v/>
      </c>
      <c r="H267" s="101"/>
      <c r="I267" s="102"/>
      <c r="J267" s="104"/>
    </row>
    <row r="268" spans="2:10" x14ac:dyDescent="0.25">
      <c r="B268" s="100">
        <f t="shared" si="3"/>
        <v>246</v>
      </c>
      <c r="C268" s="101"/>
      <c r="D268" s="102"/>
      <c r="E268" s="101"/>
      <c r="F268" s="77" t="str">
        <f>IF(E268 &lt;&gt; "",VLOOKUP($E268,'Defect types &amp; severity levels'!$I$3:$J$30,2,FALSE),"")</f>
        <v/>
      </c>
      <c r="G268" s="103" t="str">
        <f>IF(E268&lt;&gt;"",VLOOKUP($E268,'Defect types &amp; severity levels'!$I$2:$K$30,3,FALSE),"")</f>
        <v/>
      </c>
      <c r="H268" s="101"/>
      <c r="I268" s="102"/>
      <c r="J268" s="104"/>
    </row>
    <row r="269" spans="2:10" x14ac:dyDescent="0.25">
      <c r="B269" s="100">
        <f t="shared" si="3"/>
        <v>247</v>
      </c>
      <c r="C269" s="101"/>
      <c r="D269" s="102"/>
      <c r="E269" s="101"/>
      <c r="F269" s="77" t="str">
        <f>IF(E269 &lt;&gt; "",VLOOKUP($E269,'Defect types &amp; severity levels'!$I$3:$J$30,2,FALSE),"")</f>
        <v/>
      </c>
      <c r="G269" s="103" t="str">
        <f>IF(E269&lt;&gt;"",VLOOKUP($E269,'Defect types &amp; severity levels'!$I$2:$K$30,3,FALSE),"")</f>
        <v/>
      </c>
      <c r="H269" s="101"/>
      <c r="I269" s="102"/>
      <c r="J269" s="104"/>
    </row>
    <row r="270" spans="2:10" x14ac:dyDescent="0.25">
      <c r="B270" s="100">
        <f t="shared" si="3"/>
        <v>248</v>
      </c>
      <c r="C270" s="101"/>
      <c r="D270" s="102"/>
      <c r="E270" s="101"/>
      <c r="F270" s="77" t="str">
        <f>IF(E270 &lt;&gt; "",VLOOKUP($E270,'Defect types &amp; severity levels'!$I$3:$J$30,2,FALSE),"")</f>
        <v/>
      </c>
      <c r="G270" s="103" t="str">
        <f>IF(E270&lt;&gt;"",VLOOKUP($E270,'Defect types &amp; severity levels'!$I$2:$K$30,3,FALSE),"")</f>
        <v/>
      </c>
      <c r="H270" s="101"/>
      <c r="I270" s="102"/>
      <c r="J270" s="104"/>
    </row>
    <row r="271" spans="2:10" x14ac:dyDescent="0.25">
      <c r="B271" s="100">
        <f t="shared" si="3"/>
        <v>249</v>
      </c>
      <c r="C271" s="101"/>
      <c r="D271" s="102"/>
      <c r="E271" s="101"/>
      <c r="F271" s="77" t="str">
        <f>IF(E271 &lt;&gt; "",VLOOKUP($E271,'Defect types &amp; severity levels'!$I$3:$J$30,2,FALSE),"")</f>
        <v/>
      </c>
      <c r="G271" s="103" t="str">
        <f>IF(E271&lt;&gt;"",VLOOKUP($E271,'Defect types &amp; severity levels'!$I$2:$K$30,3,FALSE),"")</f>
        <v/>
      </c>
      <c r="H271" s="101"/>
      <c r="I271" s="102"/>
      <c r="J271" s="104"/>
    </row>
    <row r="272" spans="2:10" x14ac:dyDescent="0.25">
      <c r="B272" s="100">
        <f t="shared" si="3"/>
        <v>250</v>
      </c>
      <c r="C272" s="101"/>
      <c r="D272" s="102"/>
      <c r="E272" s="101"/>
      <c r="F272" s="77" t="str">
        <f>IF(E272 &lt;&gt; "",VLOOKUP($E272,'Defect types &amp; severity levels'!$I$3:$J$30,2,FALSE),"")</f>
        <v/>
      </c>
      <c r="G272" s="103" t="str">
        <f>IF(E272&lt;&gt;"",VLOOKUP($E272,'Defect types &amp; severity levels'!$I$2:$K$30,3,FALSE),"")</f>
        <v/>
      </c>
      <c r="H272" s="101"/>
      <c r="I272" s="102"/>
      <c r="J272" s="104"/>
    </row>
    <row r="273" spans="2:10" x14ac:dyDescent="0.25">
      <c r="B273" s="100">
        <f t="shared" si="3"/>
        <v>251</v>
      </c>
      <c r="C273" s="101"/>
      <c r="D273" s="102"/>
      <c r="E273" s="101"/>
      <c r="F273" s="77" t="str">
        <f>IF(E273 &lt;&gt; "",VLOOKUP($E273,'Defect types &amp; severity levels'!$I$3:$J$30,2,FALSE),"")</f>
        <v/>
      </c>
      <c r="G273" s="103" t="str">
        <f>IF(E273&lt;&gt;"",VLOOKUP($E273,'Defect types &amp; severity levels'!$I$2:$K$30,3,FALSE),"")</f>
        <v/>
      </c>
      <c r="H273" s="101"/>
      <c r="I273" s="102"/>
      <c r="J273" s="104"/>
    </row>
    <row r="274" spans="2:10" x14ac:dyDescent="0.25">
      <c r="B274" s="100">
        <f t="shared" si="3"/>
        <v>252</v>
      </c>
      <c r="C274" s="101"/>
      <c r="D274" s="102"/>
      <c r="E274" s="101"/>
      <c r="F274" s="77" t="str">
        <f>IF(E274 &lt;&gt; "",VLOOKUP($E274,'Defect types &amp; severity levels'!$I$3:$J$30,2,FALSE),"")</f>
        <v/>
      </c>
      <c r="G274" s="103" t="str">
        <f>IF(E274&lt;&gt;"",VLOOKUP($E274,'Defect types &amp; severity levels'!$I$2:$K$30,3,FALSE),"")</f>
        <v/>
      </c>
      <c r="H274" s="101"/>
      <c r="I274" s="102"/>
      <c r="J274" s="104"/>
    </row>
    <row r="275" spans="2:10" x14ac:dyDescent="0.25">
      <c r="B275" s="100">
        <f t="shared" si="3"/>
        <v>253</v>
      </c>
      <c r="C275" s="101"/>
      <c r="D275" s="102"/>
      <c r="E275" s="101"/>
      <c r="F275" s="77" t="str">
        <f>IF(E275 &lt;&gt; "",VLOOKUP($E275,'Defect types &amp; severity levels'!$I$3:$J$30,2,FALSE),"")</f>
        <v/>
      </c>
      <c r="G275" s="103" t="str">
        <f>IF(E275&lt;&gt;"",VLOOKUP($E275,'Defect types &amp; severity levels'!$I$2:$K$30,3,FALSE),"")</f>
        <v/>
      </c>
      <c r="H275" s="101"/>
      <c r="I275" s="102"/>
      <c r="J275" s="104"/>
    </row>
    <row r="276" spans="2:10" x14ac:dyDescent="0.25">
      <c r="B276" s="100">
        <f t="shared" si="3"/>
        <v>254</v>
      </c>
      <c r="C276" s="101"/>
      <c r="D276" s="102"/>
      <c r="E276" s="101"/>
      <c r="F276" s="77" t="str">
        <f>IF(E276 &lt;&gt; "",VLOOKUP($E276,'Defect types &amp; severity levels'!$I$3:$J$30,2,FALSE),"")</f>
        <v/>
      </c>
      <c r="G276" s="103" t="str">
        <f>IF(E276&lt;&gt;"",VLOOKUP($E276,'Defect types &amp; severity levels'!$I$2:$K$30,3,FALSE),"")</f>
        <v/>
      </c>
      <c r="H276" s="101"/>
      <c r="I276" s="102"/>
      <c r="J276" s="104"/>
    </row>
    <row r="277" spans="2:10" x14ac:dyDescent="0.25">
      <c r="B277" s="100">
        <f t="shared" si="3"/>
        <v>255</v>
      </c>
      <c r="C277" s="101"/>
      <c r="D277" s="102"/>
      <c r="E277" s="101"/>
      <c r="F277" s="77" t="str">
        <f>IF(E277 &lt;&gt; "",VLOOKUP($E277,'Defect types &amp; severity levels'!$I$3:$J$30,2,FALSE),"")</f>
        <v/>
      </c>
      <c r="G277" s="103" t="str">
        <f>IF(E277&lt;&gt;"",VLOOKUP($E277,'Defect types &amp; severity levels'!$I$2:$K$30,3,FALSE),"")</f>
        <v/>
      </c>
      <c r="H277" s="101"/>
      <c r="I277" s="102"/>
      <c r="J277" s="104"/>
    </row>
    <row r="278" spans="2:10" x14ac:dyDescent="0.25">
      <c r="B278" s="100">
        <f t="shared" si="3"/>
        <v>256</v>
      </c>
      <c r="C278" s="101"/>
      <c r="D278" s="102"/>
      <c r="E278" s="101"/>
      <c r="F278" s="77" t="str">
        <f>IF(E278 &lt;&gt; "",VLOOKUP($E278,'Defect types &amp; severity levels'!$I$3:$J$30,2,FALSE),"")</f>
        <v/>
      </c>
      <c r="G278" s="103" t="str">
        <f>IF(E278&lt;&gt;"",VLOOKUP($E278,'Defect types &amp; severity levels'!$I$2:$K$30,3,FALSE),"")</f>
        <v/>
      </c>
      <c r="H278" s="101"/>
      <c r="I278" s="102"/>
      <c r="J278" s="104"/>
    </row>
    <row r="279" spans="2:10" x14ac:dyDescent="0.25">
      <c r="B279" s="100">
        <f t="shared" si="3"/>
        <v>257</v>
      </c>
      <c r="C279" s="101"/>
      <c r="D279" s="102"/>
      <c r="E279" s="101"/>
      <c r="F279" s="77" t="str">
        <f>IF(E279 &lt;&gt; "",VLOOKUP($E279,'Defect types &amp; severity levels'!$I$3:$J$30,2,FALSE),"")</f>
        <v/>
      </c>
      <c r="G279" s="103" t="str">
        <f>IF(E279&lt;&gt;"",VLOOKUP($E279,'Defect types &amp; severity levels'!$I$2:$K$30,3,FALSE),"")</f>
        <v/>
      </c>
      <c r="H279" s="101"/>
      <c r="I279" s="102"/>
      <c r="J279" s="104"/>
    </row>
    <row r="280" spans="2:10" x14ac:dyDescent="0.25">
      <c r="B280" s="100">
        <f t="shared" si="3"/>
        <v>258</v>
      </c>
      <c r="C280" s="101"/>
      <c r="D280" s="102"/>
      <c r="E280" s="101"/>
      <c r="F280" s="77" t="str">
        <f>IF(E280 &lt;&gt; "",VLOOKUP($E280,'Defect types &amp; severity levels'!$I$3:$J$30,2,FALSE),"")</f>
        <v/>
      </c>
      <c r="G280" s="103" t="str">
        <f>IF(E280&lt;&gt;"",VLOOKUP($E280,'Defect types &amp; severity levels'!$I$2:$K$30,3,FALSE),"")</f>
        <v/>
      </c>
      <c r="H280" s="101"/>
      <c r="I280" s="102"/>
      <c r="J280" s="104"/>
    </row>
    <row r="281" spans="2:10" x14ac:dyDescent="0.25">
      <c r="B281" s="100">
        <f t="shared" ref="B281:B322" si="4">B280+1</f>
        <v>259</v>
      </c>
      <c r="C281" s="101"/>
      <c r="D281" s="102"/>
      <c r="E281" s="101"/>
      <c r="F281" s="77" t="str">
        <f>IF(E281 &lt;&gt; "",VLOOKUP($E281,'Defect types &amp; severity levels'!$I$3:$J$30,2,FALSE),"")</f>
        <v/>
      </c>
      <c r="G281" s="103" t="str">
        <f>IF(E281&lt;&gt;"",VLOOKUP($E281,'Defect types &amp; severity levels'!$I$2:$K$30,3,FALSE),"")</f>
        <v/>
      </c>
      <c r="H281" s="101"/>
      <c r="I281" s="102"/>
      <c r="J281" s="104"/>
    </row>
    <row r="282" spans="2:10" x14ac:dyDescent="0.25">
      <c r="B282" s="100">
        <f t="shared" si="4"/>
        <v>260</v>
      </c>
      <c r="C282" s="101"/>
      <c r="D282" s="102"/>
      <c r="E282" s="101"/>
      <c r="F282" s="77" t="str">
        <f>IF(E282 &lt;&gt; "",VLOOKUP($E282,'Defect types &amp; severity levels'!$I$3:$J$30,2,FALSE),"")</f>
        <v/>
      </c>
      <c r="G282" s="103" t="str">
        <f>IF(E282&lt;&gt;"",VLOOKUP($E282,'Defect types &amp; severity levels'!$I$2:$K$30,3,FALSE),"")</f>
        <v/>
      </c>
      <c r="H282" s="101"/>
      <c r="I282" s="102"/>
      <c r="J282" s="104"/>
    </row>
    <row r="283" spans="2:10" x14ac:dyDescent="0.25">
      <c r="B283" s="100">
        <f t="shared" si="4"/>
        <v>261</v>
      </c>
      <c r="C283" s="101"/>
      <c r="D283" s="102"/>
      <c r="E283" s="101"/>
      <c r="F283" s="77" t="str">
        <f>IF(E283 &lt;&gt; "",VLOOKUP($E283,'Defect types &amp; severity levels'!$I$3:$J$30,2,FALSE),"")</f>
        <v/>
      </c>
      <c r="G283" s="103" t="str">
        <f>IF(E283&lt;&gt;"",VLOOKUP($E283,'Defect types &amp; severity levels'!$I$2:$K$30,3,FALSE),"")</f>
        <v/>
      </c>
      <c r="H283" s="101"/>
      <c r="I283" s="102"/>
      <c r="J283" s="104"/>
    </row>
    <row r="284" spans="2:10" x14ac:dyDescent="0.25">
      <c r="B284" s="100">
        <f t="shared" si="4"/>
        <v>262</v>
      </c>
      <c r="C284" s="101"/>
      <c r="D284" s="102"/>
      <c r="E284" s="101"/>
      <c r="F284" s="77" t="str">
        <f>IF(E284 &lt;&gt; "",VLOOKUP($E284,'Defect types &amp; severity levels'!$I$3:$J$30,2,FALSE),"")</f>
        <v/>
      </c>
      <c r="G284" s="103" t="str">
        <f>IF(E284&lt;&gt;"",VLOOKUP($E284,'Defect types &amp; severity levels'!$I$2:$K$30,3,FALSE),"")</f>
        <v/>
      </c>
      <c r="H284" s="101"/>
      <c r="I284" s="102"/>
      <c r="J284" s="104"/>
    </row>
    <row r="285" spans="2:10" x14ac:dyDescent="0.25">
      <c r="B285" s="100">
        <f t="shared" si="4"/>
        <v>263</v>
      </c>
      <c r="C285" s="101"/>
      <c r="D285" s="102"/>
      <c r="E285" s="101"/>
      <c r="F285" s="77" t="str">
        <f>IF(E285 &lt;&gt; "",VLOOKUP($E285,'Defect types &amp; severity levels'!$I$3:$J$30,2,FALSE),"")</f>
        <v/>
      </c>
      <c r="G285" s="103" t="str">
        <f>IF(E285&lt;&gt;"",VLOOKUP($E285,'Defect types &amp; severity levels'!$I$2:$K$30,3,FALSE),"")</f>
        <v/>
      </c>
      <c r="H285" s="101"/>
      <c r="I285" s="102"/>
      <c r="J285" s="104"/>
    </row>
    <row r="286" spans="2:10" x14ac:dyDescent="0.25">
      <c r="B286" s="100">
        <f t="shared" si="4"/>
        <v>264</v>
      </c>
      <c r="C286" s="101"/>
      <c r="D286" s="102"/>
      <c r="E286" s="101"/>
      <c r="F286" s="77" t="str">
        <f>IF(E286 &lt;&gt; "",VLOOKUP($E286,'Defect types &amp; severity levels'!$I$3:$J$30,2,FALSE),"")</f>
        <v/>
      </c>
      <c r="G286" s="103" t="str">
        <f>IF(E286&lt;&gt;"",VLOOKUP($E286,'Defect types &amp; severity levels'!$I$2:$K$30,3,FALSE),"")</f>
        <v/>
      </c>
      <c r="H286" s="101"/>
      <c r="I286" s="102"/>
      <c r="J286" s="104"/>
    </row>
    <row r="287" spans="2:10" x14ac:dyDescent="0.25">
      <c r="B287" s="100">
        <f t="shared" si="4"/>
        <v>265</v>
      </c>
      <c r="C287" s="101"/>
      <c r="D287" s="102"/>
      <c r="E287" s="101"/>
      <c r="F287" s="77" t="str">
        <f>IF(E287 &lt;&gt; "",VLOOKUP($E287,'Defect types &amp; severity levels'!$I$3:$J$30,2,FALSE),"")</f>
        <v/>
      </c>
      <c r="G287" s="103" t="str">
        <f>IF(E287&lt;&gt;"",VLOOKUP($E287,'Defect types &amp; severity levels'!$I$2:$K$30,3,FALSE),"")</f>
        <v/>
      </c>
      <c r="H287" s="101"/>
      <c r="I287" s="102"/>
      <c r="J287" s="104"/>
    </row>
    <row r="288" spans="2:10" x14ac:dyDescent="0.25">
      <c r="B288" s="100">
        <f t="shared" si="4"/>
        <v>266</v>
      </c>
      <c r="C288" s="101"/>
      <c r="D288" s="102"/>
      <c r="E288" s="101"/>
      <c r="F288" s="77" t="str">
        <f>IF(E288 &lt;&gt; "",VLOOKUP($E288,'Defect types &amp; severity levels'!$I$3:$J$30,2,FALSE),"")</f>
        <v/>
      </c>
      <c r="G288" s="103" t="str">
        <f>IF(E288&lt;&gt;"",VLOOKUP($E288,'Defect types &amp; severity levels'!$I$2:$K$30,3,FALSE),"")</f>
        <v/>
      </c>
      <c r="H288" s="101"/>
      <c r="I288" s="102"/>
      <c r="J288" s="104"/>
    </row>
    <row r="289" spans="2:10" x14ac:dyDescent="0.25">
      <c r="B289" s="100">
        <f t="shared" si="4"/>
        <v>267</v>
      </c>
      <c r="C289" s="101"/>
      <c r="D289" s="102"/>
      <c r="E289" s="101"/>
      <c r="F289" s="77" t="str">
        <f>IF(E289 &lt;&gt; "",VLOOKUP($E289,'Defect types &amp; severity levels'!$I$3:$J$30,2,FALSE),"")</f>
        <v/>
      </c>
      <c r="G289" s="103" t="str">
        <f>IF(E289&lt;&gt;"",VLOOKUP($E289,'Defect types &amp; severity levels'!$I$2:$K$30,3,FALSE),"")</f>
        <v/>
      </c>
      <c r="H289" s="101"/>
      <c r="I289" s="102"/>
      <c r="J289" s="104"/>
    </row>
    <row r="290" spans="2:10" x14ac:dyDescent="0.25">
      <c r="B290" s="100">
        <f t="shared" si="4"/>
        <v>268</v>
      </c>
      <c r="C290" s="101"/>
      <c r="D290" s="102"/>
      <c r="E290" s="101"/>
      <c r="F290" s="77" t="str">
        <f>IF(E290 &lt;&gt; "",VLOOKUP($E290,'Defect types &amp; severity levels'!$I$3:$J$30,2,FALSE),"")</f>
        <v/>
      </c>
      <c r="G290" s="103" t="str">
        <f>IF(E290&lt;&gt;"",VLOOKUP($E290,'Defect types &amp; severity levels'!$I$2:$K$30,3,FALSE),"")</f>
        <v/>
      </c>
      <c r="H290" s="101"/>
      <c r="I290" s="102"/>
      <c r="J290" s="104"/>
    </row>
    <row r="291" spans="2:10" x14ac:dyDescent="0.25">
      <c r="B291" s="100">
        <f t="shared" si="4"/>
        <v>269</v>
      </c>
      <c r="C291" s="101"/>
      <c r="D291" s="102"/>
      <c r="E291" s="101"/>
      <c r="F291" s="77" t="str">
        <f>IF(E291 &lt;&gt; "",VLOOKUP($E291,'Defect types &amp; severity levels'!$I$3:$J$30,2,FALSE),"")</f>
        <v/>
      </c>
      <c r="G291" s="103" t="str">
        <f>IF(E291&lt;&gt;"",VLOOKUP($E291,'Defect types &amp; severity levels'!$I$2:$K$30,3,FALSE),"")</f>
        <v/>
      </c>
      <c r="H291" s="101"/>
      <c r="I291" s="102"/>
      <c r="J291" s="104"/>
    </row>
    <row r="292" spans="2:10" x14ac:dyDescent="0.25">
      <c r="B292" s="100">
        <f t="shared" si="4"/>
        <v>270</v>
      </c>
      <c r="C292" s="101"/>
      <c r="D292" s="102"/>
      <c r="E292" s="101"/>
      <c r="F292" s="77" t="str">
        <f>IF(E292 &lt;&gt; "",VLOOKUP($E292,'Defect types &amp; severity levels'!$I$3:$J$30,2,FALSE),"")</f>
        <v/>
      </c>
      <c r="G292" s="103" t="str">
        <f>IF(E292&lt;&gt;"",VLOOKUP($E292,'Defect types &amp; severity levels'!$I$2:$K$30,3,FALSE),"")</f>
        <v/>
      </c>
      <c r="H292" s="101"/>
      <c r="I292" s="102"/>
      <c r="J292" s="104"/>
    </row>
    <row r="293" spans="2:10" x14ac:dyDescent="0.25">
      <c r="B293" s="100">
        <f t="shared" si="4"/>
        <v>271</v>
      </c>
      <c r="C293" s="101"/>
      <c r="D293" s="102"/>
      <c r="E293" s="101"/>
      <c r="F293" s="77" t="str">
        <f>IF(E293 &lt;&gt; "",VLOOKUP($E293,'Defect types &amp; severity levels'!$I$3:$J$30,2,FALSE),"")</f>
        <v/>
      </c>
      <c r="G293" s="103" t="str">
        <f>IF(E293&lt;&gt;"",VLOOKUP($E293,'Defect types &amp; severity levels'!$I$2:$K$30,3,FALSE),"")</f>
        <v/>
      </c>
      <c r="H293" s="101"/>
      <c r="I293" s="102"/>
      <c r="J293" s="104"/>
    </row>
    <row r="294" spans="2:10" x14ac:dyDescent="0.25">
      <c r="B294" s="100">
        <f t="shared" si="4"/>
        <v>272</v>
      </c>
      <c r="C294" s="101"/>
      <c r="D294" s="102"/>
      <c r="E294" s="101"/>
      <c r="F294" s="77" t="str">
        <f>IF(E294 &lt;&gt; "",VLOOKUP($E294,'Defect types &amp; severity levels'!$I$3:$J$30,2,FALSE),"")</f>
        <v/>
      </c>
      <c r="G294" s="103" t="str">
        <f>IF(E294&lt;&gt;"",VLOOKUP($E294,'Defect types &amp; severity levels'!$I$2:$K$30,3,FALSE),"")</f>
        <v/>
      </c>
      <c r="H294" s="101"/>
      <c r="I294" s="102"/>
      <c r="J294" s="104"/>
    </row>
    <row r="295" spans="2:10" x14ac:dyDescent="0.25">
      <c r="B295" s="100">
        <f t="shared" si="4"/>
        <v>273</v>
      </c>
      <c r="C295" s="101"/>
      <c r="D295" s="102"/>
      <c r="E295" s="101"/>
      <c r="F295" s="77" t="str">
        <f>IF(E295 &lt;&gt; "",VLOOKUP($E295,'Defect types &amp; severity levels'!$I$3:$J$30,2,FALSE),"")</f>
        <v/>
      </c>
      <c r="G295" s="103" t="str">
        <f>IF(E295&lt;&gt;"",VLOOKUP($E295,'Defect types &amp; severity levels'!$I$2:$K$30,3,FALSE),"")</f>
        <v/>
      </c>
      <c r="H295" s="101"/>
      <c r="I295" s="102"/>
      <c r="J295" s="104"/>
    </row>
    <row r="296" spans="2:10" x14ac:dyDescent="0.25">
      <c r="B296" s="100">
        <f t="shared" si="4"/>
        <v>274</v>
      </c>
      <c r="C296" s="101"/>
      <c r="D296" s="102"/>
      <c r="E296" s="101"/>
      <c r="F296" s="77" t="str">
        <f>IF(E296 &lt;&gt; "",VLOOKUP($E296,'Defect types &amp; severity levels'!$I$3:$J$30,2,FALSE),"")</f>
        <v/>
      </c>
      <c r="G296" s="103" t="str">
        <f>IF(E296&lt;&gt;"",VLOOKUP($E296,'Defect types &amp; severity levels'!$I$2:$K$30,3,FALSE),"")</f>
        <v/>
      </c>
      <c r="H296" s="101"/>
      <c r="I296" s="102"/>
      <c r="J296" s="104"/>
    </row>
    <row r="297" spans="2:10" x14ac:dyDescent="0.25">
      <c r="B297" s="100">
        <f t="shared" si="4"/>
        <v>275</v>
      </c>
      <c r="C297" s="101"/>
      <c r="D297" s="102"/>
      <c r="E297" s="101"/>
      <c r="F297" s="77" t="str">
        <f>IF(E297 &lt;&gt; "",VLOOKUP($E297,'Defect types &amp; severity levels'!$I$3:$J$30,2,FALSE),"")</f>
        <v/>
      </c>
      <c r="G297" s="103" t="str">
        <f>IF(E297&lt;&gt;"",VLOOKUP($E297,'Defect types &amp; severity levels'!$I$2:$K$30,3,FALSE),"")</f>
        <v/>
      </c>
      <c r="H297" s="101"/>
      <c r="I297" s="102"/>
      <c r="J297" s="104"/>
    </row>
    <row r="298" spans="2:10" x14ac:dyDescent="0.25">
      <c r="B298" s="100">
        <f t="shared" si="4"/>
        <v>276</v>
      </c>
      <c r="C298" s="101"/>
      <c r="D298" s="102"/>
      <c r="E298" s="101"/>
      <c r="F298" s="77" t="str">
        <f>IF(E298 &lt;&gt; "",VLOOKUP($E298,'Defect types &amp; severity levels'!$I$3:$J$30,2,FALSE),"")</f>
        <v/>
      </c>
      <c r="G298" s="103" t="str">
        <f>IF(E298&lt;&gt;"",VLOOKUP($E298,'Defect types &amp; severity levels'!$I$2:$K$30,3,FALSE),"")</f>
        <v/>
      </c>
      <c r="H298" s="101"/>
      <c r="I298" s="102"/>
      <c r="J298" s="104"/>
    </row>
    <row r="299" spans="2:10" x14ac:dyDescent="0.25">
      <c r="B299" s="100">
        <f t="shared" si="4"/>
        <v>277</v>
      </c>
      <c r="C299" s="101"/>
      <c r="D299" s="102"/>
      <c r="E299" s="101"/>
      <c r="F299" s="77" t="str">
        <f>IF(E299 &lt;&gt; "",VLOOKUP($E299,'Defect types &amp; severity levels'!$I$3:$J$30,2,FALSE),"")</f>
        <v/>
      </c>
      <c r="G299" s="103" t="str">
        <f>IF(E299&lt;&gt;"",VLOOKUP($E299,'Defect types &amp; severity levels'!$I$2:$K$30,3,FALSE),"")</f>
        <v/>
      </c>
      <c r="H299" s="101"/>
      <c r="I299" s="102"/>
      <c r="J299" s="104"/>
    </row>
    <row r="300" spans="2:10" x14ac:dyDescent="0.25">
      <c r="B300" s="100">
        <f t="shared" si="4"/>
        <v>278</v>
      </c>
      <c r="C300" s="101"/>
      <c r="D300" s="102"/>
      <c r="E300" s="101"/>
      <c r="F300" s="77" t="str">
        <f>IF(E300 &lt;&gt; "",VLOOKUP($E300,'Defect types &amp; severity levels'!$I$3:$J$30,2,FALSE),"")</f>
        <v/>
      </c>
      <c r="G300" s="103" t="str">
        <f>IF(E300&lt;&gt;"",VLOOKUP($E300,'Defect types &amp; severity levels'!$I$2:$K$30,3,FALSE),"")</f>
        <v/>
      </c>
      <c r="H300" s="101"/>
      <c r="I300" s="102"/>
      <c r="J300" s="104"/>
    </row>
    <row r="301" spans="2:10" x14ac:dyDescent="0.25">
      <c r="B301" s="100">
        <f t="shared" si="4"/>
        <v>279</v>
      </c>
      <c r="C301" s="101"/>
      <c r="D301" s="102"/>
      <c r="E301" s="101"/>
      <c r="F301" s="77" t="str">
        <f>IF(E301 &lt;&gt; "",VLOOKUP($E301,'Defect types &amp; severity levels'!$I$3:$J$30,2,FALSE),"")</f>
        <v/>
      </c>
      <c r="G301" s="103" t="str">
        <f>IF(E301&lt;&gt;"",VLOOKUP($E301,'Defect types &amp; severity levels'!$I$2:$K$30,3,FALSE),"")</f>
        <v/>
      </c>
      <c r="H301" s="101"/>
      <c r="I301" s="102"/>
      <c r="J301" s="104"/>
    </row>
    <row r="302" spans="2:10" x14ac:dyDescent="0.25">
      <c r="B302" s="100">
        <f t="shared" si="4"/>
        <v>280</v>
      </c>
      <c r="C302" s="101"/>
      <c r="D302" s="102"/>
      <c r="E302" s="101"/>
      <c r="F302" s="77" t="str">
        <f>IF(E302 &lt;&gt; "",VLOOKUP($E302,'Defect types &amp; severity levels'!$I$3:$J$30,2,FALSE),"")</f>
        <v/>
      </c>
      <c r="G302" s="103" t="str">
        <f>IF(E302&lt;&gt;"",VLOOKUP($E302,'Defect types &amp; severity levels'!$I$2:$K$30,3,FALSE),"")</f>
        <v/>
      </c>
      <c r="H302" s="101"/>
      <c r="I302" s="102"/>
      <c r="J302" s="104"/>
    </row>
    <row r="303" spans="2:10" x14ac:dyDescent="0.25">
      <c r="B303" s="100">
        <f t="shared" si="4"/>
        <v>281</v>
      </c>
      <c r="C303" s="101"/>
      <c r="D303" s="102"/>
      <c r="E303" s="101"/>
      <c r="F303" s="77" t="str">
        <f>IF(E303 &lt;&gt; "",VLOOKUP($E303,'Defect types &amp; severity levels'!$I$3:$J$30,2,FALSE),"")</f>
        <v/>
      </c>
      <c r="G303" s="103" t="str">
        <f>IF(E303&lt;&gt;"",VLOOKUP($E303,'Defect types &amp; severity levels'!$I$2:$K$30,3,FALSE),"")</f>
        <v/>
      </c>
      <c r="H303" s="101"/>
      <c r="I303" s="102"/>
      <c r="J303" s="104"/>
    </row>
    <row r="304" spans="2:10" x14ac:dyDescent="0.25">
      <c r="B304" s="100">
        <f t="shared" si="4"/>
        <v>282</v>
      </c>
      <c r="C304" s="101"/>
      <c r="D304" s="102"/>
      <c r="E304" s="101"/>
      <c r="F304" s="77" t="str">
        <f>IF(E304 &lt;&gt; "",VLOOKUP($E304,'Defect types &amp; severity levels'!$I$3:$J$30,2,FALSE),"")</f>
        <v/>
      </c>
      <c r="G304" s="103" t="str">
        <f>IF(E304&lt;&gt;"",VLOOKUP($E304,'Defect types &amp; severity levels'!$I$2:$K$30,3,FALSE),"")</f>
        <v/>
      </c>
      <c r="H304" s="101"/>
      <c r="I304" s="102"/>
      <c r="J304" s="104"/>
    </row>
    <row r="305" spans="2:10" x14ac:dyDescent="0.25">
      <c r="B305" s="100">
        <f t="shared" si="4"/>
        <v>283</v>
      </c>
      <c r="C305" s="101"/>
      <c r="D305" s="102"/>
      <c r="E305" s="101"/>
      <c r="F305" s="77" t="str">
        <f>IF(E305 &lt;&gt; "",VLOOKUP($E305,'Defect types &amp; severity levels'!$I$3:$J$30,2,FALSE),"")</f>
        <v/>
      </c>
      <c r="G305" s="103" t="str">
        <f>IF(E305&lt;&gt;"",VLOOKUP($E305,'Defect types &amp; severity levels'!$I$2:$K$30,3,FALSE),"")</f>
        <v/>
      </c>
      <c r="H305" s="101"/>
      <c r="I305" s="102"/>
      <c r="J305" s="104"/>
    </row>
    <row r="306" spans="2:10" x14ac:dyDescent="0.25">
      <c r="B306" s="100">
        <f t="shared" si="4"/>
        <v>284</v>
      </c>
      <c r="C306" s="101"/>
      <c r="D306" s="102"/>
      <c r="E306" s="101"/>
      <c r="F306" s="77" t="str">
        <f>IF(E306 &lt;&gt; "",VLOOKUP($E306,'Defect types &amp; severity levels'!$I$3:$J$30,2,FALSE),"")</f>
        <v/>
      </c>
      <c r="G306" s="103" t="str">
        <f>IF(E306&lt;&gt;"",VLOOKUP($E306,'Defect types &amp; severity levels'!$I$2:$K$30,3,FALSE),"")</f>
        <v/>
      </c>
      <c r="H306" s="101"/>
      <c r="I306" s="102"/>
      <c r="J306" s="104"/>
    </row>
    <row r="307" spans="2:10" x14ac:dyDescent="0.25">
      <c r="B307" s="100">
        <f t="shared" si="4"/>
        <v>285</v>
      </c>
      <c r="C307" s="101"/>
      <c r="D307" s="102"/>
      <c r="E307" s="101"/>
      <c r="F307" s="77" t="str">
        <f>IF(E307 &lt;&gt; "",VLOOKUP($E307,'Defect types &amp; severity levels'!$I$3:$J$30,2,FALSE),"")</f>
        <v/>
      </c>
      <c r="G307" s="103" t="str">
        <f>IF(E307&lt;&gt;"",VLOOKUP($E307,'Defect types &amp; severity levels'!$I$2:$K$30,3,FALSE),"")</f>
        <v/>
      </c>
      <c r="H307" s="101"/>
      <c r="I307" s="102"/>
      <c r="J307" s="104"/>
    </row>
    <row r="308" spans="2:10" x14ac:dyDescent="0.25">
      <c r="B308" s="100">
        <f t="shared" si="4"/>
        <v>286</v>
      </c>
      <c r="C308" s="101"/>
      <c r="D308" s="102"/>
      <c r="E308" s="101"/>
      <c r="F308" s="77" t="str">
        <f>IF(E308 &lt;&gt; "",VLOOKUP($E308,'Defect types &amp; severity levels'!$I$3:$J$30,2,FALSE),"")</f>
        <v/>
      </c>
      <c r="G308" s="103" t="str">
        <f>IF(E308&lt;&gt;"",VLOOKUP($E308,'Defect types &amp; severity levels'!$I$2:$K$30,3,FALSE),"")</f>
        <v/>
      </c>
      <c r="H308" s="101"/>
      <c r="I308" s="102"/>
      <c r="J308" s="104"/>
    </row>
    <row r="309" spans="2:10" x14ac:dyDescent="0.25">
      <c r="B309" s="100">
        <f t="shared" si="4"/>
        <v>287</v>
      </c>
      <c r="C309" s="101"/>
      <c r="D309" s="102"/>
      <c r="E309" s="101"/>
      <c r="F309" s="77" t="str">
        <f>IF(E309 &lt;&gt; "",VLOOKUP($E309,'Defect types &amp; severity levels'!$I$3:$J$30,2,FALSE),"")</f>
        <v/>
      </c>
      <c r="G309" s="103" t="str">
        <f>IF(E309&lt;&gt;"",VLOOKUP($E309,'Defect types &amp; severity levels'!$I$2:$K$30,3,FALSE),"")</f>
        <v/>
      </c>
      <c r="H309" s="101"/>
      <c r="I309" s="102"/>
      <c r="J309" s="104"/>
    </row>
    <row r="310" spans="2:10" x14ac:dyDescent="0.25">
      <c r="B310" s="100">
        <f t="shared" si="4"/>
        <v>288</v>
      </c>
      <c r="C310" s="101"/>
      <c r="D310" s="102"/>
      <c r="E310" s="101"/>
      <c r="F310" s="77" t="str">
        <f>IF(E310 &lt;&gt; "",VLOOKUP($E310,'Defect types &amp; severity levels'!$I$3:$J$30,2,FALSE),"")</f>
        <v/>
      </c>
      <c r="G310" s="103" t="str">
        <f>IF(E310&lt;&gt;"",VLOOKUP($E310,'Defect types &amp; severity levels'!$I$2:$K$30,3,FALSE),"")</f>
        <v/>
      </c>
      <c r="H310" s="101"/>
      <c r="I310" s="102"/>
      <c r="J310" s="104"/>
    </row>
    <row r="311" spans="2:10" x14ac:dyDescent="0.25">
      <c r="B311" s="100">
        <f t="shared" si="4"/>
        <v>289</v>
      </c>
      <c r="C311" s="101"/>
      <c r="D311" s="102"/>
      <c r="E311" s="101"/>
      <c r="F311" s="77" t="str">
        <f>IF(E311 &lt;&gt; "",VLOOKUP($E311,'Defect types &amp; severity levels'!$I$3:$J$30,2,FALSE),"")</f>
        <v/>
      </c>
      <c r="G311" s="103" t="str">
        <f>IF(E311&lt;&gt;"",VLOOKUP($E311,'Defect types &amp; severity levels'!$I$2:$K$30,3,FALSE),"")</f>
        <v/>
      </c>
      <c r="H311" s="101"/>
      <c r="I311" s="102"/>
      <c r="J311" s="104"/>
    </row>
    <row r="312" spans="2:10" x14ac:dyDescent="0.25">
      <c r="B312" s="100">
        <f t="shared" si="4"/>
        <v>290</v>
      </c>
      <c r="C312" s="101"/>
      <c r="D312" s="102"/>
      <c r="E312" s="101"/>
      <c r="F312" s="77" t="str">
        <f>IF(E312 &lt;&gt; "",VLOOKUP($E312,'Defect types &amp; severity levels'!$I$3:$J$30,2,FALSE),"")</f>
        <v/>
      </c>
      <c r="G312" s="103" t="str">
        <f>IF(E312&lt;&gt;"",VLOOKUP($E312,'Defect types &amp; severity levels'!$I$2:$K$30,3,FALSE),"")</f>
        <v/>
      </c>
      <c r="H312" s="101"/>
      <c r="I312" s="102"/>
      <c r="J312" s="104"/>
    </row>
    <row r="313" spans="2:10" x14ac:dyDescent="0.25">
      <c r="B313" s="100">
        <f t="shared" si="4"/>
        <v>291</v>
      </c>
      <c r="C313" s="101"/>
      <c r="D313" s="102"/>
      <c r="E313" s="101"/>
      <c r="F313" s="77" t="str">
        <f>IF(E313 &lt;&gt; "",VLOOKUP($E313,'Defect types &amp; severity levels'!$I$3:$J$30,2,FALSE),"")</f>
        <v/>
      </c>
      <c r="G313" s="103" t="str">
        <f>IF(E313&lt;&gt;"",VLOOKUP($E313,'Defect types &amp; severity levels'!$I$2:$K$30,3,FALSE),"")</f>
        <v/>
      </c>
      <c r="H313" s="101"/>
      <c r="I313" s="102"/>
      <c r="J313" s="104"/>
    </row>
    <row r="314" spans="2:10" x14ac:dyDescent="0.25">
      <c r="B314" s="100">
        <f t="shared" si="4"/>
        <v>292</v>
      </c>
      <c r="C314" s="101"/>
      <c r="D314" s="102"/>
      <c r="E314" s="101"/>
      <c r="F314" s="77" t="str">
        <f>IF(E314 &lt;&gt; "",VLOOKUP($E314,'Defect types &amp; severity levels'!$I$3:$J$30,2,FALSE),"")</f>
        <v/>
      </c>
      <c r="G314" s="103" t="str">
        <f>IF(E314&lt;&gt;"",VLOOKUP($E314,'Defect types &amp; severity levels'!$I$2:$K$30,3,FALSE),"")</f>
        <v/>
      </c>
      <c r="H314" s="101"/>
      <c r="I314" s="102"/>
      <c r="J314" s="104"/>
    </row>
    <row r="315" spans="2:10" x14ac:dyDescent="0.25">
      <c r="B315" s="100">
        <f t="shared" si="4"/>
        <v>293</v>
      </c>
      <c r="C315" s="101"/>
      <c r="D315" s="102"/>
      <c r="E315" s="101"/>
      <c r="F315" s="77" t="str">
        <f>IF(E315 &lt;&gt; "",VLOOKUP($E315,'Defect types &amp; severity levels'!$I$3:$J$30,2,FALSE),"")</f>
        <v/>
      </c>
      <c r="G315" s="103" t="str">
        <f>IF(E315&lt;&gt;"",VLOOKUP($E315,'Defect types &amp; severity levels'!$I$2:$K$30,3,FALSE),"")</f>
        <v/>
      </c>
      <c r="H315" s="101"/>
      <c r="I315" s="102"/>
      <c r="J315" s="104"/>
    </row>
    <row r="316" spans="2:10" x14ac:dyDescent="0.25">
      <c r="B316" s="100">
        <f t="shared" si="4"/>
        <v>294</v>
      </c>
      <c r="C316" s="101"/>
      <c r="D316" s="102"/>
      <c r="E316" s="101"/>
      <c r="F316" s="77" t="str">
        <f>IF(E316 &lt;&gt; "",VLOOKUP($E316,'Defect types &amp; severity levels'!$I$3:$J$30,2,FALSE),"")</f>
        <v/>
      </c>
      <c r="G316" s="103" t="str">
        <f>IF(E316&lt;&gt;"",VLOOKUP($E316,'Defect types &amp; severity levels'!$I$2:$K$30,3,FALSE),"")</f>
        <v/>
      </c>
      <c r="H316" s="101"/>
      <c r="I316" s="102"/>
      <c r="J316" s="104"/>
    </row>
    <row r="317" spans="2:10" x14ac:dyDescent="0.25">
      <c r="B317" s="100">
        <f t="shared" si="4"/>
        <v>295</v>
      </c>
      <c r="C317" s="101"/>
      <c r="D317" s="102"/>
      <c r="E317" s="101"/>
      <c r="F317" s="77" t="str">
        <f>IF(E317 &lt;&gt; "",VLOOKUP($E317,'Defect types &amp; severity levels'!$I$3:$J$30,2,FALSE),"")</f>
        <v/>
      </c>
      <c r="G317" s="103" t="str">
        <f>IF(E317&lt;&gt;"",VLOOKUP($E317,'Defect types &amp; severity levels'!$I$2:$K$30,3,FALSE),"")</f>
        <v/>
      </c>
      <c r="H317" s="101"/>
      <c r="I317" s="102"/>
      <c r="J317" s="104"/>
    </row>
    <row r="318" spans="2:10" x14ac:dyDescent="0.25">
      <c r="B318" s="100">
        <f t="shared" si="4"/>
        <v>296</v>
      </c>
      <c r="C318" s="101"/>
      <c r="D318" s="102"/>
      <c r="E318" s="101"/>
      <c r="F318" s="77" t="str">
        <f>IF(E318 &lt;&gt; "",VLOOKUP($E318,'Defect types &amp; severity levels'!$I$3:$J$30,2,FALSE),"")</f>
        <v/>
      </c>
      <c r="G318" s="103" t="str">
        <f>IF(E318&lt;&gt;"",VLOOKUP($E318,'Defect types &amp; severity levels'!$I$2:$K$30,3,FALSE),"")</f>
        <v/>
      </c>
      <c r="H318" s="101"/>
      <c r="I318" s="102"/>
      <c r="J318" s="104"/>
    </row>
    <row r="319" spans="2:10" x14ac:dyDescent="0.25">
      <c r="B319" s="100">
        <f t="shared" si="4"/>
        <v>297</v>
      </c>
      <c r="C319" s="101"/>
      <c r="D319" s="102"/>
      <c r="E319" s="101"/>
      <c r="F319" s="77" t="str">
        <f>IF(E319 &lt;&gt; "",VLOOKUP($E319,'Defect types &amp; severity levels'!$I$3:$J$30,2,FALSE),"")</f>
        <v/>
      </c>
      <c r="G319" s="103" t="str">
        <f>IF(E319&lt;&gt;"",VLOOKUP($E319,'Defect types &amp; severity levels'!$I$2:$K$30,3,FALSE),"")</f>
        <v/>
      </c>
      <c r="H319" s="101"/>
      <c r="I319" s="102"/>
      <c r="J319" s="104"/>
    </row>
    <row r="320" spans="2:10" x14ac:dyDescent="0.25">
      <c r="B320" s="100">
        <f t="shared" si="4"/>
        <v>298</v>
      </c>
      <c r="C320" s="101"/>
      <c r="D320" s="102"/>
      <c r="E320" s="101"/>
      <c r="F320" s="77" t="str">
        <f>IF(E320 &lt;&gt; "",VLOOKUP($E320,'Defect types &amp; severity levels'!$I$3:$J$30,2,FALSE),"")</f>
        <v/>
      </c>
      <c r="G320" s="103" t="str">
        <f>IF(E320&lt;&gt;"",VLOOKUP($E320,'Defect types &amp; severity levels'!$I$2:$K$30,3,FALSE),"")</f>
        <v/>
      </c>
      <c r="H320" s="101"/>
      <c r="I320" s="102"/>
      <c r="J320" s="104"/>
    </row>
    <row r="321" spans="2:10" x14ac:dyDescent="0.25">
      <c r="B321" s="100">
        <f t="shared" si="4"/>
        <v>299</v>
      </c>
      <c r="C321" s="101"/>
      <c r="D321" s="102"/>
      <c r="E321" s="101"/>
      <c r="F321" s="77" t="str">
        <f>IF(E321 &lt;&gt; "",VLOOKUP($E321,'Defect types &amp; severity levels'!$I$3:$J$30,2,FALSE),"")</f>
        <v/>
      </c>
      <c r="G321" s="103" t="str">
        <f>IF(E321&lt;&gt;"",VLOOKUP($E321,'Defect types &amp; severity levels'!$I$2:$K$30,3,FALSE),"")</f>
        <v/>
      </c>
      <c r="H321" s="101"/>
      <c r="I321" s="102"/>
      <c r="J321" s="104"/>
    </row>
    <row r="322" spans="2:10" ht="15.75" thickBot="1" x14ac:dyDescent="0.3">
      <c r="B322" s="105">
        <f t="shared" si="4"/>
        <v>300</v>
      </c>
      <c r="C322" s="106"/>
      <c r="D322" s="107"/>
      <c r="E322" s="101"/>
      <c r="F322" s="77" t="str">
        <f>IF(E322 &lt;&gt; "",VLOOKUP($E322,'Defect types &amp; severity levels'!$I$3:$J$30,2,FALSE),"")</f>
        <v/>
      </c>
      <c r="G322" s="103" t="str">
        <f>IF(E322&lt;&gt;"",VLOOKUP($E322,'Defect types &amp; severity levels'!$I$2:$K$30,3,FALSE),"")</f>
        <v/>
      </c>
      <c r="H322" s="101"/>
      <c r="I322" s="107"/>
      <c r="J322" s="108"/>
    </row>
    <row r="323" spans="2:10" x14ac:dyDescent="0.25">
      <c r="B323" s="109"/>
    </row>
    <row r="324" spans="2:10" x14ac:dyDescent="0.25">
      <c r="B324" s="109"/>
    </row>
    <row r="325" spans="2:10" x14ac:dyDescent="0.25">
      <c r="B325" s="109"/>
    </row>
    <row r="326" spans="2:10" x14ac:dyDescent="0.25">
      <c r="B326" s="109"/>
    </row>
    <row r="327" spans="2:10" x14ac:dyDescent="0.25">
      <c r="B327" s="109"/>
    </row>
    <row r="328" spans="2:10" x14ac:dyDescent="0.25">
      <c r="B328" s="109"/>
    </row>
    <row r="329" spans="2:10" x14ac:dyDescent="0.25">
      <c r="B329" s="109"/>
    </row>
    <row r="330" spans="2:10" x14ac:dyDescent="0.25">
      <c r="B330" s="109"/>
    </row>
    <row r="331" spans="2:10" x14ac:dyDescent="0.25">
      <c r="B331" s="109"/>
    </row>
    <row r="332" spans="2:10" x14ac:dyDescent="0.25">
      <c r="B332" s="109"/>
    </row>
    <row r="333" spans="2:10" x14ac:dyDescent="0.25">
      <c r="B333" s="109"/>
    </row>
    <row r="334" spans="2:10" x14ac:dyDescent="0.25">
      <c r="B334" s="109"/>
    </row>
    <row r="335" spans="2:10" x14ac:dyDescent="0.25">
      <c r="B335" s="109"/>
    </row>
    <row r="336" spans="2:10" x14ac:dyDescent="0.25">
      <c r="B336" s="109"/>
    </row>
    <row r="337" spans="2:2" x14ac:dyDescent="0.25">
      <c r="B337" s="109"/>
    </row>
    <row r="338" spans="2:2" x14ac:dyDescent="0.25">
      <c r="B338" s="109"/>
    </row>
    <row r="339" spans="2:2" x14ac:dyDescent="0.25">
      <c r="B339" s="109"/>
    </row>
    <row r="340" spans="2:2" x14ac:dyDescent="0.25">
      <c r="B340" s="109"/>
    </row>
    <row r="341" spans="2:2" x14ac:dyDescent="0.25">
      <c r="B341" s="109"/>
    </row>
    <row r="342" spans="2:2" x14ac:dyDescent="0.25">
      <c r="B342" s="109"/>
    </row>
    <row r="343" spans="2:2" x14ac:dyDescent="0.25">
      <c r="B343" s="109"/>
    </row>
    <row r="344" spans="2:2" x14ac:dyDescent="0.25">
      <c r="B344" s="109"/>
    </row>
    <row r="345" spans="2:2" x14ac:dyDescent="0.25">
      <c r="B345" s="109"/>
    </row>
    <row r="346" spans="2:2" x14ac:dyDescent="0.25">
      <c r="B346" s="109"/>
    </row>
    <row r="347" spans="2:2" x14ac:dyDescent="0.25">
      <c r="B347" s="109"/>
    </row>
    <row r="348" spans="2:2" x14ac:dyDescent="0.25">
      <c r="B348" s="109"/>
    </row>
    <row r="349" spans="2:2" x14ac:dyDescent="0.25">
      <c r="B349" s="109"/>
    </row>
    <row r="350" spans="2:2" x14ac:dyDescent="0.25">
      <c r="B350" s="109"/>
    </row>
    <row r="351" spans="2:2" x14ac:dyDescent="0.25">
      <c r="B351" s="109"/>
    </row>
    <row r="352" spans="2:2" x14ac:dyDescent="0.25">
      <c r="B352" s="109"/>
    </row>
    <row r="353" spans="2:2" x14ac:dyDescent="0.25">
      <c r="B353" s="109"/>
    </row>
    <row r="354" spans="2:2" x14ac:dyDescent="0.25">
      <c r="B354" s="109"/>
    </row>
    <row r="355" spans="2:2" x14ac:dyDescent="0.25">
      <c r="B355" s="109"/>
    </row>
    <row r="356" spans="2:2" x14ac:dyDescent="0.25">
      <c r="B356" s="109"/>
    </row>
    <row r="357" spans="2:2" x14ac:dyDescent="0.25">
      <c r="B357" s="109"/>
    </row>
    <row r="358" spans="2:2" x14ac:dyDescent="0.25">
      <c r="B358" s="109"/>
    </row>
    <row r="359" spans="2:2" x14ac:dyDescent="0.25">
      <c r="B359" s="109"/>
    </row>
    <row r="360" spans="2:2" x14ac:dyDescent="0.25">
      <c r="B360" s="109"/>
    </row>
    <row r="361" spans="2:2" x14ac:dyDescent="0.25">
      <c r="B361" s="109"/>
    </row>
    <row r="362" spans="2:2" x14ac:dyDescent="0.25">
      <c r="B362" s="109"/>
    </row>
    <row r="363" spans="2:2" x14ac:dyDescent="0.25">
      <c r="B363" s="109"/>
    </row>
    <row r="364" spans="2:2" x14ac:dyDescent="0.25">
      <c r="B364" s="109"/>
    </row>
    <row r="365" spans="2:2" x14ac:dyDescent="0.25">
      <c r="B365" s="109"/>
    </row>
    <row r="366" spans="2:2" x14ac:dyDescent="0.25">
      <c r="B366" s="109"/>
    </row>
    <row r="367" spans="2:2" x14ac:dyDescent="0.25">
      <c r="B367" s="109"/>
    </row>
    <row r="368" spans="2:2" x14ac:dyDescent="0.25">
      <c r="B368" s="109"/>
    </row>
    <row r="369" spans="2:2" x14ac:dyDescent="0.25">
      <c r="B369" s="109"/>
    </row>
    <row r="370" spans="2:2" x14ac:dyDescent="0.25">
      <c r="B370" s="109"/>
    </row>
    <row r="371" spans="2:2" x14ac:dyDescent="0.25">
      <c r="B371" s="109"/>
    </row>
    <row r="372" spans="2:2" x14ac:dyDescent="0.25">
      <c r="B372" s="109"/>
    </row>
    <row r="373" spans="2:2" x14ac:dyDescent="0.25">
      <c r="B373" s="109"/>
    </row>
    <row r="374" spans="2:2" x14ac:dyDescent="0.25">
      <c r="B374" s="109"/>
    </row>
    <row r="375" spans="2:2" x14ac:dyDescent="0.25">
      <c r="B375" s="109"/>
    </row>
    <row r="376" spans="2:2" x14ac:dyDescent="0.25">
      <c r="B376" s="109"/>
    </row>
    <row r="377" spans="2:2" x14ac:dyDescent="0.25">
      <c r="B377" s="109"/>
    </row>
    <row r="378" spans="2:2" x14ac:dyDescent="0.25">
      <c r="B378" s="109"/>
    </row>
    <row r="379" spans="2:2" x14ac:dyDescent="0.25">
      <c r="B379" s="109"/>
    </row>
    <row r="380" spans="2:2" x14ac:dyDescent="0.25">
      <c r="B380" s="109"/>
    </row>
    <row r="381" spans="2:2" x14ac:dyDescent="0.25">
      <c r="B381" s="109"/>
    </row>
    <row r="382" spans="2:2" x14ac:dyDescent="0.25">
      <c r="B382" s="109"/>
    </row>
    <row r="383" spans="2:2" x14ac:dyDescent="0.25">
      <c r="B383" s="109"/>
    </row>
    <row r="384" spans="2:2" x14ac:dyDescent="0.25">
      <c r="B384" s="109"/>
    </row>
    <row r="385" spans="2:2" x14ac:dyDescent="0.25">
      <c r="B385" s="109"/>
    </row>
    <row r="386" spans="2:2" x14ac:dyDescent="0.25">
      <c r="B386" s="109"/>
    </row>
    <row r="387" spans="2:2" x14ac:dyDescent="0.25">
      <c r="B387" s="109"/>
    </row>
    <row r="388" spans="2:2" x14ac:dyDescent="0.25">
      <c r="B388" s="109"/>
    </row>
    <row r="389" spans="2:2" x14ac:dyDescent="0.25">
      <c r="B389" s="109"/>
    </row>
    <row r="390" spans="2:2" x14ac:dyDescent="0.25">
      <c r="B390" s="109"/>
    </row>
    <row r="391" spans="2:2" x14ac:dyDescent="0.25">
      <c r="B391" s="109"/>
    </row>
    <row r="392" spans="2:2" x14ac:dyDescent="0.25">
      <c r="B392" s="109"/>
    </row>
    <row r="393" spans="2:2" x14ac:dyDescent="0.25">
      <c r="B393" s="109"/>
    </row>
    <row r="394" spans="2:2" x14ac:dyDescent="0.25">
      <c r="B394" s="109"/>
    </row>
    <row r="395" spans="2:2" x14ac:dyDescent="0.25">
      <c r="B395" s="109"/>
    </row>
    <row r="396" spans="2:2" x14ac:dyDescent="0.25">
      <c r="B396" s="109"/>
    </row>
    <row r="397" spans="2:2" x14ac:dyDescent="0.25">
      <c r="B397" s="109"/>
    </row>
    <row r="398" spans="2:2" x14ac:dyDescent="0.25">
      <c r="B398" s="109"/>
    </row>
    <row r="399" spans="2:2" x14ac:dyDescent="0.25">
      <c r="B399" s="109"/>
    </row>
    <row r="400" spans="2:2" x14ac:dyDescent="0.25">
      <c r="B400" s="109"/>
    </row>
    <row r="401" spans="2:2" x14ac:dyDescent="0.25">
      <c r="B401" s="109"/>
    </row>
    <row r="402" spans="2:2" x14ac:dyDescent="0.25">
      <c r="B402" s="109"/>
    </row>
    <row r="403" spans="2:2" x14ac:dyDescent="0.25">
      <c r="B403" s="109"/>
    </row>
    <row r="404" spans="2:2" x14ac:dyDescent="0.25">
      <c r="B404" s="109"/>
    </row>
    <row r="405" spans="2:2" x14ac:dyDescent="0.25">
      <c r="B405" s="109"/>
    </row>
    <row r="406" spans="2:2" x14ac:dyDescent="0.25">
      <c r="B406" s="109"/>
    </row>
    <row r="407" spans="2:2" x14ac:dyDescent="0.25">
      <c r="B407" s="109"/>
    </row>
    <row r="408" spans="2:2" x14ac:dyDescent="0.25">
      <c r="B408" s="109"/>
    </row>
    <row r="409" spans="2:2" x14ac:dyDescent="0.25">
      <c r="B409" s="109"/>
    </row>
    <row r="410" spans="2:2" x14ac:dyDescent="0.25">
      <c r="B410" s="109"/>
    </row>
    <row r="411" spans="2:2" x14ac:dyDescent="0.25">
      <c r="B411" s="109"/>
    </row>
    <row r="412" spans="2:2" x14ac:dyDescent="0.25">
      <c r="B412" s="54"/>
    </row>
  </sheetData>
  <sheetProtection algorithmName="SHA-512" hashValue="yl8R8wf4nT4tU32PXWRMjfg2YiEF1YfZE8QH4rmgj2eNn7xX2MIOYP/9qtOZ6giqKgp8LR9Va5lZE9N62rrgbA==" saltValue="HYkw69s+Vlu8DYWhkYDdyA==" spinCount="100000" sheet="1" objects="1" scenarios="1"/>
  <mergeCells count="5">
    <mergeCell ref="B2:B3"/>
    <mergeCell ref="C2:C3"/>
    <mergeCell ref="B8:B11"/>
    <mergeCell ref="C8:D11"/>
    <mergeCell ref="C13:D13"/>
  </mergeCells>
  <dataValidations count="2">
    <dataValidation type="whole" operator="greaterThanOrEqual" allowBlank="1" showInputMessage="1" showErrorMessage="1" errorTitle="Enter Whole Number" error="Please enter Whole numbers only, no decimal values will be accepted" sqref="C2:C3">
      <formula1>0</formula1>
    </dataValidation>
    <dataValidation operator="equal" showInputMessage="1" showErrorMessage="1" prompt="Use &quot;MM-DD-YY Format only._x000a__x000a_Example 01/13/16" sqref="C6"/>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showInputMessage="1" showErrorMessage="1">
          <x14:formula1>
            <xm:f>'Defect types &amp; severity levels'!$I$3:$I$30</xm:f>
          </x14:formula1>
          <xm:sqref>E23:E322</xm:sqref>
        </x14:dataValidation>
        <x14:dataValidation type="list" allowBlank="1" showInputMessage="1" showErrorMessage="1">
          <x14:formula1>
            <xm:f>'Defect types &amp; severity levels'!$B$3:$B$4</xm:f>
          </x14:formula1>
          <xm:sqref>H23:H322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K412"/>
  <sheetViews>
    <sheetView topLeftCell="B1" workbookViewId="0">
      <selection activeCell="C4" sqref="C4"/>
    </sheetView>
  </sheetViews>
  <sheetFormatPr defaultColWidth="9.140625" defaultRowHeight="15" x14ac:dyDescent="0.25"/>
  <cols>
    <col min="1" max="1" width="3.7109375" style="52" customWidth="1"/>
    <col min="2" max="2" width="20.28515625" style="52" customWidth="1"/>
    <col min="3" max="3" width="28.7109375" style="52" customWidth="1"/>
    <col min="4" max="4" width="51" style="55" customWidth="1"/>
    <col min="5" max="5" width="35.42578125" style="52" customWidth="1"/>
    <col min="6" max="6" width="40.5703125" style="52" bestFit="1" customWidth="1"/>
    <col min="7" max="7" width="29.7109375" style="52" bestFit="1" customWidth="1"/>
    <col min="8" max="8" width="8.5703125" style="52" customWidth="1"/>
    <col min="9" max="9" width="27.140625" style="55" customWidth="1"/>
    <col min="10" max="10" width="60.7109375" style="55" customWidth="1"/>
    <col min="11" max="36" width="9.140625" style="52"/>
    <col min="37" max="37" width="22.5703125" style="52" bestFit="1" customWidth="1"/>
    <col min="38" max="16384" width="9.140625" style="52"/>
  </cols>
  <sheetData>
    <row r="1" spans="1:37" ht="15.75" thickBot="1" x14ac:dyDescent="0.3">
      <c r="B1" s="53"/>
      <c r="C1" s="53"/>
      <c r="D1" s="53"/>
      <c r="G1" s="54"/>
      <c r="AK1" s="52" t="s">
        <v>108</v>
      </c>
    </row>
    <row r="2" spans="1:37" ht="15" customHeight="1" x14ac:dyDescent="0.25">
      <c r="A2" s="54"/>
      <c r="B2" s="158" t="s">
        <v>133</v>
      </c>
      <c r="C2" s="160"/>
      <c r="D2" s="56"/>
      <c r="G2" s="54"/>
    </row>
    <row r="3" spans="1:37" ht="15.75" thickBot="1" x14ac:dyDescent="0.3">
      <c r="B3" s="159"/>
      <c r="C3" s="161"/>
      <c r="D3" s="53"/>
      <c r="G3" s="54"/>
    </row>
    <row r="4" spans="1:37" ht="15.75" thickBot="1" x14ac:dyDescent="0.3">
      <c r="B4" s="57" t="s">
        <v>132</v>
      </c>
      <c r="C4" s="59"/>
      <c r="D4" s="53"/>
      <c r="G4" s="54"/>
    </row>
    <row r="5" spans="1:37" ht="15.75" thickBot="1" x14ac:dyDescent="0.3">
      <c r="A5" s="54"/>
      <c r="B5" s="58" t="s">
        <v>223</v>
      </c>
      <c r="C5" s="59"/>
      <c r="D5" s="60"/>
      <c r="G5" s="54"/>
    </row>
    <row r="6" spans="1:37" ht="15.75" thickBot="1" x14ac:dyDescent="0.3">
      <c r="B6" s="58" t="s">
        <v>110</v>
      </c>
      <c r="C6" s="61"/>
      <c r="D6" s="53" t="s">
        <v>0</v>
      </c>
      <c r="G6" s="62"/>
    </row>
    <row r="7" spans="1:37" ht="15.75" thickBot="1" x14ac:dyDescent="0.3">
      <c r="B7" s="63"/>
      <c r="C7" s="64"/>
      <c r="D7" s="53"/>
      <c r="G7" s="54"/>
    </row>
    <row r="8" spans="1:37" x14ac:dyDescent="0.25">
      <c r="A8" s="54"/>
      <c r="B8" s="162" t="s">
        <v>111</v>
      </c>
      <c r="C8" s="165"/>
      <c r="D8" s="166"/>
      <c r="E8" s="52" t="s">
        <v>0</v>
      </c>
      <c r="G8" s="65"/>
    </row>
    <row r="9" spans="1:37" x14ac:dyDescent="0.25">
      <c r="B9" s="163"/>
      <c r="C9" s="167"/>
      <c r="D9" s="168"/>
      <c r="E9" s="54"/>
      <c r="G9" s="65"/>
    </row>
    <row r="10" spans="1:37" x14ac:dyDescent="0.25">
      <c r="B10" s="163"/>
      <c r="C10" s="167"/>
      <c r="D10" s="168"/>
      <c r="G10" s="65"/>
    </row>
    <row r="11" spans="1:37" ht="15.75" thickBot="1" x14ac:dyDescent="0.3">
      <c r="B11" s="164"/>
      <c r="C11" s="169"/>
      <c r="D11" s="170"/>
      <c r="G11" s="65"/>
    </row>
    <row r="12" spans="1:37" ht="15.75" thickBot="1" x14ac:dyDescent="0.3">
      <c r="B12" s="56"/>
      <c r="C12" s="54"/>
      <c r="G12" s="54"/>
    </row>
    <row r="13" spans="1:37" ht="15.75" thickBot="1" x14ac:dyDescent="0.3">
      <c r="B13" s="66" t="s">
        <v>112</v>
      </c>
      <c r="C13" s="171"/>
      <c r="D13" s="172"/>
      <c r="E13" s="67"/>
      <c r="G13" s="62"/>
    </row>
    <row r="14" spans="1:37" ht="15.75" thickBot="1" x14ac:dyDescent="0.3">
      <c r="B14" s="68"/>
      <c r="C14" s="69"/>
      <c r="D14" s="70" t="s">
        <v>0</v>
      </c>
      <c r="F14" s="62"/>
      <c r="G14" s="62"/>
    </row>
    <row r="15" spans="1:37" x14ac:dyDescent="0.25">
      <c r="B15" s="71" t="s">
        <v>1</v>
      </c>
      <c r="C15" s="72" t="s">
        <v>113</v>
      </c>
      <c r="D15" s="73" t="s">
        <v>114</v>
      </c>
      <c r="E15" s="74" t="s">
        <v>115</v>
      </c>
      <c r="F15" s="75" t="s">
        <v>23</v>
      </c>
      <c r="G15" s="62"/>
    </row>
    <row r="16" spans="1:37" x14ac:dyDescent="0.25">
      <c r="B16" s="76"/>
      <c r="C16" s="77" t="s">
        <v>116</v>
      </c>
      <c r="D16" s="78">
        <f>COUNTIF($F$23:$F$322,"S1")</f>
        <v>0</v>
      </c>
      <c r="E16" s="79">
        <f>IF(SUM(100-D16*50%)=100,0,100-D16*50%)</f>
        <v>0</v>
      </c>
      <c r="F16" s="80">
        <f>IF(ISERROR(D16*0.5/$C$2),0%,D16*0.5/$C$2)</f>
        <v>0</v>
      </c>
      <c r="G16" s="62"/>
    </row>
    <row r="17" spans="2:10" x14ac:dyDescent="0.25">
      <c r="B17" s="76"/>
      <c r="C17" s="77" t="s">
        <v>117</v>
      </c>
      <c r="D17" s="78">
        <f>COUNTIF($F$23:$F$322,"S2")</f>
        <v>0</v>
      </c>
      <c r="E17" s="79">
        <f>IF(SUM(100-D17*30%)=100,0,100-D17*30%)</f>
        <v>0</v>
      </c>
      <c r="F17" s="80">
        <f>IF(ISERROR(D17*0.3/$C$2),0%,D17*0.3/$C$2)</f>
        <v>0</v>
      </c>
      <c r="G17" s="62"/>
    </row>
    <row r="18" spans="2:10" x14ac:dyDescent="0.25">
      <c r="B18" s="76"/>
      <c r="C18" s="77" t="s">
        <v>118</v>
      </c>
      <c r="D18" s="78">
        <f>COUNTIF($F$23:$F$322,"S3")</f>
        <v>0</v>
      </c>
      <c r="E18" s="79">
        <f>IF(SUM(100-D18*20%)=100,0,100-D18*20%)</f>
        <v>0</v>
      </c>
      <c r="F18" s="80">
        <f>IF(ISERROR(D18*0.2/$C$2),0%,D18*0.2/$C$2)</f>
        <v>0</v>
      </c>
      <c r="G18" s="62"/>
    </row>
    <row r="19" spans="2:10" ht="15.75" thickBot="1" x14ac:dyDescent="0.3">
      <c r="B19" s="81" t="s">
        <v>119</v>
      </c>
      <c r="C19" s="82"/>
      <c r="D19" s="83">
        <f>SUM(D16:D18)</f>
        <v>0</v>
      </c>
      <c r="E19" s="84">
        <f>IF(SUM(100-(D16*50%+D17*30%+D18*20%))=100,0,100-(D16*50%+D17*30%+D18*20%))</f>
        <v>0</v>
      </c>
      <c r="F19" s="85">
        <f>IF(SUM(F16:F18)=100%,0%,SUM(F16:F18))</f>
        <v>0</v>
      </c>
      <c r="G19" s="62"/>
    </row>
    <row r="20" spans="2:10" ht="15.75" thickBot="1" x14ac:dyDescent="0.3">
      <c r="B20" s="86"/>
      <c r="C20" s="87"/>
      <c r="D20" s="88"/>
      <c r="E20" s="89"/>
      <c r="F20" s="90"/>
      <c r="G20" s="62"/>
    </row>
    <row r="21" spans="2:10" ht="15.75" thickBot="1" x14ac:dyDescent="0.3">
      <c r="B21" s="91" t="s">
        <v>120</v>
      </c>
      <c r="C21" s="92" t="s">
        <v>121</v>
      </c>
      <c r="D21" s="93" t="s">
        <v>122</v>
      </c>
      <c r="E21" s="92" t="s">
        <v>123</v>
      </c>
      <c r="F21" s="92" t="s">
        <v>113</v>
      </c>
      <c r="G21" s="92" t="s">
        <v>124</v>
      </c>
      <c r="H21" s="92" t="s">
        <v>125</v>
      </c>
      <c r="I21" s="94" t="s">
        <v>126</v>
      </c>
      <c r="J21" s="95" t="s">
        <v>127</v>
      </c>
    </row>
    <row r="22" spans="2:10" x14ac:dyDescent="0.25">
      <c r="B22" s="96" t="s">
        <v>120</v>
      </c>
      <c r="C22" s="97" t="s">
        <v>128</v>
      </c>
      <c r="D22" s="98" t="s">
        <v>129</v>
      </c>
      <c r="E22" s="97" t="s">
        <v>130</v>
      </c>
      <c r="F22" s="99" t="s">
        <v>131</v>
      </c>
      <c r="G22" s="99" t="s">
        <v>131</v>
      </c>
      <c r="H22" s="97" t="s">
        <v>125</v>
      </c>
      <c r="I22" s="97" t="s">
        <v>126</v>
      </c>
      <c r="J22" s="97" t="s">
        <v>127</v>
      </c>
    </row>
    <row r="23" spans="2:10" x14ac:dyDescent="0.25">
      <c r="B23" s="100">
        <v>1</v>
      </c>
      <c r="C23" s="101"/>
      <c r="D23" s="102"/>
      <c r="E23" s="101"/>
      <c r="F23" s="77" t="str">
        <f>IF(E23 &lt;&gt; "",VLOOKUP($E23,'Defect types &amp; severity levels'!$I$3:$J$30,2,FALSE),"")</f>
        <v/>
      </c>
      <c r="G23" s="103" t="str">
        <f>IF(E23 &lt;&gt; "",VLOOKUP($E23,'Defect types &amp; severity levels'!$I$3:$K$30,3,FALSE),"")</f>
        <v/>
      </c>
      <c r="H23" s="101"/>
      <c r="I23" s="102"/>
      <c r="J23" s="104"/>
    </row>
    <row r="24" spans="2:10" x14ac:dyDescent="0.25">
      <c r="B24" s="100">
        <f>B23+1</f>
        <v>2</v>
      </c>
      <c r="C24" s="101"/>
      <c r="D24" s="102"/>
      <c r="E24" s="101"/>
      <c r="F24" s="77" t="str">
        <f>IF(E24 &lt;&gt; "",VLOOKUP($E24,'Defect types &amp; severity levels'!$I$3:$J$30,2,FALSE),"")</f>
        <v/>
      </c>
      <c r="G24" s="103" t="str">
        <f>IF(E24 &lt;&gt; "",VLOOKUP($E24,'Defect types &amp; severity levels'!$I$3:$K$30,3,FALSE),"")</f>
        <v/>
      </c>
      <c r="H24" s="101"/>
      <c r="I24" s="102"/>
      <c r="J24" s="104"/>
    </row>
    <row r="25" spans="2:10" x14ac:dyDescent="0.25">
      <c r="B25" s="100">
        <f t="shared" ref="B25:B88" si="0">B24+1</f>
        <v>3</v>
      </c>
      <c r="C25" s="101"/>
      <c r="D25" s="102"/>
      <c r="E25" s="101"/>
      <c r="F25" s="77" t="str">
        <f>IF(E25 &lt;&gt; "",VLOOKUP($E25,'Defect types &amp; severity levels'!$I$3:$J$30,2,FALSE),"")</f>
        <v/>
      </c>
      <c r="G25" s="103" t="str">
        <f>IF(E25 &lt;&gt; "",VLOOKUP($E25,'Defect types &amp; severity levels'!$I$3:$K$30,3,FALSE),"")</f>
        <v/>
      </c>
      <c r="H25" s="101"/>
      <c r="I25" s="102"/>
      <c r="J25" s="104"/>
    </row>
    <row r="26" spans="2:10" x14ac:dyDescent="0.25">
      <c r="B26" s="100">
        <f t="shared" si="0"/>
        <v>4</v>
      </c>
      <c r="C26" s="101"/>
      <c r="D26" s="102"/>
      <c r="E26" s="101"/>
      <c r="F26" s="77" t="str">
        <f>IF(E26 &lt;&gt; "",VLOOKUP($E26,'Defect types &amp; severity levels'!$I$3:$J$30,2,FALSE),"")</f>
        <v/>
      </c>
      <c r="G26" s="103" t="str">
        <f>IF(E26 &lt;&gt; "",VLOOKUP($E26,'Defect types &amp; severity levels'!$I$3:$K$30,3,FALSE),"")</f>
        <v/>
      </c>
      <c r="H26" s="101"/>
      <c r="I26" s="102"/>
      <c r="J26" s="104"/>
    </row>
    <row r="27" spans="2:10" x14ac:dyDescent="0.25">
      <c r="B27" s="100">
        <f t="shared" si="0"/>
        <v>5</v>
      </c>
      <c r="C27" s="101"/>
      <c r="D27" s="102"/>
      <c r="E27" s="101"/>
      <c r="F27" s="77" t="str">
        <f>IF(E27 &lt;&gt; "",VLOOKUP($E27,'Defect types &amp; severity levels'!$I$3:$J$30,2,FALSE),"")</f>
        <v/>
      </c>
      <c r="G27" s="103" t="str">
        <f>IF(E27 &lt;&gt; "",VLOOKUP($E27,'Defect types &amp; severity levels'!$I$3:$K$30,3,FALSE),"")</f>
        <v/>
      </c>
      <c r="H27" s="101"/>
      <c r="I27" s="102"/>
      <c r="J27" s="104"/>
    </row>
    <row r="28" spans="2:10" x14ac:dyDescent="0.25">
      <c r="B28" s="100">
        <f t="shared" si="0"/>
        <v>6</v>
      </c>
      <c r="C28" s="101"/>
      <c r="D28" s="102"/>
      <c r="E28" s="101"/>
      <c r="F28" s="77" t="str">
        <f>IF(E28 &lt;&gt; "",VLOOKUP($E28,'Defect types &amp; severity levels'!$I$3:$J$30,2,FALSE),"")</f>
        <v/>
      </c>
      <c r="G28" s="103" t="str">
        <f>IF(E28 &lt;&gt; "",VLOOKUP($E28,'Defect types &amp; severity levels'!$I$3:$K$30,3,FALSE),"")</f>
        <v/>
      </c>
      <c r="H28" s="101"/>
      <c r="I28" s="102"/>
      <c r="J28" s="104"/>
    </row>
    <row r="29" spans="2:10" x14ac:dyDescent="0.25">
      <c r="B29" s="100">
        <f t="shared" si="0"/>
        <v>7</v>
      </c>
      <c r="C29" s="101"/>
      <c r="D29" s="102"/>
      <c r="E29" s="101"/>
      <c r="F29" s="77" t="str">
        <f>IF(E29 &lt;&gt; "",VLOOKUP($E29,'Defect types &amp; severity levels'!$I$3:$J$30,2,FALSE),"")</f>
        <v/>
      </c>
      <c r="G29" s="103" t="str">
        <f>IF(E29 &lt;&gt; "",VLOOKUP($E29,'Defect types &amp; severity levels'!$I$3:$K$30,3,FALSE),"")</f>
        <v/>
      </c>
      <c r="H29" s="101"/>
      <c r="I29" s="102"/>
      <c r="J29" s="104"/>
    </row>
    <row r="30" spans="2:10" x14ac:dyDescent="0.25">
      <c r="B30" s="100">
        <f t="shared" si="0"/>
        <v>8</v>
      </c>
      <c r="C30" s="101"/>
      <c r="D30" s="102"/>
      <c r="E30" s="101"/>
      <c r="F30" s="77" t="str">
        <f>IF(E30 &lt;&gt; "",VLOOKUP($E30,'Defect types &amp; severity levels'!$I$3:$J$30,2,FALSE),"")</f>
        <v/>
      </c>
      <c r="G30" s="103" t="str">
        <f>IF(E30 &lt;&gt; "",VLOOKUP($E30,'Defect types &amp; severity levels'!$I$3:$K$30,3,FALSE),"")</f>
        <v/>
      </c>
      <c r="H30" s="101"/>
      <c r="I30" s="102"/>
      <c r="J30" s="104"/>
    </row>
    <row r="31" spans="2:10" x14ac:dyDescent="0.25">
      <c r="B31" s="100">
        <f t="shared" si="0"/>
        <v>9</v>
      </c>
      <c r="C31" s="101"/>
      <c r="D31" s="102"/>
      <c r="E31" s="101"/>
      <c r="F31" s="77" t="str">
        <f>IF(E31 &lt;&gt; "",VLOOKUP($E31,'Defect types &amp; severity levels'!$I$3:$J$30,2,FALSE),"")</f>
        <v/>
      </c>
      <c r="G31" s="103" t="str">
        <f>IF(E31 &lt;&gt; "",VLOOKUP($E31,'Defect types &amp; severity levels'!$I$3:$K$30,3,FALSE),"")</f>
        <v/>
      </c>
      <c r="H31" s="101"/>
      <c r="I31" s="102"/>
      <c r="J31" s="104"/>
    </row>
    <row r="32" spans="2:10" x14ac:dyDescent="0.25">
      <c r="B32" s="100">
        <f t="shared" si="0"/>
        <v>10</v>
      </c>
      <c r="C32" s="101"/>
      <c r="D32" s="102"/>
      <c r="E32" s="101"/>
      <c r="F32" s="77" t="str">
        <f>IF(E32 &lt;&gt; "",VLOOKUP($E32,'Defect types &amp; severity levels'!$I$3:$J$30,2,FALSE),"")</f>
        <v/>
      </c>
      <c r="G32" s="103" t="str">
        <f>IF(E32 &lt;&gt; "",VLOOKUP($E32,'Defect types &amp; severity levels'!$I$3:$K$30,3,FALSE),"")</f>
        <v/>
      </c>
      <c r="H32" s="101"/>
      <c r="I32" s="102"/>
      <c r="J32" s="104"/>
    </row>
    <row r="33" spans="2:10" x14ac:dyDescent="0.25">
      <c r="B33" s="100">
        <f t="shared" si="0"/>
        <v>11</v>
      </c>
      <c r="C33" s="101"/>
      <c r="D33" s="102"/>
      <c r="E33" s="101"/>
      <c r="F33" s="77" t="str">
        <f>IF(E33 &lt;&gt; "",VLOOKUP($E33,'Defect types &amp; severity levels'!$I$3:$J$30,2,FALSE),"")</f>
        <v/>
      </c>
      <c r="G33" s="103" t="str">
        <f>IF(E33 &lt;&gt; "",VLOOKUP($E33,'Defect types &amp; severity levels'!$I$3:$K$30,3,FALSE),"")</f>
        <v/>
      </c>
      <c r="H33" s="101"/>
      <c r="I33" s="102"/>
      <c r="J33" s="104"/>
    </row>
    <row r="34" spans="2:10" x14ac:dyDescent="0.25">
      <c r="B34" s="100">
        <f t="shared" si="0"/>
        <v>12</v>
      </c>
      <c r="C34" s="101"/>
      <c r="D34" s="102"/>
      <c r="E34" s="101"/>
      <c r="F34" s="77" t="str">
        <f>IF(E34 &lt;&gt; "",VLOOKUP($E34,'Defect types &amp; severity levels'!$I$3:$J$30,2,FALSE),"")</f>
        <v/>
      </c>
      <c r="G34" s="103" t="str">
        <f>IF(E34 &lt;&gt; "",VLOOKUP($E34,'Defect types &amp; severity levels'!$I$3:$K$30,3,FALSE),"")</f>
        <v/>
      </c>
      <c r="H34" s="101"/>
      <c r="I34" s="102"/>
      <c r="J34" s="104"/>
    </row>
    <row r="35" spans="2:10" x14ac:dyDescent="0.25">
      <c r="B35" s="100">
        <f t="shared" si="0"/>
        <v>13</v>
      </c>
      <c r="C35" s="101"/>
      <c r="D35" s="102"/>
      <c r="E35" s="101"/>
      <c r="F35" s="77" t="str">
        <f>IF(E35 &lt;&gt; "",VLOOKUP($E35,'Defect types &amp; severity levels'!$I$3:$J$30,2,FALSE),"")</f>
        <v/>
      </c>
      <c r="G35" s="103" t="str">
        <f>IF(E35 &lt;&gt; "",VLOOKUP($E35,'Defect types &amp; severity levels'!$I$3:$K$30,3,FALSE),"")</f>
        <v/>
      </c>
      <c r="H35" s="101"/>
      <c r="I35" s="102"/>
      <c r="J35" s="104"/>
    </row>
    <row r="36" spans="2:10" x14ac:dyDescent="0.25">
      <c r="B36" s="100">
        <f t="shared" si="0"/>
        <v>14</v>
      </c>
      <c r="C36" s="101"/>
      <c r="D36" s="102"/>
      <c r="E36" s="101"/>
      <c r="F36" s="77" t="str">
        <f>IF(E36 &lt;&gt; "",VLOOKUP($E36,'Defect types &amp; severity levels'!$I$3:$J$30,2,FALSE),"")</f>
        <v/>
      </c>
      <c r="G36" s="103" t="str">
        <f>IF(E36 &lt;&gt; "",VLOOKUP($E36,'Defect types &amp; severity levels'!$I$3:$K$30,3,FALSE),"")</f>
        <v/>
      </c>
      <c r="H36" s="101"/>
      <c r="I36" s="102"/>
      <c r="J36" s="104"/>
    </row>
    <row r="37" spans="2:10" x14ac:dyDescent="0.25">
      <c r="B37" s="100">
        <f t="shared" si="0"/>
        <v>15</v>
      </c>
      <c r="C37" s="101"/>
      <c r="D37" s="102"/>
      <c r="E37" s="101"/>
      <c r="F37" s="77" t="str">
        <f>IF(E37 &lt;&gt; "",VLOOKUP($E37,'Defect types &amp; severity levels'!$I$3:$J$30,2,FALSE),"")</f>
        <v/>
      </c>
      <c r="G37" s="103" t="str">
        <f>IF(E37 &lt;&gt; "",VLOOKUP($E37,'Defect types &amp; severity levels'!$I$3:$K$30,3,FALSE),"")</f>
        <v/>
      </c>
      <c r="H37" s="101"/>
      <c r="I37" s="102"/>
      <c r="J37" s="104"/>
    </row>
    <row r="38" spans="2:10" x14ac:dyDescent="0.25">
      <c r="B38" s="100">
        <f t="shared" si="0"/>
        <v>16</v>
      </c>
      <c r="C38" s="101"/>
      <c r="D38" s="102"/>
      <c r="E38" s="101"/>
      <c r="F38" s="77" t="str">
        <f>IF(E38 &lt;&gt; "",VLOOKUP($E38,'Defect types &amp; severity levels'!$I$3:$J$30,2,FALSE),"")</f>
        <v/>
      </c>
      <c r="G38" s="103" t="str">
        <f>IF(E38 &lt;&gt; "",VLOOKUP($E38,'Defect types &amp; severity levels'!$I$3:$K$30,3,FALSE),"")</f>
        <v/>
      </c>
      <c r="H38" s="101"/>
      <c r="I38" s="102"/>
      <c r="J38" s="104"/>
    </row>
    <row r="39" spans="2:10" x14ac:dyDescent="0.25">
      <c r="B39" s="100">
        <f t="shared" si="0"/>
        <v>17</v>
      </c>
      <c r="C39" s="101"/>
      <c r="D39" s="102"/>
      <c r="E39" s="101"/>
      <c r="F39" s="77" t="str">
        <f>IF(E39 &lt;&gt; "",VLOOKUP($E39,'Defect types &amp; severity levels'!$I$3:$J$30,2,FALSE),"")</f>
        <v/>
      </c>
      <c r="G39" s="103" t="str">
        <f>IF(E39 &lt;&gt; "",VLOOKUP($E39,'Defect types &amp; severity levels'!$I$3:$K$30,3,FALSE),"")</f>
        <v/>
      </c>
      <c r="H39" s="101"/>
      <c r="I39" s="102"/>
      <c r="J39" s="104"/>
    </row>
    <row r="40" spans="2:10" x14ac:dyDescent="0.25">
      <c r="B40" s="100">
        <f t="shared" si="0"/>
        <v>18</v>
      </c>
      <c r="C40" s="101"/>
      <c r="D40" s="102"/>
      <c r="E40" s="101"/>
      <c r="F40" s="77" t="str">
        <f>IF(E40 &lt;&gt; "",VLOOKUP($E40,'Defect types &amp; severity levels'!$I$3:$J$30,2,FALSE),"")</f>
        <v/>
      </c>
      <c r="G40" s="103" t="str">
        <f>IF(E40 &lt;&gt; "",VLOOKUP($E40,'Defect types &amp; severity levels'!$I$3:$K$30,3,FALSE),"")</f>
        <v/>
      </c>
      <c r="H40" s="101"/>
      <c r="I40" s="102"/>
      <c r="J40" s="104"/>
    </row>
    <row r="41" spans="2:10" x14ac:dyDescent="0.25">
      <c r="B41" s="100">
        <f t="shared" si="0"/>
        <v>19</v>
      </c>
      <c r="C41" s="101"/>
      <c r="D41" s="102"/>
      <c r="E41" s="101"/>
      <c r="F41" s="77" t="str">
        <f>IF(E41 &lt;&gt; "",VLOOKUP($E41,'Defect types &amp; severity levels'!$I$3:$J$30,2,FALSE),"")</f>
        <v/>
      </c>
      <c r="G41" s="103" t="str">
        <f>IF(E41 &lt;&gt; "",VLOOKUP($E41,'Defect types &amp; severity levels'!$I$3:$K$30,3,FALSE),"")</f>
        <v/>
      </c>
      <c r="H41" s="101"/>
      <c r="I41" s="102"/>
      <c r="J41" s="104"/>
    </row>
    <row r="42" spans="2:10" x14ac:dyDescent="0.25">
      <c r="B42" s="100">
        <f t="shared" si="0"/>
        <v>20</v>
      </c>
      <c r="C42" s="101"/>
      <c r="D42" s="102"/>
      <c r="E42" s="101"/>
      <c r="F42" s="77" t="str">
        <f>IF(E42 &lt;&gt; "",VLOOKUP($E42,'Defect types &amp; severity levels'!$I$3:$J$30,2,FALSE),"")</f>
        <v/>
      </c>
      <c r="G42" s="103" t="str">
        <f>IF(E42 &lt;&gt; "",VLOOKUP($E42,'Defect types &amp; severity levels'!$I$3:$K$30,3,FALSE),"")</f>
        <v/>
      </c>
      <c r="H42" s="101"/>
      <c r="I42" s="102"/>
      <c r="J42" s="104"/>
    </row>
    <row r="43" spans="2:10" x14ac:dyDescent="0.25">
      <c r="B43" s="100">
        <f t="shared" si="0"/>
        <v>21</v>
      </c>
      <c r="C43" s="101"/>
      <c r="D43" s="102"/>
      <c r="E43" s="101"/>
      <c r="F43" s="77" t="str">
        <f>IF(E43 &lt;&gt; "",VLOOKUP($E43,'Defect types &amp; severity levels'!$I$3:$J$30,2,FALSE),"")</f>
        <v/>
      </c>
      <c r="G43" s="103" t="str">
        <f>IF(E43 &lt;&gt; "",VLOOKUP($E43,'Defect types &amp; severity levels'!$I$3:$K$30,3,FALSE),"")</f>
        <v/>
      </c>
      <c r="H43" s="101"/>
      <c r="I43" s="102"/>
      <c r="J43" s="104"/>
    </row>
    <row r="44" spans="2:10" x14ac:dyDescent="0.25">
      <c r="B44" s="100">
        <f t="shared" si="0"/>
        <v>22</v>
      </c>
      <c r="C44" s="101"/>
      <c r="D44" s="102"/>
      <c r="E44" s="101"/>
      <c r="F44" s="77" t="str">
        <f>IF(E44 &lt;&gt; "",VLOOKUP($E44,'Defect types &amp; severity levels'!$I$3:$J$30,2,FALSE),"")</f>
        <v/>
      </c>
      <c r="G44" s="103" t="str">
        <f>IF(E44 &lt;&gt; "",VLOOKUP($E44,'Defect types &amp; severity levels'!$I$3:$K$30,3,FALSE),"")</f>
        <v/>
      </c>
      <c r="H44" s="101"/>
      <c r="I44" s="102"/>
      <c r="J44" s="104"/>
    </row>
    <row r="45" spans="2:10" x14ac:dyDescent="0.25">
      <c r="B45" s="100">
        <f t="shared" si="0"/>
        <v>23</v>
      </c>
      <c r="C45" s="101"/>
      <c r="D45" s="102"/>
      <c r="E45" s="101"/>
      <c r="F45" s="77" t="str">
        <f>IF(E45 &lt;&gt; "",VLOOKUP($E45,'Defect types &amp; severity levels'!$I$3:$J$30,2,FALSE),"")</f>
        <v/>
      </c>
      <c r="G45" s="103" t="str">
        <f>IF(E45 &lt;&gt; "",VLOOKUP($E45,'Defect types &amp; severity levels'!$I$3:$K$30,3,FALSE),"")</f>
        <v/>
      </c>
      <c r="H45" s="101"/>
      <c r="I45" s="102"/>
      <c r="J45" s="104"/>
    </row>
    <row r="46" spans="2:10" x14ac:dyDescent="0.25">
      <c r="B46" s="100">
        <f t="shared" si="0"/>
        <v>24</v>
      </c>
      <c r="C46" s="101"/>
      <c r="D46" s="102"/>
      <c r="E46" s="101"/>
      <c r="F46" s="77" t="str">
        <f>IF(E46 &lt;&gt; "",VLOOKUP($E46,'Defect types &amp; severity levels'!$I$3:$J$30,2,FALSE),"")</f>
        <v/>
      </c>
      <c r="G46" s="103" t="str">
        <f>IF(E46 &lt;&gt; "",VLOOKUP($E46,'Defect types &amp; severity levels'!$I$3:$K$30,3,FALSE),"")</f>
        <v/>
      </c>
      <c r="H46" s="101"/>
      <c r="I46" s="102"/>
      <c r="J46" s="104"/>
    </row>
    <row r="47" spans="2:10" x14ac:dyDescent="0.25">
      <c r="B47" s="100">
        <f t="shared" si="0"/>
        <v>25</v>
      </c>
      <c r="C47" s="101"/>
      <c r="D47" s="102"/>
      <c r="E47" s="101"/>
      <c r="F47" s="77" t="str">
        <f>IF(E47 &lt;&gt; "",VLOOKUP($E47,'Defect types &amp; severity levels'!$I$3:$J$30,2,FALSE),"")</f>
        <v/>
      </c>
      <c r="G47" s="103" t="str">
        <f>IF(E47 &lt;&gt; "",VLOOKUP($E47,'Defect types &amp; severity levels'!$I$3:$K$30,3,FALSE),"")</f>
        <v/>
      </c>
      <c r="H47" s="101"/>
      <c r="I47" s="102"/>
      <c r="J47" s="104"/>
    </row>
    <row r="48" spans="2:10" x14ac:dyDescent="0.25">
      <c r="B48" s="100">
        <f t="shared" si="0"/>
        <v>26</v>
      </c>
      <c r="C48" s="101"/>
      <c r="D48" s="102"/>
      <c r="E48" s="101"/>
      <c r="F48" s="77" t="str">
        <f>IF(E48 &lt;&gt; "",VLOOKUP($E48,'Defect types &amp; severity levels'!$I$3:$J$30,2,FALSE),"")</f>
        <v/>
      </c>
      <c r="G48" s="103" t="str">
        <f>IF(E48 &lt;&gt; "",VLOOKUP($E48,'Defect types &amp; severity levels'!$I$3:$K$30,3,FALSE),"")</f>
        <v/>
      </c>
      <c r="H48" s="101"/>
      <c r="I48" s="102"/>
      <c r="J48" s="104"/>
    </row>
    <row r="49" spans="2:10" x14ac:dyDescent="0.25">
      <c r="B49" s="100">
        <f t="shared" si="0"/>
        <v>27</v>
      </c>
      <c r="C49" s="101"/>
      <c r="D49" s="102"/>
      <c r="E49" s="101"/>
      <c r="F49" s="77" t="str">
        <f>IF(E49 &lt;&gt; "",VLOOKUP($E49,'Defect types &amp; severity levels'!$I$3:$J$30,2,FALSE),"")</f>
        <v/>
      </c>
      <c r="G49" s="103" t="str">
        <f>IF(E49 &lt;&gt; "",VLOOKUP($E49,'Defect types &amp; severity levels'!$I$3:$K$30,3,FALSE),"")</f>
        <v/>
      </c>
      <c r="H49" s="101"/>
      <c r="I49" s="102"/>
      <c r="J49" s="104"/>
    </row>
    <row r="50" spans="2:10" x14ac:dyDescent="0.25">
      <c r="B50" s="100">
        <f t="shared" si="0"/>
        <v>28</v>
      </c>
      <c r="C50" s="101"/>
      <c r="D50" s="102"/>
      <c r="E50" s="101"/>
      <c r="F50" s="77" t="str">
        <f>IF(E50 &lt;&gt; "",VLOOKUP($E50,'Defect types &amp; severity levels'!$I$3:$J$30,2,FALSE),"")</f>
        <v/>
      </c>
      <c r="G50" s="103" t="str">
        <f>IF(E50 &lt;&gt; "",VLOOKUP($E50,'Defect types &amp; severity levels'!$I$3:$K$30,3,FALSE),"")</f>
        <v/>
      </c>
      <c r="H50" s="101"/>
      <c r="I50" s="102"/>
      <c r="J50" s="104"/>
    </row>
    <row r="51" spans="2:10" x14ac:dyDescent="0.25">
      <c r="B51" s="100">
        <f t="shared" si="0"/>
        <v>29</v>
      </c>
      <c r="C51" s="101"/>
      <c r="D51" s="102"/>
      <c r="E51" s="101"/>
      <c r="F51" s="77" t="str">
        <f>IF(E51 &lt;&gt; "",VLOOKUP($E51,'Defect types &amp; severity levels'!$I$3:$J$30,2,FALSE),"")</f>
        <v/>
      </c>
      <c r="G51" s="103" t="str">
        <f>IF(E51 &lt;&gt; "",VLOOKUP($E51,'Defect types &amp; severity levels'!$I$3:$K$30,3,FALSE),"")</f>
        <v/>
      </c>
      <c r="H51" s="101"/>
      <c r="I51" s="102"/>
      <c r="J51" s="104"/>
    </row>
    <row r="52" spans="2:10" x14ac:dyDescent="0.25">
      <c r="B52" s="100">
        <f t="shared" si="0"/>
        <v>30</v>
      </c>
      <c r="C52" s="101"/>
      <c r="D52" s="102"/>
      <c r="E52" s="101"/>
      <c r="F52" s="77" t="str">
        <f>IF(E52 &lt;&gt; "",VLOOKUP($E52,'Defect types &amp; severity levels'!$I$3:$J$30,2,FALSE),"")</f>
        <v/>
      </c>
      <c r="G52" s="103" t="str">
        <f>IF(E52 &lt;&gt; "",VLOOKUP($E52,'Defect types &amp; severity levels'!$I$3:$K$30,3,FALSE),"")</f>
        <v/>
      </c>
      <c r="H52" s="101"/>
      <c r="I52" s="102"/>
      <c r="J52" s="104"/>
    </row>
    <row r="53" spans="2:10" x14ac:dyDescent="0.25">
      <c r="B53" s="100">
        <f t="shared" si="0"/>
        <v>31</v>
      </c>
      <c r="C53" s="101"/>
      <c r="D53" s="102"/>
      <c r="E53" s="101"/>
      <c r="F53" s="77" t="str">
        <f>IF(E53 &lt;&gt; "",VLOOKUP($E53,'Defect types &amp; severity levels'!$I$3:$J$30,2,FALSE),"")</f>
        <v/>
      </c>
      <c r="G53" s="103" t="str">
        <f>IF(E53 &lt;&gt; "",VLOOKUP($E53,'Defect types &amp; severity levels'!$I$3:$K$30,3,FALSE),"")</f>
        <v/>
      </c>
      <c r="H53" s="101"/>
      <c r="I53" s="102"/>
      <c r="J53" s="104"/>
    </row>
    <row r="54" spans="2:10" x14ac:dyDescent="0.25">
      <c r="B54" s="100">
        <f t="shared" si="0"/>
        <v>32</v>
      </c>
      <c r="C54" s="101"/>
      <c r="D54" s="102"/>
      <c r="E54" s="101"/>
      <c r="F54" s="77" t="str">
        <f>IF(E54 &lt;&gt; "",VLOOKUP($E54,'Defect types &amp; severity levels'!$I$3:$J$30,2,FALSE),"")</f>
        <v/>
      </c>
      <c r="G54" s="103" t="str">
        <f>IF(E54 &lt;&gt; "",VLOOKUP($E54,'Defect types &amp; severity levels'!$I$3:$K$30,3,FALSE),"")</f>
        <v/>
      </c>
      <c r="H54" s="101"/>
      <c r="I54" s="102"/>
      <c r="J54" s="104"/>
    </row>
    <row r="55" spans="2:10" x14ac:dyDescent="0.25">
      <c r="B55" s="100">
        <f t="shared" si="0"/>
        <v>33</v>
      </c>
      <c r="C55" s="101"/>
      <c r="D55" s="102"/>
      <c r="E55" s="101"/>
      <c r="F55" s="77" t="str">
        <f>IF(E55 &lt;&gt; "",VLOOKUP($E55,'Defect types &amp; severity levels'!$I$3:$J$30,2,FALSE),"")</f>
        <v/>
      </c>
      <c r="G55" s="103" t="str">
        <f>IF(E55 &lt;&gt; "",VLOOKUP($E55,'Defect types &amp; severity levels'!$I$3:$K$30,3,FALSE),"")</f>
        <v/>
      </c>
      <c r="H55" s="101"/>
      <c r="I55" s="102"/>
      <c r="J55" s="104"/>
    </row>
    <row r="56" spans="2:10" x14ac:dyDescent="0.25">
      <c r="B56" s="100">
        <f t="shared" si="0"/>
        <v>34</v>
      </c>
      <c r="C56" s="101"/>
      <c r="D56" s="102"/>
      <c r="E56" s="101"/>
      <c r="F56" s="77" t="str">
        <f>IF(E56 &lt;&gt; "",VLOOKUP($E56,'Defect types &amp; severity levels'!$I$3:$J$30,2,FALSE),"")</f>
        <v/>
      </c>
      <c r="G56" s="103" t="str">
        <f>IF(E56 &lt;&gt; "",VLOOKUP($E56,'Defect types &amp; severity levels'!$I$3:$K$30,3,FALSE),"")</f>
        <v/>
      </c>
      <c r="H56" s="101"/>
      <c r="I56" s="102"/>
      <c r="J56" s="104"/>
    </row>
    <row r="57" spans="2:10" x14ac:dyDescent="0.25">
      <c r="B57" s="100">
        <f t="shared" si="0"/>
        <v>35</v>
      </c>
      <c r="C57" s="101"/>
      <c r="D57" s="102"/>
      <c r="E57" s="101"/>
      <c r="F57" s="77" t="str">
        <f>IF(E57 &lt;&gt; "",VLOOKUP($E57,'Defect types &amp; severity levels'!$I$3:$J$30,2,FALSE),"")</f>
        <v/>
      </c>
      <c r="G57" s="103" t="str">
        <f>IF(E57 &lt;&gt; "",VLOOKUP($E57,'Defect types &amp; severity levels'!$I$3:$K$30,3,FALSE),"")</f>
        <v/>
      </c>
      <c r="H57" s="101"/>
      <c r="I57" s="102"/>
      <c r="J57" s="104"/>
    </row>
    <row r="58" spans="2:10" x14ac:dyDescent="0.25">
      <c r="B58" s="100">
        <f t="shared" si="0"/>
        <v>36</v>
      </c>
      <c r="C58" s="101"/>
      <c r="D58" s="102"/>
      <c r="E58" s="101"/>
      <c r="F58" s="77" t="str">
        <f>IF(E58 &lt;&gt; "",VLOOKUP($E58,'Defect types &amp; severity levels'!$I$3:$J$30,2,FALSE),"")</f>
        <v/>
      </c>
      <c r="G58" s="103" t="str">
        <f>IF(E58 &lt;&gt; "",VLOOKUP($E58,'Defect types &amp; severity levels'!$I$3:$K$30,3,FALSE),"")</f>
        <v/>
      </c>
      <c r="H58" s="101"/>
      <c r="I58" s="102"/>
      <c r="J58" s="104"/>
    </row>
    <row r="59" spans="2:10" x14ac:dyDescent="0.25">
      <c r="B59" s="100">
        <f t="shared" si="0"/>
        <v>37</v>
      </c>
      <c r="C59" s="101"/>
      <c r="D59" s="102"/>
      <c r="E59" s="101"/>
      <c r="F59" s="77" t="str">
        <f>IF(E59 &lt;&gt; "",VLOOKUP($E59,'Defect types &amp; severity levels'!$I$3:$J$30,2,FALSE),"")</f>
        <v/>
      </c>
      <c r="G59" s="103" t="str">
        <f>IF(E59 &lt;&gt; "",VLOOKUP($E59,'Defect types &amp; severity levels'!$I$3:$K$30,3,FALSE),"")</f>
        <v/>
      </c>
      <c r="H59" s="101"/>
      <c r="I59" s="102"/>
      <c r="J59" s="104"/>
    </row>
    <row r="60" spans="2:10" x14ac:dyDescent="0.25">
      <c r="B60" s="100">
        <f t="shared" si="0"/>
        <v>38</v>
      </c>
      <c r="C60" s="101"/>
      <c r="D60" s="102"/>
      <c r="E60" s="101"/>
      <c r="F60" s="77" t="str">
        <f>IF(E60 &lt;&gt; "",VLOOKUP($E60,'Defect types &amp; severity levels'!$I$3:$J$30,2,FALSE),"")</f>
        <v/>
      </c>
      <c r="G60" s="103" t="str">
        <f>IF(E60 &lt;&gt; "",VLOOKUP($E60,'Defect types &amp; severity levels'!$I$3:$K$30,3,FALSE),"")</f>
        <v/>
      </c>
      <c r="H60" s="101"/>
      <c r="I60" s="102"/>
      <c r="J60" s="104"/>
    </row>
    <row r="61" spans="2:10" x14ac:dyDescent="0.25">
      <c r="B61" s="100">
        <f t="shared" si="0"/>
        <v>39</v>
      </c>
      <c r="C61" s="101"/>
      <c r="D61" s="102"/>
      <c r="E61" s="101"/>
      <c r="F61" s="77" t="str">
        <f>IF(E61 &lt;&gt; "",VLOOKUP($E61,'Defect types &amp; severity levels'!$I$3:$J$30,2,FALSE),"")</f>
        <v/>
      </c>
      <c r="G61" s="103" t="str">
        <f>IF(E61 &lt;&gt; "",VLOOKUP($E61,'Defect types &amp; severity levels'!$I$3:$K$30,3,FALSE),"")</f>
        <v/>
      </c>
      <c r="H61" s="101"/>
      <c r="I61" s="102"/>
      <c r="J61" s="104"/>
    </row>
    <row r="62" spans="2:10" x14ac:dyDescent="0.25">
      <c r="B62" s="100">
        <f t="shared" si="0"/>
        <v>40</v>
      </c>
      <c r="C62" s="101"/>
      <c r="D62" s="102"/>
      <c r="E62" s="101"/>
      <c r="F62" s="77" t="str">
        <f>IF(E62 &lt;&gt; "",VLOOKUP($E62,'Defect types &amp; severity levels'!$I$3:$J$30,2,FALSE),"")</f>
        <v/>
      </c>
      <c r="G62" s="103" t="str">
        <f>IF(E62 &lt;&gt; "",VLOOKUP($E62,'Defect types &amp; severity levels'!$I$3:$K$30,3,FALSE),"")</f>
        <v/>
      </c>
      <c r="H62" s="101"/>
      <c r="I62" s="102"/>
      <c r="J62" s="104"/>
    </row>
    <row r="63" spans="2:10" x14ac:dyDescent="0.25">
      <c r="B63" s="100">
        <f t="shared" si="0"/>
        <v>41</v>
      </c>
      <c r="C63" s="101"/>
      <c r="D63" s="102"/>
      <c r="E63" s="101"/>
      <c r="F63" s="77" t="str">
        <f>IF(E63 &lt;&gt; "",VLOOKUP($E63,'Defect types &amp; severity levels'!$I$3:$J$30,2,FALSE),"")</f>
        <v/>
      </c>
      <c r="G63" s="103" t="str">
        <f>IF(E63 &lt;&gt; "",VLOOKUP($E63,'Defect types &amp; severity levels'!$I$3:$K$30,3,FALSE),"")</f>
        <v/>
      </c>
      <c r="H63" s="101"/>
      <c r="I63" s="102"/>
      <c r="J63" s="104"/>
    </row>
    <row r="64" spans="2:10" x14ac:dyDescent="0.25">
      <c r="B64" s="100">
        <f t="shared" si="0"/>
        <v>42</v>
      </c>
      <c r="C64" s="101"/>
      <c r="D64" s="102"/>
      <c r="E64" s="101"/>
      <c r="F64" s="77" t="str">
        <f>IF(E64 &lt;&gt; "",VLOOKUP($E64,'Defect types &amp; severity levels'!$I$3:$J$30,2,FALSE),"")</f>
        <v/>
      </c>
      <c r="G64" s="103" t="str">
        <f>IF(E64 &lt;&gt; "",VLOOKUP($E64,'Defect types &amp; severity levels'!$I$3:$K$30,3,FALSE),"")</f>
        <v/>
      </c>
      <c r="H64" s="101"/>
      <c r="I64" s="102"/>
      <c r="J64" s="104"/>
    </row>
    <row r="65" spans="2:10" x14ac:dyDescent="0.25">
      <c r="B65" s="100">
        <f t="shared" si="0"/>
        <v>43</v>
      </c>
      <c r="C65" s="101"/>
      <c r="D65" s="102"/>
      <c r="E65" s="101"/>
      <c r="F65" s="77" t="str">
        <f>IF(E65 &lt;&gt; "",VLOOKUP($E65,'Defect types &amp; severity levels'!$I$3:$J$30,2,FALSE),"")</f>
        <v/>
      </c>
      <c r="G65" s="103" t="str">
        <f>IF(E65 &lt;&gt; "",VLOOKUP($E65,'Defect types &amp; severity levels'!$I$3:$K$30,3,FALSE),"")</f>
        <v/>
      </c>
      <c r="H65" s="101"/>
      <c r="I65" s="102"/>
      <c r="J65" s="104"/>
    </row>
    <row r="66" spans="2:10" x14ac:dyDescent="0.25">
      <c r="B66" s="100">
        <f t="shared" si="0"/>
        <v>44</v>
      </c>
      <c r="C66" s="101"/>
      <c r="D66" s="102"/>
      <c r="E66" s="101"/>
      <c r="F66" s="77" t="str">
        <f>IF(E66 &lt;&gt; "",VLOOKUP($E66,'Defect types &amp; severity levels'!$I$3:$J$30,2,FALSE),"")</f>
        <v/>
      </c>
      <c r="G66" s="103" t="str">
        <f>IF(E66 &lt;&gt; "",VLOOKUP($E66,'Defect types &amp; severity levels'!$I$3:$K$30,3,FALSE),"")</f>
        <v/>
      </c>
      <c r="H66" s="101"/>
      <c r="I66" s="102"/>
      <c r="J66" s="104"/>
    </row>
    <row r="67" spans="2:10" x14ac:dyDescent="0.25">
      <c r="B67" s="100">
        <f t="shared" si="0"/>
        <v>45</v>
      </c>
      <c r="C67" s="101"/>
      <c r="D67" s="102"/>
      <c r="E67" s="101"/>
      <c r="F67" s="77" t="str">
        <f>IF(E67 &lt;&gt; "",VLOOKUP($E67,'Defect types &amp; severity levels'!$I$3:$J$30,2,FALSE),"")</f>
        <v/>
      </c>
      <c r="G67" s="103" t="str">
        <f>IF(E67 &lt;&gt; "",VLOOKUP($E67,'Defect types &amp; severity levels'!$I$3:$K$30,3,FALSE),"")</f>
        <v/>
      </c>
      <c r="H67" s="101"/>
      <c r="I67" s="102"/>
      <c r="J67" s="104"/>
    </row>
    <row r="68" spans="2:10" x14ac:dyDescent="0.25">
      <c r="B68" s="100">
        <f t="shared" si="0"/>
        <v>46</v>
      </c>
      <c r="C68" s="101"/>
      <c r="D68" s="102"/>
      <c r="E68" s="101"/>
      <c r="F68" s="77" t="str">
        <f>IF(E68 &lt;&gt; "",VLOOKUP($E68,'Defect types &amp; severity levels'!$I$3:$J$30,2,FALSE),"")</f>
        <v/>
      </c>
      <c r="G68" s="103" t="str">
        <f>IF(E68 &lt;&gt; "",VLOOKUP($E68,'Defect types &amp; severity levels'!$I$3:$K$30,3,FALSE),"")</f>
        <v/>
      </c>
      <c r="H68" s="101"/>
      <c r="I68" s="102"/>
      <c r="J68" s="104"/>
    </row>
    <row r="69" spans="2:10" x14ac:dyDescent="0.25">
      <c r="B69" s="100">
        <f t="shared" si="0"/>
        <v>47</v>
      </c>
      <c r="C69" s="101"/>
      <c r="D69" s="102"/>
      <c r="E69" s="101"/>
      <c r="F69" s="77" t="str">
        <f>IF(E69 &lt;&gt; "",VLOOKUP($E69,'Defect types &amp; severity levels'!$I$3:$J$30,2,FALSE),"")</f>
        <v/>
      </c>
      <c r="G69" s="103" t="str">
        <f>IF(E69 &lt;&gt; "",VLOOKUP($E69,'Defect types &amp; severity levels'!$I$3:$K$30,3,FALSE),"")</f>
        <v/>
      </c>
      <c r="H69" s="101"/>
      <c r="I69" s="102"/>
      <c r="J69" s="104"/>
    </row>
    <row r="70" spans="2:10" x14ac:dyDescent="0.25">
      <c r="B70" s="100">
        <f t="shared" si="0"/>
        <v>48</v>
      </c>
      <c r="C70" s="101"/>
      <c r="D70" s="102"/>
      <c r="E70" s="101"/>
      <c r="F70" s="77" t="str">
        <f>IF(E70 &lt;&gt; "",VLOOKUP($E70,'Defect types &amp; severity levels'!$I$3:$J$30,2,FALSE),"")</f>
        <v/>
      </c>
      <c r="G70" s="103" t="str">
        <f>IF(E70 &lt;&gt; "",VLOOKUP($E70,'Defect types &amp; severity levels'!$I$3:$K$30,3,FALSE),"")</f>
        <v/>
      </c>
      <c r="H70" s="101"/>
      <c r="I70" s="102"/>
      <c r="J70" s="104"/>
    </row>
    <row r="71" spans="2:10" x14ac:dyDescent="0.25">
      <c r="B71" s="100">
        <f t="shared" si="0"/>
        <v>49</v>
      </c>
      <c r="C71" s="101"/>
      <c r="D71" s="102"/>
      <c r="E71" s="101"/>
      <c r="F71" s="77" t="str">
        <f>IF(E71 &lt;&gt; "",VLOOKUP($E71,'Defect types &amp; severity levels'!$I$3:$J$30,2,FALSE),"")</f>
        <v/>
      </c>
      <c r="G71" s="103" t="str">
        <f>IF(E71 &lt;&gt; "",VLOOKUP($E71,'Defect types &amp; severity levels'!$I$3:$K$30,3,FALSE),"")</f>
        <v/>
      </c>
      <c r="H71" s="101"/>
      <c r="I71" s="102"/>
      <c r="J71" s="104"/>
    </row>
    <row r="72" spans="2:10" x14ac:dyDescent="0.25">
      <c r="B72" s="100">
        <f t="shared" si="0"/>
        <v>50</v>
      </c>
      <c r="C72" s="101"/>
      <c r="D72" s="102"/>
      <c r="E72" s="101"/>
      <c r="F72" s="77" t="str">
        <f>IF(E72 &lt;&gt; "",VLOOKUP($E72,'Defect types &amp; severity levels'!$I$3:$J$30,2,FALSE),"")</f>
        <v/>
      </c>
      <c r="G72" s="103" t="str">
        <f>IF(E72 &lt;&gt; "",VLOOKUP($E72,'Defect types &amp; severity levels'!$I$3:$K$30,3,FALSE),"")</f>
        <v/>
      </c>
      <c r="H72" s="101"/>
      <c r="I72" s="102"/>
      <c r="J72" s="104"/>
    </row>
    <row r="73" spans="2:10" x14ac:dyDescent="0.25">
      <c r="B73" s="100">
        <f t="shared" si="0"/>
        <v>51</v>
      </c>
      <c r="C73" s="101"/>
      <c r="D73" s="102"/>
      <c r="E73" s="101"/>
      <c r="F73" s="77" t="str">
        <f>IF(E73 &lt;&gt; "",VLOOKUP($E73,'Defect types &amp; severity levels'!$I$3:$J$30,2,FALSE),"")</f>
        <v/>
      </c>
      <c r="G73" s="103" t="str">
        <f>IF(E73 &lt;&gt; "",VLOOKUP($E73,'Defect types &amp; severity levels'!$I$3:$K$30,3,FALSE),"")</f>
        <v/>
      </c>
      <c r="H73" s="101"/>
      <c r="I73" s="102"/>
      <c r="J73" s="104"/>
    </row>
    <row r="74" spans="2:10" x14ac:dyDescent="0.25">
      <c r="B74" s="100">
        <f t="shared" si="0"/>
        <v>52</v>
      </c>
      <c r="C74" s="101"/>
      <c r="D74" s="102"/>
      <c r="E74" s="101"/>
      <c r="F74" s="77" t="str">
        <f>IF(E74 &lt;&gt; "",VLOOKUP($E74,'Defect types &amp; severity levels'!$I$3:$J$30,2,FALSE),"")</f>
        <v/>
      </c>
      <c r="G74" s="103" t="str">
        <f>IF(E74 &lt;&gt; "",VLOOKUP($E74,'Defect types &amp; severity levels'!$I$3:$K$30,3,FALSE),"")</f>
        <v/>
      </c>
      <c r="H74" s="101"/>
      <c r="I74" s="102"/>
      <c r="J74" s="104"/>
    </row>
    <row r="75" spans="2:10" x14ac:dyDescent="0.25">
      <c r="B75" s="100">
        <f t="shared" si="0"/>
        <v>53</v>
      </c>
      <c r="C75" s="101"/>
      <c r="D75" s="102"/>
      <c r="E75" s="101"/>
      <c r="F75" s="77" t="str">
        <f>IF(E75 &lt;&gt; "",VLOOKUP($E75,'Defect types &amp; severity levels'!$I$3:$J$30,2,FALSE),"")</f>
        <v/>
      </c>
      <c r="G75" s="103" t="str">
        <f>IF(E75 &lt;&gt; "",VLOOKUP($E75,'Defect types &amp; severity levels'!$I$3:$K$30,3,FALSE),"")</f>
        <v/>
      </c>
      <c r="H75" s="101"/>
      <c r="I75" s="102"/>
      <c r="J75" s="104"/>
    </row>
    <row r="76" spans="2:10" x14ac:dyDescent="0.25">
      <c r="B76" s="100">
        <f t="shared" si="0"/>
        <v>54</v>
      </c>
      <c r="C76" s="101"/>
      <c r="D76" s="102"/>
      <c r="E76" s="101"/>
      <c r="F76" s="77" t="str">
        <f>IF(E76 &lt;&gt; "",VLOOKUP($E76,'Defect types &amp; severity levels'!$I$3:$J$30,2,FALSE),"")</f>
        <v/>
      </c>
      <c r="G76" s="103" t="str">
        <f>IF(E76 &lt;&gt; "",VLOOKUP($E76,'Defect types &amp; severity levels'!$I$3:$K$30,3,FALSE),"")</f>
        <v/>
      </c>
      <c r="H76" s="101"/>
      <c r="I76" s="102"/>
      <c r="J76" s="104"/>
    </row>
    <row r="77" spans="2:10" x14ac:dyDescent="0.25">
      <c r="B77" s="100">
        <f t="shared" si="0"/>
        <v>55</v>
      </c>
      <c r="C77" s="101"/>
      <c r="D77" s="102"/>
      <c r="E77" s="101"/>
      <c r="F77" s="77" t="str">
        <f>IF(E77 &lt;&gt; "",VLOOKUP($E77,'Defect types &amp; severity levels'!$I$3:$J$30,2,FALSE),"")</f>
        <v/>
      </c>
      <c r="G77" s="103" t="str">
        <f>IF(E77 &lt;&gt; "",VLOOKUP($E77,'Defect types &amp; severity levels'!$I$3:$K$30,3,FALSE),"")</f>
        <v/>
      </c>
      <c r="H77" s="101"/>
      <c r="I77" s="102"/>
      <c r="J77" s="104"/>
    </row>
    <row r="78" spans="2:10" x14ac:dyDescent="0.25">
      <c r="B78" s="100">
        <f t="shared" si="0"/>
        <v>56</v>
      </c>
      <c r="C78" s="101"/>
      <c r="D78" s="102"/>
      <c r="E78" s="101"/>
      <c r="F78" s="77" t="str">
        <f>IF(E78 &lt;&gt; "",VLOOKUP($E78,'Defect types &amp; severity levels'!$I$3:$J$30,2,FALSE),"")</f>
        <v/>
      </c>
      <c r="G78" s="103" t="str">
        <f>IF(E78 &lt;&gt; "",VLOOKUP($E78,'Defect types &amp; severity levels'!$I$3:$K$30,3,FALSE),"")</f>
        <v/>
      </c>
      <c r="H78" s="101"/>
      <c r="I78" s="102"/>
      <c r="J78" s="104"/>
    </row>
    <row r="79" spans="2:10" x14ac:dyDescent="0.25">
      <c r="B79" s="100">
        <f t="shared" si="0"/>
        <v>57</v>
      </c>
      <c r="C79" s="101"/>
      <c r="D79" s="102"/>
      <c r="E79" s="101"/>
      <c r="F79" s="77" t="str">
        <f>IF(E79 &lt;&gt; "",VLOOKUP($E79,'Defect types &amp; severity levels'!$I$3:$J$30,2,FALSE),"")</f>
        <v/>
      </c>
      <c r="G79" s="103" t="str">
        <f>IF(E79 &lt;&gt; "",VLOOKUP($E79,'Defect types &amp; severity levels'!$I$3:$K$30,3,FALSE),"")</f>
        <v/>
      </c>
      <c r="H79" s="101"/>
      <c r="I79" s="102"/>
      <c r="J79" s="104"/>
    </row>
    <row r="80" spans="2:10" x14ac:dyDescent="0.25">
      <c r="B80" s="100">
        <f t="shared" si="0"/>
        <v>58</v>
      </c>
      <c r="C80" s="101"/>
      <c r="D80" s="102"/>
      <c r="E80" s="101"/>
      <c r="F80" s="77" t="str">
        <f>IF(E80 &lt;&gt; "",VLOOKUP($E80,'Defect types &amp; severity levels'!$I$3:$J$30,2,FALSE),"")</f>
        <v/>
      </c>
      <c r="G80" s="103" t="str">
        <f>IF(E80 &lt;&gt; "",VLOOKUP($E80,'Defect types &amp; severity levels'!$I$3:$K$30,3,FALSE),"")</f>
        <v/>
      </c>
      <c r="H80" s="101"/>
      <c r="I80" s="102"/>
      <c r="J80" s="104"/>
    </row>
    <row r="81" spans="2:10" x14ac:dyDescent="0.25">
      <c r="B81" s="100">
        <f t="shared" si="0"/>
        <v>59</v>
      </c>
      <c r="C81" s="101"/>
      <c r="D81" s="102"/>
      <c r="E81" s="101"/>
      <c r="F81" s="77" t="str">
        <f>IF(E81 &lt;&gt; "",VLOOKUP($E81,'Defect types &amp; severity levels'!$I$3:$J$30,2,FALSE),"")</f>
        <v/>
      </c>
      <c r="G81" s="103" t="str">
        <f>IF(E81 &lt;&gt; "",VLOOKUP($E81,'Defect types &amp; severity levels'!$I$3:$K$30,3,FALSE),"")</f>
        <v/>
      </c>
      <c r="H81" s="101"/>
      <c r="I81" s="102"/>
      <c r="J81" s="104"/>
    </row>
    <row r="82" spans="2:10" x14ac:dyDescent="0.25">
      <c r="B82" s="100">
        <f t="shared" si="0"/>
        <v>60</v>
      </c>
      <c r="C82" s="101"/>
      <c r="D82" s="102"/>
      <c r="E82" s="101"/>
      <c r="F82" s="77" t="str">
        <f>IF(E82 &lt;&gt; "",VLOOKUP($E82,'Defect types &amp; severity levels'!$I$3:$J$30,2,FALSE),"")</f>
        <v/>
      </c>
      <c r="G82" s="103" t="str">
        <f>IF(E82 &lt;&gt; "",VLOOKUP($E82,'Defect types &amp; severity levels'!$I$3:$K$30,3,FALSE),"")</f>
        <v/>
      </c>
      <c r="H82" s="101"/>
      <c r="I82" s="102"/>
      <c r="J82" s="104"/>
    </row>
    <row r="83" spans="2:10" x14ac:dyDescent="0.25">
      <c r="B83" s="100">
        <f t="shared" si="0"/>
        <v>61</v>
      </c>
      <c r="C83" s="101"/>
      <c r="D83" s="102"/>
      <c r="E83" s="101"/>
      <c r="F83" s="77" t="str">
        <f>IF(E83 &lt;&gt; "",VLOOKUP($E83,'Defect types &amp; severity levels'!$I$3:$J$30,2,FALSE),"")</f>
        <v/>
      </c>
      <c r="G83" s="103" t="str">
        <f>IF(E83 &lt;&gt; "",VLOOKUP($E83,'Defect types &amp; severity levels'!$I$3:$K$30,3,FALSE),"")</f>
        <v/>
      </c>
      <c r="H83" s="101"/>
      <c r="I83" s="102"/>
      <c r="J83" s="104"/>
    </row>
    <row r="84" spans="2:10" x14ac:dyDescent="0.25">
      <c r="B84" s="100">
        <f t="shared" si="0"/>
        <v>62</v>
      </c>
      <c r="C84" s="101"/>
      <c r="D84" s="102"/>
      <c r="E84" s="101"/>
      <c r="F84" s="77" t="str">
        <f>IF(E84 &lt;&gt; "",VLOOKUP($E84,'Defect types &amp; severity levels'!$I$3:$J$30,2,FALSE),"")</f>
        <v/>
      </c>
      <c r="G84" s="103" t="str">
        <f>IF(E84 &lt;&gt; "",VLOOKUP($E84,'Defect types &amp; severity levels'!$I$3:$K$30,3,FALSE),"")</f>
        <v/>
      </c>
      <c r="H84" s="101"/>
      <c r="I84" s="102"/>
      <c r="J84" s="104"/>
    </row>
    <row r="85" spans="2:10" x14ac:dyDescent="0.25">
      <c r="B85" s="100">
        <f t="shared" si="0"/>
        <v>63</v>
      </c>
      <c r="C85" s="101"/>
      <c r="D85" s="102"/>
      <c r="E85" s="101"/>
      <c r="F85" s="77" t="str">
        <f>IF(E85 &lt;&gt; "",VLOOKUP($E85,'Defect types &amp; severity levels'!$I$3:$J$30,2,FALSE),"")</f>
        <v/>
      </c>
      <c r="G85" s="103" t="str">
        <f>IF(E85 &lt;&gt; "",VLOOKUP($E85,'Defect types &amp; severity levels'!$I$3:$K$30,3,FALSE),"")</f>
        <v/>
      </c>
      <c r="H85" s="101"/>
      <c r="I85" s="102"/>
      <c r="J85" s="104"/>
    </row>
    <row r="86" spans="2:10" x14ac:dyDescent="0.25">
      <c r="B86" s="100">
        <f t="shared" si="0"/>
        <v>64</v>
      </c>
      <c r="C86" s="101"/>
      <c r="D86" s="102"/>
      <c r="E86" s="101"/>
      <c r="F86" s="77" t="str">
        <f>IF(E86 &lt;&gt; "",VLOOKUP($E86,'Defect types &amp; severity levels'!$I$3:$J$30,2,FALSE),"")</f>
        <v/>
      </c>
      <c r="G86" s="103" t="str">
        <f>IF(E86 &lt;&gt; "",VLOOKUP($E86,'Defect types &amp; severity levels'!$I$3:$K$30,3,FALSE),"")</f>
        <v/>
      </c>
      <c r="H86" s="101"/>
      <c r="I86" s="102"/>
      <c r="J86" s="104"/>
    </row>
    <row r="87" spans="2:10" x14ac:dyDescent="0.25">
      <c r="B87" s="100">
        <f t="shared" si="0"/>
        <v>65</v>
      </c>
      <c r="C87" s="101"/>
      <c r="D87" s="102"/>
      <c r="E87" s="101"/>
      <c r="F87" s="77" t="str">
        <f>IF(E87 &lt;&gt; "",VLOOKUP($E87,'Defect types &amp; severity levels'!$I$3:$J$30,2,FALSE),"")</f>
        <v/>
      </c>
      <c r="G87" s="103" t="str">
        <f>IF(E87 &lt;&gt; "",VLOOKUP($E87,'Defect types &amp; severity levels'!$I$3:$K$30,3,FALSE),"")</f>
        <v/>
      </c>
      <c r="H87" s="101"/>
      <c r="I87" s="102"/>
      <c r="J87" s="104"/>
    </row>
    <row r="88" spans="2:10" x14ac:dyDescent="0.25">
      <c r="B88" s="100">
        <f t="shared" si="0"/>
        <v>66</v>
      </c>
      <c r="C88" s="101"/>
      <c r="D88" s="102"/>
      <c r="E88" s="101"/>
      <c r="F88" s="77" t="str">
        <f>IF(E88 &lt;&gt; "",VLOOKUP($E88,'Defect types &amp; severity levels'!$I$3:$J$30,2,FALSE),"")</f>
        <v/>
      </c>
      <c r="G88" s="103" t="str">
        <f>IF(E88 &lt;&gt; "",VLOOKUP($E88,'Defect types &amp; severity levels'!$I$3:$K$30,3,FALSE),"")</f>
        <v/>
      </c>
      <c r="H88" s="101"/>
      <c r="I88" s="102"/>
      <c r="J88" s="104"/>
    </row>
    <row r="89" spans="2:10" x14ac:dyDescent="0.25">
      <c r="B89" s="100">
        <f t="shared" ref="B89:B152" si="1">B88+1</f>
        <v>67</v>
      </c>
      <c r="C89" s="101"/>
      <c r="D89" s="102"/>
      <c r="E89" s="101"/>
      <c r="F89" s="77" t="str">
        <f>IF(E89 &lt;&gt; "",VLOOKUP($E89,'Defect types &amp; severity levels'!$I$3:$J$30,2,FALSE),"")</f>
        <v/>
      </c>
      <c r="G89" s="103" t="str">
        <f>IF(E89 &lt;&gt; "",VLOOKUP($E89,'Defect types &amp; severity levels'!$I$3:$K$30,3,FALSE),"")</f>
        <v/>
      </c>
      <c r="H89" s="101"/>
      <c r="I89" s="102"/>
      <c r="J89" s="104"/>
    </row>
    <row r="90" spans="2:10" x14ac:dyDescent="0.25">
      <c r="B90" s="100">
        <f t="shared" si="1"/>
        <v>68</v>
      </c>
      <c r="C90" s="101"/>
      <c r="D90" s="102"/>
      <c r="E90" s="101"/>
      <c r="F90" s="77" t="str">
        <f>IF(E90 &lt;&gt; "",VLOOKUP($E90,'Defect types &amp; severity levels'!$I$3:$J$30,2,FALSE),"")</f>
        <v/>
      </c>
      <c r="G90" s="103" t="str">
        <f>IF(E90 &lt;&gt; "",VLOOKUP($E90,'Defect types &amp; severity levels'!$I$3:$K$30,3,FALSE),"")</f>
        <v/>
      </c>
      <c r="H90" s="101"/>
      <c r="I90" s="102"/>
      <c r="J90" s="104"/>
    </row>
    <row r="91" spans="2:10" x14ac:dyDescent="0.25">
      <c r="B91" s="100">
        <f t="shared" si="1"/>
        <v>69</v>
      </c>
      <c r="C91" s="101"/>
      <c r="D91" s="102"/>
      <c r="E91" s="101"/>
      <c r="F91" s="77" t="str">
        <f>IF(E91 &lt;&gt; "",VLOOKUP($E91,'Defect types &amp; severity levels'!$I$3:$J$30,2,FALSE),"")</f>
        <v/>
      </c>
      <c r="G91" s="103" t="str">
        <f>IF(E91 &lt;&gt; "",VLOOKUP($E91,'Defect types &amp; severity levels'!$I$3:$K$30,3,FALSE),"")</f>
        <v/>
      </c>
      <c r="H91" s="101"/>
      <c r="I91" s="102"/>
      <c r="J91" s="104"/>
    </row>
    <row r="92" spans="2:10" x14ac:dyDescent="0.25">
      <c r="B92" s="100">
        <f t="shared" si="1"/>
        <v>70</v>
      </c>
      <c r="C92" s="101"/>
      <c r="D92" s="102"/>
      <c r="E92" s="101"/>
      <c r="F92" s="77" t="str">
        <f>IF(E92 &lt;&gt; "",VLOOKUP($E92,'Defect types &amp; severity levels'!$I$3:$J$30,2,FALSE),"")</f>
        <v/>
      </c>
      <c r="G92" s="103" t="str">
        <f>IF(E92 &lt;&gt; "",VLOOKUP($E92,'Defect types &amp; severity levels'!$I$3:$K$30,3,FALSE),"")</f>
        <v/>
      </c>
      <c r="H92" s="101"/>
      <c r="I92" s="102"/>
      <c r="J92" s="104"/>
    </row>
    <row r="93" spans="2:10" x14ac:dyDescent="0.25">
      <c r="B93" s="100">
        <f t="shared" si="1"/>
        <v>71</v>
      </c>
      <c r="C93" s="101"/>
      <c r="D93" s="102"/>
      <c r="E93" s="101"/>
      <c r="F93" s="77" t="str">
        <f>IF(E93 &lt;&gt; "",VLOOKUP($E93,'Defect types &amp; severity levels'!$I$3:$J$30,2,FALSE),"")</f>
        <v/>
      </c>
      <c r="G93" s="103" t="str">
        <f>IF(E93 &lt;&gt; "",VLOOKUP($E93,'Defect types &amp; severity levels'!$I$3:$K$30,3,FALSE),"")</f>
        <v/>
      </c>
      <c r="H93" s="101"/>
      <c r="I93" s="102"/>
      <c r="J93" s="104"/>
    </row>
    <row r="94" spans="2:10" x14ac:dyDescent="0.25">
      <c r="B94" s="100">
        <f t="shared" si="1"/>
        <v>72</v>
      </c>
      <c r="C94" s="101"/>
      <c r="D94" s="102"/>
      <c r="E94" s="101"/>
      <c r="F94" s="77" t="str">
        <f>IF(E94 &lt;&gt; "",VLOOKUP($E94,'Defect types &amp; severity levels'!$I$3:$J$30,2,FALSE),"")</f>
        <v/>
      </c>
      <c r="G94" s="103" t="str">
        <f>IF(E94 &lt;&gt; "",VLOOKUP($E94,'Defect types &amp; severity levels'!$I$3:$K$30,3,FALSE),"")</f>
        <v/>
      </c>
      <c r="H94" s="101"/>
      <c r="I94" s="102"/>
      <c r="J94" s="104"/>
    </row>
    <row r="95" spans="2:10" x14ac:dyDescent="0.25">
      <c r="B95" s="100">
        <f t="shared" si="1"/>
        <v>73</v>
      </c>
      <c r="C95" s="101"/>
      <c r="D95" s="102"/>
      <c r="E95" s="101"/>
      <c r="F95" s="77" t="str">
        <f>IF(E95 &lt;&gt; "",VLOOKUP($E95,'Defect types &amp; severity levels'!$I$3:$J$30,2,FALSE),"")</f>
        <v/>
      </c>
      <c r="G95" s="103" t="str">
        <f>IF(E95 &lt;&gt; "",VLOOKUP($E95,'Defect types &amp; severity levels'!$I$3:$K$30,3,FALSE),"")</f>
        <v/>
      </c>
      <c r="H95" s="101"/>
      <c r="I95" s="102"/>
      <c r="J95" s="104"/>
    </row>
    <row r="96" spans="2:10" x14ac:dyDescent="0.25">
      <c r="B96" s="100">
        <f t="shared" si="1"/>
        <v>74</v>
      </c>
      <c r="C96" s="101"/>
      <c r="D96" s="102"/>
      <c r="E96" s="101"/>
      <c r="F96" s="77" t="str">
        <f>IF(E96 &lt;&gt; "",VLOOKUP($E96,'Defect types &amp; severity levels'!$I$3:$J$30,2,FALSE),"")</f>
        <v/>
      </c>
      <c r="G96" s="103" t="str">
        <f>IF(E96 &lt;&gt; "",VLOOKUP($E96,'Defect types &amp; severity levels'!$I$3:$K$30,3,FALSE),"")</f>
        <v/>
      </c>
      <c r="H96" s="101"/>
      <c r="I96" s="102"/>
      <c r="J96" s="104"/>
    </row>
    <row r="97" spans="2:10" x14ac:dyDescent="0.25">
      <c r="B97" s="100">
        <f t="shared" si="1"/>
        <v>75</v>
      </c>
      <c r="C97" s="101"/>
      <c r="D97" s="102"/>
      <c r="E97" s="101"/>
      <c r="F97" s="77" t="str">
        <f>IF(E97 &lt;&gt; "",VLOOKUP($E97,'Defect types &amp; severity levels'!$I$3:$J$30,2,FALSE),"")</f>
        <v/>
      </c>
      <c r="G97" s="103" t="str">
        <f>IF(E97 &lt;&gt; "",VLOOKUP($E97,'Defect types &amp; severity levels'!$I$3:$K$30,3,FALSE),"")</f>
        <v/>
      </c>
      <c r="H97" s="101"/>
      <c r="I97" s="102"/>
      <c r="J97" s="104"/>
    </row>
    <row r="98" spans="2:10" x14ac:dyDescent="0.25">
      <c r="B98" s="100">
        <f t="shared" si="1"/>
        <v>76</v>
      </c>
      <c r="C98" s="101"/>
      <c r="D98" s="102"/>
      <c r="E98" s="101"/>
      <c r="F98" s="77" t="str">
        <f>IF(E98 &lt;&gt; "",VLOOKUP($E98,'Defect types &amp; severity levels'!$I$3:$J$30,2,FALSE),"")</f>
        <v/>
      </c>
      <c r="G98" s="103" t="str">
        <f>IF(E98 &lt;&gt; "",VLOOKUP($E98,'Defect types &amp; severity levels'!$I$3:$K$30,3,FALSE),"")</f>
        <v/>
      </c>
      <c r="H98" s="101"/>
      <c r="I98" s="102"/>
      <c r="J98" s="104"/>
    </row>
    <row r="99" spans="2:10" x14ac:dyDescent="0.25">
      <c r="B99" s="100">
        <f t="shared" si="1"/>
        <v>77</v>
      </c>
      <c r="C99" s="101"/>
      <c r="D99" s="102"/>
      <c r="E99" s="101"/>
      <c r="F99" s="77" t="str">
        <f>IF(E99 &lt;&gt; "",VLOOKUP($E99,'Defect types &amp; severity levels'!$I$3:$J$30,2,FALSE),"")</f>
        <v/>
      </c>
      <c r="G99" s="103" t="str">
        <f>IF(E99 &lt;&gt; "",VLOOKUP($E99,'Defect types &amp; severity levels'!$I$3:$K$30,3,FALSE),"")</f>
        <v/>
      </c>
      <c r="H99" s="101"/>
      <c r="I99" s="102"/>
      <c r="J99" s="104"/>
    </row>
    <row r="100" spans="2:10" x14ac:dyDescent="0.25">
      <c r="B100" s="100">
        <f t="shared" si="1"/>
        <v>78</v>
      </c>
      <c r="C100" s="101"/>
      <c r="D100" s="102"/>
      <c r="E100" s="101"/>
      <c r="F100" s="77" t="str">
        <f>IF(E100 &lt;&gt; "",VLOOKUP($E100,'Defect types &amp; severity levels'!$I$3:$J$30,2,FALSE),"")</f>
        <v/>
      </c>
      <c r="G100" s="103" t="str">
        <f>IF(E100 &lt;&gt; "",VLOOKUP($E100,'Defect types &amp; severity levels'!$I$3:$K$30,3,FALSE),"")</f>
        <v/>
      </c>
      <c r="H100" s="101"/>
      <c r="I100" s="102"/>
      <c r="J100" s="104"/>
    </row>
    <row r="101" spans="2:10" x14ac:dyDescent="0.25">
      <c r="B101" s="100">
        <f t="shared" si="1"/>
        <v>79</v>
      </c>
      <c r="C101" s="101"/>
      <c r="D101" s="102"/>
      <c r="E101" s="101"/>
      <c r="F101" s="77" t="str">
        <f>IF(E101 &lt;&gt; "",VLOOKUP($E101,'Defect types &amp; severity levels'!$I$3:$J$30,2,FALSE),"")</f>
        <v/>
      </c>
      <c r="G101" s="103" t="str">
        <f>IF(E101 &lt;&gt; "",VLOOKUP($E101,'Defect types &amp; severity levels'!$I$3:$K$30,3,FALSE),"")</f>
        <v/>
      </c>
      <c r="H101" s="101"/>
      <c r="I101" s="102"/>
      <c r="J101" s="104"/>
    </row>
    <row r="102" spans="2:10" x14ac:dyDescent="0.25">
      <c r="B102" s="100">
        <f t="shared" si="1"/>
        <v>80</v>
      </c>
      <c r="C102" s="101"/>
      <c r="D102" s="102"/>
      <c r="E102" s="101"/>
      <c r="F102" s="77" t="str">
        <f>IF(E102 &lt;&gt; "",VLOOKUP($E102,'Defect types &amp; severity levels'!$I$3:$J$30,2,FALSE),"")</f>
        <v/>
      </c>
      <c r="G102" s="103" t="str">
        <f>IF(E102 &lt;&gt; "",VLOOKUP($E102,'Defect types &amp; severity levels'!$I$3:$K$30,3,FALSE),"")</f>
        <v/>
      </c>
      <c r="H102" s="101"/>
      <c r="I102" s="102"/>
      <c r="J102" s="104"/>
    </row>
    <row r="103" spans="2:10" x14ac:dyDescent="0.25">
      <c r="B103" s="100">
        <f t="shared" si="1"/>
        <v>81</v>
      </c>
      <c r="C103" s="101"/>
      <c r="D103" s="102"/>
      <c r="E103" s="101"/>
      <c r="F103" s="77" t="str">
        <f>IF(E103 &lt;&gt; "",VLOOKUP($E103,'Defect types &amp; severity levels'!$I$3:$J$30,2,FALSE),"")</f>
        <v/>
      </c>
      <c r="G103" s="103" t="str">
        <f>IF(E103 &lt;&gt; "",VLOOKUP($E103,'Defect types &amp; severity levels'!$I$3:$K$30,3,FALSE),"")</f>
        <v/>
      </c>
      <c r="H103" s="101"/>
      <c r="I103" s="102"/>
      <c r="J103" s="104"/>
    </row>
    <row r="104" spans="2:10" x14ac:dyDescent="0.25">
      <c r="B104" s="100">
        <f t="shared" si="1"/>
        <v>82</v>
      </c>
      <c r="C104" s="101"/>
      <c r="D104" s="102"/>
      <c r="E104" s="101"/>
      <c r="F104" s="77" t="str">
        <f>IF(E104 &lt;&gt; "",VLOOKUP($E104,'Defect types &amp; severity levels'!$I$3:$J$30,2,FALSE),"")</f>
        <v/>
      </c>
      <c r="G104" s="103" t="str">
        <f>IF(E104 &lt;&gt; "",VLOOKUP($E104,'Defect types &amp; severity levels'!$I$3:$K$30,3,FALSE),"")</f>
        <v/>
      </c>
      <c r="H104" s="101"/>
      <c r="I104" s="102"/>
      <c r="J104" s="104"/>
    </row>
    <row r="105" spans="2:10" x14ac:dyDescent="0.25">
      <c r="B105" s="100">
        <f t="shared" si="1"/>
        <v>83</v>
      </c>
      <c r="C105" s="101"/>
      <c r="D105" s="102"/>
      <c r="E105" s="101"/>
      <c r="F105" s="77" t="str">
        <f>IF(E105 &lt;&gt; "",VLOOKUP($E105,'Defect types &amp; severity levels'!$I$3:$J$30,2,FALSE),"")</f>
        <v/>
      </c>
      <c r="G105" s="103" t="str">
        <f>IF(E105 &lt;&gt; "",VLOOKUP($E105,'Defect types &amp; severity levels'!$I$3:$K$30,3,FALSE),"")</f>
        <v/>
      </c>
      <c r="H105" s="101"/>
      <c r="I105" s="102"/>
      <c r="J105" s="104"/>
    </row>
    <row r="106" spans="2:10" x14ac:dyDescent="0.25">
      <c r="B106" s="100">
        <f t="shared" si="1"/>
        <v>84</v>
      </c>
      <c r="C106" s="101"/>
      <c r="D106" s="102"/>
      <c r="E106" s="101"/>
      <c r="F106" s="77" t="str">
        <f>IF(E106 &lt;&gt; "",VLOOKUP($E106,'Defect types &amp; severity levels'!$I$3:$J$30,2,FALSE),"")</f>
        <v/>
      </c>
      <c r="G106" s="103" t="str">
        <f>IF(E106 &lt;&gt; "",VLOOKUP($E106,'Defect types &amp; severity levels'!$I$3:$K$30,3,FALSE),"")</f>
        <v/>
      </c>
      <c r="H106" s="101"/>
      <c r="I106" s="102"/>
      <c r="J106" s="104"/>
    </row>
    <row r="107" spans="2:10" x14ac:dyDescent="0.25">
      <c r="B107" s="100">
        <f t="shared" si="1"/>
        <v>85</v>
      </c>
      <c r="C107" s="101"/>
      <c r="D107" s="102"/>
      <c r="E107" s="101"/>
      <c r="F107" s="77" t="str">
        <f>IF(E107 &lt;&gt; "",VLOOKUP($E107,'Defect types &amp; severity levels'!$I$3:$J$30,2,FALSE),"")</f>
        <v/>
      </c>
      <c r="G107" s="103" t="str">
        <f>IF(E107 &lt;&gt; "",VLOOKUP($E107,'Defect types &amp; severity levels'!$I$3:$K$30,3,FALSE),"")</f>
        <v/>
      </c>
      <c r="H107" s="101"/>
      <c r="I107" s="102"/>
      <c r="J107" s="104"/>
    </row>
    <row r="108" spans="2:10" x14ac:dyDescent="0.25">
      <c r="B108" s="100">
        <f t="shared" si="1"/>
        <v>86</v>
      </c>
      <c r="C108" s="101"/>
      <c r="D108" s="102"/>
      <c r="E108" s="101"/>
      <c r="F108" s="77" t="str">
        <f>IF(E108 &lt;&gt; "",VLOOKUP($E108,'Defect types &amp; severity levels'!$I$3:$J$30,2,FALSE),"")</f>
        <v/>
      </c>
      <c r="G108" s="103" t="str">
        <f>IF(E108 &lt;&gt; "",VLOOKUP($E108,'Defect types &amp; severity levels'!$I$3:$K$30,3,FALSE),"")</f>
        <v/>
      </c>
      <c r="H108" s="101"/>
      <c r="I108" s="102"/>
      <c r="J108" s="104"/>
    </row>
    <row r="109" spans="2:10" x14ac:dyDescent="0.25">
      <c r="B109" s="100">
        <f t="shared" si="1"/>
        <v>87</v>
      </c>
      <c r="C109" s="101"/>
      <c r="D109" s="102"/>
      <c r="E109" s="101"/>
      <c r="F109" s="77" t="str">
        <f>IF(E109 &lt;&gt; "",VLOOKUP($E109,'Defect types &amp; severity levels'!$I$3:$J$30,2,FALSE),"")</f>
        <v/>
      </c>
      <c r="G109" s="103" t="str">
        <f>IF(E109 &lt;&gt; "",VLOOKUP($E109,'Defect types &amp; severity levels'!$I$3:$K$30,3,FALSE),"")</f>
        <v/>
      </c>
      <c r="H109" s="101"/>
      <c r="I109" s="102"/>
      <c r="J109" s="104"/>
    </row>
    <row r="110" spans="2:10" x14ac:dyDescent="0.25">
      <c r="B110" s="100">
        <f t="shared" si="1"/>
        <v>88</v>
      </c>
      <c r="C110" s="101"/>
      <c r="D110" s="102"/>
      <c r="E110" s="101"/>
      <c r="F110" s="77" t="str">
        <f>IF(E110 &lt;&gt; "",VLOOKUP($E110,'Defect types &amp; severity levels'!$I$3:$J$30,2,FALSE),"")</f>
        <v/>
      </c>
      <c r="G110" s="103" t="str">
        <f>IF(E110 &lt;&gt; "",VLOOKUP($E110,'Defect types &amp; severity levels'!$I$3:$K$30,3,FALSE),"")</f>
        <v/>
      </c>
      <c r="H110" s="101"/>
      <c r="I110" s="102"/>
      <c r="J110" s="104"/>
    </row>
    <row r="111" spans="2:10" x14ac:dyDescent="0.25">
      <c r="B111" s="100">
        <f t="shared" si="1"/>
        <v>89</v>
      </c>
      <c r="C111" s="101"/>
      <c r="D111" s="102"/>
      <c r="E111" s="101"/>
      <c r="F111" s="77" t="str">
        <f>IF(E111 &lt;&gt; "",VLOOKUP($E111,'Defect types &amp; severity levels'!$I$3:$J$30,2,FALSE),"")</f>
        <v/>
      </c>
      <c r="G111" s="103" t="str">
        <f>IF(E111 &lt;&gt; "",VLOOKUP($E111,'Defect types &amp; severity levels'!$I$3:$K$30,3,FALSE),"")</f>
        <v/>
      </c>
      <c r="H111" s="101"/>
      <c r="I111" s="102"/>
      <c r="J111" s="104"/>
    </row>
    <row r="112" spans="2:10" x14ac:dyDescent="0.25">
      <c r="B112" s="100">
        <f t="shared" si="1"/>
        <v>90</v>
      </c>
      <c r="C112" s="101"/>
      <c r="D112" s="102"/>
      <c r="E112" s="101"/>
      <c r="F112" s="77" t="str">
        <f>IF(E112 &lt;&gt; "",VLOOKUP($E112,'Defect types &amp; severity levels'!$I$3:$J$30,2,FALSE),"")</f>
        <v/>
      </c>
      <c r="G112" s="103" t="str">
        <f>IF(E112 &lt;&gt; "",VLOOKUP($E112,'Defect types &amp; severity levels'!$I$3:$K$30,3,FALSE),"")</f>
        <v/>
      </c>
      <c r="H112" s="101"/>
      <c r="I112" s="102"/>
      <c r="J112" s="104"/>
    </row>
    <row r="113" spans="2:10" x14ac:dyDescent="0.25">
      <c r="B113" s="100">
        <f t="shared" si="1"/>
        <v>91</v>
      </c>
      <c r="C113" s="101"/>
      <c r="D113" s="102"/>
      <c r="E113" s="101"/>
      <c r="F113" s="77" t="str">
        <f>IF(E113 &lt;&gt; "",VLOOKUP($E113,'Defect types &amp; severity levels'!$I$3:$J$30,2,FALSE),"")</f>
        <v/>
      </c>
      <c r="G113" s="103" t="str">
        <f>IF(E113 &lt;&gt; "",VLOOKUP($E113,'Defect types &amp; severity levels'!$I$3:$K$30,3,FALSE),"")</f>
        <v/>
      </c>
      <c r="H113" s="101"/>
      <c r="I113" s="102"/>
      <c r="J113" s="104"/>
    </row>
    <row r="114" spans="2:10" x14ac:dyDescent="0.25">
      <c r="B114" s="100">
        <f t="shared" si="1"/>
        <v>92</v>
      </c>
      <c r="C114" s="101"/>
      <c r="D114" s="102"/>
      <c r="E114" s="101"/>
      <c r="F114" s="77" t="str">
        <f>IF(E114 &lt;&gt; "",VLOOKUP($E114,'Defect types &amp; severity levels'!$I$3:$J$30,2,FALSE),"")</f>
        <v/>
      </c>
      <c r="G114" s="103" t="str">
        <f>IF(E114 &lt;&gt; "",VLOOKUP($E114,'Defect types &amp; severity levels'!$I$3:$K$30,3,FALSE),"")</f>
        <v/>
      </c>
      <c r="H114" s="101"/>
      <c r="I114" s="102"/>
      <c r="J114" s="104"/>
    </row>
    <row r="115" spans="2:10" x14ac:dyDescent="0.25">
      <c r="B115" s="100">
        <f t="shared" si="1"/>
        <v>93</v>
      </c>
      <c r="C115" s="101"/>
      <c r="D115" s="102"/>
      <c r="E115" s="101"/>
      <c r="F115" s="77" t="str">
        <f>IF(E115 &lt;&gt; "",VLOOKUP($E115,'Defect types &amp; severity levels'!$I$3:$J$30,2,FALSE),"")</f>
        <v/>
      </c>
      <c r="G115" s="103" t="str">
        <f>IF(E115 &lt;&gt; "",VLOOKUP($E115,'Defect types &amp; severity levels'!$I$3:$K$30,3,FALSE),"")</f>
        <v/>
      </c>
      <c r="H115" s="101"/>
      <c r="I115" s="102"/>
      <c r="J115" s="104"/>
    </row>
    <row r="116" spans="2:10" x14ac:dyDescent="0.25">
      <c r="B116" s="100">
        <f t="shared" si="1"/>
        <v>94</v>
      </c>
      <c r="C116" s="101"/>
      <c r="D116" s="102"/>
      <c r="E116" s="101"/>
      <c r="F116" s="77" t="str">
        <f>IF(E116 &lt;&gt; "",VLOOKUP($E116,'Defect types &amp; severity levels'!$I$3:$J$30,2,FALSE),"")</f>
        <v/>
      </c>
      <c r="G116" s="103" t="str">
        <f>IF(E116 &lt;&gt; "",VLOOKUP($E116,'Defect types &amp; severity levels'!$I$3:$K$30,3,FALSE),"")</f>
        <v/>
      </c>
      <c r="H116" s="101"/>
      <c r="I116" s="102"/>
      <c r="J116" s="104"/>
    </row>
    <row r="117" spans="2:10" x14ac:dyDescent="0.25">
      <c r="B117" s="100">
        <f t="shared" si="1"/>
        <v>95</v>
      </c>
      <c r="C117" s="101"/>
      <c r="D117" s="102"/>
      <c r="E117" s="101"/>
      <c r="F117" s="77" t="str">
        <f>IF(E117 &lt;&gt; "",VLOOKUP($E117,'Defect types &amp; severity levels'!$I$3:$J$30,2,FALSE),"")</f>
        <v/>
      </c>
      <c r="G117" s="103" t="str">
        <f>IF(E117 &lt;&gt; "",VLOOKUP($E117,'Defect types &amp; severity levels'!$I$3:$K$30,3,FALSE),"")</f>
        <v/>
      </c>
      <c r="H117" s="101"/>
      <c r="I117" s="102"/>
      <c r="J117" s="104"/>
    </row>
    <row r="118" spans="2:10" x14ac:dyDescent="0.25">
      <c r="B118" s="100">
        <f t="shared" si="1"/>
        <v>96</v>
      </c>
      <c r="C118" s="101"/>
      <c r="D118" s="102"/>
      <c r="E118" s="101"/>
      <c r="F118" s="77" t="str">
        <f>IF(E118 &lt;&gt; "",VLOOKUP($E118,'Defect types &amp; severity levels'!$I$3:$J$30,2,FALSE),"")</f>
        <v/>
      </c>
      <c r="G118" s="103" t="str">
        <f>IF(E118 &lt;&gt; "",VLOOKUP($E118,'Defect types &amp; severity levels'!$I$3:$K$30,3,FALSE),"")</f>
        <v/>
      </c>
      <c r="H118" s="101"/>
      <c r="I118" s="102"/>
      <c r="J118" s="104"/>
    </row>
    <row r="119" spans="2:10" x14ac:dyDescent="0.25">
      <c r="B119" s="100">
        <f t="shared" si="1"/>
        <v>97</v>
      </c>
      <c r="C119" s="101"/>
      <c r="D119" s="102"/>
      <c r="E119" s="101"/>
      <c r="F119" s="77" t="str">
        <f>IF(E119 &lt;&gt; "",VLOOKUP($E119,'Defect types &amp; severity levels'!$I$3:$J$30,2,FALSE),"")</f>
        <v/>
      </c>
      <c r="G119" s="103" t="str">
        <f>IF(E119 &lt;&gt; "",VLOOKUP($E119,'Defect types &amp; severity levels'!$I$3:$K$30,3,FALSE),"")</f>
        <v/>
      </c>
      <c r="H119" s="101"/>
      <c r="I119" s="102"/>
      <c r="J119" s="104"/>
    </row>
    <row r="120" spans="2:10" x14ac:dyDescent="0.25">
      <c r="B120" s="100">
        <f t="shared" si="1"/>
        <v>98</v>
      </c>
      <c r="C120" s="101"/>
      <c r="D120" s="102"/>
      <c r="E120" s="101"/>
      <c r="F120" s="77" t="str">
        <f>IF(E120 &lt;&gt; "",VLOOKUP($E120,'Defect types &amp; severity levels'!$I$3:$J$30,2,FALSE),"")</f>
        <v/>
      </c>
      <c r="G120" s="103" t="str">
        <f>IF(E120 &lt;&gt; "",VLOOKUP($E120,'Defect types &amp; severity levels'!$I$3:$K$30,3,FALSE),"")</f>
        <v/>
      </c>
      <c r="H120" s="101"/>
      <c r="I120" s="102"/>
      <c r="J120" s="104"/>
    </row>
    <row r="121" spans="2:10" x14ac:dyDescent="0.25">
      <c r="B121" s="100">
        <f t="shared" si="1"/>
        <v>99</v>
      </c>
      <c r="C121" s="101"/>
      <c r="D121" s="102"/>
      <c r="E121" s="101"/>
      <c r="F121" s="77" t="str">
        <f>IF(E121 &lt;&gt; "",VLOOKUP($E121,'Defect types &amp; severity levels'!$I$3:$J$30,2,FALSE),"")</f>
        <v/>
      </c>
      <c r="G121" s="103" t="str">
        <f>IF(E121 &lt;&gt; "",VLOOKUP($E121,'Defect types &amp; severity levels'!$I$3:$K$30,3,FALSE),"")</f>
        <v/>
      </c>
      <c r="H121" s="101"/>
      <c r="I121" s="102"/>
      <c r="J121" s="104"/>
    </row>
    <row r="122" spans="2:10" x14ac:dyDescent="0.25">
      <c r="B122" s="100">
        <f t="shared" si="1"/>
        <v>100</v>
      </c>
      <c r="C122" s="101"/>
      <c r="D122" s="102"/>
      <c r="E122" s="101"/>
      <c r="F122" s="77" t="str">
        <f>IF(E122 &lt;&gt; "",VLOOKUP($E122,'Defect types &amp; severity levels'!$I$3:$J$30,2,FALSE),"")</f>
        <v/>
      </c>
      <c r="G122" s="103" t="str">
        <f>IF(E122 &lt;&gt; "",VLOOKUP($E122,'Defect types &amp; severity levels'!$I$3:$K$30,3,FALSE),"")</f>
        <v/>
      </c>
      <c r="H122" s="101"/>
      <c r="I122" s="102"/>
      <c r="J122" s="104"/>
    </row>
    <row r="123" spans="2:10" x14ac:dyDescent="0.25">
      <c r="B123" s="100">
        <f t="shared" si="1"/>
        <v>101</v>
      </c>
      <c r="C123" s="101"/>
      <c r="D123" s="102"/>
      <c r="E123" s="101"/>
      <c r="F123" s="77" t="str">
        <f>IF(E123 &lt;&gt; "",VLOOKUP($E123,'Defect types &amp; severity levels'!$I$3:$J$30,2,FALSE),"")</f>
        <v/>
      </c>
      <c r="G123" s="103" t="str">
        <f>IF(E123 &lt;&gt; "",VLOOKUP($E123,'Defect types &amp; severity levels'!$I$3:$K$30,3,FALSE),"")</f>
        <v/>
      </c>
      <c r="H123" s="101"/>
      <c r="I123" s="102"/>
      <c r="J123" s="104"/>
    </row>
    <row r="124" spans="2:10" x14ac:dyDescent="0.25">
      <c r="B124" s="100">
        <f t="shared" si="1"/>
        <v>102</v>
      </c>
      <c r="C124" s="101"/>
      <c r="D124" s="102"/>
      <c r="E124" s="101"/>
      <c r="F124" s="77" t="str">
        <f>IF(E124 &lt;&gt; "",VLOOKUP($E124,'Defect types &amp; severity levels'!$I$3:$J$30,2,FALSE),"")</f>
        <v/>
      </c>
      <c r="G124" s="103" t="str">
        <f>IF(E124 &lt;&gt; "",VLOOKUP($E124,'Defect types &amp; severity levels'!$I$3:$K$30,3,FALSE),"")</f>
        <v/>
      </c>
      <c r="H124" s="101"/>
      <c r="I124" s="102"/>
      <c r="J124" s="104"/>
    </row>
    <row r="125" spans="2:10" x14ac:dyDescent="0.25">
      <c r="B125" s="100">
        <f t="shared" si="1"/>
        <v>103</v>
      </c>
      <c r="C125" s="101"/>
      <c r="D125" s="102"/>
      <c r="E125" s="101"/>
      <c r="F125" s="77" t="str">
        <f>IF(E125 &lt;&gt; "",VLOOKUP($E125,'Defect types &amp; severity levels'!$I$3:$J$30,2,FALSE),"")</f>
        <v/>
      </c>
      <c r="G125" s="103" t="str">
        <f>IF(E125 &lt;&gt; "",VLOOKUP($E125,'Defect types &amp; severity levels'!$I$3:$K$30,3,FALSE),"")</f>
        <v/>
      </c>
      <c r="H125" s="101"/>
      <c r="I125" s="102"/>
      <c r="J125" s="104"/>
    </row>
    <row r="126" spans="2:10" x14ac:dyDescent="0.25">
      <c r="B126" s="100">
        <f t="shared" si="1"/>
        <v>104</v>
      </c>
      <c r="C126" s="101"/>
      <c r="D126" s="102"/>
      <c r="E126" s="101"/>
      <c r="F126" s="77" t="str">
        <f>IF(E126 &lt;&gt; "",VLOOKUP($E126,'Defect types &amp; severity levels'!$I$3:$J$30,2,FALSE),"")</f>
        <v/>
      </c>
      <c r="G126" s="103" t="str">
        <f>IF(E126 &lt;&gt; "",VLOOKUP($E126,'Defect types &amp; severity levels'!$I$3:$K$30,3,FALSE),"")</f>
        <v/>
      </c>
      <c r="H126" s="101"/>
      <c r="I126" s="102"/>
      <c r="J126" s="104"/>
    </row>
    <row r="127" spans="2:10" x14ac:dyDescent="0.25">
      <c r="B127" s="100">
        <f t="shared" si="1"/>
        <v>105</v>
      </c>
      <c r="C127" s="101"/>
      <c r="D127" s="102"/>
      <c r="E127" s="101"/>
      <c r="F127" s="77" t="str">
        <f>IF(E127 &lt;&gt; "",VLOOKUP($E127,'Defect types &amp; severity levels'!$I$3:$J$30,2,FALSE),"")</f>
        <v/>
      </c>
      <c r="G127" s="103" t="str">
        <f>IF(E127 &lt;&gt; "",VLOOKUP($E127,'Defect types &amp; severity levels'!$I$3:$K$30,3,FALSE),"")</f>
        <v/>
      </c>
      <c r="H127" s="101"/>
      <c r="I127" s="102"/>
      <c r="J127" s="104"/>
    </row>
    <row r="128" spans="2:10" x14ac:dyDescent="0.25">
      <c r="B128" s="100">
        <f t="shared" si="1"/>
        <v>106</v>
      </c>
      <c r="C128" s="101"/>
      <c r="D128" s="102"/>
      <c r="E128" s="101"/>
      <c r="F128" s="77" t="str">
        <f>IF(E128 &lt;&gt; "",VLOOKUP($E128,'Defect types &amp; severity levels'!$I$3:$J$30,2,FALSE),"")</f>
        <v/>
      </c>
      <c r="G128" s="103" t="str">
        <f>IF(E128 &lt;&gt; "",VLOOKUP($E128,'Defect types &amp; severity levels'!$I$3:$K$30,3,FALSE),"")</f>
        <v/>
      </c>
      <c r="H128" s="101"/>
      <c r="I128" s="102"/>
      <c r="J128" s="104"/>
    </row>
    <row r="129" spans="2:10" x14ac:dyDescent="0.25">
      <c r="B129" s="100">
        <f t="shared" si="1"/>
        <v>107</v>
      </c>
      <c r="C129" s="101"/>
      <c r="D129" s="102"/>
      <c r="E129" s="101"/>
      <c r="F129" s="77" t="str">
        <f>IF(E129 &lt;&gt; "",VLOOKUP($E129,'Defect types &amp; severity levels'!$I$3:$J$30,2,FALSE),"")</f>
        <v/>
      </c>
      <c r="G129" s="103" t="str">
        <f>IF(E129 &lt;&gt; "",VLOOKUP($E129,'Defect types &amp; severity levels'!$I$3:$K$30,3,FALSE),"")</f>
        <v/>
      </c>
      <c r="H129" s="101"/>
      <c r="I129" s="102"/>
      <c r="J129" s="104"/>
    </row>
    <row r="130" spans="2:10" x14ac:dyDescent="0.25">
      <c r="B130" s="100">
        <f t="shared" si="1"/>
        <v>108</v>
      </c>
      <c r="C130" s="101"/>
      <c r="D130" s="102"/>
      <c r="E130" s="101"/>
      <c r="F130" s="77" t="str">
        <f>IF(E130 &lt;&gt; "",VLOOKUP($E130,'Defect types &amp; severity levels'!$I$3:$J$30,2,FALSE),"")</f>
        <v/>
      </c>
      <c r="G130" s="103" t="str">
        <f>IF(E130 &lt;&gt; "",VLOOKUP($E130,'Defect types &amp; severity levels'!$I$3:$K$30,3,FALSE),"")</f>
        <v/>
      </c>
      <c r="H130" s="101"/>
      <c r="I130" s="102"/>
      <c r="J130" s="104"/>
    </row>
    <row r="131" spans="2:10" x14ac:dyDescent="0.25">
      <c r="B131" s="100">
        <f t="shared" si="1"/>
        <v>109</v>
      </c>
      <c r="C131" s="101"/>
      <c r="D131" s="102"/>
      <c r="E131" s="101"/>
      <c r="F131" s="77" t="str">
        <f>IF(E131 &lt;&gt; "",VLOOKUP($E131,'Defect types &amp; severity levels'!$I$3:$J$30,2,FALSE),"")</f>
        <v/>
      </c>
      <c r="G131" s="103" t="str">
        <f>IF(E131 &lt;&gt; "",VLOOKUP($E131,'Defect types &amp; severity levels'!$I$3:$K$30,3,FALSE),"")</f>
        <v/>
      </c>
      <c r="H131" s="101"/>
      <c r="I131" s="102"/>
      <c r="J131" s="104"/>
    </row>
    <row r="132" spans="2:10" x14ac:dyDescent="0.25">
      <c r="B132" s="100">
        <f t="shared" si="1"/>
        <v>110</v>
      </c>
      <c r="C132" s="101"/>
      <c r="D132" s="102"/>
      <c r="E132" s="101"/>
      <c r="F132" s="77" t="str">
        <f>IF(E132 &lt;&gt; "",VLOOKUP($E132,'Defect types &amp; severity levels'!$I$3:$J$30,2,FALSE),"")</f>
        <v/>
      </c>
      <c r="G132" s="103" t="str">
        <f>IF(E132 &lt;&gt; "",VLOOKUP($E132,'Defect types &amp; severity levels'!$I$3:$K$30,3,FALSE),"")</f>
        <v/>
      </c>
      <c r="H132" s="101"/>
      <c r="I132" s="102"/>
      <c r="J132" s="104"/>
    </row>
    <row r="133" spans="2:10" x14ac:dyDescent="0.25">
      <c r="B133" s="100">
        <f t="shared" si="1"/>
        <v>111</v>
      </c>
      <c r="C133" s="101"/>
      <c r="D133" s="102"/>
      <c r="E133" s="101"/>
      <c r="F133" s="77" t="str">
        <f>IF(E133 &lt;&gt; "",VLOOKUP($E133,'Defect types &amp; severity levels'!$I$3:$J$30,2,FALSE),"")</f>
        <v/>
      </c>
      <c r="G133" s="103" t="str">
        <f>IF(E133 &lt;&gt; "",VLOOKUP($E133,'Defect types &amp; severity levels'!$I$3:$K$30,3,FALSE),"")</f>
        <v/>
      </c>
      <c r="H133" s="101"/>
      <c r="I133" s="102"/>
      <c r="J133" s="104"/>
    </row>
    <row r="134" spans="2:10" x14ac:dyDescent="0.25">
      <c r="B134" s="100">
        <f t="shared" si="1"/>
        <v>112</v>
      </c>
      <c r="C134" s="101"/>
      <c r="D134" s="102"/>
      <c r="E134" s="101"/>
      <c r="F134" s="77" t="str">
        <f>IF(E134 &lt;&gt; "",VLOOKUP($E134,'Defect types &amp; severity levels'!$I$3:$J$30,2,FALSE),"")</f>
        <v/>
      </c>
      <c r="G134" s="103" t="str">
        <f>IF(E134 &lt;&gt; "",VLOOKUP($E134,'Defect types &amp; severity levels'!$I$3:$K$30,3,FALSE),"")</f>
        <v/>
      </c>
      <c r="H134" s="101"/>
      <c r="I134" s="102"/>
      <c r="J134" s="104"/>
    </row>
    <row r="135" spans="2:10" x14ac:dyDescent="0.25">
      <c r="B135" s="100">
        <f t="shared" si="1"/>
        <v>113</v>
      </c>
      <c r="C135" s="101"/>
      <c r="D135" s="102"/>
      <c r="E135" s="101"/>
      <c r="F135" s="77" t="str">
        <f>IF(E135 &lt;&gt; "",VLOOKUP($E135,'Defect types &amp; severity levels'!$I$3:$J$30,2,FALSE),"")</f>
        <v/>
      </c>
      <c r="G135" s="103" t="str">
        <f>IF(E135 &lt;&gt; "",VLOOKUP($E135,'Defect types &amp; severity levels'!$I$3:$K$30,3,FALSE),"")</f>
        <v/>
      </c>
      <c r="H135" s="101"/>
      <c r="I135" s="102"/>
      <c r="J135" s="104"/>
    </row>
    <row r="136" spans="2:10" x14ac:dyDescent="0.25">
      <c r="B136" s="100">
        <f t="shared" si="1"/>
        <v>114</v>
      </c>
      <c r="C136" s="101"/>
      <c r="D136" s="102"/>
      <c r="E136" s="101"/>
      <c r="F136" s="77" t="str">
        <f>IF(E136 &lt;&gt; "",VLOOKUP($E136,'Defect types &amp; severity levels'!$I$3:$J$30,2,FALSE),"")</f>
        <v/>
      </c>
      <c r="G136" s="103" t="str">
        <f>IF(E136 &lt;&gt; "",VLOOKUP($E136,'Defect types &amp; severity levels'!$I$3:$K$30,3,FALSE),"")</f>
        <v/>
      </c>
      <c r="H136" s="101"/>
      <c r="I136" s="102"/>
      <c r="J136" s="104"/>
    </row>
    <row r="137" spans="2:10" x14ac:dyDescent="0.25">
      <c r="B137" s="100">
        <f t="shared" si="1"/>
        <v>115</v>
      </c>
      <c r="C137" s="101"/>
      <c r="D137" s="102"/>
      <c r="E137" s="101"/>
      <c r="F137" s="77" t="str">
        <f>IF(E137 &lt;&gt; "",VLOOKUP($E137,'Defect types &amp; severity levels'!$I$3:$J$30,2,FALSE),"")</f>
        <v/>
      </c>
      <c r="G137" s="103" t="str">
        <f>IF(E137 &lt;&gt; "",VLOOKUP($E137,'Defect types &amp; severity levels'!$I$3:$K$30,3,FALSE),"")</f>
        <v/>
      </c>
      <c r="H137" s="101"/>
      <c r="I137" s="102"/>
      <c r="J137" s="104"/>
    </row>
    <row r="138" spans="2:10" x14ac:dyDescent="0.25">
      <c r="B138" s="100">
        <f t="shared" si="1"/>
        <v>116</v>
      </c>
      <c r="C138" s="101"/>
      <c r="D138" s="102"/>
      <c r="E138" s="101"/>
      <c r="F138" s="77" t="str">
        <f>IF(E138 &lt;&gt; "",VLOOKUP($E138,'Defect types &amp; severity levels'!$I$3:$J$30,2,FALSE),"")</f>
        <v/>
      </c>
      <c r="G138" s="103" t="str">
        <f>IF(E138 &lt;&gt; "",VLOOKUP($E138,'Defect types &amp; severity levels'!$I$3:$K$30,3,FALSE),"")</f>
        <v/>
      </c>
      <c r="H138" s="101"/>
      <c r="I138" s="102"/>
      <c r="J138" s="104"/>
    </row>
    <row r="139" spans="2:10" x14ac:dyDescent="0.25">
      <c r="B139" s="100">
        <f t="shared" si="1"/>
        <v>117</v>
      </c>
      <c r="C139" s="101"/>
      <c r="D139" s="102"/>
      <c r="E139" s="101"/>
      <c r="F139" s="77" t="str">
        <f>IF(E139 &lt;&gt; "",VLOOKUP($E139,'Defect types &amp; severity levels'!$I$3:$J$30,2,FALSE),"")</f>
        <v/>
      </c>
      <c r="G139" s="103" t="str">
        <f>IF(E139 &lt;&gt; "",VLOOKUP($E139,'Defect types &amp; severity levels'!$I$3:$K$30,3,FALSE),"")</f>
        <v/>
      </c>
      <c r="H139" s="101"/>
      <c r="I139" s="102"/>
      <c r="J139" s="104"/>
    </row>
    <row r="140" spans="2:10" x14ac:dyDescent="0.25">
      <c r="B140" s="100">
        <f t="shared" si="1"/>
        <v>118</v>
      </c>
      <c r="C140" s="101"/>
      <c r="D140" s="102"/>
      <c r="E140" s="101"/>
      <c r="F140" s="77" t="str">
        <f>IF(E140 &lt;&gt; "",VLOOKUP($E140,'Defect types &amp; severity levels'!$I$3:$J$30,2,FALSE),"")</f>
        <v/>
      </c>
      <c r="G140" s="103" t="str">
        <f>IF(E140 &lt;&gt; "",VLOOKUP($E140,'Defect types &amp; severity levels'!$I$3:$K$30,3,FALSE),"")</f>
        <v/>
      </c>
      <c r="H140" s="101"/>
      <c r="I140" s="102"/>
      <c r="J140" s="104"/>
    </row>
    <row r="141" spans="2:10" x14ac:dyDescent="0.25">
      <c r="B141" s="100">
        <f t="shared" si="1"/>
        <v>119</v>
      </c>
      <c r="C141" s="101"/>
      <c r="D141" s="102"/>
      <c r="E141" s="101"/>
      <c r="F141" s="77" t="str">
        <f>IF(E141 &lt;&gt; "",VLOOKUP($E141,'Defect types &amp; severity levels'!$I$3:$J$30,2,FALSE),"")</f>
        <v/>
      </c>
      <c r="G141" s="103" t="str">
        <f>IF(E141 &lt;&gt; "",VLOOKUP($E141,'Defect types &amp; severity levels'!$I$3:$K$30,3,FALSE),"")</f>
        <v/>
      </c>
      <c r="H141" s="101"/>
      <c r="I141" s="102"/>
      <c r="J141" s="104"/>
    </row>
    <row r="142" spans="2:10" x14ac:dyDescent="0.25">
      <c r="B142" s="100">
        <f t="shared" si="1"/>
        <v>120</v>
      </c>
      <c r="C142" s="101"/>
      <c r="D142" s="102"/>
      <c r="E142" s="101"/>
      <c r="F142" s="77" t="str">
        <f>IF(E142 &lt;&gt; "",VLOOKUP($E142,'Defect types &amp; severity levels'!$I$3:$J$30,2,FALSE),"")</f>
        <v/>
      </c>
      <c r="G142" s="103" t="str">
        <f>IF(E142 &lt;&gt; "",VLOOKUP($E142,'Defect types &amp; severity levels'!$I$3:$K$30,3,FALSE),"")</f>
        <v/>
      </c>
      <c r="H142" s="101"/>
      <c r="I142" s="102"/>
      <c r="J142" s="104"/>
    </row>
    <row r="143" spans="2:10" x14ac:dyDescent="0.25">
      <c r="B143" s="100">
        <f t="shared" si="1"/>
        <v>121</v>
      </c>
      <c r="C143" s="101"/>
      <c r="D143" s="102"/>
      <c r="E143" s="101"/>
      <c r="F143" s="77" t="str">
        <f>IF(E143 &lt;&gt; "",VLOOKUP($E143,'Defect types &amp; severity levels'!$I$3:$J$30,2,FALSE),"")</f>
        <v/>
      </c>
      <c r="G143" s="103" t="str">
        <f>IF(E143 &lt;&gt; "",VLOOKUP($E143,'Defect types &amp; severity levels'!$I$3:$K$30,3,FALSE),"")</f>
        <v/>
      </c>
      <c r="H143" s="101"/>
      <c r="I143" s="102"/>
      <c r="J143" s="104"/>
    </row>
    <row r="144" spans="2:10" x14ac:dyDescent="0.25">
      <c r="B144" s="100">
        <f t="shared" si="1"/>
        <v>122</v>
      </c>
      <c r="C144" s="101"/>
      <c r="D144" s="102"/>
      <c r="E144" s="101"/>
      <c r="F144" s="77" t="str">
        <f>IF(E144 &lt;&gt; "",VLOOKUP($E144,'Defect types &amp; severity levels'!$I$3:$J$30,2,FALSE),"")</f>
        <v/>
      </c>
      <c r="G144" s="103" t="str">
        <f>IF(E144 &lt;&gt; "",VLOOKUP($E144,'Defect types &amp; severity levels'!$I$3:$K$30,3,FALSE),"")</f>
        <v/>
      </c>
      <c r="H144" s="101"/>
      <c r="I144" s="102"/>
      <c r="J144" s="104"/>
    </row>
    <row r="145" spans="2:10" x14ac:dyDescent="0.25">
      <c r="B145" s="100">
        <f t="shared" si="1"/>
        <v>123</v>
      </c>
      <c r="C145" s="101"/>
      <c r="D145" s="102"/>
      <c r="E145" s="101"/>
      <c r="F145" s="77" t="str">
        <f>IF(E145 &lt;&gt; "",VLOOKUP($E145,'Defect types &amp; severity levels'!$I$3:$J$30,2,FALSE),"")</f>
        <v/>
      </c>
      <c r="G145" s="103" t="str">
        <f>IF(E145 &lt;&gt; "",VLOOKUP($E145,'Defect types &amp; severity levels'!$I$3:$K$30,3,FALSE),"")</f>
        <v/>
      </c>
      <c r="H145" s="101"/>
      <c r="I145" s="102"/>
      <c r="J145" s="104"/>
    </row>
    <row r="146" spans="2:10" x14ac:dyDescent="0.25">
      <c r="B146" s="100">
        <f t="shared" si="1"/>
        <v>124</v>
      </c>
      <c r="C146" s="101"/>
      <c r="D146" s="102"/>
      <c r="E146" s="101"/>
      <c r="F146" s="77" t="str">
        <f>IF(E146 &lt;&gt; "",VLOOKUP($E146,'Defect types &amp; severity levels'!$I$3:$J$30,2,FALSE),"")</f>
        <v/>
      </c>
      <c r="G146" s="103" t="str">
        <f>IF(E146 &lt;&gt; "",VLOOKUP($E146,'Defect types &amp; severity levels'!$I$3:$K$30,3,FALSE),"")</f>
        <v/>
      </c>
      <c r="H146" s="101"/>
      <c r="I146" s="102"/>
      <c r="J146" s="104"/>
    </row>
    <row r="147" spans="2:10" x14ac:dyDescent="0.25">
      <c r="B147" s="100">
        <f t="shared" si="1"/>
        <v>125</v>
      </c>
      <c r="C147" s="101"/>
      <c r="D147" s="102"/>
      <c r="E147" s="101"/>
      <c r="F147" s="77" t="str">
        <f>IF(E147 &lt;&gt; "",VLOOKUP($E147,'Defect types &amp; severity levels'!$I$3:$J$30,2,FALSE),"")</f>
        <v/>
      </c>
      <c r="G147" s="103" t="str">
        <f>IF(E147 &lt;&gt; "",VLOOKUP($E147,'Defect types &amp; severity levels'!$I$3:$K$30,3,FALSE),"")</f>
        <v/>
      </c>
      <c r="H147" s="101"/>
      <c r="I147" s="102"/>
      <c r="J147" s="104"/>
    </row>
    <row r="148" spans="2:10" x14ac:dyDescent="0.25">
      <c r="B148" s="100">
        <f t="shared" si="1"/>
        <v>126</v>
      </c>
      <c r="C148" s="101"/>
      <c r="D148" s="102"/>
      <c r="E148" s="101"/>
      <c r="F148" s="77" t="str">
        <f>IF(E148 &lt;&gt; "",VLOOKUP($E148,'Defect types &amp; severity levels'!$I$3:$J$30,2,FALSE),"")</f>
        <v/>
      </c>
      <c r="G148" s="103" t="str">
        <f>IF(E148 &lt;&gt; "",VLOOKUP($E148,'Defect types &amp; severity levels'!$I$3:$K$30,3,FALSE),"")</f>
        <v/>
      </c>
      <c r="H148" s="101"/>
      <c r="I148" s="102"/>
      <c r="J148" s="104"/>
    </row>
    <row r="149" spans="2:10" x14ac:dyDescent="0.25">
      <c r="B149" s="100">
        <f t="shared" si="1"/>
        <v>127</v>
      </c>
      <c r="C149" s="101"/>
      <c r="D149" s="102"/>
      <c r="E149" s="101"/>
      <c r="F149" s="77" t="str">
        <f>IF(E149 &lt;&gt; "",VLOOKUP($E149,'Defect types &amp; severity levels'!$I$3:$J$30,2,FALSE),"")</f>
        <v/>
      </c>
      <c r="G149" s="103" t="str">
        <f>IF(E149 &lt;&gt; "",VLOOKUP($E149,'Defect types &amp; severity levels'!$I$3:$K$30,3,FALSE),"")</f>
        <v/>
      </c>
      <c r="H149" s="101"/>
      <c r="I149" s="102"/>
      <c r="J149" s="104"/>
    </row>
    <row r="150" spans="2:10" x14ac:dyDescent="0.25">
      <c r="B150" s="100">
        <f t="shared" si="1"/>
        <v>128</v>
      </c>
      <c r="C150" s="101"/>
      <c r="D150" s="102"/>
      <c r="E150" s="101"/>
      <c r="F150" s="77" t="str">
        <f>IF(E150 &lt;&gt; "",VLOOKUP($E150,'Defect types &amp; severity levels'!$I$3:$J$30,2,FALSE),"")</f>
        <v/>
      </c>
      <c r="G150" s="103" t="str">
        <f>IF(E150 &lt;&gt; "",VLOOKUP($E150,'Defect types &amp; severity levels'!$I$3:$K$30,3,FALSE),"")</f>
        <v/>
      </c>
      <c r="H150" s="101"/>
      <c r="I150" s="102"/>
      <c r="J150" s="104"/>
    </row>
    <row r="151" spans="2:10" x14ac:dyDescent="0.25">
      <c r="B151" s="100">
        <f t="shared" si="1"/>
        <v>129</v>
      </c>
      <c r="C151" s="101"/>
      <c r="D151" s="102"/>
      <c r="E151" s="101"/>
      <c r="F151" s="77" t="str">
        <f>IF(E151 &lt;&gt; "",VLOOKUP($E151,'Defect types &amp; severity levels'!$I$3:$J$30,2,FALSE),"")</f>
        <v/>
      </c>
      <c r="G151" s="103" t="str">
        <f>IF(E151 &lt;&gt; "",VLOOKUP($E151,'Defect types &amp; severity levels'!$I$3:$K$30,3,FALSE),"")</f>
        <v/>
      </c>
      <c r="H151" s="101"/>
      <c r="I151" s="102"/>
      <c r="J151" s="104"/>
    </row>
    <row r="152" spans="2:10" x14ac:dyDescent="0.25">
      <c r="B152" s="100">
        <f t="shared" si="1"/>
        <v>130</v>
      </c>
      <c r="C152" s="101"/>
      <c r="D152" s="102"/>
      <c r="E152" s="101"/>
      <c r="F152" s="77" t="str">
        <f>IF(E152 &lt;&gt; "",VLOOKUP($E152,'Defect types &amp; severity levels'!$I$3:$J$30,2,FALSE),"")</f>
        <v/>
      </c>
      <c r="G152" s="103" t="str">
        <f>IF(E152 &lt;&gt; "",VLOOKUP($E152,'Defect types &amp; severity levels'!$I$3:$K$30,3,FALSE),"")</f>
        <v/>
      </c>
      <c r="H152" s="101"/>
      <c r="I152" s="102"/>
      <c r="J152" s="104"/>
    </row>
    <row r="153" spans="2:10" x14ac:dyDescent="0.25">
      <c r="B153" s="100">
        <f t="shared" ref="B153:B216" si="2">B152+1</f>
        <v>131</v>
      </c>
      <c r="C153" s="101"/>
      <c r="D153" s="102"/>
      <c r="E153" s="101"/>
      <c r="F153" s="77" t="str">
        <f>IF(E153 &lt;&gt; "",VLOOKUP($E153,'Defect types &amp; severity levels'!$I$3:$J$30,2,FALSE),"")</f>
        <v/>
      </c>
      <c r="G153" s="103" t="str">
        <f>IF(E153 &lt;&gt; "",VLOOKUP($E153,'Defect types &amp; severity levels'!$I$3:$K$30,3,FALSE),"")</f>
        <v/>
      </c>
      <c r="H153" s="101"/>
      <c r="I153" s="102"/>
      <c r="J153" s="104"/>
    </row>
    <row r="154" spans="2:10" x14ac:dyDescent="0.25">
      <c r="B154" s="100">
        <f t="shared" si="2"/>
        <v>132</v>
      </c>
      <c r="C154" s="101"/>
      <c r="D154" s="102"/>
      <c r="E154" s="101"/>
      <c r="F154" s="77" t="str">
        <f>IF(E154 &lt;&gt; "",VLOOKUP($E154,'Defect types &amp; severity levels'!$I$3:$J$30,2,FALSE),"")</f>
        <v/>
      </c>
      <c r="G154" s="103" t="str">
        <f>IF(E154 &lt;&gt; "",VLOOKUP($E154,'Defect types &amp; severity levels'!$I$3:$K$30,3,FALSE),"")</f>
        <v/>
      </c>
      <c r="H154" s="101"/>
      <c r="I154" s="102"/>
      <c r="J154" s="104"/>
    </row>
    <row r="155" spans="2:10" x14ac:dyDescent="0.25">
      <c r="B155" s="100">
        <f t="shared" si="2"/>
        <v>133</v>
      </c>
      <c r="C155" s="101"/>
      <c r="D155" s="102"/>
      <c r="E155" s="101"/>
      <c r="F155" s="77" t="str">
        <f>IF(E155 &lt;&gt; "",VLOOKUP($E155,'Defect types &amp; severity levels'!$I$3:$J$30,2,FALSE),"")</f>
        <v/>
      </c>
      <c r="G155" s="103" t="str">
        <f>IF(E155 &lt;&gt; "",VLOOKUP($E155,'Defect types &amp; severity levels'!$I$3:$K$30,3,FALSE),"")</f>
        <v/>
      </c>
      <c r="H155" s="101"/>
      <c r="I155" s="102"/>
      <c r="J155" s="104"/>
    </row>
    <row r="156" spans="2:10" x14ac:dyDescent="0.25">
      <c r="B156" s="100">
        <f t="shared" si="2"/>
        <v>134</v>
      </c>
      <c r="C156" s="101"/>
      <c r="D156" s="102"/>
      <c r="E156" s="101"/>
      <c r="F156" s="77" t="str">
        <f>IF(E156 &lt;&gt; "",VLOOKUP($E156,'Defect types &amp; severity levels'!$I$3:$J$30,2,FALSE),"")</f>
        <v/>
      </c>
      <c r="G156" s="103" t="str">
        <f>IF(E156 &lt;&gt; "",VLOOKUP($E156,'Defect types &amp; severity levels'!$I$3:$K$30,3,FALSE),"")</f>
        <v/>
      </c>
      <c r="H156" s="101"/>
      <c r="I156" s="102"/>
      <c r="J156" s="104"/>
    </row>
    <row r="157" spans="2:10" x14ac:dyDescent="0.25">
      <c r="B157" s="100">
        <f t="shared" si="2"/>
        <v>135</v>
      </c>
      <c r="C157" s="101"/>
      <c r="D157" s="102"/>
      <c r="E157" s="101"/>
      <c r="F157" s="77" t="str">
        <f>IF(E157 &lt;&gt; "",VLOOKUP($E157,'Defect types &amp; severity levels'!$I$3:$J$30,2,FALSE),"")</f>
        <v/>
      </c>
      <c r="G157" s="103" t="str">
        <f>IF(E157 &lt;&gt; "",VLOOKUP($E157,'Defect types &amp; severity levels'!$I$3:$K$30,3,FALSE),"")</f>
        <v/>
      </c>
      <c r="H157" s="101"/>
      <c r="I157" s="102"/>
      <c r="J157" s="104"/>
    </row>
    <row r="158" spans="2:10" x14ac:dyDescent="0.25">
      <c r="B158" s="100">
        <f t="shared" si="2"/>
        <v>136</v>
      </c>
      <c r="C158" s="101"/>
      <c r="D158" s="102"/>
      <c r="E158" s="101"/>
      <c r="F158" s="77" t="str">
        <f>IF(E158 &lt;&gt; "",VLOOKUP($E158,'Defect types &amp; severity levels'!$I$3:$J$30,2,FALSE),"")</f>
        <v/>
      </c>
      <c r="G158" s="103" t="str">
        <f>IF(E158 &lt;&gt; "",VLOOKUP($E158,'Defect types &amp; severity levels'!$I$3:$K$30,3,FALSE),"")</f>
        <v/>
      </c>
      <c r="H158" s="101"/>
      <c r="I158" s="102"/>
      <c r="J158" s="104"/>
    </row>
    <row r="159" spans="2:10" x14ac:dyDescent="0.25">
      <c r="B159" s="100">
        <f t="shared" si="2"/>
        <v>137</v>
      </c>
      <c r="C159" s="101"/>
      <c r="D159" s="102"/>
      <c r="E159" s="101"/>
      <c r="F159" s="77" t="str">
        <f>IF(E159 &lt;&gt; "",VLOOKUP($E159,'Defect types &amp; severity levels'!$I$3:$J$30,2,FALSE),"")</f>
        <v/>
      </c>
      <c r="G159" s="103" t="str">
        <f>IF(E159 &lt;&gt; "",VLOOKUP($E159,'Defect types &amp; severity levels'!$I$3:$K$30,3,FALSE),"")</f>
        <v/>
      </c>
      <c r="H159" s="101"/>
      <c r="I159" s="102"/>
      <c r="J159" s="104"/>
    </row>
    <row r="160" spans="2:10" x14ac:dyDescent="0.25">
      <c r="B160" s="100">
        <f t="shared" si="2"/>
        <v>138</v>
      </c>
      <c r="C160" s="101"/>
      <c r="D160" s="102"/>
      <c r="E160" s="101"/>
      <c r="F160" s="77" t="str">
        <f>IF(E160 &lt;&gt; "",VLOOKUP($E160,'Defect types &amp; severity levels'!$I$3:$J$30,2,FALSE),"")</f>
        <v/>
      </c>
      <c r="G160" s="103" t="str">
        <f>IF(E160 &lt;&gt; "",VLOOKUP($E160,'Defect types &amp; severity levels'!$I$3:$K$30,3,FALSE),"")</f>
        <v/>
      </c>
      <c r="H160" s="101"/>
      <c r="I160" s="102"/>
      <c r="J160" s="104"/>
    </row>
    <row r="161" spans="2:10" x14ac:dyDescent="0.25">
      <c r="B161" s="100">
        <f t="shared" si="2"/>
        <v>139</v>
      </c>
      <c r="C161" s="101"/>
      <c r="D161" s="102"/>
      <c r="E161" s="101"/>
      <c r="F161" s="77" t="str">
        <f>IF(E161 &lt;&gt; "",VLOOKUP($E161,'Defect types &amp; severity levels'!$I$3:$J$30,2,FALSE),"")</f>
        <v/>
      </c>
      <c r="G161" s="103" t="str">
        <f>IF(E161 &lt;&gt; "",VLOOKUP($E161,'Defect types &amp; severity levels'!$I$3:$K$30,3,FALSE),"")</f>
        <v/>
      </c>
      <c r="H161" s="101"/>
      <c r="I161" s="102"/>
      <c r="J161" s="104"/>
    </row>
    <row r="162" spans="2:10" x14ac:dyDescent="0.25">
      <c r="B162" s="100">
        <f t="shared" si="2"/>
        <v>140</v>
      </c>
      <c r="C162" s="101"/>
      <c r="D162" s="102"/>
      <c r="E162" s="101"/>
      <c r="F162" s="77" t="str">
        <f>IF(E162 &lt;&gt; "",VLOOKUP($E162,'Defect types &amp; severity levels'!$I$3:$J$30,2,FALSE),"")</f>
        <v/>
      </c>
      <c r="G162" s="103" t="str">
        <f>IF(E162 &lt;&gt; "",VLOOKUP($E162,'Defect types &amp; severity levels'!$I$3:$K$30,3,FALSE),"")</f>
        <v/>
      </c>
      <c r="H162" s="101"/>
      <c r="I162" s="102"/>
      <c r="J162" s="104"/>
    </row>
    <row r="163" spans="2:10" x14ac:dyDescent="0.25">
      <c r="B163" s="100">
        <f t="shared" si="2"/>
        <v>141</v>
      </c>
      <c r="C163" s="101"/>
      <c r="D163" s="102"/>
      <c r="E163" s="101"/>
      <c r="F163" s="77" t="str">
        <f>IF(E163 &lt;&gt; "",VLOOKUP($E163,'Defect types &amp; severity levels'!$I$3:$J$30,2,FALSE),"")</f>
        <v/>
      </c>
      <c r="G163" s="103" t="str">
        <f>IF(E163 &lt;&gt; "",VLOOKUP($E163,'Defect types &amp; severity levels'!$I$3:$K$30,3,FALSE),"")</f>
        <v/>
      </c>
      <c r="H163" s="101"/>
      <c r="I163" s="102"/>
      <c r="J163" s="104"/>
    </row>
    <row r="164" spans="2:10" x14ac:dyDescent="0.25">
      <c r="B164" s="100">
        <f t="shared" si="2"/>
        <v>142</v>
      </c>
      <c r="C164" s="101"/>
      <c r="D164" s="102"/>
      <c r="E164" s="101"/>
      <c r="F164" s="77" t="str">
        <f>IF(E164 &lt;&gt; "",VLOOKUP($E164,'Defect types &amp; severity levels'!$I$3:$J$30,2,FALSE),"")</f>
        <v/>
      </c>
      <c r="G164" s="103" t="str">
        <f>IF(E164 &lt;&gt; "",VLOOKUP($E164,'Defect types &amp; severity levels'!$I$3:$K$30,3,FALSE),"")</f>
        <v/>
      </c>
      <c r="H164" s="101"/>
      <c r="I164" s="102"/>
      <c r="J164" s="104"/>
    </row>
    <row r="165" spans="2:10" x14ac:dyDescent="0.25">
      <c r="B165" s="100">
        <f t="shared" si="2"/>
        <v>143</v>
      </c>
      <c r="C165" s="101"/>
      <c r="D165" s="102"/>
      <c r="E165" s="101"/>
      <c r="F165" s="77" t="str">
        <f>IF(E165 &lt;&gt; "",VLOOKUP($E165,'Defect types &amp; severity levels'!$I$3:$J$30,2,FALSE),"")</f>
        <v/>
      </c>
      <c r="G165" s="103" t="str">
        <f>IF(E165 &lt;&gt; "",VLOOKUP($E165,'Defect types &amp; severity levels'!$I$3:$K$30,3,FALSE),"")</f>
        <v/>
      </c>
      <c r="H165" s="101"/>
      <c r="I165" s="102"/>
      <c r="J165" s="104"/>
    </row>
    <row r="166" spans="2:10" x14ac:dyDescent="0.25">
      <c r="B166" s="100">
        <f t="shared" si="2"/>
        <v>144</v>
      </c>
      <c r="C166" s="101"/>
      <c r="D166" s="102"/>
      <c r="E166" s="101"/>
      <c r="F166" s="77" t="str">
        <f>IF(E166 &lt;&gt; "",VLOOKUP($E166,'Defect types &amp; severity levels'!$I$3:$J$30,2,FALSE),"")</f>
        <v/>
      </c>
      <c r="G166" s="103" t="str">
        <f>IF(E166 &lt;&gt; "",VLOOKUP($E166,'Defect types &amp; severity levels'!$I$3:$K$30,3,FALSE),"")</f>
        <v/>
      </c>
      <c r="H166" s="101"/>
      <c r="I166" s="102"/>
      <c r="J166" s="104"/>
    </row>
    <row r="167" spans="2:10" x14ac:dyDescent="0.25">
      <c r="B167" s="100">
        <f t="shared" si="2"/>
        <v>145</v>
      </c>
      <c r="C167" s="101"/>
      <c r="D167" s="102"/>
      <c r="E167" s="101"/>
      <c r="F167" s="77" t="str">
        <f>IF(E167 &lt;&gt; "",VLOOKUP($E167,'Defect types &amp; severity levels'!$I$3:$J$30,2,FALSE),"")</f>
        <v/>
      </c>
      <c r="G167" s="103" t="str">
        <f>IF(E167 &lt;&gt; "",VLOOKUP($E167,'Defect types &amp; severity levels'!$I$3:$K$30,3,FALSE),"")</f>
        <v/>
      </c>
      <c r="H167" s="101"/>
      <c r="I167" s="102"/>
      <c r="J167" s="104"/>
    </row>
    <row r="168" spans="2:10" x14ac:dyDescent="0.25">
      <c r="B168" s="100">
        <f t="shared" si="2"/>
        <v>146</v>
      </c>
      <c r="C168" s="101"/>
      <c r="D168" s="102"/>
      <c r="E168" s="101"/>
      <c r="F168" s="77" t="str">
        <f>IF(E168 &lt;&gt; "",VLOOKUP($E168,'Defect types &amp; severity levels'!$I$3:$J$30,2,FALSE),"")</f>
        <v/>
      </c>
      <c r="G168" s="103" t="str">
        <f>IF(E168 &lt;&gt; "",VLOOKUP($E168,'Defect types &amp; severity levels'!$I$3:$K$30,3,FALSE),"")</f>
        <v/>
      </c>
      <c r="H168" s="101"/>
      <c r="I168" s="102"/>
      <c r="J168" s="104"/>
    </row>
    <row r="169" spans="2:10" x14ac:dyDescent="0.25">
      <c r="B169" s="100">
        <f t="shared" si="2"/>
        <v>147</v>
      </c>
      <c r="C169" s="101"/>
      <c r="D169" s="102"/>
      <c r="E169" s="101"/>
      <c r="F169" s="77" t="str">
        <f>IF(E169 &lt;&gt; "",VLOOKUP($E169,'Defect types &amp; severity levels'!$I$3:$J$30,2,FALSE),"")</f>
        <v/>
      </c>
      <c r="G169" s="103" t="str">
        <f>IF(E169 &lt;&gt; "",VLOOKUP($E169,'Defect types &amp; severity levels'!$I$3:$K$30,3,FALSE),"")</f>
        <v/>
      </c>
      <c r="H169" s="101"/>
      <c r="I169" s="102"/>
      <c r="J169" s="104"/>
    </row>
    <row r="170" spans="2:10" x14ac:dyDescent="0.25">
      <c r="B170" s="100">
        <f t="shared" si="2"/>
        <v>148</v>
      </c>
      <c r="C170" s="101"/>
      <c r="D170" s="102"/>
      <c r="E170" s="101"/>
      <c r="F170" s="77" t="str">
        <f>IF(E170 &lt;&gt; "",VLOOKUP($E170,'Defect types &amp; severity levels'!$I$3:$J$30,2,FALSE),"")</f>
        <v/>
      </c>
      <c r="G170" s="103" t="str">
        <f>IF(E170 &lt;&gt; "",VLOOKUP($E170,'Defect types &amp; severity levels'!$I$3:$K$30,3,FALSE),"")</f>
        <v/>
      </c>
      <c r="H170" s="101"/>
      <c r="I170" s="102"/>
      <c r="J170" s="104"/>
    </row>
    <row r="171" spans="2:10" x14ac:dyDescent="0.25">
      <c r="B171" s="100">
        <f t="shared" si="2"/>
        <v>149</v>
      </c>
      <c r="C171" s="101"/>
      <c r="D171" s="102"/>
      <c r="E171" s="101"/>
      <c r="F171" s="77" t="str">
        <f>IF(E171 &lt;&gt; "",VLOOKUP($E171,'Defect types &amp; severity levels'!$I$3:$J$30,2,FALSE),"")</f>
        <v/>
      </c>
      <c r="G171" s="103" t="str">
        <f>IF(E171 &lt;&gt; "",VLOOKUP($E171,'Defect types &amp; severity levels'!$I$3:$K$30,3,FALSE),"")</f>
        <v/>
      </c>
      <c r="H171" s="101"/>
      <c r="I171" s="102"/>
      <c r="J171" s="104"/>
    </row>
    <row r="172" spans="2:10" x14ac:dyDescent="0.25">
      <c r="B172" s="100">
        <f t="shared" si="2"/>
        <v>150</v>
      </c>
      <c r="C172" s="101"/>
      <c r="D172" s="102"/>
      <c r="E172" s="101"/>
      <c r="F172" s="77" t="str">
        <f>IF(E172 &lt;&gt; "",VLOOKUP($E172,'Defect types &amp; severity levels'!$I$3:$J$30,2,FALSE),"")</f>
        <v/>
      </c>
      <c r="G172" s="103" t="str">
        <f>IF(E172 &lt;&gt; "",VLOOKUP($E172,'Defect types &amp; severity levels'!$I$3:$K$30,3,FALSE),"")</f>
        <v/>
      </c>
      <c r="H172" s="101"/>
      <c r="I172" s="102"/>
      <c r="J172" s="104"/>
    </row>
    <row r="173" spans="2:10" x14ac:dyDescent="0.25">
      <c r="B173" s="100">
        <f t="shared" si="2"/>
        <v>151</v>
      </c>
      <c r="C173" s="101"/>
      <c r="D173" s="102"/>
      <c r="E173" s="101"/>
      <c r="F173" s="77" t="str">
        <f>IF(E173 &lt;&gt; "",VLOOKUP($E173,'Defect types &amp; severity levels'!$I$3:$J$30,2,FALSE),"")</f>
        <v/>
      </c>
      <c r="G173" s="103" t="str">
        <f>IF(E173 &lt;&gt; "",VLOOKUP($E173,'Defect types &amp; severity levels'!$I$3:$K$30,3,FALSE),"")</f>
        <v/>
      </c>
      <c r="H173" s="101"/>
      <c r="I173" s="102"/>
      <c r="J173" s="104"/>
    </row>
    <row r="174" spans="2:10" x14ac:dyDescent="0.25">
      <c r="B174" s="100">
        <f t="shared" si="2"/>
        <v>152</v>
      </c>
      <c r="C174" s="101"/>
      <c r="D174" s="102"/>
      <c r="E174" s="101"/>
      <c r="F174" s="77" t="str">
        <f>IF(E174 &lt;&gt; "",VLOOKUP($E174,'Defect types &amp; severity levels'!$I$3:$J$30,2,FALSE),"")</f>
        <v/>
      </c>
      <c r="G174" s="103" t="str">
        <f>IF(E174 &lt;&gt; "",VLOOKUP($E174,'Defect types &amp; severity levels'!$I$3:$K$30,3,FALSE),"")</f>
        <v/>
      </c>
      <c r="H174" s="101"/>
      <c r="I174" s="102"/>
      <c r="J174" s="104"/>
    </row>
    <row r="175" spans="2:10" x14ac:dyDescent="0.25">
      <c r="B175" s="100">
        <f t="shared" si="2"/>
        <v>153</v>
      </c>
      <c r="C175" s="101"/>
      <c r="D175" s="102"/>
      <c r="E175" s="101"/>
      <c r="F175" s="77" t="str">
        <f>IF(E175 &lt;&gt; "",VLOOKUP($E175,'Defect types &amp; severity levels'!$I$3:$J$30,2,FALSE),"")</f>
        <v/>
      </c>
      <c r="G175" s="103" t="str">
        <f>IF(E175 &lt;&gt; "",VLOOKUP($E175,'Defect types &amp; severity levels'!$I$3:$K$30,3,FALSE),"")</f>
        <v/>
      </c>
      <c r="H175" s="101"/>
      <c r="I175" s="102"/>
      <c r="J175" s="104"/>
    </row>
    <row r="176" spans="2:10" x14ac:dyDescent="0.25">
      <c r="B176" s="100">
        <f t="shared" si="2"/>
        <v>154</v>
      </c>
      <c r="C176" s="101"/>
      <c r="D176" s="102"/>
      <c r="E176" s="101"/>
      <c r="F176" s="77" t="str">
        <f>IF(E176 &lt;&gt; "",VLOOKUP($E176,'Defect types &amp; severity levels'!$I$3:$J$30,2,FALSE),"")</f>
        <v/>
      </c>
      <c r="G176" s="103" t="str">
        <f>IF(E176 &lt;&gt; "",VLOOKUP($E176,'Defect types &amp; severity levels'!$I$3:$K$30,3,FALSE),"")</f>
        <v/>
      </c>
      <c r="H176" s="101"/>
      <c r="I176" s="102"/>
      <c r="J176" s="104"/>
    </row>
    <row r="177" spans="2:10" x14ac:dyDescent="0.25">
      <c r="B177" s="100">
        <f t="shared" si="2"/>
        <v>155</v>
      </c>
      <c r="C177" s="101"/>
      <c r="D177" s="102"/>
      <c r="E177" s="101"/>
      <c r="F177" s="77" t="str">
        <f>IF(E177 &lt;&gt; "",VLOOKUP($E177,'Defect types &amp; severity levels'!$I$3:$J$30,2,FALSE),"")</f>
        <v/>
      </c>
      <c r="G177" s="103" t="str">
        <f>IF(E177 &lt;&gt; "",VLOOKUP($E177,'Defect types &amp; severity levels'!$I$3:$K$30,3,FALSE),"")</f>
        <v/>
      </c>
      <c r="H177" s="101"/>
      <c r="I177" s="102"/>
      <c r="J177" s="104"/>
    </row>
    <row r="178" spans="2:10" x14ac:dyDescent="0.25">
      <c r="B178" s="100">
        <f t="shared" si="2"/>
        <v>156</v>
      </c>
      <c r="C178" s="101"/>
      <c r="D178" s="102"/>
      <c r="E178" s="101"/>
      <c r="F178" s="77" t="str">
        <f>IF(E178 &lt;&gt; "",VLOOKUP($E178,'Defect types &amp; severity levels'!$I$3:$J$30,2,FALSE),"")</f>
        <v/>
      </c>
      <c r="G178" s="103" t="str">
        <f>IF(E178 &lt;&gt; "",VLOOKUP($E178,'Defect types &amp; severity levels'!$I$3:$K$30,3,FALSE),"")</f>
        <v/>
      </c>
      <c r="H178" s="101"/>
      <c r="I178" s="102"/>
      <c r="J178" s="104"/>
    </row>
    <row r="179" spans="2:10" x14ac:dyDescent="0.25">
      <c r="B179" s="100">
        <f t="shared" si="2"/>
        <v>157</v>
      </c>
      <c r="C179" s="101"/>
      <c r="D179" s="102"/>
      <c r="E179" s="101"/>
      <c r="F179" s="77" t="str">
        <f>IF(E179 &lt;&gt; "",VLOOKUP($E179,'Defect types &amp; severity levels'!$I$3:$J$30,2,FALSE),"")</f>
        <v/>
      </c>
      <c r="G179" s="103" t="str">
        <f>IF(E179 &lt;&gt; "",VLOOKUP($E179,'Defect types &amp; severity levels'!$I$3:$K$30,3,FALSE),"")</f>
        <v/>
      </c>
      <c r="H179" s="101"/>
      <c r="I179" s="102"/>
      <c r="J179" s="104"/>
    </row>
    <row r="180" spans="2:10" x14ac:dyDescent="0.25">
      <c r="B180" s="100">
        <f t="shared" si="2"/>
        <v>158</v>
      </c>
      <c r="C180" s="101"/>
      <c r="D180" s="102"/>
      <c r="E180" s="101"/>
      <c r="F180" s="77" t="str">
        <f>IF(E180 &lt;&gt; "",VLOOKUP($E180,'Defect types &amp; severity levels'!$I$3:$J$30,2,FALSE),"")</f>
        <v/>
      </c>
      <c r="G180" s="103" t="str">
        <f>IF(E180 &lt;&gt; "",VLOOKUP($E180,'Defect types &amp; severity levels'!$I$3:$K$30,3,FALSE),"")</f>
        <v/>
      </c>
      <c r="H180" s="101"/>
      <c r="I180" s="102"/>
      <c r="J180" s="104"/>
    </row>
    <row r="181" spans="2:10" x14ac:dyDescent="0.25">
      <c r="B181" s="100">
        <f t="shared" si="2"/>
        <v>159</v>
      </c>
      <c r="C181" s="101"/>
      <c r="D181" s="102"/>
      <c r="E181" s="101"/>
      <c r="F181" s="77" t="str">
        <f>IF(E181 &lt;&gt; "",VLOOKUP($E181,'Defect types &amp; severity levels'!$I$3:$J$30,2,FALSE),"")</f>
        <v/>
      </c>
      <c r="G181" s="103" t="str">
        <f>IF(E181 &lt;&gt; "",VLOOKUP($E181,'Defect types &amp; severity levels'!$I$3:$K$30,3,FALSE),"")</f>
        <v/>
      </c>
      <c r="H181" s="101"/>
      <c r="I181" s="102"/>
      <c r="J181" s="104"/>
    </row>
    <row r="182" spans="2:10" x14ac:dyDescent="0.25">
      <c r="B182" s="100">
        <f t="shared" si="2"/>
        <v>160</v>
      </c>
      <c r="C182" s="101"/>
      <c r="D182" s="102"/>
      <c r="E182" s="101"/>
      <c r="F182" s="77" t="str">
        <f>IF(E182 &lt;&gt; "",VLOOKUP($E182,'Defect types &amp; severity levels'!$I$3:$J$30,2,FALSE),"")</f>
        <v/>
      </c>
      <c r="G182" s="103" t="str">
        <f>IF(E182 &lt;&gt; "",VLOOKUP($E182,'Defect types &amp; severity levels'!$I$3:$K$30,3,FALSE),"")</f>
        <v/>
      </c>
      <c r="H182" s="101"/>
      <c r="I182" s="102"/>
      <c r="J182" s="104"/>
    </row>
    <row r="183" spans="2:10" x14ac:dyDescent="0.25">
      <c r="B183" s="100">
        <f t="shared" si="2"/>
        <v>161</v>
      </c>
      <c r="C183" s="101"/>
      <c r="D183" s="102"/>
      <c r="E183" s="101"/>
      <c r="F183" s="77" t="str">
        <f>IF(E183 &lt;&gt; "",VLOOKUP($E183,'Defect types &amp; severity levels'!$I$3:$J$30,2,FALSE),"")</f>
        <v/>
      </c>
      <c r="G183" s="103" t="str">
        <f>IF(E183 &lt;&gt; "",VLOOKUP($E183,'Defect types &amp; severity levels'!$I$3:$K$30,3,FALSE),"")</f>
        <v/>
      </c>
      <c r="H183" s="101"/>
      <c r="I183" s="102"/>
      <c r="J183" s="104"/>
    </row>
    <row r="184" spans="2:10" x14ac:dyDescent="0.25">
      <c r="B184" s="100">
        <f t="shared" si="2"/>
        <v>162</v>
      </c>
      <c r="C184" s="101"/>
      <c r="D184" s="102"/>
      <c r="E184" s="101"/>
      <c r="F184" s="77" t="str">
        <f>IF(E184 &lt;&gt; "",VLOOKUP($E184,'Defect types &amp; severity levels'!$I$3:$J$30,2,FALSE),"")</f>
        <v/>
      </c>
      <c r="G184" s="103" t="str">
        <f>IF(E184 &lt;&gt; "",VLOOKUP($E184,'Defect types &amp; severity levels'!$I$3:$K$30,3,FALSE),"")</f>
        <v/>
      </c>
      <c r="H184" s="101"/>
      <c r="I184" s="102"/>
      <c r="J184" s="104"/>
    </row>
    <row r="185" spans="2:10" x14ac:dyDescent="0.25">
      <c r="B185" s="100">
        <f t="shared" si="2"/>
        <v>163</v>
      </c>
      <c r="C185" s="101"/>
      <c r="D185" s="102"/>
      <c r="E185" s="101"/>
      <c r="F185" s="77" t="str">
        <f>IF(E185 &lt;&gt; "",VLOOKUP($E185,'Defect types &amp; severity levels'!$I$3:$J$30,2,FALSE),"")</f>
        <v/>
      </c>
      <c r="G185" s="103" t="str">
        <f>IF(E185 &lt;&gt; "",VLOOKUP($E185,'Defect types &amp; severity levels'!$I$3:$K$30,3,FALSE),"")</f>
        <v/>
      </c>
      <c r="H185" s="101"/>
      <c r="I185" s="102"/>
      <c r="J185" s="104"/>
    </row>
    <row r="186" spans="2:10" x14ac:dyDescent="0.25">
      <c r="B186" s="100">
        <f t="shared" si="2"/>
        <v>164</v>
      </c>
      <c r="C186" s="101"/>
      <c r="D186" s="102"/>
      <c r="E186" s="101"/>
      <c r="F186" s="77" t="str">
        <f>IF(E186 &lt;&gt; "",VLOOKUP($E186,'Defect types &amp; severity levels'!$I$3:$J$30,2,FALSE),"")</f>
        <v/>
      </c>
      <c r="G186" s="103" t="str">
        <f>IF(E186 &lt;&gt; "",VLOOKUP($E186,'Defect types &amp; severity levels'!$I$3:$K$30,3,FALSE),"")</f>
        <v/>
      </c>
      <c r="H186" s="101"/>
      <c r="I186" s="102"/>
      <c r="J186" s="104"/>
    </row>
    <row r="187" spans="2:10" x14ac:dyDescent="0.25">
      <c r="B187" s="100">
        <f t="shared" si="2"/>
        <v>165</v>
      </c>
      <c r="C187" s="101"/>
      <c r="D187" s="102"/>
      <c r="E187" s="101"/>
      <c r="F187" s="77" t="str">
        <f>IF(E187 &lt;&gt; "",VLOOKUP($E187,'Defect types &amp; severity levels'!$I$3:$J$30,2,FALSE),"")</f>
        <v/>
      </c>
      <c r="G187" s="103" t="str">
        <f>IF(E187 &lt;&gt; "",VLOOKUP($E187,'Defect types &amp; severity levels'!$I$3:$K$30,3,FALSE),"")</f>
        <v/>
      </c>
      <c r="H187" s="101"/>
      <c r="I187" s="102"/>
      <c r="J187" s="104"/>
    </row>
    <row r="188" spans="2:10" x14ac:dyDescent="0.25">
      <c r="B188" s="100">
        <f t="shared" si="2"/>
        <v>166</v>
      </c>
      <c r="C188" s="101"/>
      <c r="D188" s="102"/>
      <c r="E188" s="101"/>
      <c r="F188" s="77" t="str">
        <f>IF(E188 &lt;&gt; "",VLOOKUP($E188,'Defect types &amp; severity levels'!$I$3:$J$30,2,FALSE),"")</f>
        <v/>
      </c>
      <c r="G188" s="103" t="str">
        <f>IF(E188 &lt;&gt; "",VLOOKUP($E188,'Defect types &amp; severity levels'!$I$3:$K$30,3,FALSE),"")</f>
        <v/>
      </c>
      <c r="H188" s="101"/>
      <c r="I188" s="102"/>
      <c r="J188" s="104"/>
    </row>
    <row r="189" spans="2:10" x14ac:dyDescent="0.25">
      <c r="B189" s="100">
        <f t="shared" si="2"/>
        <v>167</v>
      </c>
      <c r="C189" s="101"/>
      <c r="D189" s="102"/>
      <c r="E189" s="101"/>
      <c r="F189" s="77" t="str">
        <f>IF(E189 &lt;&gt; "",VLOOKUP($E189,'Defect types &amp; severity levels'!$I$3:$J$30,2,FALSE),"")</f>
        <v/>
      </c>
      <c r="G189" s="103" t="str">
        <f>IF(E189 &lt;&gt; "",VLOOKUP($E189,'Defect types &amp; severity levels'!$I$3:$K$30,3,FALSE),"")</f>
        <v/>
      </c>
      <c r="H189" s="101"/>
      <c r="I189" s="102"/>
      <c r="J189" s="104"/>
    </row>
    <row r="190" spans="2:10" x14ac:dyDescent="0.25">
      <c r="B190" s="100">
        <f t="shared" si="2"/>
        <v>168</v>
      </c>
      <c r="C190" s="101"/>
      <c r="D190" s="102"/>
      <c r="E190" s="101"/>
      <c r="F190" s="77" t="str">
        <f>IF(E190 &lt;&gt; "",VLOOKUP($E190,'Defect types &amp; severity levels'!$I$3:$J$30,2,FALSE),"")</f>
        <v/>
      </c>
      <c r="G190" s="103" t="str">
        <f>IF(E190 &lt;&gt; "",VLOOKUP($E190,'Defect types &amp; severity levels'!$I$3:$K$30,3,FALSE),"")</f>
        <v/>
      </c>
      <c r="H190" s="101"/>
      <c r="I190" s="102"/>
      <c r="J190" s="104"/>
    </row>
    <row r="191" spans="2:10" x14ac:dyDescent="0.25">
      <c r="B191" s="100">
        <f t="shared" si="2"/>
        <v>169</v>
      </c>
      <c r="C191" s="101"/>
      <c r="D191" s="102"/>
      <c r="E191" s="101"/>
      <c r="F191" s="77" t="str">
        <f>IF(E191 &lt;&gt; "",VLOOKUP($E191,'Defect types &amp; severity levels'!$I$3:$J$30,2,FALSE),"")</f>
        <v/>
      </c>
      <c r="G191" s="103" t="str">
        <f>IF(E191 &lt;&gt; "",VLOOKUP($E191,'Defect types &amp; severity levels'!$I$3:$K$30,3,FALSE),"")</f>
        <v/>
      </c>
      <c r="H191" s="101"/>
      <c r="I191" s="102"/>
      <c r="J191" s="104"/>
    </row>
    <row r="192" spans="2:10" x14ac:dyDescent="0.25">
      <c r="B192" s="100">
        <f t="shared" si="2"/>
        <v>170</v>
      </c>
      <c r="C192" s="101"/>
      <c r="D192" s="102"/>
      <c r="E192" s="101"/>
      <c r="F192" s="77" t="str">
        <f>IF(E192 &lt;&gt; "",VLOOKUP($E192,'Defect types &amp; severity levels'!$I$3:$J$30,2,FALSE),"")</f>
        <v/>
      </c>
      <c r="G192" s="103" t="str">
        <f>IF(E192 &lt;&gt; "",VLOOKUP($E192,'Defect types &amp; severity levels'!$I$3:$K$30,3,FALSE),"")</f>
        <v/>
      </c>
      <c r="H192" s="101"/>
      <c r="I192" s="102"/>
      <c r="J192" s="104"/>
    </row>
    <row r="193" spans="2:10" x14ac:dyDescent="0.25">
      <c r="B193" s="100">
        <f t="shared" si="2"/>
        <v>171</v>
      </c>
      <c r="C193" s="101"/>
      <c r="D193" s="102"/>
      <c r="E193" s="101"/>
      <c r="F193" s="77" t="str">
        <f>IF(E193 &lt;&gt; "",VLOOKUP($E193,'Defect types &amp; severity levels'!$I$3:$J$30,2,FALSE),"")</f>
        <v/>
      </c>
      <c r="G193" s="103" t="str">
        <f>IF(E193 &lt;&gt; "",VLOOKUP($E193,'Defect types &amp; severity levels'!$I$3:$K$30,3,FALSE),"")</f>
        <v/>
      </c>
      <c r="H193" s="101"/>
      <c r="I193" s="102"/>
      <c r="J193" s="104"/>
    </row>
    <row r="194" spans="2:10" x14ac:dyDescent="0.25">
      <c r="B194" s="100">
        <f t="shared" si="2"/>
        <v>172</v>
      </c>
      <c r="C194" s="101"/>
      <c r="D194" s="102"/>
      <c r="E194" s="101"/>
      <c r="F194" s="77" t="str">
        <f>IF(E194 &lt;&gt; "",VLOOKUP($E194,'Defect types &amp; severity levels'!$I$3:$J$30,2,FALSE),"")</f>
        <v/>
      </c>
      <c r="G194" s="103" t="str">
        <f>IF(E194 &lt;&gt; "",VLOOKUP($E194,'Defect types &amp; severity levels'!$I$3:$K$30,3,FALSE),"")</f>
        <v/>
      </c>
      <c r="H194" s="101"/>
      <c r="I194" s="102"/>
      <c r="J194" s="104"/>
    </row>
    <row r="195" spans="2:10" x14ac:dyDescent="0.25">
      <c r="B195" s="100">
        <f t="shared" si="2"/>
        <v>173</v>
      </c>
      <c r="C195" s="101"/>
      <c r="D195" s="102"/>
      <c r="E195" s="101"/>
      <c r="F195" s="77" t="str">
        <f>IF(E195 &lt;&gt; "",VLOOKUP($E195,'Defect types &amp; severity levels'!$I$3:$J$30,2,FALSE),"")</f>
        <v/>
      </c>
      <c r="G195" s="103" t="str">
        <f>IF(E195 &lt;&gt; "",VLOOKUP($E195,'Defect types &amp; severity levels'!$I$3:$K$30,3,FALSE),"")</f>
        <v/>
      </c>
      <c r="H195" s="101"/>
      <c r="I195" s="102"/>
      <c r="J195" s="104"/>
    </row>
    <row r="196" spans="2:10" x14ac:dyDescent="0.25">
      <c r="B196" s="100">
        <f t="shared" si="2"/>
        <v>174</v>
      </c>
      <c r="C196" s="101"/>
      <c r="D196" s="102"/>
      <c r="E196" s="101"/>
      <c r="F196" s="77" t="str">
        <f>IF(E196 &lt;&gt; "",VLOOKUP($E196,'Defect types &amp; severity levels'!$I$3:$J$30,2,FALSE),"")</f>
        <v/>
      </c>
      <c r="G196" s="103" t="str">
        <f>IF(E196 &lt;&gt; "",VLOOKUP($E196,'Defect types &amp; severity levels'!$I$3:$K$30,3,FALSE),"")</f>
        <v/>
      </c>
      <c r="H196" s="101"/>
      <c r="I196" s="102"/>
      <c r="J196" s="104"/>
    </row>
    <row r="197" spans="2:10" x14ac:dyDescent="0.25">
      <c r="B197" s="100">
        <f t="shared" si="2"/>
        <v>175</v>
      </c>
      <c r="C197" s="101"/>
      <c r="D197" s="102"/>
      <c r="E197" s="101"/>
      <c r="F197" s="77" t="str">
        <f>IF(E197 &lt;&gt; "",VLOOKUP($E197,'Defect types &amp; severity levels'!$I$3:$J$30,2,FALSE),"")</f>
        <v/>
      </c>
      <c r="G197" s="103" t="str">
        <f>IF(E197 &lt;&gt; "",VLOOKUP($E197,'Defect types &amp; severity levels'!$I$3:$K$30,3,FALSE),"")</f>
        <v/>
      </c>
      <c r="H197" s="101"/>
      <c r="I197" s="102"/>
      <c r="J197" s="104"/>
    </row>
    <row r="198" spans="2:10" x14ac:dyDescent="0.25">
      <c r="B198" s="100">
        <f t="shared" si="2"/>
        <v>176</v>
      </c>
      <c r="C198" s="101"/>
      <c r="D198" s="102"/>
      <c r="E198" s="101"/>
      <c r="F198" s="77" t="str">
        <f>IF(E198 &lt;&gt; "",VLOOKUP($E198,'Defect types &amp; severity levels'!$I$3:$J$30,2,FALSE),"")</f>
        <v/>
      </c>
      <c r="G198" s="103" t="str">
        <f>IF(E198 &lt;&gt; "",VLOOKUP($E198,'Defect types &amp; severity levels'!$I$3:$K$30,3,FALSE),"")</f>
        <v/>
      </c>
      <c r="H198" s="101"/>
      <c r="I198" s="102"/>
      <c r="J198" s="104"/>
    </row>
    <row r="199" spans="2:10" x14ac:dyDescent="0.25">
      <c r="B199" s="100">
        <f t="shared" si="2"/>
        <v>177</v>
      </c>
      <c r="C199" s="101"/>
      <c r="D199" s="102"/>
      <c r="E199" s="101"/>
      <c r="F199" s="77" t="str">
        <f>IF(E199 &lt;&gt; "",VLOOKUP($E199,'Defect types &amp; severity levels'!$I$3:$J$30,2,FALSE),"")</f>
        <v/>
      </c>
      <c r="G199" s="103" t="str">
        <f>IF(E199 &lt;&gt; "",VLOOKUP($E199,'Defect types &amp; severity levels'!$I$3:$K$30,3,FALSE),"")</f>
        <v/>
      </c>
      <c r="H199" s="101"/>
      <c r="I199" s="102"/>
      <c r="J199" s="104"/>
    </row>
    <row r="200" spans="2:10" x14ac:dyDescent="0.25">
      <c r="B200" s="100">
        <f t="shared" si="2"/>
        <v>178</v>
      </c>
      <c r="C200" s="101"/>
      <c r="D200" s="102"/>
      <c r="E200" s="101"/>
      <c r="F200" s="77" t="str">
        <f>IF(E200 &lt;&gt; "",VLOOKUP($E200,'Defect types &amp; severity levels'!$I$3:$J$30,2,FALSE),"")</f>
        <v/>
      </c>
      <c r="G200" s="103" t="str">
        <f>IF(E200 &lt;&gt; "",VLOOKUP($E200,'Defect types &amp; severity levels'!$I$3:$K$30,3,FALSE),"")</f>
        <v/>
      </c>
      <c r="H200" s="101"/>
      <c r="I200" s="102"/>
      <c r="J200" s="104"/>
    </row>
    <row r="201" spans="2:10" x14ac:dyDescent="0.25">
      <c r="B201" s="100">
        <f t="shared" si="2"/>
        <v>179</v>
      </c>
      <c r="C201" s="101"/>
      <c r="D201" s="102"/>
      <c r="E201" s="101"/>
      <c r="F201" s="77" t="str">
        <f>IF(E201 &lt;&gt; "",VLOOKUP($E201,'Defect types &amp; severity levels'!$I$3:$J$30,2,FALSE),"")</f>
        <v/>
      </c>
      <c r="G201" s="103" t="str">
        <f>IF(E201 &lt;&gt; "",VLOOKUP($E201,'Defect types &amp; severity levels'!$I$3:$K$30,3,FALSE),"")</f>
        <v/>
      </c>
      <c r="H201" s="101"/>
      <c r="I201" s="102"/>
      <c r="J201" s="104"/>
    </row>
    <row r="202" spans="2:10" x14ac:dyDescent="0.25">
      <c r="B202" s="100">
        <f t="shared" si="2"/>
        <v>180</v>
      </c>
      <c r="C202" s="101"/>
      <c r="D202" s="102"/>
      <c r="E202" s="101"/>
      <c r="F202" s="77" t="str">
        <f>IF(E202 &lt;&gt; "",VLOOKUP($E202,'Defect types &amp; severity levels'!$I$3:$J$30,2,FALSE),"")</f>
        <v/>
      </c>
      <c r="G202" s="103" t="str">
        <f>IF(E202 &lt;&gt; "",VLOOKUP($E202,'Defect types &amp; severity levels'!$I$3:$K$30,3,FALSE),"")</f>
        <v/>
      </c>
      <c r="H202" s="101"/>
      <c r="I202" s="102"/>
      <c r="J202" s="104"/>
    </row>
    <row r="203" spans="2:10" x14ac:dyDescent="0.25">
      <c r="B203" s="100">
        <f t="shared" si="2"/>
        <v>181</v>
      </c>
      <c r="C203" s="101"/>
      <c r="D203" s="102"/>
      <c r="E203" s="101"/>
      <c r="F203" s="77" t="str">
        <f>IF(E203 &lt;&gt; "",VLOOKUP($E203,'Defect types &amp; severity levels'!$I$3:$J$30,2,FALSE),"")</f>
        <v/>
      </c>
      <c r="G203" s="103" t="str">
        <f>IF(E203 &lt;&gt; "",VLOOKUP($E203,'Defect types &amp; severity levels'!$I$3:$K$30,3,FALSE),"")</f>
        <v/>
      </c>
      <c r="H203" s="101"/>
      <c r="I203" s="102"/>
      <c r="J203" s="104"/>
    </row>
    <row r="204" spans="2:10" x14ac:dyDescent="0.25">
      <c r="B204" s="100">
        <f t="shared" si="2"/>
        <v>182</v>
      </c>
      <c r="C204" s="101"/>
      <c r="D204" s="102"/>
      <c r="E204" s="101"/>
      <c r="F204" s="77" t="str">
        <f>IF(E204 &lt;&gt; "",VLOOKUP($E204,'Defect types &amp; severity levels'!$I$3:$J$30,2,FALSE),"")</f>
        <v/>
      </c>
      <c r="G204" s="103" t="str">
        <f>IF(E204 &lt;&gt; "",VLOOKUP($E204,'Defect types &amp; severity levels'!$I$3:$K$30,3,FALSE),"")</f>
        <v/>
      </c>
      <c r="H204" s="101"/>
      <c r="I204" s="102"/>
      <c r="J204" s="104"/>
    </row>
    <row r="205" spans="2:10" x14ac:dyDescent="0.25">
      <c r="B205" s="100">
        <f t="shared" si="2"/>
        <v>183</v>
      </c>
      <c r="C205" s="101"/>
      <c r="D205" s="102"/>
      <c r="E205" s="101"/>
      <c r="F205" s="77" t="str">
        <f>IF(E205 &lt;&gt; "",VLOOKUP($E205,'Defect types &amp; severity levels'!$I$3:$J$30,2,FALSE),"")</f>
        <v/>
      </c>
      <c r="G205" s="103" t="str">
        <f>IF(E205 &lt;&gt; "",VLOOKUP($E205,'Defect types &amp; severity levels'!$I$3:$K$30,3,FALSE),"")</f>
        <v/>
      </c>
      <c r="H205" s="101"/>
      <c r="I205" s="102"/>
      <c r="J205" s="104"/>
    </row>
    <row r="206" spans="2:10" x14ac:dyDescent="0.25">
      <c r="B206" s="100">
        <f t="shared" si="2"/>
        <v>184</v>
      </c>
      <c r="C206" s="101"/>
      <c r="D206" s="102"/>
      <c r="E206" s="101"/>
      <c r="F206" s="77" t="str">
        <f>IF(E206 &lt;&gt; "",VLOOKUP($E206,'Defect types &amp; severity levels'!$I$3:$J$30,2,FALSE),"")</f>
        <v/>
      </c>
      <c r="G206" s="103" t="str">
        <f>IF(E206 &lt;&gt; "",VLOOKUP($E206,'Defect types &amp; severity levels'!$I$3:$K$30,3,FALSE),"")</f>
        <v/>
      </c>
      <c r="H206" s="101"/>
      <c r="I206" s="102"/>
      <c r="J206" s="104"/>
    </row>
    <row r="207" spans="2:10" x14ac:dyDescent="0.25">
      <c r="B207" s="100">
        <f t="shared" si="2"/>
        <v>185</v>
      </c>
      <c r="C207" s="101"/>
      <c r="D207" s="102"/>
      <c r="E207" s="101"/>
      <c r="F207" s="77" t="str">
        <f>IF(E207 &lt;&gt; "",VLOOKUP($E207,'Defect types &amp; severity levels'!$I$3:$J$30,2,FALSE),"")</f>
        <v/>
      </c>
      <c r="G207" s="103" t="str">
        <f>IF(E207 &lt;&gt; "",VLOOKUP($E207,'Defect types &amp; severity levels'!$I$3:$K$30,3,FALSE),"")</f>
        <v/>
      </c>
      <c r="H207" s="101"/>
      <c r="I207" s="102"/>
      <c r="J207" s="104"/>
    </row>
    <row r="208" spans="2:10" x14ac:dyDescent="0.25">
      <c r="B208" s="100">
        <f t="shared" si="2"/>
        <v>186</v>
      </c>
      <c r="C208" s="101"/>
      <c r="D208" s="102"/>
      <c r="E208" s="101"/>
      <c r="F208" s="77" t="str">
        <f>IF(E208 &lt;&gt; "",VLOOKUP($E208,'Defect types &amp; severity levels'!$I$3:$J$30,2,FALSE),"")</f>
        <v/>
      </c>
      <c r="G208" s="103" t="str">
        <f>IF(E208 &lt;&gt; "",VLOOKUP($E208,'Defect types &amp; severity levels'!$I$3:$K$30,3,FALSE),"")</f>
        <v/>
      </c>
      <c r="H208" s="101"/>
      <c r="I208" s="102"/>
      <c r="J208" s="104"/>
    </row>
    <row r="209" spans="2:10" x14ac:dyDescent="0.25">
      <c r="B209" s="100">
        <f t="shared" si="2"/>
        <v>187</v>
      </c>
      <c r="C209" s="101"/>
      <c r="D209" s="102"/>
      <c r="E209" s="101"/>
      <c r="F209" s="77" t="str">
        <f>IF(E209 &lt;&gt; "",VLOOKUP($E209,'Defect types &amp; severity levels'!$I$3:$J$30,2,FALSE),"")</f>
        <v/>
      </c>
      <c r="G209" s="103" t="str">
        <f>IF(E209 &lt;&gt; "",VLOOKUP($E209,'Defect types &amp; severity levels'!$I$3:$K$30,3,FALSE),"")</f>
        <v/>
      </c>
      <c r="H209" s="101"/>
      <c r="I209" s="102"/>
      <c r="J209" s="104"/>
    </row>
    <row r="210" spans="2:10" x14ac:dyDescent="0.25">
      <c r="B210" s="100">
        <f t="shared" si="2"/>
        <v>188</v>
      </c>
      <c r="C210" s="101"/>
      <c r="D210" s="102"/>
      <c r="E210" s="101"/>
      <c r="F210" s="77" t="str">
        <f>IF(E210 &lt;&gt; "",VLOOKUP($E210,'Defect types &amp; severity levels'!$I$3:$J$30,2,FALSE),"")</f>
        <v/>
      </c>
      <c r="G210" s="103" t="str">
        <f>IF(E210 &lt;&gt; "",VLOOKUP($E210,'Defect types &amp; severity levels'!$I$3:$K$30,3,FALSE),"")</f>
        <v/>
      </c>
      <c r="H210" s="101"/>
      <c r="I210" s="102"/>
      <c r="J210" s="104"/>
    </row>
    <row r="211" spans="2:10" x14ac:dyDescent="0.25">
      <c r="B211" s="100">
        <f t="shared" si="2"/>
        <v>189</v>
      </c>
      <c r="C211" s="101"/>
      <c r="D211" s="102"/>
      <c r="E211" s="101"/>
      <c r="F211" s="77" t="str">
        <f>IF(E211 &lt;&gt; "",VLOOKUP($E211,'Defect types &amp; severity levels'!$I$3:$J$30,2,FALSE),"")</f>
        <v/>
      </c>
      <c r="G211" s="103" t="str">
        <f>IF(E211 &lt;&gt; "",VLOOKUP($E211,'Defect types &amp; severity levels'!$I$3:$K$30,3,FALSE),"")</f>
        <v/>
      </c>
      <c r="H211" s="101"/>
      <c r="I211" s="102"/>
      <c r="J211" s="104"/>
    </row>
    <row r="212" spans="2:10" x14ac:dyDescent="0.25">
      <c r="B212" s="100">
        <f t="shared" si="2"/>
        <v>190</v>
      </c>
      <c r="C212" s="101"/>
      <c r="D212" s="102"/>
      <c r="E212" s="101"/>
      <c r="F212" s="77" t="str">
        <f>IF(E212 &lt;&gt; "",VLOOKUP($E212,'Defect types &amp; severity levels'!$I$3:$J$30,2,FALSE),"")</f>
        <v/>
      </c>
      <c r="G212" s="103" t="str">
        <f>IF(E212 &lt;&gt; "",VLOOKUP($E212,'Defect types &amp; severity levels'!$I$3:$K$30,3,FALSE),"")</f>
        <v/>
      </c>
      <c r="H212" s="101"/>
      <c r="I212" s="102"/>
      <c r="J212" s="104"/>
    </row>
    <row r="213" spans="2:10" x14ac:dyDescent="0.25">
      <c r="B213" s="100">
        <f t="shared" si="2"/>
        <v>191</v>
      </c>
      <c r="C213" s="101"/>
      <c r="D213" s="102"/>
      <c r="E213" s="101"/>
      <c r="F213" s="77" t="str">
        <f>IF(E213 &lt;&gt; "",VLOOKUP($E213,'Defect types &amp; severity levels'!$I$3:$J$30,2,FALSE),"")</f>
        <v/>
      </c>
      <c r="G213" s="103" t="str">
        <f>IF(E213 &lt;&gt; "",VLOOKUP($E213,'Defect types &amp; severity levels'!$I$3:$K$30,3,FALSE),"")</f>
        <v/>
      </c>
      <c r="H213" s="101"/>
      <c r="I213" s="102"/>
      <c r="J213" s="104"/>
    </row>
    <row r="214" spans="2:10" x14ac:dyDescent="0.25">
      <c r="B214" s="100">
        <f t="shared" si="2"/>
        <v>192</v>
      </c>
      <c r="C214" s="101"/>
      <c r="D214" s="102"/>
      <c r="E214" s="101"/>
      <c r="F214" s="77" t="str">
        <f>IF(E214 &lt;&gt; "",VLOOKUP($E214,'Defect types &amp; severity levels'!$I$3:$J$30,2,FALSE),"")</f>
        <v/>
      </c>
      <c r="G214" s="103" t="str">
        <f>IF(E214 &lt;&gt; "",VLOOKUP($E214,'Defect types &amp; severity levels'!$I$3:$K$30,3,FALSE),"")</f>
        <v/>
      </c>
      <c r="H214" s="101"/>
      <c r="I214" s="102"/>
      <c r="J214" s="104"/>
    </row>
    <row r="215" spans="2:10" x14ac:dyDescent="0.25">
      <c r="B215" s="100">
        <f t="shared" si="2"/>
        <v>193</v>
      </c>
      <c r="C215" s="101"/>
      <c r="D215" s="102"/>
      <c r="E215" s="101"/>
      <c r="F215" s="77" t="str">
        <f>IF(E215 &lt;&gt; "",VLOOKUP($E215,'Defect types &amp; severity levels'!$I$3:$J$30,2,FALSE),"")</f>
        <v/>
      </c>
      <c r="G215" s="103" t="str">
        <f>IF(E215 &lt;&gt; "",VLOOKUP($E215,'Defect types &amp; severity levels'!$I$3:$K$30,3,FALSE),"")</f>
        <v/>
      </c>
      <c r="H215" s="101"/>
      <c r="I215" s="102"/>
      <c r="J215" s="104"/>
    </row>
    <row r="216" spans="2:10" x14ac:dyDescent="0.25">
      <c r="B216" s="100">
        <f t="shared" si="2"/>
        <v>194</v>
      </c>
      <c r="C216" s="101"/>
      <c r="D216" s="102"/>
      <c r="E216" s="101"/>
      <c r="F216" s="77" t="str">
        <f>IF(E216 &lt;&gt; "",VLOOKUP($E216,'Defect types &amp; severity levels'!$I$3:$J$30,2,FALSE),"")</f>
        <v/>
      </c>
      <c r="G216" s="103" t="str">
        <f>IF(E216 &lt;&gt; "",VLOOKUP($E216,'Defect types &amp; severity levels'!$I$3:$K$30,3,FALSE),"")</f>
        <v/>
      </c>
      <c r="H216" s="101"/>
      <c r="I216" s="102"/>
      <c r="J216" s="104"/>
    </row>
    <row r="217" spans="2:10" x14ac:dyDescent="0.25">
      <c r="B217" s="100">
        <f t="shared" ref="B217:B280" si="3">B216+1</f>
        <v>195</v>
      </c>
      <c r="C217" s="101"/>
      <c r="D217" s="102"/>
      <c r="E217" s="101"/>
      <c r="F217" s="77" t="str">
        <f>IF(E217 &lt;&gt; "",VLOOKUP($E217,'Defect types &amp; severity levels'!$I$3:$J$30,2,FALSE),"")</f>
        <v/>
      </c>
      <c r="G217" s="103" t="str">
        <f>IF(E217 &lt;&gt; "",VLOOKUP($E217,'Defect types &amp; severity levels'!$I$3:$K$30,3,FALSE),"")</f>
        <v/>
      </c>
      <c r="H217" s="101"/>
      <c r="I217" s="102"/>
      <c r="J217" s="104"/>
    </row>
    <row r="218" spans="2:10" x14ac:dyDescent="0.25">
      <c r="B218" s="100">
        <f t="shared" si="3"/>
        <v>196</v>
      </c>
      <c r="C218" s="101"/>
      <c r="D218" s="102"/>
      <c r="E218" s="101"/>
      <c r="F218" s="77" t="str">
        <f>IF(E218 &lt;&gt; "",VLOOKUP($E218,'Defect types &amp; severity levels'!$I$3:$J$30,2,FALSE),"")</f>
        <v/>
      </c>
      <c r="G218" s="103" t="str">
        <f>IF(E218 &lt;&gt; "",VLOOKUP($E218,'Defect types &amp; severity levels'!$I$3:$K$30,3,FALSE),"")</f>
        <v/>
      </c>
      <c r="H218" s="101"/>
      <c r="I218" s="102"/>
      <c r="J218" s="104"/>
    </row>
    <row r="219" spans="2:10" x14ac:dyDescent="0.25">
      <c r="B219" s="100">
        <f t="shared" si="3"/>
        <v>197</v>
      </c>
      <c r="C219" s="101"/>
      <c r="D219" s="102"/>
      <c r="E219" s="101"/>
      <c r="F219" s="77" t="str">
        <f>IF(E219 &lt;&gt; "",VLOOKUP($E219,'Defect types &amp; severity levels'!$I$3:$J$30,2,FALSE),"")</f>
        <v/>
      </c>
      <c r="G219" s="103" t="str">
        <f>IF(E219 &lt;&gt; "",VLOOKUP($E219,'Defect types &amp; severity levels'!$I$3:$K$30,3,FALSE),"")</f>
        <v/>
      </c>
      <c r="H219" s="101"/>
      <c r="I219" s="102"/>
      <c r="J219" s="104"/>
    </row>
    <row r="220" spans="2:10" x14ac:dyDescent="0.25">
      <c r="B220" s="100">
        <f t="shared" si="3"/>
        <v>198</v>
      </c>
      <c r="C220" s="101"/>
      <c r="D220" s="102"/>
      <c r="E220" s="101"/>
      <c r="F220" s="77" t="str">
        <f>IF(E220 &lt;&gt; "",VLOOKUP($E220,'Defect types &amp; severity levels'!$I$3:$J$30,2,FALSE),"")</f>
        <v/>
      </c>
      <c r="G220" s="103" t="str">
        <f>IF(E220 &lt;&gt; "",VLOOKUP($E220,'Defect types &amp; severity levels'!$I$3:$K$30,3,FALSE),"")</f>
        <v/>
      </c>
      <c r="H220" s="101"/>
      <c r="I220" s="102"/>
      <c r="J220" s="104"/>
    </row>
    <row r="221" spans="2:10" x14ac:dyDescent="0.25">
      <c r="B221" s="100">
        <f t="shared" si="3"/>
        <v>199</v>
      </c>
      <c r="C221" s="101"/>
      <c r="D221" s="102"/>
      <c r="E221" s="101"/>
      <c r="F221" s="77" t="str">
        <f>IF(E221 &lt;&gt; "",VLOOKUP($E221,'Defect types &amp; severity levels'!$I$3:$J$30,2,FALSE),"")</f>
        <v/>
      </c>
      <c r="G221" s="103" t="str">
        <f>IF(E221 &lt;&gt; "",VLOOKUP($E221,'Defect types &amp; severity levels'!$I$3:$K$30,3,FALSE),"")</f>
        <v/>
      </c>
      <c r="H221" s="101"/>
      <c r="I221" s="102"/>
      <c r="J221" s="104"/>
    </row>
    <row r="222" spans="2:10" x14ac:dyDescent="0.25">
      <c r="B222" s="100">
        <f t="shared" si="3"/>
        <v>200</v>
      </c>
      <c r="C222" s="101"/>
      <c r="D222" s="102"/>
      <c r="E222" s="101"/>
      <c r="F222" s="77" t="str">
        <f>IF(E222 &lt;&gt; "",VLOOKUP($E222,'Defect types &amp; severity levels'!$I$3:$J$30,2,FALSE),"")</f>
        <v/>
      </c>
      <c r="G222" s="103" t="str">
        <f>IF(E222 &lt;&gt; "",VLOOKUP($E222,'Defect types &amp; severity levels'!$I$3:$K$30,3,FALSE),"")</f>
        <v/>
      </c>
      <c r="H222" s="101"/>
      <c r="I222" s="102"/>
      <c r="J222" s="104"/>
    </row>
    <row r="223" spans="2:10" x14ac:dyDescent="0.25">
      <c r="B223" s="100">
        <f t="shared" si="3"/>
        <v>201</v>
      </c>
      <c r="C223" s="101"/>
      <c r="D223" s="102"/>
      <c r="E223" s="101"/>
      <c r="F223" s="77" t="str">
        <f>IF(E223 &lt;&gt; "",VLOOKUP($E223,'Defect types &amp; severity levels'!$I$3:$J$30,2,FALSE),"")</f>
        <v/>
      </c>
      <c r="G223" s="103" t="str">
        <f>IF(E223 &lt;&gt; "",VLOOKUP($E223,'Defect types &amp; severity levels'!$I$3:$K$30,3,FALSE),"")</f>
        <v/>
      </c>
      <c r="H223" s="101"/>
      <c r="I223" s="102"/>
      <c r="J223" s="104"/>
    </row>
    <row r="224" spans="2:10" x14ac:dyDescent="0.25">
      <c r="B224" s="100">
        <f t="shared" si="3"/>
        <v>202</v>
      </c>
      <c r="C224" s="101"/>
      <c r="D224" s="102"/>
      <c r="E224" s="101"/>
      <c r="F224" s="77" t="str">
        <f>IF(E224 &lt;&gt; "",VLOOKUP($E224,'Defect types &amp; severity levels'!$I$3:$J$30,2,FALSE),"")</f>
        <v/>
      </c>
      <c r="G224" s="103" t="str">
        <f>IF(E224 &lt;&gt; "",VLOOKUP($E224,'Defect types &amp; severity levels'!$I$3:$K$30,3,FALSE),"")</f>
        <v/>
      </c>
      <c r="H224" s="101"/>
      <c r="I224" s="102"/>
      <c r="J224" s="104"/>
    </row>
    <row r="225" spans="2:10" x14ac:dyDescent="0.25">
      <c r="B225" s="100">
        <f t="shared" si="3"/>
        <v>203</v>
      </c>
      <c r="C225" s="101"/>
      <c r="D225" s="102"/>
      <c r="E225" s="101"/>
      <c r="F225" s="77" t="str">
        <f>IF(E225 &lt;&gt; "",VLOOKUP($E225,'Defect types &amp; severity levels'!$I$3:$J$30,2,FALSE),"")</f>
        <v/>
      </c>
      <c r="G225" s="103" t="str">
        <f>IF(E225 &lt;&gt; "",VLOOKUP($E225,'Defect types &amp; severity levels'!$I$3:$K$30,3,FALSE),"")</f>
        <v/>
      </c>
      <c r="H225" s="101"/>
      <c r="I225" s="102"/>
      <c r="J225" s="104"/>
    </row>
    <row r="226" spans="2:10" x14ac:dyDescent="0.25">
      <c r="B226" s="100">
        <f t="shared" si="3"/>
        <v>204</v>
      </c>
      <c r="C226" s="101"/>
      <c r="D226" s="102"/>
      <c r="E226" s="101"/>
      <c r="F226" s="77" t="str">
        <f>IF(E226 &lt;&gt; "",VLOOKUP($E226,'Defect types &amp; severity levels'!$I$3:$J$30,2,FALSE),"")</f>
        <v/>
      </c>
      <c r="G226" s="103" t="str">
        <f>IF(E226 &lt;&gt; "",VLOOKUP($E226,'Defect types &amp; severity levels'!$I$3:$K$30,3,FALSE),"")</f>
        <v/>
      </c>
      <c r="H226" s="101"/>
      <c r="I226" s="102"/>
      <c r="J226" s="104"/>
    </row>
    <row r="227" spans="2:10" x14ac:dyDescent="0.25">
      <c r="B227" s="100">
        <f t="shared" si="3"/>
        <v>205</v>
      </c>
      <c r="C227" s="101"/>
      <c r="D227" s="102"/>
      <c r="E227" s="101"/>
      <c r="F227" s="77" t="str">
        <f>IF(E227 &lt;&gt; "",VLOOKUP($E227,'Defect types &amp; severity levels'!$I$3:$J$30,2,FALSE),"")</f>
        <v/>
      </c>
      <c r="G227" s="103" t="str">
        <f>IF(E227 &lt;&gt; "",VLOOKUP($E227,'Defect types &amp; severity levels'!$I$3:$K$30,3,FALSE),"")</f>
        <v/>
      </c>
      <c r="H227" s="101"/>
      <c r="I227" s="102"/>
      <c r="J227" s="104"/>
    </row>
    <row r="228" spans="2:10" x14ac:dyDescent="0.25">
      <c r="B228" s="100">
        <f t="shared" si="3"/>
        <v>206</v>
      </c>
      <c r="C228" s="101"/>
      <c r="D228" s="102"/>
      <c r="E228" s="101"/>
      <c r="F228" s="77" t="str">
        <f>IF(E228 &lt;&gt; "",VLOOKUP($E228,'Defect types &amp; severity levels'!$I$3:$J$30,2,FALSE),"")</f>
        <v/>
      </c>
      <c r="G228" s="103" t="str">
        <f>IF(E228 &lt;&gt; "",VLOOKUP($E228,'Defect types &amp; severity levels'!$I$3:$K$30,3,FALSE),"")</f>
        <v/>
      </c>
      <c r="H228" s="101"/>
      <c r="I228" s="102"/>
      <c r="J228" s="104"/>
    </row>
    <row r="229" spans="2:10" x14ac:dyDescent="0.25">
      <c r="B229" s="100">
        <f t="shared" si="3"/>
        <v>207</v>
      </c>
      <c r="C229" s="101"/>
      <c r="D229" s="102"/>
      <c r="E229" s="101"/>
      <c r="F229" s="77" t="str">
        <f>IF(E229 &lt;&gt; "",VLOOKUP($E229,'Defect types &amp; severity levels'!$I$3:$J$30,2,FALSE),"")</f>
        <v/>
      </c>
      <c r="G229" s="103" t="str">
        <f>IF(E229 &lt;&gt; "",VLOOKUP($E229,'Defect types &amp; severity levels'!$I$3:$K$30,3,FALSE),"")</f>
        <v/>
      </c>
      <c r="H229" s="101"/>
      <c r="I229" s="102"/>
      <c r="J229" s="104"/>
    </row>
    <row r="230" spans="2:10" x14ac:dyDescent="0.25">
      <c r="B230" s="100">
        <f t="shared" si="3"/>
        <v>208</v>
      </c>
      <c r="C230" s="101"/>
      <c r="D230" s="102"/>
      <c r="E230" s="101"/>
      <c r="F230" s="77" t="str">
        <f>IF(E230 &lt;&gt; "",VLOOKUP($E230,'Defect types &amp; severity levels'!$I$3:$J$30,2,FALSE),"")</f>
        <v/>
      </c>
      <c r="G230" s="103" t="str">
        <f>IF(E230 &lt;&gt; "",VLOOKUP($E230,'Defect types &amp; severity levels'!$I$3:$K$30,3,FALSE),"")</f>
        <v/>
      </c>
      <c r="H230" s="101"/>
      <c r="I230" s="102"/>
      <c r="J230" s="104"/>
    </row>
    <row r="231" spans="2:10" x14ac:dyDescent="0.25">
      <c r="B231" s="100">
        <f t="shared" si="3"/>
        <v>209</v>
      </c>
      <c r="C231" s="101"/>
      <c r="D231" s="102"/>
      <c r="E231" s="101"/>
      <c r="F231" s="77" t="str">
        <f>IF(E231 &lt;&gt; "",VLOOKUP($E231,'Defect types &amp; severity levels'!$I$3:$J$30,2,FALSE),"")</f>
        <v/>
      </c>
      <c r="G231" s="103" t="str">
        <f>IF(E231 &lt;&gt; "",VLOOKUP($E231,'Defect types &amp; severity levels'!$I$3:$K$30,3,FALSE),"")</f>
        <v/>
      </c>
      <c r="H231" s="101"/>
      <c r="I231" s="102"/>
      <c r="J231" s="104"/>
    </row>
    <row r="232" spans="2:10" x14ac:dyDescent="0.25">
      <c r="B232" s="100">
        <f t="shared" si="3"/>
        <v>210</v>
      </c>
      <c r="C232" s="101"/>
      <c r="D232" s="102"/>
      <c r="E232" s="101"/>
      <c r="F232" s="77" t="str">
        <f>IF(E232 &lt;&gt; "",VLOOKUP($E232,'Defect types &amp; severity levels'!$I$3:$J$30,2,FALSE),"")</f>
        <v/>
      </c>
      <c r="G232" s="103" t="str">
        <f>IF(E232 &lt;&gt; "",VLOOKUP($E232,'Defect types &amp; severity levels'!$I$3:$K$30,3,FALSE),"")</f>
        <v/>
      </c>
      <c r="H232" s="101"/>
      <c r="I232" s="102"/>
      <c r="J232" s="104"/>
    </row>
    <row r="233" spans="2:10" x14ac:dyDescent="0.25">
      <c r="B233" s="100">
        <f t="shared" si="3"/>
        <v>211</v>
      </c>
      <c r="C233" s="101"/>
      <c r="D233" s="102"/>
      <c r="E233" s="101"/>
      <c r="F233" s="77" t="str">
        <f>IF(E233 &lt;&gt; "",VLOOKUP($E233,'Defect types &amp; severity levels'!$I$3:$J$30,2,FALSE),"")</f>
        <v/>
      </c>
      <c r="G233" s="103" t="str">
        <f>IF(E233 &lt;&gt; "",VLOOKUP($E233,'Defect types &amp; severity levels'!$I$3:$K$30,3,FALSE),"")</f>
        <v/>
      </c>
      <c r="H233" s="101"/>
      <c r="I233" s="102"/>
      <c r="J233" s="104"/>
    </row>
    <row r="234" spans="2:10" x14ac:dyDescent="0.25">
      <c r="B234" s="100">
        <f t="shared" si="3"/>
        <v>212</v>
      </c>
      <c r="C234" s="101"/>
      <c r="D234" s="102"/>
      <c r="E234" s="101"/>
      <c r="F234" s="77" t="str">
        <f>IF(E234 &lt;&gt; "",VLOOKUP($E234,'Defect types &amp; severity levels'!$I$3:$J$30,2,FALSE),"")</f>
        <v/>
      </c>
      <c r="G234" s="103" t="str">
        <f>IF(E234 &lt;&gt; "",VLOOKUP($E234,'Defect types &amp; severity levels'!$I$3:$K$30,3,FALSE),"")</f>
        <v/>
      </c>
      <c r="H234" s="101"/>
      <c r="I234" s="102"/>
      <c r="J234" s="104"/>
    </row>
    <row r="235" spans="2:10" x14ac:dyDescent="0.25">
      <c r="B235" s="100">
        <f t="shared" si="3"/>
        <v>213</v>
      </c>
      <c r="C235" s="101"/>
      <c r="D235" s="102"/>
      <c r="E235" s="101"/>
      <c r="F235" s="77" t="str">
        <f>IF(E235 &lt;&gt; "",VLOOKUP($E235,'Defect types &amp; severity levels'!$I$3:$J$30,2,FALSE),"")</f>
        <v/>
      </c>
      <c r="G235" s="103" t="str">
        <f>IF(E235 &lt;&gt; "",VLOOKUP($E235,'Defect types &amp; severity levels'!$I$3:$K$30,3,FALSE),"")</f>
        <v/>
      </c>
      <c r="H235" s="101"/>
      <c r="I235" s="102"/>
      <c r="J235" s="104"/>
    </row>
    <row r="236" spans="2:10" x14ac:dyDescent="0.25">
      <c r="B236" s="100">
        <f t="shared" si="3"/>
        <v>214</v>
      </c>
      <c r="C236" s="101"/>
      <c r="D236" s="102"/>
      <c r="E236" s="101"/>
      <c r="F236" s="77" t="str">
        <f>IF(E236 &lt;&gt; "",VLOOKUP($E236,'Defect types &amp; severity levels'!$I$3:$J$30,2,FALSE),"")</f>
        <v/>
      </c>
      <c r="G236" s="103" t="str">
        <f>IF(E236 &lt;&gt; "",VLOOKUP($E236,'Defect types &amp; severity levels'!$I$3:$K$30,3,FALSE),"")</f>
        <v/>
      </c>
      <c r="H236" s="101"/>
      <c r="I236" s="102"/>
      <c r="J236" s="104"/>
    </row>
    <row r="237" spans="2:10" x14ac:dyDescent="0.25">
      <c r="B237" s="100">
        <f t="shared" si="3"/>
        <v>215</v>
      </c>
      <c r="C237" s="101"/>
      <c r="D237" s="102"/>
      <c r="E237" s="101"/>
      <c r="F237" s="77" t="str">
        <f>IF(E237 &lt;&gt; "",VLOOKUP($E237,'Defect types &amp; severity levels'!$I$3:$J$30,2,FALSE),"")</f>
        <v/>
      </c>
      <c r="G237" s="103" t="str">
        <f>IF(E237 &lt;&gt; "",VLOOKUP($E237,'Defect types &amp; severity levels'!$I$3:$K$30,3,FALSE),"")</f>
        <v/>
      </c>
      <c r="H237" s="101"/>
      <c r="I237" s="102"/>
      <c r="J237" s="104"/>
    </row>
    <row r="238" spans="2:10" x14ac:dyDescent="0.25">
      <c r="B238" s="100">
        <f t="shared" si="3"/>
        <v>216</v>
      </c>
      <c r="C238" s="101"/>
      <c r="D238" s="102"/>
      <c r="E238" s="101"/>
      <c r="F238" s="77" t="str">
        <f>IF(E238 &lt;&gt; "",VLOOKUP($E238,'Defect types &amp; severity levels'!$I$3:$J$30,2,FALSE),"")</f>
        <v/>
      </c>
      <c r="G238" s="103" t="str">
        <f>IF(E238 &lt;&gt; "",VLOOKUP($E238,'Defect types &amp; severity levels'!$I$3:$K$30,3,FALSE),"")</f>
        <v/>
      </c>
      <c r="H238" s="101"/>
      <c r="I238" s="102"/>
      <c r="J238" s="104"/>
    </row>
    <row r="239" spans="2:10" x14ac:dyDescent="0.25">
      <c r="B239" s="100">
        <f t="shared" si="3"/>
        <v>217</v>
      </c>
      <c r="C239" s="101"/>
      <c r="D239" s="102"/>
      <c r="E239" s="101"/>
      <c r="F239" s="77" t="str">
        <f>IF(E239 &lt;&gt; "",VLOOKUP($E239,'Defect types &amp; severity levels'!$I$3:$J$30,2,FALSE),"")</f>
        <v/>
      </c>
      <c r="G239" s="103" t="str">
        <f>IF(E239 &lt;&gt; "",VLOOKUP($E239,'Defect types &amp; severity levels'!$I$3:$K$30,3,FALSE),"")</f>
        <v/>
      </c>
      <c r="H239" s="101"/>
      <c r="I239" s="102"/>
      <c r="J239" s="104"/>
    </row>
    <row r="240" spans="2:10" x14ac:dyDescent="0.25">
      <c r="B240" s="100">
        <f t="shared" si="3"/>
        <v>218</v>
      </c>
      <c r="C240" s="101"/>
      <c r="D240" s="102"/>
      <c r="E240" s="101"/>
      <c r="F240" s="77" t="str">
        <f>IF(E240 &lt;&gt; "",VLOOKUP($E240,'Defect types &amp; severity levels'!$I$3:$J$30,2,FALSE),"")</f>
        <v/>
      </c>
      <c r="G240" s="103" t="str">
        <f>IF(E240 &lt;&gt; "",VLOOKUP($E240,'Defect types &amp; severity levels'!$I$3:$K$30,3,FALSE),"")</f>
        <v/>
      </c>
      <c r="H240" s="101"/>
      <c r="I240" s="102"/>
      <c r="J240" s="104"/>
    </row>
    <row r="241" spans="2:10" x14ac:dyDescent="0.25">
      <c r="B241" s="100">
        <f t="shared" si="3"/>
        <v>219</v>
      </c>
      <c r="C241" s="101"/>
      <c r="D241" s="102"/>
      <c r="E241" s="101"/>
      <c r="F241" s="77" t="str">
        <f>IF(E241 &lt;&gt; "",VLOOKUP($E241,'Defect types &amp; severity levels'!$I$3:$J$30,2,FALSE),"")</f>
        <v/>
      </c>
      <c r="G241" s="103" t="str">
        <f>IF(E241 &lt;&gt; "",VLOOKUP($E241,'Defect types &amp; severity levels'!$I$3:$K$30,3,FALSE),"")</f>
        <v/>
      </c>
      <c r="H241" s="101"/>
      <c r="I241" s="102"/>
      <c r="J241" s="104"/>
    </row>
    <row r="242" spans="2:10" x14ac:dyDescent="0.25">
      <c r="B242" s="100">
        <f t="shared" si="3"/>
        <v>220</v>
      </c>
      <c r="C242" s="101"/>
      <c r="D242" s="102"/>
      <c r="E242" s="101"/>
      <c r="F242" s="77" t="str">
        <f>IF(E242 &lt;&gt; "",VLOOKUP($E242,'Defect types &amp; severity levels'!$I$3:$J$30,2,FALSE),"")</f>
        <v/>
      </c>
      <c r="G242" s="103" t="str">
        <f>IF(E242 &lt;&gt; "",VLOOKUP($E242,'Defect types &amp; severity levels'!$I$3:$K$30,3,FALSE),"")</f>
        <v/>
      </c>
      <c r="H242" s="101"/>
      <c r="I242" s="102"/>
      <c r="J242" s="104"/>
    </row>
    <row r="243" spans="2:10" x14ac:dyDescent="0.25">
      <c r="B243" s="100">
        <f t="shared" si="3"/>
        <v>221</v>
      </c>
      <c r="C243" s="101"/>
      <c r="D243" s="102"/>
      <c r="E243" s="101"/>
      <c r="F243" s="77" t="str">
        <f>IF(E243 &lt;&gt; "",VLOOKUP($E243,'Defect types &amp; severity levels'!$I$3:$J$30,2,FALSE),"")</f>
        <v/>
      </c>
      <c r="G243" s="103" t="str">
        <f>IF(E243 &lt;&gt; "",VLOOKUP($E243,'Defect types &amp; severity levels'!$I$3:$K$30,3,FALSE),"")</f>
        <v/>
      </c>
      <c r="H243" s="101"/>
      <c r="I243" s="102"/>
      <c r="J243" s="104"/>
    </row>
    <row r="244" spans="2:10" x14ac:dyDescent="0.25">
      <c r="B244" s="100">
        <f t="shared" si="3"/>
        <v>222</v>
      </c>
      <c r="C244" s="101"/>
      <c r="D244" s="102"/>
      <c r="E244" s="101"/>
      <c r="F244" s="77" t="str">
        <f>IF(E244 &lt;&gt; "",VLOOKUP($E244,'Defect types &amp; severity levels'!$I$3:$J$30,2,FALSE),"")</f>
        <v/>
      </c>
      <c r="G244" s="103" t="str">
        <f>IF(E244 &lt;&gt; "",VLOOKUP($E244,'Defect types &amp; severity levels'!$I$3:$K$30,3,FALSE),"")</f>
        <v/>
      </c>
      <c r="H244" s="101"/>
      <c r="I244" s="102"/>
      <c r="J244" s="104"/>
    </row>
    <row r="245" spans="2:10" x14ac:dyDescent="0.25">
      <c r="B245" s="100">
        <f t="shared" si="3"/>
        <v>223</v>
      </c>
      <c r="C245" s="101"/>
      <c r="D245" s="102"/>
      <c r="E245" s="101"/>
      <c r="F245" s="77" t="str">
        <f>IF(E245 &lt;&gt; "",VLOOKUP($E245,'Defect types &amp; severity levels'!$I$3:$J$30,2,FALSE),"")</f>
        <v/>
      </c>
      <c r="G245" s="103" t="str">
        <f>IF(E245 &lt;&gt; "",VLOOKUP($E245,'Defect types &amp; severity levels'!$I$3:$K$30,3,FALSE),"")</f>
        <v/>
      </c>
      <c r="H245" s="101"/>
      <c r="I245" s="102"/>
      <c r="J245" s="104"/>
    </row>
    <row r="246" spans="2:10" x14ac:dyDescent="0.25">
      <c r="B246" s="100">
        <f t="shared" si="3"/>
        <v>224</v>
      </c>
      <c r="C246" s="101"/>
      <c r="D246" s="102"/>
      <c r="E246" s="101"/>
      <c r="F246" s="77" t="str">
        <f>IF(E246 &lt;&gt; "",VLOOKUP($E246,'Defect types &amp; severity levels'!$I$3:$J$30,2,FALSE),"")</f>
        <v/>
      </c>
      <c r="G246" s="103" t="str">
        <f>IF(E246 &lt;&gt; "",VLOOKUP($E246,'Defect types &amp; severity levels'!$I$3:$K$30,3,FALSE),"")</f>
        <v/>
      </c>
      <c r="H246" s="101"/>
      <c r="I246" s="102"/>
      <c r="J246" s="104"/>
    </row>
    <row r="247" spans="2:10" x14ac:dyDescent="0.25">
      <c r="B247" s="100">
        <f t="shared" si="3"/>
        <v>225</v>
      </c>
      <c r="C247" s="101"/>
      <c r="D247" s="102"/>
      <c r="E247" s="101"/>
      <c r="F247" s="77" t="str">
        <f>IF(E247 &lt;&gt; "",VLOOKUP($E247,'Defect types &amp; severity levels'!$I$3:$J$30,2,FALSE),"")</f>
        <v/>
      </c>
      <c r="G247" s="103" t="str">
        <f>IF(E247 &lt;&gt; "",VLOOKUP($E247,'Defect types &amp; severity levels'!$I$3:$K$30,3,FALSE),"")</f>
        <v/>
      </c>
      <c r="H247" s="101"/>
      <c r="I247" s="102"/>
      <c r="J247" s="104"/>
    </row>
    <row r="248" spans="2:10" x14ac:dyDescent="0.25">
      <c r="B248" s="100">
        <f t="shared" si="3"/>
        <v>226</v>
      </c>
      <c r="C248" s="101"/>
      <c r="D248" s="102"/>
      <c r="E248" s="101"/>
      <c r="F248" s="77" t="str">
        <f>IF(E248 &lt;&gt; "",VLOOKUP($E248,'Defect types &amp; severity levels'!$I$3:$J$30,2,FALSE),"")</f>
        <v/>
      </c>
      <c r="G248" s="103" t="str">
        <f>IF(E248 &lt;&gt; "",VLOOKUP($E248,'Defect types &amp; severity levels'!$I$3:$K$30,3,FALSE),"")</f>
        <v/>
      </c>
      <c r="H248" s="101"/>
      <c r="I248" s="102"/>
      <c r="J248" s="104"/>
    </row>
    <row r="249" spans="2:10" x14ac:dyDescent="0.25">
      <c r="B249" s="100">
        <f t="shared" si="3"/>
        <v>227</v>
      </c>
      <c r="C249" s="101"/>
      <c r="D249" s="102"/>
      <c r="E249" s="101"/>
      <c r="F249" s="77" t="str">
        <f>IF(E249 &lt;&gt; "",VLOOKUP($E249,'Defect types &amp; severity levels'!$I$3:$J$30,2,FALSE),"")</f>
        <v/>
      </c>
      <c r="G249" s="103" t="str">
        <f>IF(E249 &lt;&gt; "",VLOOKUP($E249,'Defect types &amp; severity levels'!$I$3:$K$30,3,FALSE),"")</f>
        <v/>
      </c>
      <c r="H249" s="101"/>
      <c r="I249" s="102"/>
      <c r="J249" s="104"/>
    </row>
    <row r="250" spans="2:10" x14ac:dyDescent="0.25">
      <c r="B250" s="100">
        <f t="shared" si="3"/>
        <v>228</v>
      </c>
      <c r="C250" s="101"/>
      <c r="D250" s="102"/>
      <c r="E250" s="101"/>
      <c r="F250" s="77" t="str">
        <f>IF(E250 &lt;&gt; "",VLOOKUP($E250,'Defect types &amp; severity levels'!$I$3:$J$30,2,FALSE),"")</f>
        <v/>
      </c>
      <c r="G250" s="103" t="str">
        <f>IF(E250 &lt;&gt; "",VLOOKUP($E250,'Defect types &amp; severity levels'!$I$3:$K$30,3,FALSE),"")</f>
        <v/>
      </c>
      <c r="H250" s="101"/>
      <c r="I250" s="102"/>
      <c r="J250" s="104"/>
    </row>
    <row r="251" spans="2:10" x14ac:dyDescent="0.25">
      <c r="B251" s="100">
        <f t="shared" si="3"/>
        <v>229</v>
      </c>
      <c r="C251" s="101"/>
      <c r="D251" s="102"/>
      <c r="E251" s="101"/>
      <c r="F251" s="77" t="str">
        <f>IF(E251 &lt;&gt; "",VLOOKUP($E251,'Defect types &amp; severity levels'!$I$3:$J$30,2,FALSE),"")</f>
        <v/>
      </c>
      <c r="G251" s="103" t="str">
        <f>IF(E251 &lt;&gt; "",VLOOKUP($E251,'Defect types &amp; severity levels'!$I$3:$K$30,3,FALSE),"")</f>
        <v/>
      </c>
      <c r="H251" s="101"/>
      <c r="I251" s="102"/>
      <c r="J251" s="104"/>
    </row>
    <row r="252" spans="2:10" x14ac:dyDescent="0.25">
      <c r="B252" s="100">
        <f t="shared" si="3"/>
        <v>230</v>
      </c>
      <c r="C252" s="101"/>
      <c r="D252" s="102"/>
      <c r="E252" s="101"/>
      <c r="F252" s="77" t="str">
        <f>IF(E252 &lt;&gt; "",VLOOKUP($E252,'Defect types &amp; severity levels'!$I$3:$J$30,2,FALSE),"")</f>
        <v/>
      </c>
      <c r="G252" s="103" t="str">
        <f>IF(E252 &lt;&gt; "",VLOOKUP($E252,'Defect types &amp; severity levels'!$I$3:$K$30,3,FALSE),"")</f>
        <v/>
      </c>
      <c r="H252" s="101"/>
      <c r="I252" s="102"/>
      <c r="J252" s="104"/>
    </row>
    <row r="253" spans="2:10" x14ac:dyDescent="0.25">
      <c r="B253" s="100">
        <f t="shared" si="3"/>
        <v>231</v>
      </c>
      <c r="C253" s="101"/>
      <c r="D253" s="102"/>
      <c r="E253" s="101"/>
      <c r="F253" s="77" t="str">
        <f>IF(E253 &lt;&gt; "",VLOOKUP($E253,'Defect types &amp; severity levels'!$I$3:$J$30,2,FALSE),"")</f>
        <v/>
      </c>
      <c r="G253" s="103" t="str">
        <f>IF(E253 &lt;&gt; "",VLOOKUP($E253,'Defect types &amp; severity levels'!$I$3:$K$30,3,FALSE),"")</f>
        <v/>
      </c>
      <c r="H253" s="101"/>
      <c r="I253" s="102"/>
      <c r="J253" s="104"/>
    </row>
    <row r="254" spans="2:10" x14ac:dyDescent="0.25">
      <c r="B254" s="100">
        <f t="shared" si="3"/>
        <v>232</v>
      </c>
      <c r="C254" s="101"/>
      <c r="D254" s="102"/>
      <c r="E254" s="101"/>
      <c r="F254" s="77" t="str">
        <f>IF(E254 &lt;&gt; "",VLOOKUP($E254,'Defect types &amp; severity levels'!$I$3:$J$30,2,FALSE),"")</f>
        <v/>
      </c>
      <c r="G254" s="103" t="str">
        <f>IF(E254 &lt;&gt; "",VLOOKUP($E254,'Defect types &amp; severity levels'!$I$3:$K$30,3,FALSE),"")</f>
        <v/>
      </c>
      <c r="H254" s="101"/>
      <c r="I254" s="102"/>
      <c r="J254" s="104"/>
    </row>
    <row r="255" spans="2:10" x14ac:dyDescent="0.25">
      <c r="B255" s="100">
        <f t="shared" si="3"/>
        <v>233</v>
      </c>
      <c r="C255" s="101"/>
      <c r="D255" s="102"/>
      <c r="E255" s="101"/>
      <c r="F255" s="77" t="str">
        <f>IF(E255 &lt;&gt; "",VLOOKUP($E255,'Defect types &amp; severity levels'!$I$3:$J$30,2,FALSE),"")</f>
        <v/>
      </c>
      <c r="G255" s="103" t="str">
        <f>IF(E255 &lt;&gt; "",VLOOKUP($E255,'Defect types &amp; severity levels'!$I$3:$K$30,3,FALSE),"")</f>
        <v/>
      </c>
      <c r="H255" s="101"/>
      <c r="I255" s="102"/>
      <c r="J255" s="104"/>
    </row>
    <row r="256" spans="2:10" x14ac:dyDescent="0.25">
      <c r="B256" s="100">
        <f t="shared" si="3"/>
        <v>234</v>
      </c>
      <c r="C256" s="101"/>
      <c r="D256" s="102"/>
      <c r="E256" s="101"/>
      <c r="F256" s="77" t="str">
        <f>IF(E256 &lt;&gt; "",VLOOKUP($E256,'Defect types &amp; severity levels'!$I$3:$J$30,2,FALSE),"")</f>
        <v/>
      </c>
      <c r="G256" s="103" t="str">
        <f>IF(E256 &lt;&gt; "",VLOOKUP($E256,'Defect types &amp; severity levels'!$I$3:$K$30,3,FALSE),"")</f>
        <v/>
      </c>
      <c r="H256" s="101"/>
      <c r="I256" s="102"/>
      <c r="J256" s="104"/>
    </row>
    <row r="257" spans="2:10" x14ac:dyDescent="0.25">
      <c r="B257" s="100">
        <f t="shared" si="3"/>
        <v>235</v>
      </c>
      <c r="C257" s="101"/>
      <c r="D257" s="102"/>
      <c r="E257" s="101"/>
      <c r="F257" s="77" t="str">
        <f>IF(E257 &lt;&gt; "",VLOOKUP($E257,'Defect types &amp; severity levels'!$I$3:$J$30,2,FALSE),"")</f>
        <v/>
      </c>
      <c r="G257" s="103" t="str">
        <f>IF(E257 &lt;&gt; "",VLOOKUP($E257,'Defect types &amp; severity levels'!$I$3:$K$30,3,FALSE),"")</f>
        <v/>
      </c>
      <c r="H257" s="101"/>
      <c r="I257" s="102"/>
      <c r="J257" s="104"/>
    </row>
    <row r="258" spans="2:10" x14ac:dyDescent="0.25">
      <c r="B258" s="100">
        <f t="shared" si="3"/>
        <v>236</v>
      </c>
      <c r="C258" s="101"/>
      <c r="D258" s="102"/>
      <c r="E258" s="101"/>
      <c r="F258" s="77" t="str">
        <f>IF(E258 &lt;&gt; "",VLOOKUP($E258,'Defect types &amp; severity levels'!$I$3:$J$30,2,FALSE),"")</f>
        <v/>
      </c>
      <c r="G258" s="103" t="str">
        <f>IF(E258 &lt;&gt; "",VLOOKUP($E258,'Defect types &amp; severity levels'!$I$3:$K$30,3,FALSE),"")</f>
        <v/>
      </c>
      <c r="H258" s="101"/>
      <c r="I258" s="102"/>
      <c r="J258" s="104"/>
    </row>
    <row r="259" spans="2:10" x14ac:dyDescent="0.25">
      <c r="B259" s="100">
        <f t="shared" si="3"/>
        <v>237</v>
      </c>
      <c r="C259" s="101"/>
      <c r="D259" s="102"/>
      <c r="E259" s="101"/>
      <c r="F259" s="77" t="str">
        <f>IF(E259 &lt;&gt; "",VLOOKUP($E259,'Defect types &amp; severity levels'!$I$3:$J$30,2,FALSE),"")</f>
        <v/>
      </c>
      <c r="G259" s="103" t="str">
        <f>IF(E259 &lt;&gt; "",VLOOKUP($E259,'Defect types &amp; severity levels'!$I$3:$K$30,3,FALSE),"")</f>
        <v/>
      </c>
      <c r="H259" s="101"/>
      <c r="I259" s="102"/>
      <c r="J259" s="104"/>
    </row>
    <row r="260" spans="2:10" x14ac:dyDescent="0.25">
      <c r="B260" s="100">
        <f t="shared" si="3"/>
        <v>238</v>
      </c>
      <c r="C260" s="101"/>
      <c r="D260" s="102"/>
      <c r="E260" s="101"/>
      <c r="F260" s="77" t="str">
        <f>IF(E260 &lt;&gt; "",VLOOKUP($E260,'Defect types &amp; severity levels'!$I$3:$J$30,2,FALSE),"")</f>
        <v/>
      </c>
      <c r="G260" s="103" t="str">
        <f>IF(E260 &lt;&gt; "",VLOOKUP($E260,'Defect types &amp; severity levels'!$I$3:$K$30,3,FALSE),"")</f>
        <v/>
      </c>
      <c r="H260" s="101"/>
      <c r="I260" s="102"/>
      <c r="J260" s="104"/>
    </row>
    <row r="261" spans="2:10" x14ac:dyDescent="0.25">
      <c r="B261" s="100">
        <f t="shared" si="3"/>
        <v>239</v>
      </c>
      <c r="C261" s="101"/>
      <c r="D261" s="102"/>
      <c r="E261" s="101"/>
      <c r="F261" s="77" t="str">
        <f>IF(E261 &lt;&gt; "",VLOOKUP($E261,'Defect types &amp; severity levels'!$I$3:$J$30,2,FALSE),"")</f>
        <v/>
      </c>
      <c r="G261" s="103" t="str">
        <f>IF(E261 &lt;&gt; "",VLOOKUP($E261,'Defect types &amp; severity levels'!$I$3:$K$30,3,FALSE),"")</f>
        <v/>
      </c>
      <c r="H261" s="101"/>
      <c r="I261" s="102"/>
      <c r="J261" s="104"/>
    </row>
    <row r="262" spans="2:10" x14ac:dyDescent="0.25">
      <c r="B262" s="100">
        <f t="shared" si="3"/>
        <v>240</v>
      </c>
      <c r="C262" s="101"/>
      <c r="D262" s="102"/>
      <c r="E262" s="101"/>
      <c r="F262" s="77" t="str">
        <f>IF(E262 &lt;&gt; "",VLOOKUP($E262,'Defect types &amp; severity levels'!$I$3:$J$30,2,FALSE),"")</f>
        <v/>
      </c>
      <c r="G262" s="103" t="str">
        <f>IF(E262 &lt;&gt; "",VLOOKUP($E262,'Defect types &amp; severity levels'!$I$3:$K$30,3,FALSE),"")</f>
        <v/>
      </c>
      <c r="H262" s="101"/>
      <c r="I262" s="102"/>
      <c r="J262" s="104"/>
    </row>
    <row r="263" spans="2:10" x14ac:dyDescent="0.25">
      <c r="B263" s="100">
        <f t="shared" si="3"/>
        <v>241</v>
      </c>
      <c r="C263" s="101"/>
      <c r="D263" s="102"/>
      <c r="E263" s="101"/>
      <c r="F263" s="77" t="str">
        <f>IF(E263 &lt;&gt; "",VLOOKUP($E263,'Defect types &amp; severity levels'!$I$3:$J$30,2,FALSE),"")</f>
        <v/>
      </c>
      <c r="G263" s="103" t="str">
        <f>IF(E263 &lt;&gt; "",VLOOKUP($E263,'Defect types &amp; severity levels'!$I$3:$K$30,3,FALSE),"")</f>
        <v/>
      </c>
      <c r="H263" s="101"/>
      <c r="I263" s="102"/>
      <c r="J263" s="104"/>
    </row>
    <row r="264" spans="2:10" x14ac:dyDescent="0.25">
      <c r="B264" s="100">
        <f t="shared" si="3"/>
        <v>242</v>
      </c>
      <c r="C264" s="101"/>
      <c r="D264" s="102"/>
      <c r="E264" s="101"/>
      <c r="F264" s="77" t="str">
        <f>IF(E264 &lt;&gt; "",VLOOKUP($E264,'Defect types &amp; severity levels'!$I$3:$J$30,2,FALSE),"")</f>
        <v/>
      </c>
      <c r="G264" s="103" t="str">
        <f>IF(E264 &lt;&gt; "",VLOOKUP($E264,'Defect types &amp; severity levels'!$I$3:$K$30,3,FALSE),"")</f>
        <v/>
      </c>
      <c r="H264" s="101"/>
      <c r="I264" s="102"/>
      <c r="J264" s="104"/>
    </row>
    <row r="265" spans="2:10" x14ac:dyDescent="0.25">
      <c r="B265" s="100">
        <f t="shared" si="3"/>
        <v>243</v>
      </c>
      <c r="C265" s="101"/>
      <c r="D265" s="102"/>
      <c r="E265" s="101"/>
      <c r="F265" s="77" t="str">
        <f>IF(E265 &lt;&gt; "",VLOOKUP($E265,'Defect types &amp; severity levels'!$I$3:$J$30,2,FALSE),"")</f>
        <v/>
      </c>
      <c r="G265" s="103" t="str">
        <f>IF(E265 &lt;&gt; "",VLOOKUP($E265,'Defect types &amp; severity levels'!$I$3:$K$30,3,FALSE),"")</f>
        <v/>
      </c>
      <c r="H265" s="101"/>
      <c r="I265" s="102"/>
      <c r="J265" s="104"/>
    </row>
    <row r="266" spans="2:10" x14ac:dyDescent="0.25">
      <c r="B266" s="100">
        <f t="shared" si="3"/>
        <v>244</v>
      </c>
      <c r="C266" s="101"/>
      <c r="D266" s="102"/>
      <c r="E266" s="101"/>
      <c r="F266" s="77" t="str">
        <f>IF(E266 &lt;&gt; "",VLOOKUP($E266,'Defect types &amp; severity levels'!$I$3:$J$30,2,FALSE),"")</f>
        <v/>
      </c>
      <c r="G266" s="103" t="str">
        <f>IF(E266 &lt;&gt; "",VLOOKUP($E266,'Defect types &amp; severity levels'!$I$3:$K$30,3,FALSE),"")</f>
        <v/>
      </c>
      <c r="H266" s="101"/>
      <c r="I266" s="102"/>
      <c r="J266" s="104"/>
    </row>
    <row r="267" spans="2:10" x14ac:dyDescent="0.25">
      <c r="B267" s="100">
        <f t="shared" si="3"/>
        <v>245</v>
      </c>
      <c r="C267" s="101"/>
      <c r="D267" s="102"/>
      <c r="E267" s="101"/>
      <c r="F267" s="77" t="str">
        <f>IF(E267 &lt;&gt; "",VLOOKUP($E267,'Defect types &amp; severity levels'!$I$3:$J$30,2,FALSE),"")</f>
        <v/>
      </c>
      <c r="G267" s="103" t="str">
        <f>IF(E267 &lt;&gt; "",VLOOKUP($E267,'Defect types &amp; severity levels'!$I$3:$K$30,3,FALSE),"")</f>
        <v/>
      </c>
      <c r="H267" s="101"/>
      <c r="I267" s="102"/>
      <c r="J267" s="104"/>
    </row>
    <row r="268" spans="2:10" x14ac:dyDescent="0.25">
      <c r="B268" s="100">
        <f t="shared" si="3"/>
        <v>246</v>
      </c>
      <c r="C268" s="101"/>
      <c r="D268" s="102"/>
      <c r="E268" s="101"/>
      <c r="F268" s="77" t="str">
        <f>IF(E268 &lt;&gt; "",VLOOKUP($E268,'Defect types &amp; severity levels'!$I$3:$J$30,2,FALSE),"")</f>
        <v/>
      </c>
      <c r="G268" s="103" t="str">
        <f>IF(E268 &lt;&gt; "",VLOOKUP($E268,'Defect types &amp; severity levels'!$I$3:$K$30,3,FALSE),"")</f>
        <v/>
      </c>
      <c r="H268" s="101"/>
      <c r="I268" s="102"/>
      <c r="J268" s="104"/>
    </row>
    <row r="269" spans="2:10" x14ac:dyDescent="0.25">
      <c r="B269" s="100">
        <f t="shared" si="3"/>
        <v>247</v>
      </c>
      <c r="C269" s="101"/>
      <c r="D269" s="102"/>
      <c r="E269" s="101"/>
      <c r="F269" s="77" t="str">
        <f>IF(E269 &lt;&gt; "",VLOOKUP($E269,'Defect types &amp; severity levels'!$I$3:$J$30,2,FALSE),"")</f>
        <v/>
      </c>
      <c r="G269" s="103" t="str">
        <f>IF(E269 &lt;&gt; "",VLOOKUP($E269,'Defect types &amp; severity levels'!$I$3:$K$30,3,FALSE),"")</f>
        <v/>
      </c>
      <c r="H269" s="101"/>
      <c r="I269" s="102"/>
      <c r="J269" s="104"/>
    </row>
    <row r="270" spans="2:10" x14ac:dyDescent="0.25">
      <c r="B270" s="100">
        <f t="shared" si="3"/>
        <v>248</v>
      </c>
      <c r="C270" s="101"/>
      <c r="D270" s="102"/>
      <c r="E270" s="101"/>
      <c r="F270" s="77" t="str">
        <f>IF(E270 &lt;&gt; "",VLOOKUP($E270,'Defect types &amp; severity levels'!$I$3:$J$30,2,FALSE),"")</f>
        <v/>
      </c>
      <c r="G270" s="103" t="str">
        <f>IF(E270 &lt;&gt; "",VLOOKUP($E270,'Defect types &amp; severity levels'!$I$3:$K$30,3,FALSE),"")</f>
        <v/>
      </c>
      <c r="H270" s="101"/>
      <c r="I270" s="102"/>
      <c r="J270" s="104"/>
    </row>
    <row r="271" spans="2:10" x14ac:dyDescent="0.25">
      <c r="B271" s="100">
        <f t="shared" si="3"/>
        <v>249</v>
      </c>
      <c r="C271" s="101"/>
      <c r="D271" s="102"/>
      <c r="E271" s="101"/>
      <c r="F271" s="77" t="str">
        <f>IF(E271 &lt;&gt; "",VLOOKUP($E271,'Defect types &amp; severity levels'!$I$3:$J$30,2,FALSE),"")</f>
        <v/>
      </c>
      <c r="G271" s="103" t="str">
        <f>IF(E271 &lt;&gt; "",VLOOKUP($E271,'Defect types &amp; severity levels'!$I$3:$K$30,3,FALSE),"")</f>
        <v/>
      </c>
      <c r="H271" s="101"/>
      <c r="I271" s="102"/>
      <c r="J271" s="104"/>
    </row>
    <row r="272" spans="2:10" x14ac:dyDescent="0.25">
      <c r="B272" s="100">
        <f t="shared" si="3"/>
        <v>250</v>
      </c>
      <c r="C272" s="101"/>
      <c r="D272" s="102"/>
      <c r="E272" s="101"/>
      <c r="F272" s="77" t="str">
        <f>IF(E272 &lt;&gt; "",VLOOKUP($E272,'Defect types &amp; severity levels'!$I$3:$J$30,2,FALSE),"")</f>
        <v/>
      </c>
      <c r="G272" s="103" t="str">
        <f>IF(E272 &lt;&gt; "",VLOOKUP($E272,'Defect types &amp; severity levels'!$I$3:$K$30,3,FALSE),"")</f>
        <v/>
      </c>
      <c r="H272" s="101"/>
      <c r="I272" s="102"/>
      <c r="J272" s="104"/>
    </row>
    <row r="273" spans="2:10" x14ac:dyDescent="0.25">
      <c r="B273" s="100">
        <f t="shared" si="3"/>
        <v>251</v>
      </c>
      <c r="C273" s="101"/>
      <c r="D273" s="102"/>
      <c r="E273" s="101"/>
      <c r="F273" s="77" t="str">
        <f>IF(E273 &lt;&gt; "",VLOOKUP($E273,'Defect types &amp; severity levels'!$I$3:$J$30,2,FALSE),"")</f>
        <v/>
      </c>
      <c r="G273" s="103" t="str">
        <f>IF(E273 &lt;&gt; "",VLOOKUP($E273,'Defect types &amp; severity levels'!$I$3:$K$30,3,FALSE),"")</f>
        <v/>
      </c>
      <c r="H273" s="101"/>
      <c r="I273" s="102"/>
      <c r="J273" s="104"/>
    </row>
    <row r="274" spans="2:10" x14ac:dyDescent="0.25">
      <c r="B274" s="100">
        <f t="shared" si="3"/>
        <v>252</v>
      </c>
      <c r="C274" s="101"/>
      <c r="D274" s="102"/>
      <c r="E274" s="101"/>
      <c r="F274" s="77" t="str">
        <f>IF(E274 &lt;&gt; "",VLOOKUP($E274,'Defect types &amp; severity levels'!$I$3:$J$30,2,FALSE),"")</f>
        <v/>
      </c>
      <c r="G274" s="103" t="str">
        <f>IF(E274 &lt;&gt; "",VLOOKUP($E274,'Defect types &amp; severity levels'!$I$3:$K$30,3,FALSE),"")</f>
        <v/>
      </c>
      <c r="H274" s="101"/>
      <c r="I274" s="102"/>
      <c r="J274" s="104"/>
    </row>
    <row r="275" spans="2:10" x14ac:dyDescent="0.25">
      <c r="B275" s="100">
        <f t="shared" si="3"/>
        <v>253</v>
      </c>
      <c r="C275" s="101"/>
      <c r="D275" s="102"/>
      <c r="E275" s="101"/>
      <c r="F275" s="77" t="str">
        <f>IF(E275 &lt;&gt; "",VLOOKUP($E275,'Defect types &amp; severity levels'!$I$3:$J$30,2,FALSE),"")</f>
        <v/>
      </c>
      <c r="G275" s="103" t="str">
        <f>IF(E275 &lt;&gt; "",VLOOKUP($E275,'Defect types &amp; severity levels'!$I$3:$K$30,3,FALSE),"")</f>
        <v/>
      </c>
      <c r="H275" s="101"/>
      <c r="I275" s="102"/>
      <c r="J275" s="104"/>
    </row>
    <row r="276" spans="2:10" x14ac:dyDescent="0.25">
      <c r="B276" s="100">
        <f t="shared" si="3"/>
        <v>254</v>
      </c>
      <c r="C276" s="101"/>
      <c r="D276" s="102"/>
      <c r="E276" s="101"/>
      <c r="F276" s="77" t="str">
        <f>IF(E276 &lt;&gt; "",VLOOKUP($E276,'Defect types &amp; severity levels'!$I$3:$J$30,2,FALSE),"")</f>
        <v/>
      </c>
      <c r="G276" s="103" t="str">
        <f>IF(E276 &lt;&gt; "",VLOOKUP($E276,'Defect types &amp; severity levels'!$I$3:$K$30,3,FALSE),"")</f>
        <v/>
      </c>
      <c r="H276" s="101"/>
      <c r="I276" s="102"/>
      <c r="J276" s="104"/>
    </row>
    <row r="277" spans="2:10" x14ac:dyDescent="0.25">
      <c r="B277" s="100">
        <f t="shared" si="3"/>
        <v>255</v>
      </c>
      <c r="C277" s="101"/>
      <c r="D277" s="102"/>
      <c r="E277" s="101"/>
      <c r="F277" s="77" t="str">
        <f>IF(E277 &lt;&gt; "",VLOOKUP($E277,'Defect types &amp; severity levels'!$I$3:$J$30,2,FALSE),"")</f>
        <v/>
      </c>
      <c r="G277" s="103" t="str">
        <f>IF(E277 &lt;&gt; "",VLOOKUP($E277,'Defect types &amp; severity levels'!$I$3:$K$30,3,FALSE),"")</f>
        <v/>
      </c>
      <c r="H277" s="101"/>
      <c r="I277" s="102"/>
      <c r="J277" s="104"/>
    </row>
    <row r="278" spans="2:10" x14ac:dyDescent="0.25">
      <c r="B278" s="100">
        <f t="shared" si="3"/>
        <v>256</v>
      </c>
      <c r="C278" s="101"/>
      <c r="D278" s="102"/>
      <c r="E278" s="101"/>
      <c r="F278" s="77" t="str">
        <f>IF(E278 &lt;&gt; "",VLOOKUP($E278,'Defect types &amp; severity levels'!$I$3:$J$30,2,FALSE),"")</f>
        <v/>
      </c>
      <c r="G278" s="103" t="str">
        <f>IF(E278 &lt;&gt; "",VLOOKUP($E278,'Defect types &amp; severity levels'!$I$3:$K$30,3,FALSE),"")</f>
        <v/>
      </c>
      <c r="H278" s="101"/>
      <c r="I278" s="102"/>
      <c r="J278" s="104"/>
    </row>
    <row r="279" spans="2:10" x14ac:dyDescent="0.25">
      <c r="B279" s="100">
        <f t="shared" si="3"/>
        <v>257</v>
      </c>
      <c r="C279" s="101"/>
      <c r="D279" s="102"/>
      <c r="E279" s="101"/>
      <c r="F279" s="77" t="str">
        <f>IF(E279 &lt;&gt; "",VLOOKUP($E279,'Defect types &amp; severity levels'!$I$3:$J$30,2,FALSE),"")</f>
        <v/>
      </c>
      <c r="G279" s="103" t="str">
        <f>IF(E279 &lt;&gt; "",VLOOKUP($E279,'Defect types &amp; severity levels'!$I$3:$K$30,3,FALSE),"")</f>
        <v/>
      </c>
      <c r="H279" s="101"/>
      <c r="I279" s="102"/>
      <c r="J279" s="104"/>
    </row>
    <row r="280" spans="2:10" x14ac:dyDescent="0.25">
      <c r="B280" s="100">
        <f t="shared" si="3"/>
        <v>258</v>
      </c>
      <c r="C280" s="101"/>
      <c r="D280" s="102"/>
      <c r="E280" s="101"/>
      <c r="F280" s="77" t="str">
        <f>IF(E280 &lt;&gt; "",VLOOKUP($E280,'Defect types &amp; severity levels'!$I$3:$J$30,2,FALSE),"")</f>
        <v/>
      </c>
      <c r="G280" s="103" t="str">
        <f>IF(E280 &lt;&gt; "",VLOOKUP($E280,'Defect types &amp; severity levels'!$I$3:$K$30,3,FALSE),"")</f>
        <v/>
      </c>
      <c r="H280" s="101"/>
      <c r="I280" s="102"/>
      <c r="J280" s="104"/>
    </row>
    <row r="281" spans="2:10" x14ac:dyDescent="0.25">
      <c r="B281" s="100">
        <f t="shared" ref="B281:B322" si="4">B280+1</f>
        <v>259</v>
      </c>
      <c r="C281" s="101"/>
      <c r="D281" s="102"/>
      <c r="E281" s="101"/>
      <c r="F281" s="77" t="str">
        <f>IF(E281 &lt;&gt; "",VLOOKUP($E281,'Defect types &amp; severity levels'!$I$3:$J$30,2,FALSE),"")</f>
        <v/>
      </c>
      <c r="G281" s="103" t="str">
        <f>IF(E281 &lt;&gt; "",VLOOKUP($E281,'Defect types &amp; severity levels'!$I$3:$K$30,3,FALSE),"")</f>
        <v/>
      </c>
      <c r="H281" s="101"/>
      <c r="I281" s="102"/>
      <c r="J281" s="104"/>
    </row>
    <row r="282" spans="2:10" x14ac:dyDescent="0.25">
      <c r="B282" s="100">
        <f t="shared" si="4"/>
        <v>260</v>
      </c>
      <c r="C282" s="101"/>
      <c r="D282" s="102"/>
      <c r="E282" s="101"/>
      <c r="F282" s="77" t="str">
        <f>IF(E282 &lt;&gt; "",VLOOKUP($E282,'Defect types &amp; severity levels'!$I$3:$J$30,2,FALSE),"")</f>
        <v/>
      </c>
      <c r="G282" s="103" t="str">
        <f>IF(E282 &lt;&gt; "",VLOOKUP($E282,'Defect types &amp; severity levels'!$I$3:$K$30,3,FALSE),"")</f>
        <v/>
      </c>
      <c r="H282" s="101"/>
      <c r="I282" s="102"/>
      <c r="J282" s="104"/>
    </row>
    <row r="283" spans="2:10" x14ac:dyDescent="0.25">
      <c r="B283" s="100">
        <f t="shared" si="4"/>
        <v>261</v>
      </c>
      <c r="C283" s="101"/>
      <c r="D283" s="102"/>
      <c r="E283" s="101"/>
      <c r="F283" s="77" t="str">
        <f>IF(E283 &lt;&gt; "",VLOOKUP($E283,'Defect types &amp; severity levels'!$I$3:$J$30,2,FALSE),"")</f>
        <v/>
      </c>
      <c r="G283" s="103" t="str">
        <f>IF(E283 &lt;&gt; "",VLOOKUP($E283,'Defect types &amp; severity levels'!$I$3:$K$30,3,FALSE),"")</f>
        <v/>
      </c>
      <c r="H283" s="101"/>
      <c r="I283" s="102"/>
      <c r="J283" s="104"/>
    </row>
    <row r="284" spans="2:10" x14ac:dyDescent="0.25">
      <c r="B284" s="100">
        <f t="shared" si="4"/>
        <v>262</v>
      </c>
      <c r="C284" s="101"/>
      <c r="D284" s="102"/>
      <c r="E284" s="101"/>
      <c r="F284" s="77" t="str">
        <f>IF(E284 &lt;&gt; "",VLOOKUP($E284,'Defect types &amp; severity levels'!$I$3:$J$30,2,FALSE),"")</f>
        <v/>
      </c>
      <c r="G284" s="103" t="str">
        <f>IF(E284 &lt;&gt; "",VLOOKUP($E284,'Defect types &amp; severity levels'!$I$3:$K$30,3,FALSE),"")</f>
        <v/>
      </c>
      <c r="H284" s="101"/>
      <c r="I284" s="102"/>
      <c r="J284" s="104"/>
    </row>
    <row r="285" spans="2:10" x14ac:dyDescent="0.25">
      <c r="B285" s="100">
        <f t="shared" si="4"/>
        <v>263</v>
      </c>
      <c r="C285" s="101"/>
      <c r="D285" s="102"/>
      <c r="E285" s="101"/>
      <c r="F285" s="77" t="str">
        <f>IF(E285 &lt;&gt; "",VLOOKUP($E285,'Defect types &amp; severity levels'!$I$3:$J$30,2,FALSE),"")</f>
        <v/>
      </c>
      <c r="G285" s="103" t="str">
        <f>IF(E285 &lt;&gt; "",VLOOKUP($E285,'Defect types &amp; severity levels'!$I$3:$K$30,3,FALSE),"")</f>
        <v/>
      </c>
      <c r="H285" s="101"/>
      <c r="I285" s="102"/>
      <c r="J285" s="104"/>
    </row>
    <row r="286" spans="2:10" x14ac:dyDescent="0.25">
      <c r="B286" s="100">
        <f t="shared" si="4"/>
        <v>264</v>
      </c>
      <c r="C286" s="101"/>
      <c r="D286" s="102"/>
      <c r="E286" s="101"/>
      <c r="F286" s="77" t="str">
        <f>IF(E286 &lt;&gt; "",VLOOKUP($E286,'Defect types &amp; severity levels'!$I$3:$J$30,2,FALSE),"")</f>
        <v/>
      </c>
      <c r="G286" s="103" t="str">
        <f>IF(E286 &lt;&gt; "",VLOOKUP($E286,'Defect types &amp; severity levels'!$I$3:$K$30,3,FALSE),"")</f>
        <v/>
      </c>
      <c r="H286" s="101"/>
      <c r="I286" s="102"/>
      <c r="J286" s="104"/>
    </row>
    <row r="287" spans="2:10" x14ac:dyDescent="0.25">
      <c r="B287" s="100">
        <f t="shared" si="4"/>
        <v>265</v>
      </c>
      <c r="C287" s="101"/>
      <c r="D287" s="102"/>
      <c r="E287" s="101"/>
      <c r="F287" s="77" t="str">
        <f>IF(E287 &lt;&gt; "",VLOOKUP($E287,'Defect types &amp; severity levels'!$I$3:$J$30,2,FALSE),"")</f>
        <v/>
      </c>
      <c r="G287" s="103" t="str">
        <f>IF(E287 &lt;&gt; "",VLOOKUP($E287,'Defect types &amp; severity levels'!$I$3:$K$30,3,FALSE),"")</f>
        <v/>
      </c>
      <c r="H287" s="101"/>
      <c r="I287" s="102"/>
      <c r="J287" s="104"/>
    </row>
    <row r="288" spans="2:10" x14ac:dyDescent="0.25">
      <c r="B288" s="100">
        <f t="shared" si="4"/>
        <v>266</v>
      </c>
      <c r="C288" s="101"/>
      <c r="D288" s="102"/>
      <c r="E288" s="101"/>
      <c r="F288" s="77" t="str">
        <f>IF(E288 &lt;&gt; "",VLOOKUP($E288,'Defect types &amp; severity levels'!$I$3:$J$30,2,FALSE),"")</f>
        <v/>
      </c>
      <c r="G288" s="103" t="str">
        <f>IF(E288 &lt;&gt; "",VLOOKUP($E288,'Defect types &amp; severity levels'!$I$3:$K$30,3,FALSE),"")</f>
        <v/>
      </c>
      <c r="H288" s="101"/>
      <c r="I288" s="102"/>
      <c r="J288" s="104"/>
    </row>
    <row r="289" spans="2:10" x14ac:dyDescent="0.25">
      <c r="B289" s="100">
        <f t="shared" si="4"/>
        <v>267</v>
      </c>
      <c r="C289" s="101"/>
      <c r="D289" s="102"/>
      <c r="E289" s="101"/>
      <c r="F289" s="77" t="str">
        <f>IF(E289 &lt;&gt; "",VLOOKUP($E289,'Defect types &amp; severity levels'!$I$3:$J$30,2,FALSE),"")</f>
        <v/>
      </c>
      <c r="G289" s="103" t="str">
        <f>IF(E289 &lt;&gt; "",VLOOKUP($E289,'Defect types &amp; severity levels'!$I$3:$K$30,3,FALSE),"")</f>
        <v/>
      </c>
      <c r="H289" s="101"/>
      <c r="I289" s="102"/>
      <c r="J289" s="104"/>
    </row>
    <row r="290" spans="2:10" x14ac:dyDescent="0.25">
      <c r="B290" s="100">
        <f t="shared" si="4"/>
        <v>268</v>
      </c>
      <c r="C290" s="101"/>
      <c r="D290" s="102"/>
      <c r="E290" s="101"/>
      <c r="F290" s="77" t="str">
        <f>IF(E290 &lt;&gt; "",VLOOKUP($E290,'Defect types &amp; severity levels'!$I$3:$J$30,2,FALSE),"")</f>
        <v/>
      </c>
      <c r="G290" s="103" t="str">
        <f>IF(E290 &lt;&gt; "",VLOOKUP($E290,'Defect types &amp; severity levels'!$I$3:$K$30,3,FALSE),"")</f>
        <v/>
      </c>
      <c r="H290" s="101"/>
      <c r="I290" s="102"/>
      <c r="J290" s="104"/>
    </row>
    <row r="291" spans="2:10" x14ac:dyDescent="0.25">
      <c r="B291" s="100">
        <f t="shared" si="4"/>
        <v>269</v>
      </c>
      <c r="C291" s="101"/>
      <c r="D291" s="102"/>
      <c r="E291" s="101"/>
      <c r="F291" s="77" t="str">
        <f>IF(E291 &lt;&gt; "",VLOOKUP($E291,'Defect types &amp; severity levels'!$I$3:$J$30,2,FALSE),"")</f>
        <v/>
      </c>
      <c r="G291" s="103" t="str">
        <f>IF(E291 &lt;&gt; "",VLOOKUP($E291,'Defect types &amp; severity levels'!$I$3:$K$30,3,FALSE),"")</f>
        <v/>
      </c>
      <c r="H291" s="101"/>
      <c r="I291" s="102"/>
      <c r="J291" s="104"/>
    </row>
    <row r="292" spans="2:10" x14ac:dyDescent="0.25">
      <c r="B292" s="100">
        <f t="shared" si="4"/>
        <v>270</v>
      </c>
      <c r="C292" s="101"/>
      <c r="D292" s="102"/>
      <c r="E292" s="101"/>
      <c r="F292" s="77" t="str">
        <f>IF(E292 &lt;&gt; "",VLOOKUP($E292,'Defect types &amp; severity levels'!$I$3:$J$30,2,FALSE),"")</f>
        <v/>
      </c>
      <c r="G292" s="103" t="str">
        <f>IF(E292 &lt;&gt; "",VLOOKUP($E292,'Defect types &amp; severity levels'!$I$3:$K$30,3,FALSE),"")</f>
        <v/>
      </c>
      <c r="H292" s="101"/>
      <c r="I292" s="102"/>
      <c r="J292" s="104"/>
    </row>
    <row r="293" spans="2:10" x14ac:dyDescent="0.25">
      <c r="B293" s="100">
        <f t="shared" si="4"/>
        <v>271</v>
      </c>
      <c r="C293" s="101"/>
      <c r="D293" s="102"/>
      <c r="E293" s="101"/>
      <c r="F293" s="77" t="str">
        <f>IF(E293 &lt;&gt; "",VLOOKUP($E293,'Defect types &amp; severity levels'!$I$3:$J$30,2,FALSE),"")</f>
        <v/>
      </c>
      <c r="G293" s="103" t="str">
        <f>IF(E293 &lt;&gt; "",VLOOKUP($E293,'Defect types &amp; severity levels'!$I$3:$K$30,3,FALSE),"")</f>
        <v/>
      </c>
      <c r="H293" s="101"/>
      <c r="I293" s="102"/>
      <c r="J293" s="104"/>
    </row>
    <row r="294" spans="2:10" x14ac:dyDescent="0.25">
      <c r="B294" s="100">
        <f t="shared" si="4"/>
        <v>272</v>
      </c>
      <c r="C294" s="101"/>
      <c r="D294" s="102"/>
      <c r="E294" s="101"/>
      <c r="F294" s="77" t="str">
        <f>IF(E294 &lt;&gt; "",VLOOKUP($E294,'Defect types &amp; severity levels'!$I$3:$J$30,2,FALSE),"")</f>
        <v/>
      </c>
      <c r="G294" s="103" t="str">
        <f>IF(E294 &lt;&gt; "",VLOOKUP($E294,'Defect types &amp; severity levels'!$I$3:$K$30,3,FALSE),"")</f>
        <v/>
      </c>
      <c r="H294" s="101"/>
      <c r="I294" s="102"/>
      <c r="J294" s="104"/>
    </row>
    <row r="295" spans="2:10" x14ac:dyDescent="0.25">
      <c r="B295" s="100">
        <f t="shared" si="4"/>
        <v>273</v>
      </c>
      <c r="C295" s="101"/>
      <c r="D295" s="102"/>
      <c r="E295" s="101"/>
      <c r="F295" s="77" t="str">
        <f>IF(E295 &lt;&gt; "",VLOOKUP($E295,'Defect types &amp; severity levels'!$I$3:$J$30,2,FALSE),"")</f>
        <v/>
      </c>
      <c r="G295" s="103" t="str">
        <f>IF(E295 &lt;&gt; "",VLOOKUP($E295,'Defect types &amp; severity levels'!$I$3:$K$30,3,FALSE),"")</f>
        <v/>
      </c>
      <c r="H295" s="101"/>
      <c r="I295" s="102"/>
      <c r="J295" s="104"/>
    </row>
    <row r="296" spans="2:10" x14ac:dyDescent="0.25">
      <c r="B296" s="100">
        <f t="shared" si="4"/>
        <v>274</v>
      </c>
      <c r="C296" s="101"/>
      <c r="D296" s="102"/>
      <c r="E296" s="101"/>
      <c r="F296" s="77" t="str">
        <f>IF(E296 &lt;&gt; "",VLOOKUP($E296,'Defect types &amp; severity levels'!$I$3:$J$30,2,FALSE),"")</f>
        <v/>
      </c>
      <c r="G296" s="103" t="str">
        <f>IF(E296 &lt;&gt; "",VLOOKUP($E296,'Defect types &amp; severity levels'!$I$3:$K$30,3,FALSE),"")</f>
        <v/>
      </c>
      <c r="H296" s="101"/>
      <c r="I296" s="102"/>
      <c r="J296" s="104"/>
    </row>
    <row r="297" spans="2:10" x14ac:dyDescent="0.25">
      <c r="B297" s="100">
        <f t="shared" si="4"/>
        <v>275</v>
      </c>
      <c r="C297" s="101"/>
      <c r="D297" s="102"/>
      <c r="E297" s="101"/>
      <c r="F297" s="77" t="str">
        <f>IF(E297 &lt;&gt; "",VLOOKUP($E297,'Defect types &amp; severity levels'!$I$3:$J$30,2,FALSE),"")</f>
        <v/>
      </c>
      <c r="G297" s="103" t="str">
        <f>IF(E297 &lt;&gt; "",VLOOKUP($E297,'Defect types &amp; severity levels'!$I$3:$K$30,3,FALSE),"")</f>
        <v/>
      </c>
      <c r="H297" s="101"/>
      <c r="I297" s="102"/>
      <c r="J297" s="104"/>
    </row>
    <row r="298" spans="2:10" x14ac:dyDescent="0.25">
      <c r="B298" s="100">
        <f t="shared" si="4"/>
        <v>276</v>
      </c>
      <c r="C298" s="101"/>
      <c r="D298" s="102"/>
      <c r="E298" s="101"/>
      <c r="F298" s="77" t="str">
        <f>IF(E298 &lt;&gt; "",VLOOKUP($E298,'Defect types &amp; severity levels'!$I$3:$J$30,2,FALSE),"")</f>
        <v/>
      </c>
      <c r="G298" s="103" t="str">
        <f>IF(E298 &lt;&gt; "",VLOOKUP($E298,'Defect types &amp; severity levels'!$I$3:$K$30,3,FALSE),"")</f>
        <v/>
      </c>
      <c r="H298" s="101"/>
      <c r="I298" s="102"/>
      <c r="J298" s="104"/>
    </row>
    <row r="299" spans="2:10" x14ac:dyDescent="0.25">
      <c r="B299" s="100">
        <f t="shared" si="4"/>
        <v>277</v>
      </c>
      <c r="C299" s="101"/>
      <c r="D299" s="102"/>
      <c r="E299" s="101"/>
      <c r="F299" s="77" t="str">
        <f>IF(E299 &lt;&gt; "",VLOOKUP($E299,'Defect types &amp; severity levels'!$I$3:$J$30,2,FALSE),"")</f>
        <v/>
      </c>
      <c r="G299" s="103" t="str">
        <f>IF(E299 &lt;&gt; "",VLOOKUP($E299,'Defect types &amp; severity levels'!$I$3:$K$30,3,FALSE),"")</f>
        <v/>
      </c>
      <c r="H299" s="101"/>
      <c r="I299" s="102"/>
      <c r="J299" s="104"/>
    </row>
    <row r="300" spans="2:10" x14ac:dyDescent="0.25">
      <c r="B300" s="100">
        <f t="shared" si="4"/>
        <v>278</v>
      </c>
      <c r="C300" s="101"/>
      <c r="D300" s="102"/>
      <c r="E300" s="101"/>
      <c r="F300" s="77" t="str">
        <f>IF(E300 &lt;&gt; "",VLOOKUP($E300,'Defect types &amp; severity levels'!$I$3:$J$30,2,FALSE),"")</f>
        <v/>
      </c>
      <c r="G300" s="103" t="str">
        <f>IF(E300 &lt;&gt; "",VLOOKUP($E300,'Defect types &amp; severity levels'!$I$3:$K$30,3,FALSE),"")</f>
        <v/>
      </c>
      <c r="H300" s="101"/>
      <c r="I300" s="102"/>
      <c r="J300" s="104"/>
    </row>
    <row r="301" spans="2:10" x14ac:dyDescent="0.25">
      <c r="B301" s="100">
        <f t="shared" si="4"/>
        <v>279</v>
      </c>
      <c r="C301" s="101"/>
      <c r="D301" s="102"/>
      <c r="E301" s="101"/>
      <c r="F301" s="77" t="str">
        <f>IF(E301 &lt;&gt; "",VLOOKUP($E301,'Defect types &amp; severity levels'!$I$3:$J$30,2,FALSE),"")</f>
        <v/>
      </c>
      <c r="G301" s="103" t="str">
        <f>IF(E301 &lt;&gt; "",VLOOKUP($E301,'Defect types &amp; severity levels'!$I$3:$K$30,3,FALSE),"")</f>
        <v/>
      </c>
      <c r="H301" s="101"/>
      <c r="I301" s="102"/>
      <c r="J301" s="104"/>
    </row>
    <row r="302" spans="2:10" x14ac:dyDescent="0.25">
      <c r="B302" s="100">
        <f t="shared" si="4"/>
        <v>280</v>
      </c>
      <c r="C302" s="101"/>
      <c r="D302" s="102"/>
      <c r="E302" s="101"/>
      <c r="F302" s="77" t="str">
        <f>IF(E302 &lt;&gt; "",VLOOKUP($E302,'Defect types &amp; severity levels'!$I$3:$J$30,2,FALSE),"")</f>
        <v/>
      </c>
      <c r="G302" s="103" t="str">
        <f>IF(E302 &lt;&gt; "",VLOOKUP($E302,'Defect types &amp; severity levels'!$I$3:$K$30,3,FALSE),"")</f>
        <v/>
      </c>
      <c r="H302" s="101"/>
      <c r="I302" s="102"/>
      <c r="J302" s="104"/>
    </row>
    <row r="303" spans="2:10" x14ac:dyDescent="0.25">
      <c r="B303" s="100">
        <f t="shared" si="4"/>
        <v>281</v>
      </c>
      <c r="C303" s="101"/>
      <c r="D303" s="102"/>
      <c r="E303" s="101"/>
      <c r="F303" s="77" t="str">
        <f>IF(E303 &lt;&gt; "",VLOOKUP($E303,'Defect types &amp; severity levels'!$I$3:$J$30,2,FALSE),"")</f>
        <v/>
      </c>
      <c r="G303" s="103" t="str">
        <f>IF(E303 &lt;&gt; "",VLOOKUP($E303,'Defect types &amp; severity levels'!$I$3:$K$30,3,FALSE),"")</f>
        <v/>
      </c>
      <c r="H303" s="101"/>
      <c r="I303" s="102"/>
      <c r="J303" s="104"/>
    </row>
    <row r="304" spans="2:10" x14ac:dyDescent="0.25">
      <c r="B304" s="100">
        <f t="shared" si="4"/>
        <v>282</v>
      </c>
      <c r="C304" s="101"/>
      <c r="D304" s="102"/>
      <c r="E304" s="101"/>
      <c r="F304" s="77" t="str">
        <f>IF(E304 &lt;&gt; "",VLOOKUP($E304,'Defect types &amp; severity levels'!$I$3:$J$30,2,FALSE),"")</f>
        <v/>
      </c>
      <c r="G304" s="103" t="str">
        <f>IF(E304 &lt;&gt; "",VLOOKUP($E304,'Defect types &amp; severity levels'!$I$3:$K$30,3,FALSE),"")</f>
        <v/>
      </c>
      <c r="H304" s="101"/>
      <c r="I304" s="102"/>
      <c r="J304" s="104"/>
    </row>
    <row r="305" spans="2:10" x14ac:dyDescent="0.25">
      <c r="B305" s="100">
        <f t="shared" si="4"/>
        <v>283</v>
      </c>
      <c r="C305" s="101"/>
      <c r="D305" s="102"/>
      <c r="E305" s="101"/>
      <c r="F305" s="77" t="str">
        <f>IF(E305 &lt;&gt; "",VLOOKUP($E305,'Defect types &amp; severity levels'!$I$3:$J$30,2,FALSE),"")</f>
        <v/>
      </c>
      <c r="G305" s="103" t="str">
        <f>IF(E305 &lt;&gt; "",VLOOKUP($E305,'Defect types &amp; severity levels'!$I$3:$K$30,3,FALSE),"")</f>
        <v/>
      </c>
      <c r="H305" s="101"/>
      <c r="I305" s="102"/>
      <c r="J305" s="104"/>
    </row>
    <row r="306" spans="2:10" x14ac:dyDescent="0.25">
      <c r="B306" s="100">
        <f t="shared" si="4"/>
        <v>284</v>
      </c>
      <c r="C306" s="101"/>
      <c r="D306" s="102"/>
      <c r="E306" s="101"/>
      <c r="F306" s="77" t="str">
        <f>IF(E306 &lt;&gt; "",VLOOKUP($E306,'Defect types &amp; severity levels'!$I$3:$J$30,2,FALSE),"")</f>
        <v/>
      </c>
      <c r="G306" s="103" t="str">
        <f>IF(E306 &lt;&gt; "",VLOOKUP($E306,'Defect types &amp; severity levels'!$I$3:$K$30,3,FALSE),"")</f>
        <v/>
      </c>
      <c r="H306" s="101"/>
      <c r="I306" s="102"/>
      <c r="J306" s="104"/>
    </row>
    <row r="307" spans="2:10" x14ac:dyDescent="0.25">
      <c r="B307" s="100">
        <f t="shared" si="4"/>
        <v>285</v>
      </c>
      <c r="C307" s="101"/>
      <c r="D307" s="102"/>
      <c r="E307" s="101"/>
      <c r="F307" s="77" t="str">
        <f>IF(E307 &lt;&gt; "",VLOOKUP($E307,'Defect types &amp; severity levels'!$I$3:$J$30,2,FALSE),"")</f>
        <v/>
      </c>
      <c r="G307" s="103" t="str">
        <f>IF(E307 &lt;&gt; "",VLOOKUP($E307,'Defect types &amp; severity levels'!$I$3:$K$30,3,FALSE),"")</f>
        <v/>
      </c>
      <c r="H307" s="101"/>
      <c r="I307" s="102"/>
      <c r="J307" s="104"/>
    </row>
    <row r="308" spans="2:10" x14ac:dyDescent="0.25">
      <c r="B308" s="100">
        <f t="shared" si="4"/>
        <v>286</v>
      </c>
      <c r="C308" s="101"/>
      <c r="D308" s="102"/>
      <c r="E308" s="101"/>
      <c r="F308" s="77" t="str">
        <f>IF(E308 &lt;&gt; "",VLOOKUP($E308,'Defect types &amp; severity levels'!$I$3:$J$30,2,FALSE),"")</f>
        <v/>
      </c>
      <c r="G308" s="103" t="str">
        <f>IF(E308 &lt;&gt; "",VLOOKUP($E308,'Defect types &amp; severity levels'!$I$3:$K$30,3,FALSE),"")</f>
        <v/>
      </c>
      <c r="H308" s="101"/>
      <c r="I308" s="102"/>
      <c r="J308" s="104"/>
    </row>
    <row r="309" spans="2:10" x14ac:dyDescent="0.25">
      <c r="B309" s="100">
        <f t="shared" si="4"/>
        <v>287</v>
      </c>
      <c r="C309" s="101"/>
      <c r="D309" s="102"/>
      <c r="E309" s="101"/>
      <c r="F309" s="77" t="str">
        <f>IF(E309 &lt;&gt; "",VLOOKUP($E309,'Defect types &amp; severity levels'!$I$3:$J$30,2,FALSE),"")</f>
        <v/>
      </c>
      <c r="G309" s="103" t="str">
        <f>IF(E309 &lt;&gt; "",VLOOKUP($E309,'Defect types &amp; severity levels'!$I$3:$K$30,3,FALSE),"")</f>
        <v/>
      </c>
      <c r="H309" s="101"/>
      <c r="I309" s="102"/>
      <c r="J309" s="104"/>
    </row>
    <row r="310" spans="2:10" x14ac:dyDescent="0.25">
      <c r="B310" s="100">
        <f t="shared" si="4"/>
        <v>288</v>
      </c>
      <c r="C310" s="101"/>
      <c r="D310" s="102"/>
      <c r="E310" s="101"/>
      <c r="F310" s="77" t="str">
        <f>IF(E310 &lt;&gt; "",VLOOKUP($E310,'Defect types &amp; severity levels'!$I$3:$J$30,2,FALSE),"")</f>
        <v/>
      </c>
      <c r="G310" s="103" t="str">
        <f>IF(E310 &lt;&gt; "",VLOOKUP($E310,'Defect types &amp; severity levels'!$I$3:$K$30,3,FALSE),"")</f>
        <v/>
      </c>
      <c r="H310" s="101"/>
      <c r="I310" s="102"/>
      <c r="J310" s="104"/>
    </row>
    <row r="311" spans="2:10" x14ac:dyDescent="0.25">
      <c r="B311" s="100">
        <f t="shared" si="4"/>
        <v>289</v>
      </c>
      <c r="C311" s="101"/>
      <c r="D311" s="102"/>
      <c r="E311" s="101"/>
      <c r="F311" s="77" t="str">
        <f>IF(E311 &lt;&gt; "",VLOOKUP($E311,'Defect types &amp; severity levels'!$I$3:$J$30,2,FALSE),"")</f>
        <v/>
      </c>
      <c r="G311" s="103" t="str">
        <f>IF(E311 &lt;&gt; "",VLOOKUP($E311,'Defect types &amp; severity levels'!$I$3:$K$30,3,FALSE),"")</f>
        <v/>
      </c>
      <c r="H311" s="101"/>
      <c r="I311" s="102"/>
      <c r="J311" s="104"/>
    </row>
    <row r="312" spans="2:10" x14ac:dyDescent="0.25">
      <c r="B312" s="100">
        <f t="shared" si="4"/>
        <v>290</v>
      </c>
      <c r="C312" s="101"/>
      <c r="D312" s="102"/>
      <c r="E312" s="101"/>
      <c r="F312" s="77" t="str">
        <f>IF(E312 &lt;&gt; "",VLOOKUP($E312,'Defect types &amp; severity levels'!$I$3:$J$30,2,FALSE),"")</f>
        <v/>
      </c>
      <c r="G312" s="103" t="str">
        <f>IF(E312 &lt;&gt; "",VLOOKUP($E312,'Defect types &amp; severity levels'!$I$3:$K$30,3,FALSE),"")</f>
        <v/>
      </c>
      <c r="H312" s="101"/>
      <c r="I312" s="102"/>
      <c r="J312" s="104"/>
    </row>
    <row r="313" spans="2:10" x14ac:dyDescent="0.25">
      <c r="B313" s="100">
        <f t="shared" si="4"/>
        <v>291</v>
      </c>
      <c r="C313" s="101"/>
      <c r="D313" s="102"/>
      <c r="E313" s="101"/>
      <c r="F313" s="77" t="str">
        <f>IF(E313 &lt;&gt; "",VLOOKUP($E313,'Defect types &amp; severity levels'!$I$3:$J$30,2,FALSE),"")</f>
        <v/>
      </c>
      <c r="G313" s="103" t="str">
        <f>IF(E313 &lt;&gt; "",VLOOKUP($E313,'Defect types &amp; severity levels'!$I$3:$K$30,3,FALSE),"")</f>
        <v/>
      </c>
      <c r="H313" s="101"/>
      <c r="I313" s="102"/>
      <c r="J313" s="104"/>
    </row>
    <row r="314" spans="2:10" x14ac:dyDescent="0.25">
      <c r="B314" s="100">
        <f t="shared" si="4"/>
        <v>292</v>
      </c>
      <c r="C314" s="101"/>
      <c r="D314" s="102"/>
      <c r="E314" s="101"/>
      <c r="F314" s="77" t="str">
        <f>IF(E314 &lt;&gt; "",VLOOKUP($E314,'Defect types &amp; severity levels'!$I$3:$J$30,2,FALSE),"")</f>
        <v/>
      </c>
      <c r="G314" s="103" t="str">
        <f>IF(E314 &lt;&gt; "",VLOOKUP($E314,'Defect types &amp; severity levels'!$I$3:$K$30,3,FALSE),"")</f>
        <v/>
      </c>
      <c r="H314" s="101"/>
      <c r="I314" s="102"/>
      <c r="J314" s="104"/>
    </row>
    <row r="315" spans="2:10" x14ac:dyDescent="0.25">
      <c r="B315" s="100">
        <f t="shared" si="4"/>
        <v>293</v>
      </c>
      <c r="C315" s="101"/>
      <c r="D315" s="102"/>
      <c r="E315" s="101"/>
      <c r="F315" s="77" t="str">
        <f>IF(E315 &lt;&gt; "",VLOOKUP($E315,'Defect types &amp; severity levels'!$I$3:$J$30,2,FALSE),"")</f>
        <v/>
      </c>
      <c r="G315" s="103" t="str">
        <f>IF(E315 &lt;&gt; "",VLOOKUP($E315,'Defect types &amp; severity levels'!$I$3:$K$30,3,FALSE),"")</f>
        <v/>
      </c>
      <c r="H315" s="101"/>
      <c r="I315" s="102"/>
      <c r="J315" s="104"/>
    </row>
    <row r="316" spans="2:10" x14ac:dyDescent="0.25">
      <c r="B316" s="100">
        <f t="shared" si="4"/>
        <v>294</v>
      </c>
      <c r="C316" s="101"/>
      <c r="D316" s="102"/>
      <c r="E316" s="101"/>
      <c r="F316" s="77" t="str">
        <f>IF(E316 &lt;&gt; "",VLOOKUP($E316,'Defect types &amp; severity levels'!$I$3:$J$30,2,FALSE),"")</f>
        <v/>
      </c>
      <c r="G316" s="103" t="str">
        <f>IF(E316 &lt;&gt; "",VLOOKUP($E316,'Defect types &amp; severity levels'!$I$3:$K$30,3,FALSE),"")</f>
        <v/>
      </c>
      <c r="H316" s="101"/>
      <c r="I316" s="102"/>
      <c r="J316" s="104"/>
    </row>
    <row r="317" spans="2:10" x14ac:dyDescent="0.25">
      <c r="B317" s="100">
        <f t="shared" si="4"/>
        <v>295</v>
      </c>
      <c r="C317" s="101"/>
      <c r="D317" s="102"/>
      <c r="E317" s="101"/>
      <c r="F317" s="77" t="str">
        <f>IF(E317 &lt;&gt; "",VLOOKUP($E317,'Defect types &amp; severity levels'!$I$3:$J$30,2,FALSE),"")</f>
        <v/>
      </c>
      <c r="G317" s="103" t="str">
        <f>IF(E317 &lt;&gt; "",VLOOKUP($E317,'Defect types &amp; severity levels'!$I$3:$K$30,3,FALSE),"")</f>
        <v/>
      </c>
      <c r="H317" s="101"/>
      <c r="I317" s="102"/>
      <c r="J317" s="104"/>
    </row>
    <row r="318" spans="2:10" x14ac:dyDescent="0.25">
      <c r="B318" s="100">
        <f t="shared" si="4"/>
        <v>296</v>
      </c>
      <c r="C318" s="101"/>
      <c r="D318" s="102"/>
      <c r="E318" s="101"/>
      <c r="F318" s="77" t="str">
        <f>IF(E318 &lt;&gt; "",VLOOKUP($E318,'Defect types &amp; severity levels'!$I$3:$J$30,2,FALSE),"")</f>
        <v/>
      </c>
      <c r="G318" s="103" t="str">
        <f>IF(E318 &lt;&gt; "",VLOOKUP($E318,'Defect types &amp; severity levels'!$I$3:$K$30,3,FALSE),"")</f>
        <v/>
      </c>
      <c r="H318" s="101"/>
      <c r="I318" s="102"/>
      <c r="J318" s="104"/>
    </row>
    <row r="319" spans="2:10" x14ac:dyDescent="0.25">
      <c r="B319" s="100">
        <f t="shared" si="4"/>
        <v>297</v>
      </c>
      <c r="C319" s="101"/>
      <c r="D319" s="102"/>
      <c r="E319" s="101"/>
      <c r="F319" s="77" t="str">
        <f>IF(E319 &lt;&gt; "",VLOOKUP($E319,'Defect types &amp; severity levels'!$I$3:$J$30,2,FALSE),"")</f>
        <v/>
      </c>
      <c r="G319" s="103" t="str">
        <f>IF(E319 &lt;&gt; "",VLOOKUP($E319,'Defect types &amp; severity levels'!$I$3:$K$30,3,FALSE),"")</f>
        <v/>
      </c>
      <c r="H319" s="101"/>
      <c r="I319" s="102"/>
      <c r="J319" s="104"/>
    </row>
    <row r="320" spans="2:10" x14ac:dyDescent="0.25">
      <c r="B320" s="100">
        <f t="shared" si="4"/>
        <v>298</v>
      </c>
      <c r="C320" s="101"/>
      <c r="D320" s="102"/>
      <c r="E320" s="101"/>
      <c r="F320" s="77" t="str">
        <f>IF(E320 &lt;&gt; "",VLOOKUP($E320,'Defect types &amp; severity levels'!$I$3:$J$30,2,FALSE),"")</f>
        <v/>
      </c>
      <c r="G320" s="103" t="str">
        <f>IF(E320 &lt;&gt; "",VLOOKUP($E320,'Defect types &amp; severity levels'!$I$3:$K$30,3,FALSE),"")</f>
        <v/>
      </c>
      <c r="H320" s="101"/>
      <c r="I320" s="102"/>
      <c r="J320" s="104"/>
    </row>
    <row r="321" spans="2:10" x14ac:dyDescent="0.25">
      <c r="B321" s="100">
        <f t="shared" si="4"/>
        <v>299</v>
      </c>
      <c r="C321" s="101"/>
      <c r="D321" s="102"/>
      <c r="E321" s="101"/>
      <c r="F321" s="77" t="str">
        <f>IF(E321 &lt;&gt; "",VLOOKUP($E321,'Defect types &amp; severity levels'!$I$3:$J$30,2,FALSE),"")</f>
        <v/>
      </c>
      <c r="G321" s="103" t="str">
        <f>IF(E321 &lt;&gt; "",VLOOKUP($E321,'Defect types &amp; severity levels'!$I$3:$K$30,3,FALSE),"")</f>
        <v/>
      </c>
      <c r="H321" s="101"/>
      <c r="I321" s="102"/>
      <c r="J321" s="104"/>
    </row>
    <row r="322" spans="2:10" ht="15.75" thickBot="1" x14ac:dyDescent="0.3">
      <c r="B322" s="105">
        <f t="shared" si="4"/>
        <v>300</v>
      </c>
      <c r="C322" s="106"/>
      <c r="D322" s="107"/>
      <c r="E322" s="101"/>
      <c r="F322" s="77" t="str">
        <f>IF(E322 &lt;&gt; "",VLOOKUP($E322,'Defect types &amp; severity levels'!$I$3:$J$30,2,FALSE),"")</f>
        <v/>
      </c>
      <c r="G322" s="103" t="str">
        <f>IF(E322 &lt;&gt; "",VLOOKUP($E322,'Defect types &amp; severity levels'!$I$3:$K$30,3,FALSE),"")</f>
        <v/>
      </c>
      <c r="H322" s="101"/>
      <c r="I322" s="107"/>
      <c r="J322" s="108"/>
    </row>
    <row r="323" spans="2:10" x14ac:dyDescent="0.25">
      <c r="B323" s="109"/>
    </row>
    <row r="324" spans="2:10" x14ac:dyDescent="0.25">
      <c r="B324" s="109"/>
    </row>
    <row r="325" spans="2:10" x14ac:dyDescent="0.25">
      <c r="B325" s="109"/>
    </row>
    <row r="326" spans="2:10" x14ac:dyDescent="0.25">
      <c r="B326" s="109"/>
    </row>
    <row r="327" spans="2:10" x14ac:dyDescent="0.25">
      <c r="B327" s="109"/>
    </row>
    <row r="328" spans="2:10" x14ac:dyDescent="0.25">
      <c r="B328" s="109"/>
    </row>
    <row r="329" spans="2:10" x14ac:dyDescent="0.25">
      <c r="B329" s="109"/>
    </row>
    <row r="330" spans="2:10" x14ac:dyDescent="0.25">
      <c r="B330" s="109"/>
    </row>
    <row r="331" spans="2:10" x14ac:dyDescent="0.25">
      <c r="B331" s="109"/>
    </row>
    <row r="332" spans="2:10" x14ac:dyDescent="0.25">
      <c r="B332" s="109"/>
    </row>
    <row r="333" spans="2:10" x14ac:dyDescent="0.25">
      <c r="B333" s="109"/>
    </row>
    <row r="334" spans="2:10" x14ac:dyDescent="0.25">
      <c r="B334" s="109"/>
    </row>
    <row r="335" spans="2:10" x14ac:dyDescent="0.25">
      <c r="B335" s="109"/>
    </row>
    <row r="336" spans="2:10" x14ac:dyDescent="0.25">
      <c r="B336" s="109"/>
    </row>
    <row r="337" spans="2:2" x14ac:dyDescent="0.25">
      <c r="B337" s="109"/>
    </row>
    <row r="338" spans="2:2" x14ac:dyDescent="0.25">
      <c r="B338" s="109"/>
    </row>
    <row r="339" spans="2:2" x14ac:dyDescent="0.25">
      <c r="B339" s="109"/>
    </row>
    <row r="340" spans="2:2" x14ac:dyDescent="0.25">
      <c r="B340" s="109"/>
    </row>
    <row r="341" spans="2:2" x14ac:dyDescent="0.25">
      <c r="B341" s="109"/>
    </row>
    <row r="342" spans="2:2" x14ac:dyDescent="0.25">
      <c r="B342" s="109"/>
    </row>
    <row r="343" spans="2:2" x14ac:dyDescent="0.25">
      <c r="B343" s="109"/>
    </row>
    <row r="344" spans="2:2" x14ac:dyDescent="0.25">
      <c r="B344" s="109"/>
    </row>
    <row r="345" spans="2:2" x14ac:dyDescent="0.25">
      <c r="B345" s="109"/>
    </row>
    <row r="346" spans="2:2" x14ac:dyDescent="0.25">
      <c r="B346" s="109"/>
    </row>
    <row r="347" spans="2:2" x14ac:dyDescent="0.25">
      <c r="B347" s="109"/>
    </row>
    <row r="348" spans="2:2" x14ac:dyDescent="0.25">
      <c r="B348" s="109"/>
    </row>
    <row r="349" spans="2:2" x14ac:dyDescent="0.25">
      <c r="B349" s="109"/>
    </row>
    <row r="350" spans="2:2" x14ac:dyDescent="0.25">
      <c r="B350" s="109"/>
    </row>
    <row r="351" spans="2:2" x14ac:dyDescent="0.25">
      <c r="B351" s="109"/>
    </row>
    <row r="352" spans="2:2" x14ac:dyDescent="0.25">
      <c r="B352" s="109"/>
    </row>
    <row r="353" spans="2:2" x14ac:dyDescent="0.25">
      <c r="B353" s="109"/>
    </row>
    <row r="354" spans="2:2" x14ac:dyDescent="0.25">
      <c r="B354" s="109"/>
    </row>
    <row r="355" spans="2:2" x14ac:dyDescent="0.25">
      <c r="B355" s="109"/>
    </row>
    <row r="356" spans="2:2" x14ac:dyDescent="0.25">
      <c r="B356" s="109"/>
    </row>
    <row r="357" spans="2:2" x14ac:dyDescent="0.25">
      <c r="B357" s="109"/>
    </row>
    <row r="358" spans="2:2" x14ac:dyDescent="0.25">
      <c r="B358" s="109"/>
    </row>
    <row r="359" spans="2:2" x14ac:dyDescent="0.25">
      <c r="B359" s="109"/>
    </row>
    <row r="360" spans="2:2" x14ac:dyDescent="0.25">
      <c r="B360" s="109"/>
    </row>
    <row r="361" spans="2:2" x14ac:dyDescent="0.25">
      <c r="B361" s="109"/>
    </row>
    <row r="362" spans="2:2" x14ac:dyDescent="0.25">
      <c r="B362" s="109"/>
    </row>
    <row r="363" spans="2:2" x14ac:dyDescent="0.25">
      <c r="B363" s="109"/>
    </row>
    <row r="364" spans="2:2" x14ac:dyDescent="0.25">
      <c r="B364" s="109"/>
    </row>
    <row r="365" spans="2:2" x14ac:dyDescent="0.25">
      <c r="B365" s="109"/>
    </row>
    <row r="366" spans="2:2" x14ac:dyDescent="0.25">
      <c r="B366" s="109"/>
    </row>
    <row r="367" spans="2:2" x14ac:dyDescent="0.25">
      <c r="B367" s="109"/>
    </row>
    <row r="368" spans="2:2" x14ac:dyDescent="0.25">
      <c r="B368" s="109"/>
    </row>
    <row r="369" spans="2:2" x14ac:dyDescent="0.25">
      <c r="B369" s="109"/>
    </row>
    <row r="370" spans="2:2" x14ac:dyDescent="0.25">
      <c r="B370" s="109"/>
    </row>
    <row r="371" spans="2:2" x14ac:dyDescent="0.25">
      <c r="B371" s="109"/>
    </row>
    <row r="372" spans="2:2" x14ac:dyDescent="0.25">
      <c r="B372" s="109"/>
    </row>
    <row r="373" spans="2:2" x14ac:dyDescent="0.25">
      <c r="B373" s="109"/>
    </row>
    <row r="374" spans="2:2" x14ac:dyDescent="0.25">
      <c r="B374" s="109"/>
    </row>
    <row r="375" spans="2:2" x14ac:dyDescent="0.25">
      <c r="B375" s="109"/>
    </row>
    <row r="376" spans="2:2" x14ac:dyDescent="0.25">
      <c r="B376" s="109"/>
    </row>
    <row r="377" spans="2:2" x14ac:dyDescent="0.25">
      <c r="B377" s="109"/>
    </row>
    <row r="378" spans="2:2" x14ac:dyDescent="0.25">
      <c r="B378" s="109"/>
    </row>
    <row r="379" spans="2:2" x14ac:dyDescent="0.25">
      <c r="B379" s="109"/>
    </row>
    <row r="380" spans="2:2" x14ac:dyDescent="0.25">
      <c r="B380" s="109"/>
    </row>
    <row r="381" spans="2:2" x14ac:dyDescent="0.25">
      <c r="B381" s="109"/>
    </row>
    <row r="382" spans="2:2" x14ac:dyDescent="0.25">
      <c r="B382" s="109"/>
    </row>
    <row r="383" spans="2:2" x14ac:dyDescent="0.25">
      <c r="B383" s="109"/>
    </row>
    <row r="384" spans="2:2" x14ac:dyDescent="0.25">
      <c r="B384" s="109"/>
    </row>
    <row r="385" spans="2:2" x14ac:dyDescent="0.25">
      <c r="B385" s="109"/>
    </row>
    <row r="386" spans="2:2" x14ac:dyDescent="0.25">
      <c r="B386" s="109"/>
    </row>
    <row r="387" spans="2:2" x14ac:dyDescent="0.25">
      <c r="B387" s="109"/>
    </row>
    <row r="388" spans="2:2" x14ac:dyDescent="0.25">
      <c r="B388" s="109"/>
    </row>
    <row r="389" spans="2:2" x14ac:dyDescent="0.25">
      <c r="B389" s="109"/>
    </row>
    <row r="390" spans="2:2" x14ac:dyDescent="0.25">
      <c r="B390" s="109"/>
    </row>
    <row r="391" spans="2:2" x14ac:dyDescent="0.25">
      <c r="B391" s="109"/>
    </row>
    <row r="392" spans="2:2" x14ac:dyDescent="0.25">
      <c r="B392" s="109"/>
    </row>
    <row r="393" spans="2:2" x14ac:dyDescent="0.25">
      <c r="B393" s="109"/>
    </row>
    <row r="394" spans="2:2" x14ac:dyDescent="0.25">
      <c r="B394" s="109"/>
    </row>
    <row r="395" spans="2:2" x14ac:dyDescent="0.25">
      <c r="B395" s="109"/>
    </row>
    <row r="396" spans="2:2" x14ac:dyDescent="0.25">
      <c r="B396" s="109"/>
    </row>
    <row r="397" spans="2:2" x14ac:dyDescent="0.25">
      <c r="B397" s="109"/>
    </row>
    <row r="398" spans="2:2" x14ac:dyDescent="0.25">
      <c r="B398" s="109"/>
    </row>
    <row r="399" spans="2:2" x14ac:dyDescent="0.25">
      <c r="B399" s="109"/>
    </row>
    <row r="400" spans="2:2" x14ac:dyDescent="0.25">
      <c r="B400" s="109"/>
    </row>
    <row r="401" spans="2:2" x14ac:dyDescent="0.25">
      <c r="B401" s="109"/>
    </row>
    <row r="402" spans="2:2" x14ac:dyDescent="0.25">
      <c r="B402" s="109"/>
    </row>
    <row r="403" spans="2:2" x14ac:dyDescent="0.25">
      <c r="B403" s="109"/>
    </row>
    <row r="404" spans="2:2" x14ac:dyDescent="0.25">
      <c r="B404" s="109"/>
    </row>
    <row r="405" spans="2:2" x14ac:dyDescent="0.25">
      <c r="B405" s="109"/>
    </row>
    <row r="406" spans="2:2" x14ac:dyDescent="0.25">
      <c r="B406" s="109"/>
    </row>
    <row r="407" spans="2:2" x14ac:dyDescent="0.25">
      <c r="B407" s="109"/>
    </row>
    <row r="408" spans="2:2" x14ac:dyDescent="0.25">
      <c r="B408" s="109"/>
    </row>
    <row r="409" spans="2:2" x14ac:dyDescent="0.25">
      <c r="B409" s="109"/>
    </row>
    <row r="410" spans="2:2" x14ac:dyDescent="0.25">
      <c r="B410" s="109"/>
    </row>
    <row r="411" spans="2:2" x14ac:dyDescent="0.25">
      <c r="B411" s="109"/>
    </row>
    <row r="412" spans="2:2" x14ac:dyDescent="0.25">
      <c r="B412" s="54"/>
    </row>
  </sheetData>
  <sheetProtection algorithmName="SHA-512" hashValue="97FKRycOWa4dWP1PUI/RXpMyJldol5YhU/ckESHxlgCjB5CbV5X06k031cV8DjQaW7rwNaOP0XGkhBsfLyvtwg==" saltValue="NWPYy/BvOkhvpvLX7CBrww==" spinCount="100000" sheet="1" objects="1" scenarios="1"/>
  <mergeCells count="5">
    <mergeCell ref="B2:B3"/>
    <mergeCell ref="C2:C3"/>
    <mergeCell ref="B8:B11"/>
    <mergeCell ref="C8:D11"/>
    <mergeCell ref="C13:D13"/>
  </mergeCells>
  <dataValidations count="2">
    <dataValidation operator="equal" showInputMessage="1" showErrorMessage="1" prompt="Use &quot;MM-DD-YY Format only._x000a__x000a_Example 01/13/16" sqref="C6"/>
    <dataValidation type="whole" operator="greaterThanOrEqual" allowBlank="1" showInputMessage="1" showErrorMessage="1" errorTitle="Enter Whole Number" error="Please enter Whole numbers only, no decimal values will be accepted" sqref="C2:C3">
      <formula1>0</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showInputMessage="1" showErrorMessage="1">
          <x14:formula1>
            <xm:f>'Defect types &amp; severity levels'!$I$3:$I$30</xm:f>
          </x14:formula1>
          <xm:sqref>E23:E322</xm:sqref>
        </x14:dataValidation>
        <x14:dataValidation type="list" allowBlank="1" showInputMessage="1" showErrorMessage="1">
          <x14:formula1>
            <xm:f>'Defect types &amp; severity levels'!$B$3:$B$4</xm:f>
          </x14:formula1>
          <xm:sqref>H23:H322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K412"/>
  <sheetViews>
    <sheetView workbookViewId="0">
      <selection activeCell="C4" sqref="C4"/>
    </sheetView>
  </sheetViews>
  <sheetFormatPr defaultColWidth="9.140625" defaultRowHeight="15" x14ac:dyDescent="0.25"/>
  <cols>
    <col min="1" max="1" width="3.7109375" style="52" customWidth="1"/>
    <col min="2" max="2" width="20.28515625" style="52" customWidth="1"/>
    <col min="3" max="3" width="28.7109375" style="52" customWidth="1"/>
    <col min="4" max="4" width="51" style="55" customWidth="1"/>
    <col min="5" max="5" width="35.42578125" style="52" customWidth="1"/>
    <col min="6" max="6" width="40.5703125" style="52" bestFit="1" customWidth="1"/>
    <col min="7" max="7" width="29.7109375" style="52" bestFit="1" customWidth="1"/>
    <col min="8" max="8" width="8.5703125" style="52" customWidth="1"/>
    <col min="9" max="9" width="27.140625" style="55" customWidth="1"/>
    <col min="10" max="10" width="60.7109375" style="55" customWidth="1"/>
    <col min="11" max="36" width="9.140625" style="52"/>
    <col min="37" max="37" width="22.5703125" style="52" bestFit="1" customWidth="1"/>
    <col min="38" max="16384" width="9.140625" style="52"/>
  </cols>
  <sheetData>
    <row r="1" spans="1:37" ht="15.75" thickBot="1" x14ac:dyDescent="0.3">
      <c r="B1" s="53"/>
      <c r="C1" s="53"/>
      <c r="D1" s="53"/>
      <c r="G1" s="54"/>
      <c r="AK1" s="52" t="s">
        <v>108</v>
      </c>
    </row>
    <row r="2" spans="1:37" ht="15" customHeight="1" x14ac:dyDescent="0.25">
      <c r="A2" s="54"/>
      <c r="B2" s="158" t="s">
        <v>133</v>
      </c>
      <c r="C2" s="160"/>
      <c r="D2" s="56"/>
      <c r="G2" s="54"/>
    </row>
    <row r="3" spans="1:37" ht="15.75" thickBot="1" x14ac:dyDescent="0.3">
      <c r="B3" s="159"/>
      <c r="C3" s="161"/>
      <c r="D3" s="53"/>
      <c r="G3" s="54"/>
    </row>
    <row r="4" spans="1:37" ht="15.75" thickBot="1" x14ac:dyDescent="0.3">
      <c r="B4" s="57" t="s">
        <v>132</v>
      </c>
      <c r="C4" s="59"/>
      <c r="D4" s="53"/>
      <c r="G4" s="54"/>
    </row>
    <row r="5" spans="1:37" ht="15.75" thickBot="1" x14ac:dyDescent="0.3">
      <c r="A5" s="54"/>
      <c r="B5" s="58" t="s">
        <v>224</v>
      </c>
      <c r="C5" s="59"/>
      <c r="D5" s="60"/>
      <c r="G5" s="54"/>
    </row>
    <row r="6" spans="1:37" ht="15.75" thickBot="1" x14ac:dyDescent="0.3">
      <c r="B6" s="58" t="s">
        <v>110</v>
      </c>
      <c r="C6" s="61"/>
      <c r="D6" s="53"/>
      <c r="G6" s="62"/>
    </row>
    <row r="7" spans="1:37" ht="15.75" thickBot="1" x14ac:dyDescent="0.3">
      <c r="B7" s="63"/>
      <c r="C7" s="64"/>
      <c r="D7" s="53"/>
      <c r="G7" s="54"/>
    </row>
    <row r="8" spans="1:37" x14ac:dyDescent="0.25">
      <c r="A8" s="54"/>
      <c r="B8" s="162" t="s">
        <v>111</v>
      </c>
      <c r="C8" s="165"/>
      <c r="D8" s="166"/>
      <c r="E8" s="52" t="s">
        <v>0</v>
      </c>
      <c r="G8" s="65"/>
    </row>
    <row r="9" spans="1:37" x14ac:dyDescent="0.25">
      <c r="B9" s="163"/>
      <c r="C9" s="167"/>
      <c r="D9" s="168"/>
      <c r="E9" s="54"/>
      <c r="G9" s="65"/>
    </row>
    <row r="10" spans="1:37" x14ac:dyDescent="0.25">
      <c r="B10" s="163"/>
      <c r="C10" s="167"/>
      <c r="D10" s="168"/>
      <c r="G10" s="65"/>
    </row>
    <row r="11" spans="1:37" ht="15.75" thickBot="1" x14ac:dyDescent="0.3">
      <c r="B11" s="164"/>
      <c r="C11" s="169"/>
      <c r="D11" s="170"/>
      <c r="G11" s="65"/>
    </row>
    <row r="12" spans="1:37" ht="15.75" thickBot="1" x14ac:dyDescent="0.3">
      <c r="B12" s="56"/>
      <c r="C12" s="54"/>
      <c r="G12" s="54"/>
    </row>
    <row r="13" spans="1:37" ht="15.75" thickBot="1" x14ac:dyDescent="0.3">
      <c r="B13" s="66" t="s">
        <v>112</v>
      </c>
      <c r="C13" s="171"/>
      <c r="D13" s="172"/>
      <c r="E13" s="67"/>
      <c r="G13" s="62"/>
    </row>
    <row r="14" spans="1:37" ht="15.75" thickBot="1" x14ac:dyDescent="0.3">
      <c r="B14" s="68"/>
      <c r="C14" s="69"/>
      <c r="D14" s="70" t="s">
        <v>0</v>
      </c>
      <c r="F14" s="62"/>
      <c r="G14" s="62"/>
    </row>
    <row r="15" spans="1:37" x14ac:dyDescent="0.25">
      <c r="B15" s="71" t="s">
        <v>1</v>
      </c>
      <c r="C15" s="72" t="s">
        <v>113</v>
      </c>
      <c r="D15" s="73" t="s">
        <v>114</v>
      </c>
      <c r="E15" s="74" t="s">
        <v>115</v>
      </c>
      <c r="F15" s="75" t="s">
        <v>23</v>
      </c>
      <c r="G15" s="62"/>
    </row>
    <row r="16" spans="1:37" x14ac:dyDescent="0.25">
      <c r="B16" s="76"/>
      <c r="C16" s="77" t="s">
        <v>116</v>
      </c>
      <c r="D16" s="78">
        <f>COUNTIF($F$23:$F$322,"S1")</f>
        <v>0</v>
      </c>
      <c r="E16" s="79">
        <f>IF(SUM(100-D16*50%)=100,0,100-D16*50%)</f>
        <v>0</v>
      </c>
      <c r="F16" s="80">
        <f>IF(ISERROR(D16*0.5/$C$2),0%,D16*0.5/$C$2)</f>
        <v>0</v>
      </c>
      <c r="G16" s="62"/>
    </row>
    <row r="17" spans="2:10" x14ac:dyDescent="0.25">
      <c r="B17" s="76"/>
      <c r="C17" s="77" t="s">
        <v>117</v>
      </c>
      <c r="D17" s="78">
        <f>COUNTIF($F$23:$F$322,"S2")</f>
        <v>0</v>
      </c>
      <c r="E17" s="79">
        <f>IF(SUM(100-D17*30%)=100,0,100-D17*30%)</f>
        <v>0</v>
      </c>
      <c r="F17" s="80">
        <f>IF(ISERROR(D17*0.3/$C$2),0%,D17*0.3/$C$2)</f>
        <v>0</v>
      </c>
      <c r="G17" s="62"/>
    </row>
    <row r="18" spans="2:10" x14ac:dyDescent="0.25">
      <c r="B18" s="76"/>
      <c r="C18" s="77" t="s">
        <v>118</v>
      </c>
      <c r="D18" s="78">
        <f>COUNTIF($F$23:$F$322,"S3")</f>
        <v>0</v>
      </c>
      <c r="E18" s="79">
        <f>IF(SUM(100-D18*20%)=100,0,100-D18*20%)</f>
        <v>0</v>
      </c>
      <c r="F18" s="80">
        <f>IF(ISERROR(D18*0.2/$C$2),0%,D18*0.2/$C$2)</f>
        <v>0</v>
      </c>
      <c r="G18" s="62"/>
    </row>
    <row r="19" spans="2:10" ht="15.75" thickBot="1" x14ac:dyDescent="0.3">
      <c r="B19" s="81" t="s">
        <v>119</v>
      </c>
      <c r="C19" s="82"/>
      <c r="D19" s="83">
        <f>SUM(D16:D18)</f>
        <v>0</v>
      </c>
      <c r="E19" s="84">
        <f>IF(SUM(100-(D16*50%+D17*30%+D18*20%))=100,0,100-(D16*50%+D17*30%+D18*20%))</f>
        <v>0</v>
      </c>
      <c r="F19" s="85">
        <f>IF(SUM(F16:F18)=100%,0%,SUM(F16:F18))</f>
        <v>0</v>
      </c>
      <c r="G19" s="62"/>
    </row>
    <row r="20" spans="2:10" ht="15.75" thickBot="1" x14ac:dyDescent="0.3">
      <c r="B20" s="86"/>
      <c r="C20" s="87"/>
      <c r="D20" s="88"/>
      <c r="E20" s="89"/>
      <c r="F20" s="90"/>
      <c r="G20" s="62"/>
    </row>
    <row r="21" spans="2:10" ht="15.75" thickBot="1" x14ac:dyDescent="0.3">
      <c r="B21" s="91" t="s">
        <v>120</v>
      </c>
      <c r="C21" s="92" t="s">
        <v>121</v>
      </c>
      <c r="D21" s="93" t="s">
        <v>122</v>
      </c>
      <c r="E21" s="92" t="s">
        <v>123</v>
      </c>
      <c r="F21" s="92" t="s">
        <v>113</v>
      </c>
      <c r="G21" s="92" t="s">
        <v>124</v>
      </c>
      <c r="H21" s="92" t="s">
        <v>125</v>
      </c>
      <c r="I21" s="94" t="s">
        <v>126</v>
      </c>
      <c r="J21" s="95" t="s">
        <v>127</v>
      </c>
    </row>
    <row r="22" spans="2:10" x14ac:dyDescent="0.25">
      <c r="B22" s="96" t="s">
        <v>120</v>
      </c>
      <c r="C22" s="97" t="s">
        <v>128</v>
      </c>
      <c r="D22" s="98" t="s">
        <v>129</v>
      </c>
      <c r="E22" s="97" t="s">
        <v>130</v>
      </c>
      <c r="F22" s="99" t="s">
        <v>131</v>
      </c>
      <c r="G22" s="99" t="s">
        <v>131</v>
      </c>
      <c r="H22" s="97" t="s">
        <v>125</v>
      </c>
      <c r="I22" s="97" t="s">
        <v>126</v>
      </c>
      <c r="J22" s="97" t="s">
        <v>127</v>
      </c>
    </row>
    <row r="23" spans="2:10" x14ac:dyDescent="0.25">
      <c r="B23" s="100">
        <v>1</v>
      </c>
      <c r="C23" s="101"/>
      <c r="D23" s="102"/>
      <c r="E23" s="101"/>
      <c r="F23" s="77" t="str">
        <f>IF(E23 &lt;&gt; "",VLOOKUP($E23,'Defect types &amp; severity levels'!$I$3:$J$30,2,FALSE),"")</f>
        <v/>
      </c>
      <c r="G23" s="103" t="str">
        <f>IF(E23 &lt;&gt; "",VLOOKUP($E23,'Defect types &amp; severity levels'!$I$3:$K$30,3,FALSE),"")</f>
        <v/>
      </c>
      <c r="H23" s="101"/>
      <c r="I23" s="102"/>
      <c r="J23" s="104"/>
    </row>
    <row r="24" spans="2:10" x14ac:dyDescent="0.25">
      <c r="B24" s="100">
        <f>B23+1</f>
        <v>2</v>
      </c>
      <c r="C24" s="101"/>
      <c r="D24" s="102"/>
      <c r="E24" s="101"/>
      <c r="F24" s="77" t="str">
        <f>IF(E24 &lt;&gt; "",VLOOKUP($E24,'Defect types &amp; severity levels'!$I$3:$J$30,2,FALSE),"")</f>
        <v/>
      </c>
      <c r="G24" s="103" t="str">
        <f>IF(E24 &lt;&gt; "",VLOOKUP($E24,'Defect types &amp; severity levels'!$I$3:$K$30,3,FALSE),"")</f>
        <v/>
      </c>
      <c r="H24" s="101"/>
      <c r="I24" s="102"/>
      <c r="J24" s="104"/>
    </row>
    <row r="25" spans="2:10" x14ac:dyDescent="0.25">
      <c r="B25" s="100">
        <f t="shared" ref="B25:B88" si="0">B24+1</f>
        <v>3</v>
      </c>
      <c r="C25" s="101"/>
      <c r="D25" s="102"/>
      <c r="E25" s="101"/>
      <c r="F25" s="77" t="str">
        <f>IF(E25 &lt;&gt; "",VLOOKUP($E25,'Defect types &amp; severity levels'!$I$3:$J$30,2,FALSE),"")</f>
        <v/>
      </c>
      <c r="G25" s="103" t="str">
        <f>IF(E25 &lt;&gt; "",VLOOKUP($E25,'Defect types &amp; severity levels'!$I$3:$K$30,3,FALSE),"")</f>
        <v/>
      </c>
      <c r="H25" s="101"/>
      <c r="I25" s="102"/>
      <c r="J25" s="104"/>
    </row>
    <row r="26" spans="2:10" x14ac:dyDescent="0.25">
      <c r="B26" s="100">
        <f t="shared" si="0"/>
        <v>4</v>
      </c>
      <c r="C26" s="101"/>
      <c r="D26" s="102"/>
      <c r="E26" s="101"/>
      <c r="F26" s="77" t="str">
        <f>IF(E26 &lt;&gt; "",VLOOKUP($E26,'Defect types &amp; severity levels'!$I$3:$J$30,2,FALSE),"")</f>
        <v/>
      </c>
      <c r="G26" s="103" t="str">
        <f>IF(E26 &lt;&gt; "",VLOOKUP($E26,'Defect types &amp; severity levels'!$I$3:$K$30,3,FALSE),"")</f>
        <v/>
      </c>
      <c r="H26" s="101"/>
      <c r="I26" s="102"/>
      <c r="J26" s="104"/>
    </row>
    <row r="27" spans="2:10" x14ac:dyDescent="0.25">
      <c r="B27" s="100">
        <f t="shared" si="0"/>
        <v>5</v>
      </c>
      <c r="C27" s="101"/>
      <c r="D27" s="102"/>
      <c r="E27" s="101"/>
      <c r="F27" s="77" t="str">
        <f>IF(E27 &lt;&gt; "",VLOOKUP($E27,'Defect types &amp; severity levels'!$I$3:$J$30,2,FALSE),"")</f>
        <v/>
      </c>
      <c r="G27" s="103" t="str">
        <f>IF(E27 &lt;&gt; "",VLOOKUP($E27,'Defect types &amp; severity levels'!$I$3:$K$30,3,FALSE),"")</f>
        <v/>
      </c>
      <c r="H27" s="101"/>
      <c r="I27" s="102"/>
      <c r="J27" s="104"/>
    </row>
    <row r="28" spans="2:10" x14ac:dyDescent="0.25">
      <c r="B28" s="100">
        <f t="shared" si="0"/>
        <v>6</v>
      </c>
      <c r="C28" s="101"/>
      <c r="D28" s="102"/>
      <c r="E28" s="101"/>
      <c r="F28" s="77" t="str">
        <f>IF(E28 &lt;&gt; "",VLOOKUP($E28,'Defect types &amp; severity levels'!$I$3:$J$30,2,FALSE),"")</f>
        <v/>
      </c>
      <c r="G28" s="103" t="str">
        <f>IF(E28 &lt;&gt; "",VLOOKUP($E28,'Defect types &amp; severity levels'!$I$3:$K$30,3,FALSE),"")</f>
        <v/>
      </c>
      <c r="H28" s="101"/>
      <c r="I28" s="102"/>
      <c r="J28" s="104"/>
    </row>
    <row r="29" spans="2:10" x14ac:dyDescent="0.25">
      <c r="B29" s="100">
        <f t="shared" si="0"/>
        <v>7</v>
      </c>
      <c r="C29" s="101"/>
      <c r="D29" s="102"/>
      <c r="E29" s="101"/>
      <c r="F29" s="77" t="str">
        <f>IF(E29 &lt;&gt; "",VLOOKUP($E29,'Defect types &amp; severity levels'!$I$3:$J$30,2,FALSE),"")</f>
        <v/>
      </c>
      <c r="G29" s="103" t="str">
        <f>IF(E29 &lt;&gt; "",VLOOKUP($E29,'Defect types &amp; severity levels'!$I$3:$K$30,3,FALSE),"")</f>
        <v/>
      </c>
      <c r="H29" s="101"/>
      <c r="I29" s="102"/>
      <c r="J29" s="104"/>
    </row>
    <row r="30" spans="2:10" x14ac:dyDescent="0.25">
      <c r="B30" s="100">
        <f t="shared" si="0"/>
        <v>8</v>
      </c>
      <c r="C30" s="101"/>
      <c r="D30" s="102"/>
      <c r="E30" s="101"/>
      <c r="F30" s="77" t="str">
        <f>IF(E30 &lt;&gt; "",VLOOKUP($E30,'Defect types &amp; severity levels'!$I$3:$J$30,2,FALSE),"")</f>
        <v/>
      </c>
      <c r="G30" s="103" t="str">
        <f>IF(E30 &lt;&gt; "",VLOOKUP($E30,'Defect types &amp; severity levels'!$I$3:$K$30,3,FALSE),"")</f>
        <v/>
      </c>
      <c r="H30" s="101"/>
      <c r="I30" s="102"/>
      <c r="J30" s="104"/>
    </row>
    <row r="31" spans="2:10" x14ac:dyDescent="0.25">
      <c r="B31" s="100">
        <f t="shared" si="0"/>
        <v>9</v>
      </c>
      <c r="C31" s="101"/>
      <c r="D31" s="102"/>
      <c r="E31" s="101"/>
      <c r="F31" s="77" t="str">
        <f>IF(E31 &lt;&gt; "",VLOOKUP($E31,'Defect types &amp; severity levels'!$I$3:$J$30,2,FALSE),"")</f>
        <v/>
      </c>
      <c r="G31" s="103" t="str">
        <f>IF(E31 &lt;&gt; "",VLOOKUP($E31,'Defect types &amp; severity levels'!$I$3:$K$30,3,FALSE),"")</f>
        <v/>
      </c>
      <c r="H31" s="101"/>
      <c r="I31" s="102"/>
      <c r="J31" s="104"/>
    </row>
    <row r="32" spans="2:10" x14ac:dyDescent="0.25">
      <c r="B32" s="100">
        <f t="shared" si="0"/>
        <v>10</v>
      </c>
      <c r="C32" s="101"/>
      <c r="D32" s="102"/>
      <c r="E32" s="101"/>
      <c r="F32" s="77" t="str">
        <f>IF(E32 &lt;&gt; "",VLOOKUP($E32,'Defect types &amp; severity levels'!$I$3:$J$30,2,FALSE),"")</f>
        <v/>
      </c>
      <c r="G32" s="103" t="str">
        <f>IF(E32 &lt;&gt; "",VLOOKUP($E32,'Defect types &amp; severity levels'!$I$3:$K$30,3,FALSE),"")</f>
        <v/>
      </c>
      <c r="H32" s="101"/>
      <c r="I32" s="102"/>
      <c r="J32" s="104"/>
    </row>
    <row r="33" spans="2:10" x14ac:dyDescent="0.25">
      <c r="B33" s="100">
        <f t="shared" si="0"/>
        <v>11</v>
      </c>
      <c r="C33" s="101"/>
      <c r="D33" s="102"/>
      <c r="E33" s="101"/>
      <c r="F33" s="77" t="str">
        <f>IF(E33 &lt;&gt; "",VLOOKUP($E33,'Defect types &amp; severity levels'!$I$3:$J$30,2,FALSE),"")</f>
        <v/>
      </c>
      <c r="G33" s="103" t="str">
        <f>IF(E33 &lt;&gt; "",VLOOKUP($E33,'Defect types &amp; severity levels'!$I$3:$K$30,3,FALSE),"")</f>
        <v/>
      </c>
      <c r="H33" s="101"/>
      <c r="I33" s="102"/>
      <c r="J33" s="104"/>
    </row>
    <row r="34" spans="2:10" x14ac:dyDescent="0.25">
      <c r="B34" s="100">
        <f t="shared" si="0"/>
        <v>12</v>
      </c>
      <c r="C34" s="101"/>
      <c r="D34" s="102"/>
      <c r="E34" s="101"/>
      <c r="F34" s="77" t="str">
        <f>IF(E34 &lt;&gt; "",VLOOKUP($E34,'Defect types &amp; severity levels'!$I$3:$J$30,2,FALSE),"")</f>
        <v/>
      </c>
      <c r="G34" s="103" t="str">
        <f>IF(E34 &lt;&gt; "",VLOOKUP($E34,'Defect types &amp; severity levels'!$I$3:$K$30,3,FALSE),"")</f>
        <v/>
      </c>
      <c r="H34" s="101"/>
      <c r="I34" s="102"/>
      <c r="J34" s="104"/>
    </row>
    <row r="35" spans="2:10" x14ac:dyDescent="0.25">
      <c r="B35" s="100">
        <f t="shared" si="0"/>
        <v>13</v>
      </c>
      <c r="C35" s="101"/>
      <c r="D35" s="102"/>
      <c r="E35" s="101"/>
      <c r="F35" s="77" t="str">
        <f>IF(E35 &lt;&gt; "",VLOOKUP($E35,'Defect types &amp; severity levels'!$I$3:$J$30,2,FALSE),"")</f>
        <v/>
      </c>
      <c r="G35" s="103" t="str">
        <f>IF(E35 &lt;&gt; "",VLOOKUP($E35,'Defect types &amp; severity levels'!$I$3:$K$30,3,FALSE),"")</f>
        <v/>
      </c>
      <c r="H35" s="101"/>
      <c r="I35" s="102"/>
      <c r="J35" s="104"/>
    </row>
    <row r="36" spans="2:10" x14ac:dyDescent="0.25">
      <c r="B36" s="100">
        <f t="shared" si="0"/>
        <v>14</v>
      </c>
      <c r="C36" s="101"/>
      <c r="D36" s="102"/>
      <c r="E36" s="101"/>
      <c r="F36" s="77" t="str">
        <f>IF(E36 &lt;&gt; "",VLOOKUP($E36,'Defect types &amp; severity levels'!$I$3:$J$30,2,FALSE),"")</f>
        <v/>
      </c>
      <c r="G36" s="103" t="str">
        <f>IF(E36 &lt;&gt; "",VLOOKUP($E36,'Defect types &amp; severity levels'!$I$3:$K$30,3,FALSE),"")</f>
        <v/>
      </c>
      <c r="H36" s="101"/>
      <c r="I36" s="102"/>
      <c r="J36" s="104"/>
    </row>
    <row r="37" spans="2:10" x14ac:dyDescent="0.25">
      <c r="B37" s="100">
        <f t="shared" si="0"/>
        <v>15</v>
      </c>
      <c r="C37" s="101"/>
      <c r="D37" s="102"/>
      <c r="E37" s="101"/>
      <c r="F37" s="77" t="str">
        <f>IF(E37 &lt;&gt; "",VLOOKUP($E37,'Defect types &amp; severity levels'!$I$3:$J$30,2,FALSE),"")</f>
        <v/>
      </c>
      <c r="G37" s="103" t="str">
        <f>IF(E37 &lt;&gt; "",VLOOKUP($E37,'Defect types &amp; severity levels'!$I$3:$K$30,3,FALSE),"")</f>
        <v/>
      </c>
      <c r="H37" s="101"/>
      <c r="I37" s="102"/>
      <c r="J37" s="104"/>
    </row>
    <row r="38" spans="2:10" x14ac:dyDescent="0.25">
      <c r="B38" s="100">
        <f t="shared" si="0"/>
        <v>16</v>
      </c>
      <c r="C38" s="101"/>
      <c r="D38" s="102"/>
      <c r="E38" s="101"/>
      <c r="F38" s="77" t="str">
        <f>IF(E38 &lt;&gt; "",VLOOKUP($E38,'Defect types &amp; severity levels'!$I$3:$J$30,2,FALSE),"")</f>
        <v/>
      </c>
      <c r="G38" s="103" t="str">
        <f>IF(E38 &lt;&gt; "",VLOOKUP($E38,'Defect types &amp; severity levels'!$I$3:$K$30,3,FALSE),"")</f>
        <v/>
      </c>
      <c r="H38" s="101"/>
      <c r="I38" s="102"/>
      <c r="J38" s="104"/>
    </row>
    <row r="39" spans="2:10" x14ac:dyDescent="0.25">
      <c r="B39" s="100">
        <f t="shared" si="0"/>
        <v>17</v>
      </c>
      <c r="C39" s="101"/>
      <c r="D39" s="102"/>
      <c r="E39" s="101"/>
      <c r="F39" s="77" t="str">
        <f>IF(E39 &lt;&gt; "",VLOOKUP($E39,'Defect types &amp; severity levels'!$I$3:$J$30,2,FALSE),"")</f>
        <v/>
      </c>
      <c r="G39" s="103" t="str">
        <f>IF(E39 &lt;&gt; "",VLOOKUP($E39,'Defect types &amp; severity levels'!$I$3:$K$30,3,FALSE),"")</f>
        <v/>
      </c>
      <c r="H39" s="101"/>
      <c r="I39" s="102"/>
      <c r="J39" s="104"/>
    </row>
    <row r="40" spans="2:10" x14ac:dyDescent="0.25">
      <c r="B40" s="100">
        <f t="shared" si="0"/>
        <v>18</v>
      </c>
      <c r="C40" s="101"/>
      <c r="D40" s="102"/>
      <c r="E40" s="101"/>
      <c r="F40" s="77" t="str">
        <f>IF(E40 &lt;&gt; "",VLOOKUP($E40,'Defect types &amp; severity levels'!$I$3:$J$30,2,FALSE),"")</f>
        <v/>
      </c>
      <c r="G40" s="103" t="str">
        <f>IF(E40 &lt;&gt; "",VLOOKUP($E40,'Defect types &amp; severity levels'!$I$3:$K$30,3,FALSE),"")</f>
        <v/>
      </c>
      <c r="H40" s="101"/>
      <c r="I40" s="102"/>
      <c r="J40" s="104"/>
    </row>
    <row r="41" spans="2:10" x14ac:dyDescent="0.25">
      <c r="B41" s="100">
        <f t="shared" si="0"/>
        <v>19</v>
      </c>
      <c r="C41" s="101"/>
      <c r="D41" s="102"/>
      <c r="E41" s="101"/>
      <c r="F41" s="77" t="str">
        <f>IF(E41 &lt;&gt; "",VLOOKUP($E41,'Defect types &amp; severity levels'!$I$3:$J$30,2,FALSE),"")</f>
        <v/>
      </c>
      <c r="G41" s="103" t="str">
        <f>IF(E41 &lt;&gt; "",VLOOKUP($E41,'Defect types &amp; severity levels'!$I$3:$K$30,3,FALSE),"")</f>
        <v/>
      </c>
      <c r="H41" s="101"/>
      <c r="I41" s="102"/>
      <c r="J41" s="104"/>
    </row>
    <row r="42" spans="2:10" x14ac:dyDescent="0.25">
      <c r="B42" s="100">
        <f t="shared" si="0"/>
        <v>20</v>
      </c>
      <c r="C42" s="101"/>
      <c r="D42" s="102"/>
      <c r="E42" s="101"/>
      <c r="F42" s="77" t="str">
        <f>IF(E42 &lt;&gt; "",VLOOKUP($E42,'Defect types &amp; severity levels'!$I$3:$J$30,2,FALSE),"")</f>
        <v/>
      </c>
      <c r="G42" s="103" t="str">
        <f>IF(E42 &lt;&gt; "",VLOOKUP($E42,'Defect types &amp; severity levels'!$I$3:$K$30,3,FALSE),"")</f>
        <v/>
      </c>
      <c r="H42" s="101"/>
      <c r="I42" s="102"/>
      <c r="J42" s="104"/>
    </row>
    <row r="43" spans="2:10" x14ac:dyDescent="0.25">
      <c r="B43" s="100">
        <f t="shared" si="0"/>
        <v>21</v>
      </c>
      <c r="C43" s="101"/>
      <c r="D43" s="102"/>
      <c r="E43" s="101"/>
      <c r="F43" s="77" t="str">
        <f>IF(E43 &lt;&gt; "",VLOOKUP($E43,'Defect types &amp; severity levels'!$I$3:$J$30,2,FALSE),"")</f>
        <v/>
      </c>
      <c r="G43" s="103" t="str">
        <f>IF(E43 &lt;&gt; "",VLOOKUP($E43,'Defect types &amp; severity levels'!$I$3:$K$30,3,FALSE),"")</f>
        <v/>
      </c>
      <c r="H43" s="101"/>
      <c r="I43" s="102"/>
      <c r="J43" s="104"/>
    </row>
    <row r="44" spans="2:10" x14ac:dyDescent="0.25">
      <c r="B44" s="100">
        <f t="shared" si="0"/>
        <v>22</v>
      </c>
      <c r="C44" s="101"/>
      <c r="D44" s="102"/>
      <c r="E44" s="101"/>
      <c r="F44" s="77" t="str">
        <f>IF(E44 &lt;&gt; "",VLOOKUP($E44,'Defect types &amp; severity levels'!$I$3:$J$30,2,FALSE),"")</f>
        <v/>
      </c>
      <c r="G44" s="103" t="str">
        <f>IF(E44 &lt;&gt; "",VLOOKUP($E44,'Defect types &amp; severity levels'!$I$3:$K$30,3,FALSE),"")</f>
        <v/>
      </c>
      <c r="H44" s="101"/>
      <c r="I44" s="102"/>
      <c r="J44" s="104"/>
    </row>
    <row r="45" spans="2:10" x14ac:dyDescent="0.25">
      <c r="B45" s="100">
        <f t="shared" si="0"/>
        <v>23</v>
      </c>
      <c r="C45" s="101"/>
      <c r="D45" s="102"/>
      <c r="E45" s="101"/>
      <c r="F45" s="77" t="str">
        <f>IF(E45 &lt;&gt; "",VLOOKUP($E45,'Defect types &amp; severity levels'!$I$3:$J$30,2,FALSE),"")</f>
        <v/>
      </c>
      <c r="G45" s="103" t="str">
        <f>IF(E45 &lt;&gt; "",VLOOKUP($E45,'Defect types &amp; severity levels'!$I$3:$K$30,3,FALSE),"")</f>
        <v/>
      </c>
      <c r="H45" s="101"/>
      <c r="I45" s="102"/>
      <c r="J45" s="104"/>
    </row>
    <row r="46" spans="2:10" x14ac:dyDescent="0.25">
      <c r="B46" s="100">
        <f t="shared" si="0"/>
        <v>24</v>
      </c>
      <c r="C46" s="101"/>
      <c r="D46" s="102"/>
      <c r="E46" s="101"/>
      <c r="F46" s="77" t="str">
        <f>IF(E46 &lt;&gt; "",VLOOKUP($E46,'Defect types &amp; severity levels'!$I$3:$J$30,2,FALSE),"")</f>
        <v/>
      </c>
      <c r="G46" s="103" t="str">
        <f>IF(E46 &lt;&gt; "",VLOOKUP($E46,'Defect types &amp; severity levels'!$I$3:$K$30,3,FALSE),"")</f>
        <v/>
      </c>
      <c r="H46" s="101"/>
      <c r="I46" s="102"/>
      <c r="J46" s="104"/>
    </row>
    <row r="47" spans="2:10" x14ac:dyDescent="0.25">
      <c r="B47" s="100">
        <f t="shared" si="0"/>
        <v>25</v>
      </c>
      <c r="C47" s="101"/>
      <c r="D47" s="102"/>
      <c r="E47" s="101"/>
      <c r="F47" s="77" t="str">
        <f>IF(E47 &lt;&gt; "",VLOOKUP($E47,'Defect types &amp; severity levels'!$I$3:$J$30,2,FALSE),"")</f>
        <v/>
      </c>
      <c r="G47" s="103" t="str">
        <f>IF(E47 &lt;&gt; "",VLOOKUP($E47,'Defect types &amp; severity levels'!$I$3:$K$30,3,FALSE),"")</f>
        <v/>
      </c>
      <c r="H47" s="101"/>
      <c r="I47" s="102"/>
      <c r="J47" s="104"/>
    </row>
    <row r="48" spans="2:10" x14ac:dyDescent="0.25">
      <c r="B48" s="100">
        <f t="shared" si="0"/>
        <v>26</v>
      </c>
      <c r="C48" s="101"/>
      <c r="D48" s="102"/>
      <c r="E48" s="101"/>
      <c r="F48" s="77" t="str">
        <f>IF(E48 &lt;&gt; "",VLOOKUP($E48,'Defect types &amp; severity levels'!$I$3:$J$30,2,FALSE),"")</f>
        <v/>
      </c>
      <c r="G48" s="103" t="str">
        <f>IF(E48 &lt;&gt; "",VLOOKUP($E48,'Defect types &amp; severity levels'!$I$3:$K$30,3,FALSE),"")</f>
        <v/>
      </c>
      <c r="H48" s="101"/>
      <c r="I48" s="102"/>
      <c r="J48" s="104"/>
    </row>
    <row r="49" spans="2:10" x14ac:dyDescent="0.25">
      <c r="B49" s="100">
        <f t="shared" si="0"/>
        <v>27</v>
      </c>
      <c r="C49" s="101"/>
      <c r="D49" s="102"/>
      <c r="E49" s="101"/>
      <c r="F49" s="77" t="str">
        <f>IF(E49 &lt;&gt; "",VLOOKUP($E49,'Defect types &amp; severity levels'!$I$3:$J$30,2,FALSE),"")</f>
        <v/>
      </c>
      <c r="G49" s="103" t="str">
        <f>IF(E49 &lt;&gt; "",VLOOKUP($E49,'Defect types &amp; severity levels'!$I$3:$K$30,3,FALSE),"")</f>
        <v/>
      </c>
      <c r="H49" s="101"/>
      <c r="I49" s="102"/>
      <c r="J49" s="104"/>
    </row>
    <row r="50" spans="2:10" x14ac:dyDescent="0.25">
      <c r="B50" s="100">
        <f t="shared" si="0"/>
        <v>28</v>
      </c>
      <c r="C50" s="101"/>
      <c r="D50" s="102"/>
      <c r="E50" s="101"/>
      <c r="F50" s="77" t="str">
        <f>IF(E50 &lt;&gt; "",VLOOKUP($E50,'Defect types &amp; severity levels'!$I$3:$J$30,2,FALSE),"")</f>
        <v/>
      </c>
      <c r="G50" s="103" t="str">
        <f>IF(E50 &lt;&gt; "",VLOOKUP($E50,'Defect types &amp; severity levels'!$I$3:$K$30,3,FALSE),"")</f>
        <v/>
      </c>
      <c r="H50" s="101"/>
      <c r="I50" s="102"/>
      <c r="J50" s="104"/>
    </row>
    <row r="51" spans="2:10" x14ac:dyDescent="0.25">
      <c r="B51" s="100">
        <f t="shared" si="0"/>
        <v>29</v>
      </c>
      <c r="C51" s="101"/>
      <c r="D51" s="102"/>
      <c r="E51" s="101"/>
      <c r="F51" s="77" t="str">
        <f>IF(E51 &lt;&gt; "",VLOOKUP($E51,'Defect types &amp; severity levels'!$I$3:$J$30,2,FALSE),"")</f>
        <v/>
      </c>
      <c r="G51" s="103" t="str">
        <f>IF(E51 &lt;&gt; "",VLOOKUP($E51,'Defect types &amp; severity levels'!$I$3:$K$30,3,FALSE),"")</f>
        <v/>
      </c>
      <c r="H51" s="101"/>
      <c r="I51" s="102"/>
      <c r="J51" s="104"/>
    </row>
    <row r="52" spans="2:10" x14ac:dyDescent="0.25">
      <c r="B52" s="100">
        <f t="shared" si="0"/>
        <v>30</v>
      </c>
      <c r="C52" s="101"/>
      <c r="D52" s="102"/>
      <c r="E52" s="101"/>
      <c r="F52" s="77" t="str">
        <f>IF(E52 &lt;&gt; "",VLOOKUP($E52,'Defect types &amp; severity levels'!$I$3:$J$30,2,FALSE),"")</f>
        <v/>
      </c>
      <c r="G52" s="103" t="str">
        <f>IF(E52 &lt;&gt; "",VLOOKUP($E52,'Defect types &amp; severity levels'!$I$3:$K$30,3,FALSE),"")</f>
        <v/>
      </c>
      <c r="H52" s="101"/>
      <c r="I52" s="102"/>
      <c r="J52" s="104"/>
    </row>
    <row r="53" spans="2:10" x14ac:dyDescent="0.25">
      <c r="B53" s="100">
        <f t="shared" si="0"/>
        <v>31</v>
      </c>
      <c r="C53" s="101"/>
      <c r="D53" s="102"/>
      <c r="E53" s="101"/>
      <c r="F53" s="77" t="str">
        <f>IF(E53 &lt;&gt; "",VLOOKUP($E53,'Defect types &amp; severity levels'!$I$3:$J$30,2,FALSE),"")</f>
        <v/>
      </c>
      <c r="G53" s="103" t="str">
        <f>IF(E53 &lt;&gt; "",VLOOKUP($E53,'Defect types &amp; severity levels'!$I$3:$K$30,3,FALSE),"")</f>
        <v/>
      </c>
      <c r="H53" s="101"/>
      <c r="I53" s="102"/>
      <c r="J53" s="104"/>
    </row>
    <row r="54" spans="2:10" x14ac:dyDescent="0.25">
      <c r="B54" s="100">
        <f t="shared" si="0"/>
        <v>32</v>
      </c>
      <c r="C54" s="101"/>
      <c r="D54" s="102"/>
      <c r="E54" s="101"/>
      <c r="F54" s="77" t="str">
        <f>IF(E54 &lt;&gt; "",VLOOKUP($E54,'Defect types &amp; severity levels'!$I$3:$J$30,2,FALSE),"")</f>
        <v/>
      </c>
      <c r="G54" s="103" t="str">
        <f>IF(E54 &lt;&gt; "",VLOOKUP($E54,'Defect types &amp; severity levels'!$I$3:$K$30,3,FALSE),"")</f>
        <v/>
      </c>
      <c r="H54" s="101"/>
      <c r="I54" s="102"/>
      <c r="J54" s="104"/>
    </row>
    <row r="55" spans="2:10" x14ac:dyDescent="0.25">
      <c r="B55" s="100">
        <f t="shared" si="0"/>
        <v>33</v>
      </c>
      <c r="C55" s="101"/>
      <c r="D55" s="102"/>
      <c r="E55" s="101"/>
      <c r="F55" s="77" t="str">
        <f>IF(E55 &lt;&gt; "",VLOOKUP($E55,'Defect types &amp; severity levels'!$I$3:$J$30,2,FALSE),"")</f>
        <v/>
      </c>
      <c r="G55" s="103" t="str">
        <f>IF(E55 &lt;&gt; "",VLOOKUP($E55,'Defect types &amp; severity levels'!$I$3:$K$30,3,FALSE),"")</f>
        <v/>
      </c>
      <c r="H55" s="101"/>
      <c r="I55" s="102"/>
      <c r="J55" s="104"/>
    </row>
    <row r="56" spans="2:10" x14ac:dyDescent="0.25">
      <c r="B56" s="100">
        <f t="shared" si="0"/>
        <v>34</v>
      </c>
      <c r="C56" s="101"/>
      <c r="D56" s="102"/>
      <c r="E56" s="101"/>
      <c r="F56" s="77" t="str">
        <f>IF(E56 &lt;&gt; "",VLOOKUP($E56,'Defect types &amp; severity levels'!$I$3:$J$30,2,FALSE),"")</f>
        <v/>
      </c>
      <c r="G56" s="103" t="str">
        <f>IF(E56 &lt;&gt; "",VLOOKUP($E56,'Defect types &amp; severity levels'!$I$3:$K$30,3,FALSE),"")</f>
        <v/>
      </c>
      <c r="H56" s="101"/>
      <c r="I56" s="102"/>
      <c r="J56" s="104"/>
    </row>
    <row r="57" spans="2:10" x14ac:dyDescent="0.25">
      <c r="B57" s="100">
        <f t="shared" si="0"/>
        <v>35</v>
      </c>
      <c r="C57" s="101"/>
      <c r="D57" s="102"/>
      <c r="E57" s="101"/>
      <c r="F57" s="77" t="str">
        <f>IF(E57 &lt;&gt; "",VLOOKUP($E57,'Defect types &amp; severity levels'!$I$3:$J$30,2,FALSE),"")</f>
        <v/>
      </c>
      <c r="G57" s="103" t="str">
        <f>IF(E57 &lt;&gt; "",VLOOKUP($E57,'Defect types &amp; severity levels'!$I$3:$K$30,3,FALSE),"")</f>
        <v/>
      </c>
      <c r="H57" s="101"/>
      <c r="I57" s="102"/>
      <c r="J57" s="104"/>
    </row>
    <row r="58" spans="2:10" x14ac:dyDescent="0.25">
      <c r="B58" s="100">
        <f t="shared" si="0"/>
        <v>36</v>
      </c>
      <c r="C58" s="101"/>
      <c r="D58" s="102"/>
      <c r="E58" s="101"/>
      <c r="F58" s="77" t="str">
        <f>IF(E58 &lt;&gt; "",VLOOKUP($E58,'Defect types &amp; severity levels'!$I$3:$J$30,2,FALSE),"")</f>
        <v/>
      </c>
      <c r="G58" s="103" t="str">
        <f>IF(E58 &lt;&gt; "",VLOOKUP($E58,'Defect types &amp; severity levels'!$I$3:$K$30,3,FALSE),"")</f>
        <v/>
      </c>
      <c r="H58" s="101"/>
      <c r="I58" s="102"/>
      <c r="J58" s="104"/>
    </row>
    <row r="59" spans="2:10" x14ac:dyDescent="0.25">
      <c r="B59" s="100">
        <f t="shared" si="0"/>
        <v>37</v>
      </c>
      <c r="C59" s="101"/>
      <c r="D59" s="102"/>
      <c r="E59" s="101"/>
      <c r="F59" s="77" t="str">
        <f>IF(E59 &lt;&gt; "",VLOOKUP($E59,'Defect types &amp; severity levels'!$I$3:$J$30,2,FALSE),"")</f>
        <v/>
      </c>
      <c r="G59" s="103" t="str">
        <f>IF(E59 &lt;&gt; "",VLOOKUP($E59,'Defect types &amp; severity levels'!$I$3:$K$30,3,FALSE),"")</f>
        <v/>
      </c>
      <c r="H59" s="101"/>
      <c r="I59" s="102"/>
      <c r="J59" s="104"/>
    </row>
    <row r="60" spans="2:10" x14ac:dyDescent="0.25">
      <c r="B60" s="100">
        <f t="shared" si="0"/>
        <v>38</v>
      </c>
      <c r="C60" s="101"/>
      <c r="D60" s="102"/>
      <c r="E60" s="101"/>
      <c r="F60" s="77" t="str">
        <f>IF(E60 &lt;&gt; "",VLOOKUP($E60,'Defect types &amp; severity levels'!$I$3:$J$30,2,FALSE),"")</f>
        <v/>
      </c>
      <c r="G60" s="103" t="str">
        <f>IF(E60 &lt;&gt; "",VLOOKUP($E60,'Defect types &amp; severity levels'!$I$3:$K$30,3,FALSE),"")</f>
        <v/>
      </c>
      <c r="H60" s="101"/>
      <c r="I60" s="102"/>
      <c r="J60" s="104"/>
    </row>
    <row r="61" spans="2:10" x14ac:dyDescent="0.25">
      <c r="B61" s="100">
        <f t="shared" si="0"/>
        <v>39</v>
      </c>
      <c r="C61" s="101"/>
      <c r="D61" s="102"/>
      <c r="E61" s="101"/>
      <c r="F61" s="77" t="str">
        <f>IF(E61 &lt;&gt; "",VLOOKUP($E61,'Defect types &amp; severity levels'!$I$3:$J$30,2,FALSE),"")</f>
        <v/>
      </c>
      <c r="G61" s="103" t="str">
        <f>IF(E61 &lt;&gt; "",VLOOKUP($E61,'Defect types &amp; severity levels'!$I$3:$K$30,3,FALSE),"")</f>
        <v/>
      </c>
      <c r="H61" s="101"/>
      <c r="I61" s="102"/>
      <c r="J61" s="104"/>
    </row>
    <row r="62" spans="2:10" x14ac:dyDescent="0.25">
      <c r="B62" s="100">
        <f t="shared" si="0"/>
        <v>40</v>
      </c>
      <c r="C62" s="101"/>
      <c r="D62" s="102"/>
      <c r="E62" s="101"/>
      <c r="F62" s="77" t="str">
        <f>IF(E62 &lt;&gt; "",VLOOKUP($E62,'Defect types &amp; severity levels'!$I$3:$J$30,2,FALSE),"")</f>
        <v/>
      </c>
      <c r="G62" s="103" t="str">
        <f>IF(E62 &lt;&gt; "",VLOOKUP($E62,'Defect types &amp; severity levels'!$I$3:$K$30,3,FALSE),"")</f>
        <v/>
      </c>
      <c r="H62" s="101"/>
      <c r="I62" s="102"/>
      <c r="J62" s="104"/>
    </row>
    <row r="63" spans="2:10" x14ac:dyDescent="0.25">
      <c r="B63" s="100">
        <f t="shared" si="0"/>
        <v>41</v>
      </c>
      <c r="C63" s="101"/>
      <c r="D63" s="102"/>
      <c r="E63" s="101"/>
      <c r="F63" s="77" t="str">
        <f>IF(E63 &lt;&gt; "",VLOOKUP($E63,'Defect types &amp; severity levels'!$I$3:$J$30,2,FALSE),"")</f>
        <v/>
      </c>
      <c r="G63" s="103" t="str">
        <f>IF(E63 &lt;&gt; "",VLOOKUP($E63,'Defect types &amp; severity levels'!$I$3:$K$30,3,FALSE),"")</f>
        <v/>
      </c>
      <c r="H63" s="101"/>
      <c r="I63" s="102"/>
      <c r="J63" s="104"/>
    </row>
    <row r="64" spans="2:10" x14ac:dyDescent="0.25">
      <c r="B64" s="100">
        <f t="shared" si="0"/>
        <v>42</v>
      </c>
      <c r="C64" s="101"/>
      <c r="D64" s="102"/>
      <c r="E64" s="101"/>
      <c r="F64" s="77" t="str">
        <f>IF(E64 &lt;&gt; "",VLOOKUP($E64,'Defect types &amp; severity levels'!$I$3:$J$30,2,FALSE),"")</f>
        <v/>
      </c>
      <c r="G64" s="103" t="str">
        <f>IF(E64 &lt;&gt; "",VLOOKUP($E64,'Defect types &amp; severity levels'!$I$3:$K$30,3,FALSE),"")</f>
        <v/>
      </c>
      <c r="H64" s="101"/>
      <c r="I64" s="102"/>
      <c r="J64" s="104"/>
    </row>
    <row r="65" spans="2:10" x14ac:dyDescent="0.25">
      <c r="B65" s="100">
        <f t="shared" si="0"/>
        <v>43</v>
      </c>
      <c r="C65" s="101"/>
      <c r="D65" s="102"/>
      <c r="E65" s="101"/>
      <c r="F65" s="77" t="str">
        <f>IF(E65 &lt;&gt; "",VLOOKUP($E65,'Defect types &amp; severity levels'!$I$3:$J$30,2,FALSE),"")</f>
        <v/>
      </c>
      <c r="G65" s="103" t="str">
        <f>IF(E65 &lt;&gt; "",VLOOKUP($E65,'Defect types &amp; severity levels'!$I$3:$K$30,3,FALSE),"")</f>
        <v/>
      </c>
      <c r="H65" s="101"/>
      <c r="I65" s="102"/>
      <c r="J65" s="104"/>
    </row>
    <row r="66" spans="2:10" x14ac:dyDescent="0.25">
      <c r="B66" s="100">
        <f t="shared" si="0"/>
        <v>44</v>
      </c>
      <c r="C66" s="101"/>
      <c r="D66" s="102"/>
      <c r="E66" s="101"/>
      <c r="F66" s="77" t="str">
        <f>IF(E66 &lt;&gt; "",VLOOKUP($E66,'Defect types &amp; severity levels'!$I$3:$J$30,2,FALSE),"")</f>
        <v/>
      </c>
      <c r="G66" s="103" t="str">
        <f>IF(E66 &lt;&gt; "",VLOOKUP($E66,'Defect types &amp; severity levels'!$I$3:$K$30,3,FALSE),"")</f>
        <v/>
      </c>
      <c r="H66" s="101"/>
      <c r="I66" s="102"/>
      <c r="J66" s="104"/>
    </row>
    <row r="67" spans="2:10" x14ac:dyDescent="0.25">
      <c r="B67" s="100">
        <f t="shared" si="0"/>
        <v>45</v>
      </c>
      <c r="C67" s="101"/>
      <c r="D67" s="102"/>
      <c r="E67" s="101"/>
      <c r="F67" s="77" t="str">
        <f>IF(E67 &lt;&gt; "",VLOOKUP($E67,'Defect types &amp; severity levels'!$I$3:$J$30,2,FALSE),"")</f>
        <v/>
      </c>
      <c r="G67" s="103" t="str">
        <f>IF(E67 &lt;&gt; "",VLOOKUP($E67,'Defect types &amp; severity levels'!$I$3:$K$30,3,FALSE),"")</f>
        <v/>
      </c>
      <c r="H67" s="101"/>
      <c r="I67" s="102"/>
      <c r="J67" s="104"/>
    </row>
    <row r="68" spans="2:10" x14ac:dyDescent="0.25">
      <c r="B68" s="100">
        <f t="shared" si="0"/>
        <v>46</v>
      </c>
      <c r="C68" s="101"/>
      <c r="D68" s="102"/>
      <c r="E68" s="101"/>
      <c r="F68" s="77" t="str">
        <f>IF(E68 &lt;&gt; "",VLOOKUP($E68,'Defect types &amp; severity levels'!$I$3:$J$30,2,FALSE),"")</f>
        <v/>
      </c>
      <c r="G68" s="103" t="str">
        <f>IF(E68 &lt;&gt; "",VLOOKUP($E68,'Defect types &amp; severity levels'!$I$3:$K$30,3,FALSE),"")</f>
        <v/>
      </c>
      <c r="H68" s="101"/>
      <c r="I68" s="102"/>
      <c r="J68" s="104"/>
    </row>
    <row r="69" spans="2:10" x14ac:dyDescent="0.25">
      <c r="B69" s="100">
        <f t="shared" si="0"/>
        <v>47</v>
      </c>
      <c r="C69" s="101"/>
      <c r="D69" s="102"/>
      <c r="E69" s="101"/>
      <c r="F69" s="77" t="str">
        <f>IF(E69 &lt;&gt; "",VLOOKUP($E69,'Defect types &amp; severity levels'!$I$3:$J$30,2,FALSE),"")</f>
        <v/>
      </c>
      <c r="G69" s="103" t="str">
        <f>IF(E69 &lt;&gt; "",VLOOKUP($E69,'Defect types &amp; severity levels'!$I$3:$K$30,3,FALSE),"")</f>
        <v/>
      </c>
      <c r="H69" s="101"/>
      <c r="I69" s="102"/>
      <c r="J69" s="104"/>
    </row>
    <row r="70" spans="2:10" x14ac:dyDescent="0.25">
      <c r="B70" s="100">
        <f t="shared" si="0"/>
        <v>48</v>
      </c>
      <c r="C70" s="101"/>
      <c r="D70" s="102"/>
      <c r="E70" s="101"/>
      <c r="F70" s="77" t="str">
        <f>IF(E70 &lt;&gt; "",VLOOKUP($E70,'Defect types &amp; severity levels'!$I$3:$J$30,2,FALSE),"")</f>
        <v/>
      </c>
      <c r="G70" s="103" t="str">
        <f>IF(E70 &lt;&gt; "",VLOOKUP($E70,'Defect types &amp; severity levels'!$I$3:$K$30,3,FALSE),"")</f>
        <v/>
      </c>
      <c r="H70" s="101"/>
      <c r="I70" s="102"/>
      <c r="J70" s="104"/>
    </row>
    <row r="71" spans="2:10" x14ac:dyDescent="0.25">
      <c r="B71" s="100">
        <f t="shared" si="0"/>
        <v>49</v>
      </c>
      <c r="C71" s="101"/>
      <c r="D71" s="102"/>
      <c r="E71" s="101"/>
      <c r="F71" s="77" t="str">
        <f>IF(E71 &lt;&gt; "",VLOOKUP($E71,'Defect types &amp; severity levels'!$I$3:$J$30,2,FALSE),"")</f>
        <v/>
      </c>
      <c r="G71" s="103" t="str">
        <f>IF(E71 &lt;&gt; "",VLOOKUP($E71,'Defect types &amp; severity levels'!$I$3:$K$30,3,FALSE),"")</f>
        <v/>
      </c>
      <c r="H71" s="101"/>
      <c r="I71" s="102"/>
      <c r="J71" s="104"/>
    </row>
    <row r="72" spans="2:10" x14ac:dyDescent="0.25">
      <c r="B72" s="100">
        <f t="shared" si="0"/>
        <v>50</v>
      </c>
      <c r="C72" s="101"/>
      <c r="D72" s="102"/>
      <c r="E72" s="101"/>
      <c r="F72" s="77" t="str">
        <f>IF(E72 &lt;&gt; "",VLOOKUP($E72,'Defect types &amp; severity levels'!$I$3:$J$30,2,FALSE),"")</f>
        <v/>
      </c>
      <c r="G72" s="103" t="str">
        <f>IF(E72 &lt;&gt; "",VLOOKUP($E72,'Defect types &amp; severity levels'!$I$3:$K$30,3,FALSE),"")</f>
        <v/>
      </c>
      <c r="H72" s="101"/>
      <c r="I72" s="102"/>
      <c r="J72" s="104"/>
    </row>
    <row r="73" spans="2:10" x14ac:dyDescent="0.25">
      <c r="B73" s="100">
        <f t="shared" si="0"/>
        <v>51</v>
      </c>
      <c r="C73" s="101"/>
      <c r="D73" s="102"/>
      <c r="E73" s="101"/>
      <c r="F73" s="77" t="str">
        <f>IF(E73 &lt;&gt; "",VLOOKUP($E73,'Defect types &amp; severity levels'!$I$3:$J$30,2,FALSE),"")</f>
        <v/>
      </c>
      <c r="G73" s="103" t="str">
        <f>IF(E73 &lt;&gt; "",VLOOKUP($E73,'Defect types &amp; severity levels'!$I$3:$K$30,3,FALSE),"")</f>
        <v/>
      </c>
      <c r="H73" s="101"/>
      <c r="I73" s="102"/>
      <c r="J73" s="104"/>
    </row>
    <row r="74" spans="2:10" x14ac:dyDescent="0.25">
      <c r="B74" s="100">
        <f t="shared" si="0"/>
        <v>52</v>
      </c>
      <c r="C74" s="101"/>
      <c r="D74" s="102"/>
      <c r="E74" s="101"/>
      <c r="F74" s="77" t="str">
        <f>IF(E74 &lt;&gt; "",VLOOKUP($E74,'Defect types &amp; severity levels'!$I$3:$J$30,2,FALSE),"")</f>
        <v/>
      </c>
      <c r="G74" s="103" t="str">
        <f>IF(E74 &lt;&gt; "",VLOOKUP($E74,'Defect types &amp; severity levels'!$I$3:$K$30,3,FALSE),"")</f>
        <v/>
      </c>
      <c r="H74" s="101"/>
      <c r="I74" s="102"/>
      <c r="J74" s="104"/>
    </row>
    <row r="75" spans="2:10" x14ac:dyDescent="0.25">
      <c r="B75" s="100">
        <f t="shared" si="0"/>
        <v>53</v>
      </c>
      <c r="C75" s="101"/>
      <c r="D75" s="102"/>
      <c r="E75" s="101"/>
      <c r="F75" s="77" t="str">
        <f>IF(E75 &lt;&gt; "",VLOOKUP($E75,'Defect types &amp; severity levels'!$I$3:$J$30,2,FALSE),"")</f>
        <v/>
      </c>
      <c r="G75" s="103" t="str">
        <f>IF(E75 &lt;&gt; "",VLOOKUP($E75,'Defect types &amp; severity levels'!$I$3:$K$30,3,FALSE),"")</f>
        <v/>
      </c>
      <c r="H75" s="101"/>
      <c r="I75" s="102"/>
      <c r="J75" s="104"/>
    </row>
    <row r="76" spans="2:10" x14ac:dyDescent="0.25">
      <c r="B76" s="100">
        <f t="shared" si="0"/>
        <v>54</v>
      </c>
      <c r="C76" s="101"/>
      <c r="D76" s="102"/>
      <c r="E76" s="101"/>
      <c r="F76" s="77" t="str">
        <f>IF(E76 &lt;&gt; "",VLOOKUP($E76,'Defect types &amp; severity levels'!$I$3:$J$30,2,FALSE),"")</f>
        <v/>
      </c>
      <c r="G76" s="103" t="str">
        <f>IF(E76 &lt;&gt; "",VLOOKUP($E76,'Defect types &amp; severity levels'!$I$3:$K$30,3,FALSE),"")</f>
        <v/>
      </c>
      <c r="H76" s="101"/>
      <c r="I76" s="102"/>
      <c r="J76" s="104"/>
    </row>
    <row r="77" spans="2:10" x14ac:dyDescent="0.25">
      <c r="B77" s="100">
        <f t="shared" si="0"/>
        <v>55</v>
      </c>
      <c r="C77" s="101"/>
      <c r="D77" s="102"/>
      <c r="E77" s="101"/>
      <c r="F77" s="77" t="str">
        <f>IF(E77 &lt;&gt; "",VLOOKUP($E77,'Defect types &amp; severity levels'!$I$3:$J$30,2,FALSE),"")</f>
        <v/>
      </c>
      <c r="G77" s="103" t="str">
        <f>IF(E77 &lt;&gt; "",VLOOKUP($E77,'Defect types &amp; severity levels'!$I$3:$K$30,3,FALSE),"")</f>
        <v/>
      </c>
      <c r="H77" s="101"/>
      <c r="I77" s="102"/>
      <c r="J77" s="104"/>
    </row>
    <row r="78" spans="2:10" x14ac:dyDescent="0.25">
      <c r="B78" s="100">
        <f t="shared" si="0"/>
        <v>56</v>
      </c>
      <c r="C78" s="101"/>
      <c r="D78" s="102"/>
      <c r="E78" s="101"/>
      <c r="F78" s="77" t="str">
        <f>IF(E78 &lt;&gt; "",VLOOKUP($E78,'Defect types &amp; severity levels'!$I$3:$J$30,2,FALSE),"")</f>
        <v/>
      </c>
      <c r="G78" s="103" t="str">
        <f>IF(E78 &lt;&gt; "",VLOOKUP($E78,'Defect types &amp; severity levels'!$I$3:$K$30,3,FALSE),"")</f>
        <v/>
      </c>
      <c r="H78" s="101"/>
      <c r="I78" s="102"/>
      <c r="J78" s="104"/>
    </row>
    <row r="79" spans="2:10" x14ac:dyDescent="0.25">
      <c r="B79" s="100">
        <f t="shared" si="0"/>
        <v>57</v>
      </c>
      <c r="C79" s="101"/>
      <c r="D79" s="102"/>
      <c r="E79" s="101"/>
      <c r="F79" s="77" t="str">
        <f>IF(E79 &lt;&gt; "",VLOOKUP($E79,'Defect types &amp; severity levels'!$I$3:$J$30,2,FALSE),"")</f>
        <v/>
      </c>
      <c r="G79" s="103" t="str">
        <f>IF(E79 &lt;&gt; "",VLOOKUP($E79,'Defect types &amp; severity levels'!$I$3:$K$30,3,FALSE),"")</f>
        <v/>
      </c>
      <c r="H79" s="101"/>
      <c r="I79" s="102"/>
      <c r="J79" s="104"/>
    </row>
    <row r="80" spans="2:10" x14ac:dyDescent="0.25">
      <c r="B80" s="100">
        <f t="shared" si="0"/>
        <v>58</v>
      </c>
      <c r="C80" s="101"/>
      <c r="D80" s="102"/>
      <c r="E80" s="101"/>
      <c r="F80" s="77" t="str">
        <f>IF(E80 &lt;&gt; "",VLOOKUP($E80,'Defect types &amp; severity levels'!$I$3:$J$30,2,FALSE),"")</f>
        <v/>
      </c>
      <c r="G80" s="103" t="str">
        <f>IF(E80 &lt;&gt; "",VLOOKUP($E80,'Defect types &amp; severity levels'!$I$3:$K$30,3,FALSE),"")</f>
        <v/>
      </c>
      <c r="H80" s="101"/>
      <c r="I80" s="102"/>
      <c r="J80" s="104"/>
    </row>
    <row r="81" spans="2:10" x14ac:dyDescent="0.25">
      <c r="B81" s="100">
        <f t="shared" si="0"/>
        <v>59</v>
      </c>
      <c r="C81" s="101"/>
      <c r="D81" s="102"/>
      <c r="E81" s="101"/>
      <c r="F81" s="77" t="str">
        <f>IF(E81 &lt;&gt; "",VLOOKUP($E81,'Defect types &amp; severity levels'!$I$3:$J$30,2,FALSE),"")</f>
        <v/>
      </c>
      <c r="G81" s="103" t="str">
        <f>IF(E81 &lt;&gt; "",VLOOKUP($E81,'Defect types &amp; severity levels'!$I$3:$K$30,3,FALSE),"")</f>
        <v/>
      </c>
      <c r="H81" s="101"/>
      <c r="I81" s="102"/>
      <c r="J81" s="104"/>
    </row>
    <row r="82" spans="2:10" x14ac:dyDescent="0.25">
      <c r="B82" s="100">
        <f t="shared" si="0"/>
        <v>60</v>
      </c>
      <c r="C82" s="101"/>
      <c r="D82" s="102"/>
      <c r="E82" s="101"/>
      <c r="F82" s="77" t="str">
        <f>IF(E82 &lt;&gt; "",VLOOKUP($E82,'Defect types &amp; severity levels'!$I$3:$J$30,2,FALSE),"")</f>
        <v/>
      </c>
      <c r="G82" s="103" t="str">
        <f>IF(E82 &lt;&gt; "",VLOOKUP($E82,'Defect types &amp; severity levels'!$I$3:$K$30,3,FALSE),"")</f>
        <v/>
      </c>
      <c r="H82" s="101"/>
      <c r="I82" s="102"/>
      <c r="J82" s="104"/>
    </row>
    <row r="83" spans="2:10" x14ac:dyDescent="0.25">
      <c r="B83" s="100">
        <f t="shared" si="0"/>
        <v>61</v>
      </c>
      <c r="C83" s="101"/>
      <c r="D83" s="102"/>
      <c r="E83" s="101"/>
      <c r="F83" s="77" t="str">
        <f>IF(E83 &lt;&gt; "",VLOOKUP($E83,'Defect types &amp; severity levels'!$I$3:$J$30,2,FALSE),"")</f>
        <v/>
      </c>
      <c r="G83" s="103" t="str">
        <f>IF(E83 &lt;&gt; "",VLOOKUP($E83,'Defect types &amp; severity levels'!$I$3:$K$30,3,FALSE),"")</f>
        <v/>
      </c>
      <c r="H83" s="101"/>
      <c r="I83" s="102"/>
      <c r="J83" s="104"/>
    </row>
    <row r="84" spans="2:10" x14ac:dyDescent="0.25">
      <c r="B84" s="100">
        <f t="shared" si="0"/>
        <v>62</v>
      </c>
      <c r="C84" s="101"/>
      <c r="D84" s="102"/>
      <c r="E84" s="101"/>
      <c r="F84" s="77" t="str">
        <f>IF(E84 &lt;&gt; "",VLOOKUP($E84,'Defect types &amp; severity levels'!$I$3:$J$30,2,FALSE),"")</f>
        <v/>
      </c>
      <c r="G84" s="103" t="str">
        <f>IF(E84 &lt;&gt; "",VLOOKUP($E84,'Defect types &amp; severity levels'!$I$3:$K$30,3,FALSE),"")</f>
        <v/>
      </c>
      <c r="H84" s="101"/>
      <c r="I84" s="102"/>
      <c r="J84" s="104"/>
    </row>
    <row r="85" spans="2:10" x14ac:dyDescent="0.25">
      <c r="B85" s="100">
        <f t="shared" si="0"/>
        <v>63</v>
      </c>
      <c r="C85" s="101"/>
      <c r="D85" s="102"/>
      <c r="E85" s="101"/>
      <c r="F85" s="77" t="str">
        <f>IF(E85 &lt;&gt; "",VLOOKUP($E85,'Defect types &amp; severity levels'!$I$3:$J$30,2,FALSE),"")</f>
        <v/>
      </c>
      <c r="G85" s="103" t="str">
        <f>IF(E85 &lt;&gt; "",VLOOKUP($E85,'Defect types &amp; severity levels'!$I$3:$K$30,3,FALSE),"")</f>
        <v/>
      </c>
      <c r="H85" s="101"/>
      <c r="I85" s="102"/>
      <c r="J85" s="104"/>
    </row>
    <row r="86" spans="2:10" x14ac:dyDescent="0.25">
      <c r="B86" s="100">
        <f t="shared" si="0"/>
        <v>64</v>
      </c>
      <c r="C86" s="101"/>
      <c r="D86" s="102"/>
      <c r="E86" s="101"/>
      <c r="F86" s="77" t="str">
        <f>IF(E86 &lt;&gt; "",VLOOKUP($E86,'Defect types &amp; severity levels'!$I$3:$J$30,2,FALSE),"")</f>
        <v/>
      </c>
      <c r="G86" s="103" t="str">
        <f>IF(E86 &lt;&gt; "",VLOOKUP($E86,'Defect types &amp; severity levels'!$I$3:$K$30,3,FALSE),"")</f>
        <v/>
      </c>
      <c r="H86" s="101"/>
      <c r="I86" s="102"/>
      <c r="J86" s="104"/>
    </row>
    <row r="87" spans="2:10" x14ac:dyDescent="0.25">
      <c r="B87" s="100">
        <f t="shared" si="0"/>
        <v>65</v>
      </c>
      <c r="C87" s="101"/>
      <c r="D87" s="102"/>
      <c r="E87" s="101"/>
      <c r="F87" s="77" t="str">
        <f>IF(E87 &lt;&gt; "",VLOOKUP($E87,'Defect types &amp; severity levels'!$I$3:$J$30,2,FALSE),"")</f>
        <v/>
      </c>
      <c r="G87" s="103" t="str">
        <f>IF(E87 &lt;&gt; "",VLOOKUP($E87,'Defect types &amp; severity levels'!$I$3:$K$30,3,FALSE),"")</f>
        <v/>
      </c>
      <c r="H87" s="101"/>
      <c r="I87" s="102"/>
      <c r="J87" s="104"/>
    </row>
    <row r="88" spans="2:10" x14ac:dyDescent="0.25">
      <c r="B88" s="100">
        <f t="shared" si="0"/>
        <v>66</v>
      </c>
      <c r="C88" s="101"/>
      <c r="D88" s="102"/>
      <c r="E88" s="101"/>
      <c r="F88" s="77" t="str">
        <f>IF(E88 &lt;&gt; "",VLOOKUP($E88,'Defect types &amp; severity levels'!$I$3:$J$30,2,FALSE),"")</f>
        <v/>
      </c>
      <c r="G88" s="103" t="str">
        <f>IF(E88 &lt;&gt; "",VLOOKUP($E88,'Defect types &amp; severity levels'!$I$3:$K$30,3,FALSE),"")</f>
        <v/>
      </c>
      <c r="H88" s="101"/>
      <c r="I88" s="102"/>
      <c r="J88" s="104"/>
    </row>
    <row r="89" spans="2:10" x14ac:dyDescent="0.25">
      <c r="B89" s="100">
        <f t="shared" ref="B89:B152" si="1">B88+1</f>
        <v>67</v>
      </c>
      <c r="C89" s="101"/>
      <c r="D89" s="102"/>
      <c r="E89" s="101"/>
      <c r="F89" s="77" t="str">
        <f>IF(E89 &lt;&gt; "",VLOOKUP($E89,'Defect types &amp; severity levels'!$I$3:$J$30,2,FALSE),"")</f>
        <v/>
      </c>
      <c r="G89" s="103" t="str">
        <f>IF(E89 &lt;&gt; "",VLOOKUP($E89,'Defect types &amp; severity levels'!$I$3:$K$30,3,FALSE),"")</f>
        <v/>
      </c>
      <c r="H89" s="101"/>
      <c r="I89" s="102"/>
      <c r="J89" s="104"/>
    </row>
    <row r="90" spans="2:10" x14ac:dyDescent="0.25">
      <c r="B90" s="100">
        <f t="shared" si="1"/>
        <v>68</v>
      </c>
      <c r="C90" s="101"/>
      <c r="D90" s="102"/>
      <c r="E90" s="101"/>
      <c r="F90" s="77" t="str">
        <f>IF(E90 &lt;&gt; "",VLOOKUP($E90,'Defect types &amp; severity levels'!$I$3:$J$30,2,FALSE),"")</f>
        <v/>
      </c>
      <c r="G90" s="103" t="str">
        <f>IF(E90 &lt;&gt; "",VLOOKUP($E90,'Defect types &amp; severity levels'!$I$3:$K$30,3,FALSE),"")</f>
        <v/>
      </c>
      <c r="H90" s="101"/>
      <c r="I90" s="102"/>
      <c r="J90" s="104"/>
    </row>
    <row r="91" spans="2:10" x14ac:dyDescent="0.25">
      <c r="B91" s="100">
        <f t="shared" si="1"/>
        <v>69</v>
      </c>
      <c r="C91" s="101"/>
      <c r="D91" s="102"/>
      <c r="E91" s="101"/>
      <c r="F91" s="77" t="str">
        <f>IF(E91 &lt;&gt; "",VLOOKUP($E91,'Defect types &amp; severity levels'!$I$3:$J$30,2,FALSE),"")</f>
        <v/>
      </c>
      <c r="G91" s="103" t="str">
        <f>IF(E91 &lt;&gt; "",VLOOKUP($E91,'Defect types &amp; severity levels'!$I$3:$K$30,3,FALSE),"")</f>
        <v/>
      </c>
      <c r="H91" s="101"/>
      <c r="I91" s="102"/>
      <c r="J91" s="104"/>
    </row>
    <row r="92" spans="2:10" x14ac:dyDescent="0.25">
      <c r="B92" s="100">
        <f t="shared" si="1"/>
        <v>70</v>
      </c>
      <c r="C92" s="101"/>
      <c r="D92" s="102"/>
      <c r="E92" s="101"/>
      <c r="F92" s="77" t="str">
        <f>IF(E92 &lt;&gt; "",VLOOKUP($E92,'Defect types &amp; severity levels'!$I$3:$J$30,2,FALSE),"")</f>
        <v/>
      </c>
      <c r="G92" s="103" t="str">
        <f>IF(E92 &lt;&gt; "",VLOOKUP($E92,'Defect types &amp; severity levels'!$I$3:$K$30,3,FALSE),"")</f>
        <v/>
      </c>
      <c r="H92" s="101"/>
      <c r="I92" s="102"/>
      <c r="J92" s="104"/>
    </row>
    <row r="93" spans="2:10" x14ac:dyDescent="0.25">
      <c r="B93" s="100">
        <f t="shared" si="1"/>
        <v>71</v>
      </c>
      <c r="C93" s="101"/>
      <c r="D93" s="102"/>
      <c r="E93" s="101"/>
      <c r="F93" s="77" t="str">
        <f>IF(E93 &lt;&gt; "",VLOOKUP($E93,'Defect types &amp; severity levels'!$I$3:$J$30,2,FALSE),"")</f>
        <v/>
      </c>
      <c r="G93" s="103" t="str">
        <f>IF(E93 &lt;&gt; "",VLOOKUP($E93,'Defect types &amp; severity levels'!$I$3:$K$30,3,FALSE),"")</f>
        <v/>
      </c>
      <c r="H93" s="101"/>
      <c r="I93" s="102"/>
      <c r="J93" s="104"/>
    </row>
    <row r="94" spans="2:10" x14ac:dyDescent="0.25">
      <c r="B94" s="100">
        <f t="shared" si="1"/>
        <v>72</v>
      </c>
      <c r="C94" s="101"/>
      <c r="D94" s="102"/>
      <c r="E94" s="101"/>
      <c r="F94" s="77" t="str">
        <f>IF(E94 &lt;&gt; "",VLOOKUP($E94,'Defect types &amp; severity levels'!$I$3:$J$30,2,FALSE),"")</f>
        <v/>
      </c>
      <c r="G94" s="103" t="str">
        <f>IF(E94 &lt;&gt; "",VLOOKUP($E94,'Defect types &amp; severity levels'!$I$3:$K$30,3,FALSE),"")</f>
        <v/>
      </c>
      <c r="H94" s="101"/>
      <c r="I94" s="102"/>
      <c r="J94" s="104"/>
    </row>
    <row r="95" spans="2:10" x14ac:dyDescent="0.25">
      <c r="B95" s="100">
        <f t="shared" si="1"/>
        <v>73</v>
      </c>
      <c r="C95" s="101"/>
      <c r="D95" s="102"/>
      <c r="E95" s="101"/>
      <c r="F95" s="77" t="str">
        <f>IF(E95 &lt;&gt; "",VLOOKUP($E95,'Defect types &amp; severity levels'!$I$3:$J$30,2,FALSE),"")</f>
        <v/>
      </c>
      <c r="G95" s="103" t="str">
        <f>IF(E95 &lt;&gt; "",VLOOKUP($E95,'Defect types &amp; severity levels'!$I$3:$K$30,3,FALSE),"")</f>
        <v/>
      </c>
      <c r="H95" s="101"/>
      <c r="I95" s="102"/>
      <c r="J95" s="104"/>
    </row>
    <row r="96" spans="2:10" x14ac:dyDescent="0.25">
      <c r="B96" s="100">
        <f t="shared" si="1"/>
        <v>74</v>
      </c>
      <c r="C96" s="101"/>
      <c r="D96" s="102"/>
      <c r="E96" s="101"/>
      <c r="F96" s="77" t="str">
        <f>IF(E96 &lt;&gt; "",VLOOKUP($E96,'Defect types &amp; severity levels'!$I$3:$J$30,2,FALSE),"")</f>
        <v/>
      </c>
      <c r="G96" s="103" t="str">
        <f>IF(E96 &lt;&gt; "",VLOOKUP($E96,'Defect types &amp; severity levels'!$I$3:$K$30,3,FALSE),"")</f>
        <v/>
      </c>
      <c r="H96" s="101"/>
      <c r="I96" s="102"/>
      <c r="J96" s="104"/>
    </row>
    <row r="97" spans="2:10" x14ac:dyDescent="0.25">
      <c r="B97" s="100">
        <f t="shared" si="1"/>
        <v>75</v>
      </c>
      <c r="C97" s="101"/>
      <c r="D97" s="102"/>
      <c r="E97" s="101"/>
      <c r="F97" s="77" t="str">
        <f>IF(E97 &lt;&gt; "",VLOOKUP($E97,'Defect types &amp; severity levels'!$I$3:$J$30,2,FALSE),"")</f>
        <v/>
      </c>
      <c r="G97" s="103" t="str">
        <f>IF(E97 &lt;&gt; "",VLOOKUP($E97,'Defect types &amp; severity levels'!$I$3:$K$30,3,FALSE),"")</f>
        <v/>
      </c>
      <c r="H97" s="101"/>
      <c r="I97" s="102"/>
      <c r="J97" s="104"/>
    </row>
    <row r="98" spans="2:10" x14ac:dyDescent="0.25">
      <c r="B98" s="100">
        <f t="shared" si="1"/>
        <v>76</v>
      </c>
      <c r="C98" s="101"/>
      <c r="D98" s="102"/>
      <c r="E98" s="101"/>
      <c r="F98" s="77" t="str">
        <f>IF(E98 &lt;&gt; "",VLOOKUP($E98,'Defect types &amp; severity levels'!$I$3:$J$30,2,FALSE),"")</f>
        <v/>
      </c>
      <c r="G98" s="103" t="str">
        <f>IF(E98 &lt;&gt; "",VLOOKUP($E98,'Defect types &amp; severity levels'!$I$3:$K$30,3,FALSE),"")</f>
        <v/>
      </c>
      <c r="H98" s="101"/>
      <c r="I98" s="102"/>
      <c r="J98" s="104"/>
    </row>
    <row r="99" spans="2:10" x14ac:dyDescent="0.25">
      <c r="B99" s="100">
        <f t="shared" si="1"/>
        <v>77</v>
      </c>
      <c r="C99" s="101"/>
      <c r="D99" s="102"/>
      <c r="E99" s="101"/>
      <c r="F99" s="77" t="str">
        <f>IF(E99 &lt;&gt; "",VLOOKUP($E99,'Defect types &amp; severity levels'!$I$3:$J$30,2,FALSE),"")</f>
        <v/>
      </c>
      <c r="G99" s="103" t="str">
        <f>IF(E99 &lt;&gt; "",VLOOKUP($E99,'Defect types &amp; severity levels'!$I$3:$K$30,3,FALSE),"")</f>
        <v/>
      </c>
      <c r="H99" s="101"/>
      <c r="I99" s="102"/>
      <c r="J99" s="104"/>
    </row>
    <row r="100" spans="2:10" x14ac:dyDescent="0.25">
      <c r="B100" s="100">
        <f t="shared" si="1"/>
        <v>78</v>
      </c>
      <c r="C100" s="101"/>
      <c r="D100" s="102"/>
      <c r="E100" s="101"/>
      <c r="F100" s="77" t="str">
        <f>IF(E100 &lt;&gt; "",VLOOKUP($E100,'Defect types &amp; severity levels'!$I$3:$J$30,2,FALSE),"")</f>
        <v/>
      </c>
      <c r="G100" s="103" t="str">
        <f>IF(E100 &lt;&gt; "",VLOOKUP($E100,'Defect types &amp; severity levels'!$I$3:$K$30,3,FALSE),"")</f>
        <v/>
      </c>
      <c r="H100" s="101"/>
      <c r="I100" s="102"/>
      <c r="J100" s="104"/>
    </row>
    <row r="101" spans="2:10" x14ac:dyDescent="0.25">
      <c r="B101" s="100">
        <f t="shared" si="1"/>
        <v>79</v>
      </c>
      <c r="C101" s="101"/>
      <c r="D101" s="102"/>
      <c r="E101" s="101"/>
      <c r="F101" s="77" t="str">
        <f>IF(E101 &lt;&gt; "",VLOOKUP($E101,'Defect types &amp; severity levels'!$I$3:$J$30,2,FALSE),"")</f>
        <v/>
      </c>
      <c r="G101" s="103" t="str">
        <f>IF(E101 &lt;&gt; "",VLOOKUP($E101,'Defect types &amp; severity levels'!$I$3:$K$30,3,FALSE),"")</f>
        <v/>
      </c>
      <c r="H101" s="101"/>
      <c r="I101" s="102"/>
      <c r="J101" s="104"/>
    </row>
    <row r="102" spans="2:10" x14ac:dyDescent="0.25">
      <c r="B102" s="100">
        <f t="shared" si="1"/>
        <v>80</v>
      </c>
      <c r="C102" s="101"/>
      <c r="D102" s="102"/>
      <c r="E102" s="101"/>
      <c r="F102" s="77" t="str">
        <f>IF(E102 &lt;&gt; "",VLOOKUP($E102,'Defect types &amp; severity levels'!$I$3:$J$30,2,FALSE),"")</f>
        <v/>
      </c>
      <c r="G102" s="103" t="str">
        <f>IF(E102 &lt;&gt; "",VLOOKUP($E102,'Defect types &amp; severity levels'!$I$3:$K$30,3,FALSE),"")</f>
        <v/>
      </c>
      <c r="H102" s="101"/>
      <c r="I102" s="102"/>
      <c r="J102" s="104"/>
    </row>
    <row r="103" spans="2:10" x14ac:dyDescent="0.25">
      <c r="B103" s="100">
        <f t="shared" si="1"/>
        <v>81</v>
      </c>
      <c r="C103" s="101"/>
      <c r="D103" s="102"/>
      <c r="E103" s="101"/>
      <c r="F103" s="77" t="str">
        <f>IF(E103 &lt;&gt; "",VLOOKUP($E103,'Defect types &amp; severity levels'!$I$3:$J$30,2,FALSE),"")</f>
        <v/>
      </c>
      <c r="G103" s="103" t="str">
        <f>IF(E103 &lt;&gt; "",VLOOKUP($E103,'Defect types &amp; severity levels'!$I$3:$K$30,3,FALSE),"")</f>
        <v/>
      </c>
      <c r="H103" s="101"/>
      <c r="I103" s="102"/>
      <c r="J103" s="104"/>
    </row>
    <row r="104" spans="2:10" x14ac:dyDescent="0.25">
      <c r="B104" s="100">
        <f t="shared" si="1"/>
        <v>82</v>
      </c>
      <c r="C104" s="101"/>
      <c r="D104" s="102"/>
      <c r="E104" s="101"/>
      <c r="F104" s="77" t="str">
        <f>IF(E104 &lt;&gt; "",VLOOKUP($E104,'Defect types &amp; severity levels'!$I$3:$J$30,2,FALSE),"")</f>
        <v/>
      </c>
      <c r="G104" s="103" t="str">
        <f>IF(E104 &lt;&gt; "",VLOOKUP($E104,'Defect types &amp; severity levels'!$I$3:$K$30,3,FALSE),"")</f>
        <v/>
      </c>
      <c r="H104" s="101"/>
      <c r="I104" s="102"/>
      <c r="J104" s="104"/>
    </row>
    <row r="105" spans="2:10" x14ac:dyDescent="0.25">
      <c r="B105" s="100">
        <f t="shared" si="1"/>
        <v>83</v>
      </c>
      <c r="C105" s="101"/>
      <c r="D105" s="102"/>
      <c r="E105" s="101"/>
      <c r="F105" s="77" t="str">
        <f>IF(E105 &lt;&gt; "",VLOOKUP($E105,'Defect types &amp; severity levels'!$I$3:$J$30,2,FALSE),"")</f>
        <v/>
      </c>
      <c r="G105" s="103" t="str">
        <f>IF(E105 &lt;&gt; "",VLOOKUP($E105,'Defect types &amp; severity levels'!$I$3:$K$30,3,FALSE),"")</f>
        <v/>
      </c>
      <c r="H105" s="101"/>
      <c r="I105" s="102"/>
      <c r="J105" s="104"/>
    </row>
    <row r="106" spans="2:10" x14ac:dyDescent="0.25">
      <c r="B106" s="100">
        <f t="shared" si="1"/>
        <v>84</v>
      </c>
      <c r="C106" s="101"/>
      <c r="D106" s="102"/>
      <c r="E106" s="101"/>
      <c r="F106" s="77" t="str">
        <f>IF(E106 &lt;&gt; "",VLOOKUP($E106,'Defect types &amp; severity levels'!$I$3:$J$30,2,FALSE),"")</f>
        <v/>
      </c>
      <c r="G106" s="103" t="str">
        <f>IF(E106 &lt;&gt; "",VLOOKUP($E106,'Defect types &amp; severity levels'!$I$3:$K$30,3,FALSE),"")</f>
        <v/>
      </c>
      <c r="H106" s="101"/>
      <c r="I106" s="102"/>
      <c r="J106" s="104"/>
    </row>
    <row r="107" spans="2:10" x14ac:dyDescent="0.25">
      <c r="B107" s="100">
        <f t="shared" si="1"/>
        <v>85</v>
      </c>
      <c r="C107" s="101"/>
      <c r="D107" s="102"/>
      <c r="E107" s="101"/>
      <c r="F107" s="77" t="str">
        <f>IF(E107 &lt;&gt; "",VLOOKUP($E107,'Defect types &amp; severity levels'!$I$3:$J$30,2,FALSE),"")</f>
        <v/>
      </c>
      <c r="G107" s="103" t="str">
        <f>IF(E107 &lt;&gt; "",VLOOKUP($E107,'Defect types &amp; severity levels'!$I$3:$K$30,3,FALSE),"")</f>
        <v/>
      </c>
      <c r="H107" s="101"/>
      <c r="I107" s="102"/>
      <c r="J107" s="104"/>
    </row>
    <row r="108" spans="2:10" x14ac:dyDescent="0.25">
      <c r="B108" s="100">
        <f t="shared" si="1"/>
        <v>86</v>
      </c>
      <c r="C108" s="101"/>
      <c r="D108" s="102"/>
      <c r="E108" s="101"/>
      <c r="F108" s="77" t="str">
        <f>IF(E108 &lt;&gt; "",VLOOKUP($E108,'Defect types &amp; severity levels'!$I$3:$J$30,2,FALSE),"")</f>
        <v/>
      </c>
      <c r="G108" s="103" t="str">
        <f>IF(E108 &lt;&gt; "",VLOOKUP($E108,'Defect types &amp; severity levels'!$I$3:$K$30,3,FALSE),"")</f>
        <v/>
      </c>
      <c r="H108" s="101"/>
      <c r="I108" s="102"/>
      <c r="J108" s="104"/>
    </row>
    <row r="109" spans="2:10" x14ac:dyDescent="0.25">
      <c r="B109" s="100">
        <f t="shared" si="1"/>
        <v>87</v>
      </c>
      <c r="C109" s="101"/>
      <c r="D109" s="102"/>
      <c r="E109" s="101"/>
      <c r="F109" s="77" t="str">
        <f>IF(E109 &lt;&gt; "",VLOOKUP($E109,'Defect types &amp; severity levels'!$I$3:$J$30,2,FALSE),"")</f>
        <v/>
      </c>
      <c r="G109" s="103" t="str">
        <f>IF(E109 &lt;&gt; "",VLOOKUP($E109,'Defect types &amp; severity levels'!$I$3:$K$30,3,FALSE),"")</f>
        <v/>
      </c>
      <c r="H109" s="101"/>
      <c r="I109" s="102"/>
      <c r="J109" s="104"/>
    </row>
    <row r="110" spans="2:10" x14ac:dyDescent="0.25">
      <c r="B110" s="100">
        <f t="shared" si="1"/>
        <v>88</v>
      </c>
      <c r="C110" s="101"/>
      <c r="D110" s="102"/>
      <c r="E110" s="101"/>
      <c r="F110" s="77" t="str">
        <f>IF(E110 &lt;&gt; "",VLOOKUP($E110,'Defect types &amp; severity levels'!$I$3:$J$30,2,FALSE),"")</f>
        <v/>
      </c>
      <c r="G110" s="103" t="str">
        <f>IF(E110 &lt;&gt; "",VLOOKUP($E110,'Defect types &amp; severity levels'!$I$3:$K$30,3,FALSE),"")</f>
        <v/>
      </c>
      <c r="H110" s="101"/>
      <c r="I110" s="102"/>
      <c r="J110" s="104"/>
    </row>
    <row r="111" spans="2:10" x14ac:dyDescent="0.25">
      <c r="B111" s="100">
        <f t="shared" si="1"/>
        <v>89</v>
      </c>
      <c r="C111" s="101"/>
      <c r="D111" s="102"/>
      <c r="E111" s="101"/>
      <c r="F111" s="77" t="str">
        <f>IF(E111 &lt;&gt; "",VLOOKUP($E111,'Defect types &amp; severity levels'!$I$3:$J$30,2,FALSE),"")</f>
        <v/>
      </c>
      <c r="G111" s="103" t="str">
        <f>IF(E111 &lt;&gt; "",VLOOKUP($E111,'Defect types &amp; severity levels'!$I$3:$K$30,3,FALSE),"")</f>
        <v/>
      </c>
      <c r="H111" s="101"/>
      <c r="I111" s="102"/>
      <c r="J111" s="104"/>
    </row>
    <row r="112" spans="2:10" x14ac:dyDescent="0.25">
      <c r="B112" s="100">
        <f t="shared" si="1"/>
        <v>90</v>
      </c>
      <c r="C112" s="101"/>
      <c r="D112" s="102"/>
      <c r="E112" s="101"/>
      <c r="F112" s="77" t="str">
        <f>IF(E112 &lt;&gt; "",VLOOKUP($E112,'Defect types &amp; severity levels'!$I$3:$J$30,2,FALSE),"")</f>
        <v/>
      </c>
      <c r="G112" s="103" t="str">
        <f>IF(E112 &lt;&gt; "",VLOOKUP($E112,'Defect types &amp; severity levels'!$I$3:$K$30,3,FALSE),"")</f>
        <v/>
      </c>
      <c r="H112" s="101"/>
      <c r="I112" s="102"/>
      <c r="J112" s="104"/>
    </row>
    <row r="113" spans="2:10" x14ac:dyDescent="0.25">
      <c r="B113" s="100">
        <f t="shared" si="1"/>
        <v>91</v>
      </c>
      <c r="C113" s="101"/>
      <c r="D113" s="102"/>
      <c r="E113" s="101"/>
      <c r="F113" s="77" t="str">
        <f>IF(E113 &lt;&gt; "",VLOOKUP($E113,'Defect types &amp; severity levels'!$I$3:$J$30,2,FALSE),"")</f>
        <v/>
      </c>
      <c r="G113" s="103" t="str">
        <f>IF(E113 &lt;&gt; "",VLOOKUP($E113,'Defect types &amp; severity levels'!$I$3:$K$30,3,FALSE),"")</f>
        <v/>
      </c>
      <c r="H113" s="101"/>
      <c r="I113" s="102"/>
      <c r="J113" s="104"/>
    </row>
    <row r="114" spans="2:10" x14ac:dyDescent="0.25">
      <c r="B114" s="100">
        <f t="shared" si="1"/>
        <v>92</v>
      </c>
      <c r="C114" s="101"/>
      <c r="D114" s="102"/>
      <c r="E114" s="101"/>
      <c r="F114" s="77" t="str">
        <f>IF(E114 &lt;&gt; "",VLOOKUP($E114,'Defect types &amp; severity levels'!$I$3:$J$30,2,FALSE),"")</f>
        <v/>
      </c>
      <c r="G114" s="103" t="str">
        <f>IF(E114 &lt;&gt; "",VLOOKUP($E114,'Defect types &amp; severity levels'!$I$3:$K$30,3,FALSE),"")</f>
        <v/>
      </c>
      <c r="H114" s="101"/>
      <c r="I114" s="102"/>
      <c r="J114" s="104"/>
    </row>
    <row r="115" spans="2:10" x14ac:dyDescent="0.25">
      <c r="B115" s="100">
        <f t="shared" si="1"/>
        <v>93</v>
      </c>
      <c r="C115" s="101"/>
      <c r="D115" s="102"/>
      <c r="E115" s="101"/>
      <c r="F115" s="77" t="str">
        <f>IF(E115 &lt;&gt; "",VLOOKUP($E115,'Defect types &amp; severity levels'!$I$3:$J$30,2,FALSE),"")</f>
        <v/>
      </c>
      <c r="G115" s="103" t="str">
        <f>IF(E115 &lt;&gt; "",VLOOKUP($E115,'Defect types &amp; severity levels'!$I$3:$K$30,3,FALSE),"")</f>
        <v/>
      </c>
      <c r="H115" s="101"/>
      <c r="I115" s="102"/>
      <c r="J115" s="104"/>
    </row>
    <row r="116" spans="2:10" x14ac:dyDescent="0.25">
      <c r="B116" s="100">
        <f t="shared" si="1"/>
        <v>94</v>
      </c>
      <c r="C116" s="101"/>
      <c r="D116" s="102"/>
      <c r="E116" s="101"/>
      <c r="F116" s="77" t="str">
        <f>IF(E116 &lt;&gt; "",VLOOKUP($E116,'Defect types &amp; severity levels'!$I$3:$J$30,2,FALSE),"")</f>
        <v/>
      </c>
      <c r="G116" s="103" t="str">
        <f>IF(E116 &lt;&gt; "",VLOOKUP($E116,'Defect types &amp; severity levels'!$I$3:$K$30,3,FALSE),"")</f>
        <v/>
      </c>
      <c r="H116" s="101"/>
      <c r="I116" s="102"/>
      <c r="J116" s="104"/>
    </row>
    <row r="117" spans="2:10" x14ac:dyDescent="0.25">
      <c r="B117" s="100">
        <f t="shared" si="1"/>
        <v>95</v>
      </c>
      <c r="C117" s="101"/>
      <c r="D117" s="102"/>
      <c r="E117" s="101"/>
      <c r="F117" s="77" t="str">
        <f>IF(E117 &lt;&gt; "",VLOOKUP($E117,'Defect types &amp; severity levels'!$I$3:$J$30,2,FALSE),"")</f>
        <v/>
      </c>
      <c r="G117" s="103" t="str">
        <f>IF(E117 &lt;&gt; "",VLOOKUP($E117,'Defect types &amp; severity levels'!$I$3:$K$30,3,FALSE),"")</f>
        <v/>
      </c>
      <c r="H117" s="101"/>
      <c r="I117" s="102"/>
      <c r="J117" s="104"/>
    </row>
    <row r="118" spans="2:10" x14ac:dyDescent="0.25">
      <c r="B118" s="100">
        <f t="shared" si="1"/>
        <v>96</v>
      </c>
      <c r="C118" s="101"/>
      <c r="D118" s="102"/>
      <c r="E118" s="101"/>
      <c r="F118" s="77" t="str">
        <f>IF(E118 &lt;&gt; "",VLOOKUP($E118,'Defect types &amp; severity levels'!$I$3:$J$30,2,FALSE),"")</f>
        <v/>
      </c>
      <c r="G118" s="103" t="str">
        <f>IF(E118 &lt;&gt; "",VLOOKUP($E118,'Defect types &amp; severity levels'!$I$3:$K$30,3,FALSE),"")</f>
        <v/>
      </c>
      <c r="H118" s="101"/>
      <c r="I118" s="102"/>
      <c r="J118" s="104"/>
    </row>
    <row r="119" spans="2:10" x14ac:dyDescent="0.25">
      <c r="B119" s="100">
        <f t="shared" si="1"/>
        <v>97</v>
      </c>
      <c r="C119" s="101"/>
      <c r="D119" s="102"/>
      <c r="E119" s="101"/>
      <c r="F119" s="77" t="str">
        <f>IF(E119 &lt;&gt; "",VLOOKUP($E119,'Defect types &amp; severity levels'!$I$3:$J$30,2,FALSE),"")</f>
        <v/>
      </c>
      <c r="G119" s="103" t="str">
        <f>IF(E119 &lt;&gt; "",VLOOKUP($E119,'Defect types &amp; severity levels'!$I$3:$K$30,3,FALSE),"")</f>
        <v/>
      </c>
      <c r="H119" s="101"/>
      <c r="I119" s="102"/>
      <c r="J119" s="104"/>
    </row>
    <row r="120" spans="2:10" x14ac:dyDescent="0.25">
      <c r="B120" s="100">
        <f t="shared" si="1"/>
        <v>98</v>
      </c>
      <c r="C120" s="101"/>
      <c r="D120" s="102"/>
      <c r="E120" s="101"/>
      <c r="F120" s="77" t="str">
        <f>IF(E120 &lt;&gt; "",VLOOKUP($E120,'Defect types &amp; severity levels'!$I$3:$J$30,2,FALSE),"")</f>
        <v/>
      </c>
      <c r="G120" s="103" t="str">
        <f>IF(E120 &lt;&gt; "",VLOOKUP($E120,'Defect types &amp; severity levels'!$I$3:$K$30,3,FALSE),"")</f>
        <v/>
      </c>
      <c r="H120" s="101"/>
      <c r="I120" s="102"/>
      <c r="J120" s="104"/>
    </row>
    <row r="121" spans="2:10" x14ac:dyDescent="0.25">
      <c r="B121" s="100">
        <f t="shared" si="1"/>
        <v>99</v>
      </c>
      <c r="C121" s="101"/>
      <c r="D121" s="102"/>
      <c r="E121" s="101"/>
      <c r="F121" s="77" t="str">
        <f>IF(E121 &lt;&gt; "",VLOOKUP($E121,'Defect types &amp; severity levels'!$I$3:$J$30,2,FALSE),"")</f>
        <v/>
      </c>
      <c r="G121" s="103" t="str">
        <f>IF(E121 &lt;&gt; "",VLOOKUP($E121,'Defect types &amp; severity levels'!$I$3:$K$30,3,FALSE),"")</f>
        <v/>
      </c>
      <c r="H121" s="101"/>
      <c r="I121" s="102"/>
      <c r="J121" s="104"/>
    </row>
    <row r="122" spans="2:10" x14ac:dyDescent="0.25">
      <c r="B122" s="100">
        <f t="shared" si="1"/>
        <v>100</v>
      </c>
      <c r="C122" s="101"/>
      <c r="D122" s="102"/>
      <c r="E122" s="101"/>
      <c r="F122" s="77" t="str">
        <f>IF(E122 &lt;&gt; "",VLOOKUP($E122,'Defect types &amp; severity levels'!$I$3:$J$30,2,FALSE),"")</f>
        <v/>
      </c>
      <c r="G122" s="103" t="str">
        <f>IF(E122 &lt;&gt; "",VLOOKUP($E122,'Defect types &amp; severity levels'!$I$3:$K$30,3,FALSE),"")</f>
        <v/>
      </c>
      <c r="H122" s="101"/>
      <c r="I122" s="102"/>
      <c r="J122" s="104"/>
    </row>
    <row r="123" spans="2:10" x14ac:dyDescent="0.25">
      <c r="B123" s="100">
        <f t="shared" si="1"/>
        <v>101</v>
      </c>
      <c r="C123" s="101"/>
      <c r="D123" s="102"/>
      <c r="E123" s="101"/>
      <c r="F123" s="77" t="str">
        <f>IF(E123 &lt;&gt; "",VLOOKUP($E123,'Defect types &amp; severity levels'!$I$3:$J$30,2,FALSE),"")</f>
        <v/>
      </c>
      <c r="G123" s="103" t="str">
        <f>IF(E123 &lt;&gt; "",VLOOKUP($E123,'Defect types &amp; severity levels'!$I$3:$K$30,3,FALSE),"")</f>
        <v/>
      </c>
      <c r="H123" s="101"/>
      <c r="I123" s="102"/>
      <c r="J123" s="104"/>
    </row>
    <row r="124" spans="2:10" x14ac:dyDescent="0.25">
      <c r="B124" s="100">
        <f t="shared" si="1"/>
        <v>102</v>
      </c>
      <c r="C124" s="101"/>
      <c r="D124" s="102"/>
      <c r="E124" s="101"/>
      <c r="F124" s="77" t="str">
        <f>IF(E124 &lt;&gt; "",VLOOKUP($E124,'Defect types &amp; severity levels'!$I$3:$J$30,2,FALSE),"")</f>
        <v/>
      </c>
      <c r="G124" s="103" t="str">
        <f>IF(E124 &lt;&gt; "",VLOOKUP($E124,'Defect types &amp; severity levels'!$I$3:$K$30,3,FALSE),"")</f>
        <v/>
      </c>
      <c r="H124" s="101"/>
      <c r="I124" s="102"/>
      <c r="J124" s="104"/>
    </row>
    <row r="125" spans="2:10" x14ac:dyDescent="0.25">
      <c r="B125" s="100">
        <f t="shared" si="1"/>
        <v>103</v>
      </c>
      <c r="C125" s="101"/>
      <c r="D125" s="102"/>
      <c r="E125" s="101"/>
      <c r="F125" s="77" t="str">
        <f>IF(E125 &lt;&gt; "",VLOOKUP($E125,'Defect types &amp; severity levels'!$I$3:$J$30,2,FALSE),"")</f>
        <v/>
      </c>
      <c r="G125" s="103" t="str">
        <f>IF(E125 &lt;&gt; "",VLOOKUP($E125,'Defect types &amp; severity levels'!$I$3:$K$30,3,FALSE),"")</f>
        <v/>
      </c>
      <c r="H125" s="101"/>
      <c r="I125" s="102"/>
      <c r="J125" s="104"/>
    </row>
    <row r="126" spans="2:10" x14ac:dyDescent="0.25">
      <c r="B126" s="100">
        <f t="shared" si="1"/>
        <v>104</v>
      </c>
      <c r="C126" s="101"/>
      <c r="D126" s="102"/>
      <c r="E126" s="101"/>
      <c r="F126" s="77" t="str">
        <f>IF(E126 &lt;&gt; "",VLOOKUP($E126,'Defect types &amp; severity levels'!$I$3:$J$30,2,FALSE),"")</f>
        <v/>
      </c>
      <c r="G126" s="103" t="str">
        <f>IF(E126 &lt;&gt; "",VLOOKUP($E126,'Defect types &amp; severity levels'!$I$3:$K$30,3,FALSE),"")</f>
        <v/>
      </c>
      <c r="H126" s="101"/>
      <c r="I126" s="102"/>
      <c r="J126" s="104"/>
    </row>
    <row r="127" spans="2:10" x14ac:dyDescent="0.25">
      <c r="B127" s="100">
        <f t="shared" si="1"/>
        <v>105</v>
      </c>
      <c r="C127" s="101"/>
      <c r="D127" s="102"/>
      <c r="E127" s="101"/>
      <c r="F127" s="77" t="str">
        <f>IF(E127 &lt;&gt; "",VLOOKUP($E127,'Defect types &amp; severity levels'!$I$3:$J$30,2,FALSE),"")</f>
        <v/>
      </c>
      <c r="G127" s="103" t="str">
        <f>IF(E127 &lt;&gt; "",VLOOKUP($E127,'Defect types &amp; severity levels'!$I$3:$K$30,3,FALSE),"")</f>
        <v/>
      </c>
      <c r="H127" s="101"/>
      <c r="I127" s="102"/>
      <c r="J127" s="104"/>
    </row>
    <row r="128" spans="2:10" x14ac:dyDescent="0.25">
      <c r="B128" s="100">
        <f t="shared" si="1"/>
        <v>106</v>
      </c>
      <c r="C128" s="101"/>
      <c r="D128" s="102"/>
      <c r="E128" s="101"/>
      <c r="F128" s="77" t="str">
        <f>IF(E128 &lt;&gt; "",VLOOKUP($E128,'Defect types &amp; severity levels'!$I$3:$J$30,2,FALSE),"")</f>
        <v/>
      </c>
      <c r="G128" s="103" t="str">
        <f>IF(E128 &lt;&gt; "",VLOOKUP($E128,'Defect types &amp; severity levels'!$I$3:$K$30,3,FALSE),"")</f>
        <v/>
      </c>
      <c r="H128" s="101"/>
      <c r="I128" s="102"/>
      <c r="J128" s="104"/>
    </row>
    <row r="129" spans="2:10" x14ac:dyDescent="0.25">
      <c r="B129" s="100">
        <f t="shared" si="1"/>
        <v>107</v>
      </c>
      <c r="C129" s="101"/>
      <c r="D129" s="102"/>
      <c r="E129" s="101"/>
      <c r="F129" s="77" t="str">
        <f>IF(E129 &lt;&gt; "",VLOOKUP($E129,'Defect types &amp; severity levels'!$I$3:$J$30,2,FALSE),"")</f>
        <v/>
      </c>
      <c r="G129" s="103" t="str">
        <f>IF(E129 &lt;&gt; "",VLOOKUP($E129,'Defect types &amp; severity levels'!$I$3:$K$30,3,FALSE),"")</f>
        <v/>
      </c>
      <c r="H129" s="101"/>
      <c r="I129" s="102"/>
      <c r="J129" s="104"/>
    </row>
    <row r="130" spans="2:10" x14ac:dyDescent="0.25">
      <c r="B130" s="100">
        <f t="shared" si="1"/>
        <v>108</v>
      </c>
      <c r="C130" s="101"/>
      <c r="D130" s="102"/>
      <c r="E130" s="101"/>
      <c r="F130" s="77" t="str">
        <f>IF(E130 &lt;&gt; "",VLOOKUP($E130,'Defect types &amp; severity levels'!$I$3:$J$30,2,FALSE),"")</f>
        <v/>
      </c>
      <c r="G130" s="103" t="str">
        <f>IF(E130 &lt;&gt; "",VLOOKUP($E130,'Defect types &amp; severity levels'!$I$3:$K$30,3,FALSE),"")</f>
        <v/>
      </c>
      <c r="H130" s="101"/>
      <c r="I130" s="102"/>
      <c r="J130" s="104"/>
    </row>
    <row r="131" spans="2:10" x14ac:dyDescent="0.25">
      <c r="B131" s="100">
        <f t="shared" si="1"/>
        <v>109</v>
      </c>
      <c r="C131" s="101"/>
      <c r="D131" s="102"/>
      <c r="E131" s="101"/>
      <c r="F131" s="77" t="str">
        <f>IF(E131 &lt;&gt; "",VLOOKUP($E131,'Defect types &amp; severity levels'!$I$3:$J$30,2,FALSE),"")</f>
        <v/>
      </c>
      <c r="G131" s="103" t="str">
        <f>IF(E131 &lt;&gt; "",VLOOKUP($E131,'Defect types &amp; severity levels'!$I$3:$K$30,3,FALSE),"")</f>
        <v/>
      </c>
      <c r="H131" s="101"/>
      <c r="I131" s="102"/>
      <c r="J131" s="104"/>
    </row>
    <row r="132" spans="2:10" x14ac:dyDescent="0.25">
      <c r="B132" s="100">
        <f t="shared" si="1"/>
        <v>110</v>
      </c>
      <c r="C132" s="101"/>
      <c r="D132" s="102"/>
      <c r="E132" s="101"/>
      <c r="F132" s="77" t="str">
        <f>IF(E132 &lt;&gt; "",VLOOKUP($E132,'Defect types &amp; severity levels'!$I$3:$J$30,2,FALSE),"")</f>
        <v/>
      </c>
      <c r="G132" s="103" t="str">
        <f>IF(E132 &lt;&gt; "",VLOOKUP($E132,'Defect types &amp; severity levels'!$I$3:$K$30,3,FALSE),"")</f>
        <v/>
      </c>
      <c r="H132" s="101"/>
      <c r="I132" s="102"/>
      <c r="J132" s="104"/>
    </row>
    <row r="133" spans="2:10" x14ac:dyDescent="0.25">
      <c r="B133" s="100">
        <f t="shared" si="1"/>
        <v>111</v>
      </c>
      <c r="C133" s="101"/>
      <c r="D133" s="102"/>
      <c r="E133" s="101"/>
      <c r="F133" s="77" t="str">
        <f>IF(E133 &lt;&gt; "",VLOOKUP($E133,'Defect types &amp; severity levels'!$I$3:$J$30,2,FALSE),"")</f>
        <v/>
      </c>
      <c r="G133" s="103" t="str">
        <f>IF(E133 &lt;&gt; "",VLOOKUP($E133,'Defect types &amp; severity levels'!$I$3:$K$30,3,FALSE),"")</f>
        <v/>
      </c>
      <c r="H133" s="101"/>
      <c r="I133" s="102"/>
      <c r="J133" s="104"/>
    </row>
    <row r="134" spans="2:10" x14ac:dyDescent="0.25">
      <c r="B134" s="100">
        <f t="shared" si="1"/>
        <v>112</v>
      </c>
      <c r="C134" s="101"/>
      <c r="D134" s="102"/>
      <c r="E134" s="101"/>
      <c r="F134" s="77" t="str">
        <f>IF(E134 &lt;&gt; "",VLOOKUP($E134,'Defect types &amp; severity levels'!$I$3:$J$30,2,FALSE),"")</f>
        <v/>
      </c>
      <c r="G134" s="103" t="str">
        <f>IF(E134 &lt;&gt; "",VLOOKUP($E134,'Defect types &amp; severity levels'!$I$3:$K$30,3,FALSE),"")</f>
        <v/>
      </c>
      <c r="H134" s="101"/>
      <c r="I134" s="102"/>
      <c r="J134" s="104"/>
    </row>
    <row r="135" spans="2:10" x14ac:dyDescent="0.25">
      <c r="B135" s="100">
        <f t="shared" si="1"/>
        <v>113</v>
      </c>
      <c r="C135" s="101"/>
      <c r="D135" s="102"/>
      <c r="E135" s="101"/>
      <c r="F135" s="77" t="str">
        <f>IF(E135 &lt;&gt; "",VLOOKUP($E135,'Defect types &amp; severity levels'!$I$3:$J$30,2,FALSE),"")</f>
        <v/>
      </c>
      <c r="G135" s="103" t="str">
        <f>IF(E135 &lt;&gt; "",VLOOKUP($E135,'Defect types &amp; severity levels'!$I$3:$K$30,3,FALSE),"")</f>
        <v/>
      </c>
      <c r="H135" s="101"/>
      <c r="I135" s="102"/>
      <c r="J135" s="104"/>
    </row>
    <row r="136" spans="2:10" x14ac:dyDescent="0.25">
      <c r="B136" s="100">
        <f t="shared" si="1"/>
        <v>114</v>
      </c>
      <c r="C136" s="101"/>
      <c r="D136" s="102"/>
      <c r="E136" s="101"/>
      <c r="F136" s="77" t="str">
        <f>IF(E136 &lt;&gt; "",VLOOKUP($E136,'Defect types &amp; severity levels'!$I$3:$J$30,2,FALSE),"")</f>
        <v/>
      </c>
      <c r="G136" s="103" t="str">
        <f>IF(E136 &lt;&gt; "",VLOOKUP($E136,'Defect types &amp; severity levels'!$I$3:$K$30,3,FALSE),"")</f>
        <v/>
      </c>
      <c r="H136" s="101"/>
      <c r="I136" s="102"/>
      <c r="J136" s="104"/>
    </row>
    <row r="137" spans="2:10" x14ac:dyDescent="0.25">
      <c r="B137" s="100">
        <f t="shared" si="1"/>
        <v>115</v>
      </c>
      <c r="C137" s="101"/>
      <c r="D137" s="102"/>
      <c r="E137" s="101"/>
      <c r="F137" s="77" t="str">
        <f>IF(E137 &lt;&gt; "",VLOOKUP($E137,'Defect types &amp; severity levels'!$I$3:$J$30,2,FALSE),"")</f>
        <v/>
      </c>
      <c r="G137" s="103" t="str">
        <f>IF(E137 &lt;&gt; "",VLOOKUP($E137,'Defect types &amp; severity levels'!$I$3:$K$30,3,FALSE),"")</f>
        <v/>
      </c>
      <c r="H137" s="101"/>
      <c r="I137" s="102"/>
      <c r="J137" s="104"/>
    </row>
    <row r="138" spans="2:10" x14ac:dyDescent="0.25">
      <c r="B138" s="100">
        <f t="shared" si="1"/>
        <v>116</v>
      </c>
      <c r="C138" s="101"/>
      <c r="D138" s="102"/>
      <c r="E138" s="101"/>
      <c r="F138" s="77" t="str">
        <f>IF(E138 &lt;&gt; "",VLOOKUP($E138,'Defect types &amp; severity levels'!$I$3:$J$30,2,FALSE),"")</f>
        <v/>
      </c>
      <c r="G138" s="103" t="str">
        <f>IF(E138 &lt;&gt; "",VLOOKUP($E138,'Defect types &amp; severity levels'!$I$3:$K$30,3,FALSE),"")</f>
        <v/>
      </c>
      <c r="H138" s="101"/>
      <c r="I138" s="102"/>
      <c r="J138" s="104"/>
    </row>
    <row r="139" spans="2:10" x14ac:dyDescent="0.25">
      <c r="B139" s="100">
        <f t="shared" si="1"/>
        <v>117</v>
      </c>
      <c r="C139" s="101"/>
      <c r="D139" s="102"/>
      <c r="E139" s="101"/>
      <c r="F139" s="77" t="str">
        <f>IF(E139 &lt;&gt; "",VLOOKUP($E139,'Defect types &amp; severity levels'!$I$3:$J$30,2,FALSE),"")</f>
        <v/>
      </c>
      <c r="G139" s="103" t="str">
        <f>IF(E139 &lt;&gt; "",VLOOKUP($E139,'Defect types &amp; severity levels'!$I$3:$K$30,3,FALSE),"")</f>
        <v/>
      </c>
      <c r="H139" s="101"/>
      <c r="I139" s="102"/>
      <c r="J139" s="104"/>
    </row>
    <row r="140" spans="2:10" x14ac:dyDescent="0.25">
      <c r="B140" s="100">
        <f t="shared" si="1"/>
        <v>118</v>
      </c>
      <c r="C140" s="101"/>
      <c r="D140" s="102"/>
      <c r="E140" s="101"/>
      <c r="F140" s="77" t="str">
        <f>IF(E140 &lt;&gt; "",VLOOKUP($E140,'Defect types &amp; severity levels'!$I$3:$J$30,2,FALSE),"")</f>
        <v/>
      </c>
      <c r="G140" s="103" t="str">
        <f>IF(E140 &lt;&gt; "",VLOOKUP($E140,'Defect types &amp; severity levels'!$I$3:$K$30,3,FALSE),"")</f>
        <v/>
      </c>
      <c r="H140" s="101"/>
      <c r="I140" s="102"/>
      <c r="J140" s="104"/>
    </row>
    <row r="141" spans="2:10" x14ac:dyDescent="0.25">
      <c r="B141" s="100">
        <f t="shared" si="1"/>
        <v>119</v>
      </c>
      <c r="C141" s="101"/>
      <c r="D141" s="102"/>
      <c r="E141" s="101"/>
      <c r="F141" s="77" t="str">
        <f>IF(E141 &lt;&gt; "",VLOOKUP($E141,'Defect types &amp; severity levels'!$I$3:$J$30,2,FALSE),"")</f>
        <v/>
      </c>
      <c r="G141" s="103" t="str">
        <f>IF(E141 &lt;&gt; "",VLOOKUP($E141,'Defect types &amp; severity levels'!$I$3:$K$30,3,FALSE),"")</f>
        <v/>
      </c>
      <c r="H141" s="101"/>
      <c r="I141" s="102"/>
      <c r="J141" s="104"/>
    </row>
    <row r="142" spans="2:10" x14ac:dyDescent="0.25">
      <c r="B142" s="100">
        <f t="shared" si="1"/>
        <v>120</v>
      </c>
      <c r="C142" s="101"/>
      <c r="D142" s="102"/>
      <c r="E142" s="101"/>
      <c r="F142" s="77" t="str">
        <f>IF(E142 &lt;&gt; "",VLOOKUP($E142,'Defect types &amp; severity levels'!$I$3:$J$30,2,FALSE),"")</f>
        <v/>
      </c>
      <c r="G142" s="103" t="str">
        <f>IF(E142 &lt;&gt; "",VLOOKUP($E142,'Defect types &amp; severity levels'!$I$3:$K$30,3,FALSE),"")</f>
        <v/>
      </c>
      <c r="H142" s="101"/>
      <c r="I142" s="102"/>
      <c r="J142" s="104"/>
    </row>
    <row r="143" spans="2:10" x14ac:dyDescent="0.25">
      <c r="B143" s="100">
        <f t="shared" si="1"/>
        <v>121</v>
      </c>
      <c r="C143" s="101"/>
      <c r="D143" s="102"/>
      <c r="E143" s="101"/>
      <c r="F143" s="77" t="str">
        <f>IF(E143 &lt;&gt; "",VLOOKUP($E143,'Defect types &amp; severity levels'!$I$3:$J$30,2,FALSE),"")</f>
        <v/>
      </c>
      <c r="G143" s="103" t="str">
        <f>IF(E143 &lt;&gt; "",VLOOKUP($E143,'Defect types &amp; severity levels'!$I$3:$K$30,3,FALSE),"")</f>
        <v/>
      </c>
      <c r="H143" s="101"/>
      <c r="I143" s="102"/>
      <c r="J143" s="104"/>
    </row>
    <row r="144" spans="2:10" x14ac:dyDescent="0.25">
      <c r="B144" s="100">
        <f t="shared" si="1"/>
        <v>122</v>
      </c>
      <c r="C144" s="101"/>
      <c r="D144" s="102"/>
      <c r="E144" s="101"/>
      <c r="F144" s="77" t="str">
        <f>IF(E144 &lt;&gt; "",VLOOKUP($E144,'Defect types &amp; severity levels'!$I$3:$J$30,2,FALSE),"")</f>
        <v/>
      </c>
      <c r="G144" s="103" t="str">
        <f>IF(E144 &lt;&gt; "",VLOOKUP($E144,'Defect types &amp; severity levels'!$I$3:$K$30,3,FALSE),"")</f>
        <v/>
      </c>
      <c r="H144" s="101"/>
      <c r="I144" s="102"/>
      <c r="J144" s="104"/>
    </row>
    <row r="145" spans="2:10" x14ac:dyDescent="0.25">
      <c r="B145" s="100">
        <f t="shared" si="1"/>
        <v>123</v>
      </c>
      <c r="C145" s="101"/>
      <c r="D145" s="102"/>
      <c r="E145" s="101"/>
      <c r="F145" s="77" t="str">
        <f>IF(E145 &lt;&gt; "",VLOOKUP($E145,'Defect types &amp; severity levels'!$I$3:$J$30,2,FALSE),"")</f>
        <v/>
      </c>
      <c r="G145" s="103" t="str">
        <f>IF(E145 &lt;&gt; "",VLOOKUP($E145,'Defect types &amp; severity levels'!$I$3:$K$30,3,FALSE),"")</f>
        <v/>
      </c>
      <c r="H145" s="101"/>
      <c r="I145" s="102"/>
      <c r="J145" s="104"/>
    </row>
    <row r="146" spans="2:10" x14ac:dyDescent="0.25">
      <c r="B146" s="100">
        <f t="shared" si="1"/>
        <v>124</v>
      </c>
      <c r="C146" s="101"/>
      <c r="D146" s="102"/>
      <c r="E146" s="101"/>
      <c r="F146" s="77" t="str">
        <f>IF(E146 &lt;&gt; "",VLOOKUP($E146,'Defect types &amp; severity levels'!$I$3:$J$30,2,FALSE),"")</f>
        <v/>
      </c>
      <c r="G146" s="103" t="str">
        <f>IF(E146 &lt;&gt; "",VLOOKUP($E146,'Defect types &amp; severity levels'!$I$3:$K$30,3,FALSE),"")</f>
        <v/>
      </c>
      <c r="H146" s="101"/>
      <c r="I146" s="102"/>
      <c r="J146" s="104"/>
    </row>
    <row r="147" spans="2:10" x14ac:dyDescent="0.25">
      <c r="B147" s="100">
        <f t="shared" si="1"/>
        <v>125</v>
      </c>
      <c r="C147" s="101"/>
      <c r="D147" s="102"/>
      <c r="E147" s="101"/>
      <c r="F147" s="77" t="str">
        <f>IF(E147 &lt;&gt; "",VLOOKUP($E147,'Defect types &amp; severity levels'!$I$3:$J$30,2,FALSE),"")</f>
        <v/>
      </c>
      <c r="G147" s="103" t="str">
        <f>IF(E147 &lt;&gt; "",VLOOKUP($E147,'Defect types &amp; severity levels'!$I$3:$K$30,3,FALSE),"")</f>
        <v/>
      </c>
      <c r="H147" s="101"/>
      <c r="I147" s="102"/>
      <c r="J147" s="104"/>
    </row>
    <row r="148" spans="2:10" x14ac:dyDescent="0.25">
      <c r="B148" s="100">
        <f t="shared" si="1"/>
        <v>126</v>
      </c>
      <c r="C148" s="101"/>
      <c r="D148" s="102"/>
      <c r="E148" s="101"/>
      <c r="F148" s="77" t="str">
        <f>IF(E148 &lt;&gt; "",VLOOKUP($E148,'Defect types &amp; severity levels'!$I$3:$J$30,2,FALSE),"")</f>
        <v/>
      </c>
      <c r="G148" s="103" t="str">
        <f>IF(E148 &lt;&gt; "",VLOOKUP($E148,'Defect types &amp; severity levels'!$I$3:$K$30,3,FALSE),"")</f>
        <v/>
      </c>
      <c r="H148" s="101"/>
      <c r="I148" s="102"/>
      <c r="J148" s="104"/>
    </row>
    <row r="149" spans="2:10" x14ac:dyDescent="0.25">
      <c r="B149" s="100">
        <f t="shared" si="1"/>
        <v>127</v>
      </c>
      <c r="C149" s="101"/>
      <c r="D149" s="102"/>
      <c r="E149" s="101"/>
      <c r="F149" s="77" t="str">
        <f>IF(E149 &lt;&gt; "",VLOOKUP($E149,'Defect types &amp; severity levels'!$I$3:$J$30,2,FALSE),"")</f>
        <v/>
      </c>
      <c r="G149" s="103" t="str">
        <f>IF(E149 &lt;&gt; "",VLOOKUP($E149,'Defect types &amp; severity levels'!$I$3:$K$30,3,FALSE),"")</f>
        <v/>
      </c>
      <c r="H149" s="101"/>
      <c r="I149" s="102"/>
      <c r="J149" s="104"/>
    </row>
    <row r="150" spans="2:10" x14ac:dyDescent="0.25">
      <c r="B150" s="100">
        <f t="shared" si="1"/>
        <v>128</v>
      </c>
      <c r="C150" s="101"/>
      <c r="D150" s="102"/>
      <c r="E150" s="101"/>
      <c r="F150" s="77" t="str">
        <f>IF(E150 &lt;&gt; "",VLOOKUP($E150,'Defect types &amp; severity levels'!$I$3:$J$30,2,FALSE),"")</f>
        <v/>
      </c>
      <c r="G150" s="103" t="str">
        <f>IF(E150 &lt;&gt; "",VLOOKUP($E150,'Defect types &amp; severity levels'!$I$3:$K$30,3,FALSE),"")</f>
        <v/>
      </c>
      <c r="H150" s="101"/>
      <c r="I150" s="102"/>
      <c r="J150" s="104"/>
    </row>
    <row r="151" spans="2:10" x14ac:dyDescent="0.25">
      <c r="B151" s="100">
        <f t="shared" si="1"/>
        <v>129</v>
      </c>
      <c r="C151" s="101"/>
      <c r="D151" s="102"/>
      <c r="E151" s="101"/>
      <c r="F151" s="77" t="str">
        <f>IF(E151 &lt;&gt; "",VLOOKUP($E151,'Defect types &amp; severity levels'!$I$3:$J$30,2,FALSE),"")</f>
        <v/>
      </c>
      <c r="G151" s="103" t="str">
        <f>IF(E151 &lt;&gt; "",VLOOKUP($E151,'Defect types &amp; severity levels'!$I$3:$K$30,3,FALSE),"")</f>
        <v/>
      </c>
      <c r="H151" s="101"/>
      <c r="I151" s="102"/>
      <c r="J151" s="104"/>
    </row>
    <row r="152" spans="2:10" x14ac:dyDescent="0.25">
      <c r="B152" s="100">
        <f t="shared" si="1"/>
        <v>130</v>
      </c>
      <c r="C152" s="101"/>
      <c r="D152" s="102"/>
      <c r="E152" s="101"/>
      <c r="F152" s="77" t="str">
        <f>IF(E152 &lt;&gt; "",VLOOKUP($E152,'Defect types &amp; severity levels'!$I$3:$J$30,2,FALSE),"")</f>
        <v/>
      </c>
      <c r="G152" s="103" t="str">
        <f>IF(E152 &lt;&gt; "",VLOOKUP($E152,'Defect types &amp; severity levels'!$I$3:$K$30,3,FALSE),"")</f>
        <v/>
      </c>
      <c r="H152" s="101"/>
      <c r="I152" s="102"/>
      <c r="J152" s="104"/>
    </row>
    <row r="153" spans="2:10" x14ac:dyDescent="0.25">
      <c r="B153" s="100">
        <f t="shared" ref="B153:B216" si="2">B152+1</f>
        <v>131</v>
      </c>
      <c r="C153" s="101"/>
      <c r="D153" s="102"/>
      <c r="E153" s="101"/>
      <c r="F153" s="77" t="str">
        <f>IF(E153 &lt;&gt; "",VLOOKUP($E153,'Defect types &amp; severity levels'!$I$3:$J$30,2,FALSE),"")</f>
        <v/>
      </c>
      <c r="G153" s="103" t="str">
        <f>IF(E153 &lt;&gt; "",VLOOKUP($E153,'Defect types &amp; severity levels'!$I$3:$K$30,3,FALSE),"")</f>
        <v/>
      </c>
      <c r="H153" s="101"/>
      <c r="I153" s="102"/>
      <c r="J153" s="104"/>
    </row>
    <row r="154" spans="2:10" x14ac:dyDescent="0.25">
      <c r="B154" s="100">
        <f t="shared" si="2"/>
        <v>132</v>
      </c>
      <c r="C154" s="101"/>
      <c r="D154" s="102"/>
      <c r="E154" s="101"/>
      <c r="F154" s="77" t="str">
        <f>IF(E154 &lt;&gt; "",VLOOKUP($E154,'Defect types &amp; severity levels'!$I$3:$J$30,2,FALSE),"")</f>
        <v/>
      </c>
      <c r="G154" s="103" t="str">
        <f>IF(E154 &lt;&gt; "",VLOOKUP($E154,'Defect types &amp; severity levels'!$I$3:$K$30,3,FALSE),"")</f>
        <v/>
      </c>
      <c r="H154" s="101"/>
      <c r="I154" s="102"/>
      <c r="J154" s="104"/>
    </row>
    <row r="155" spans="2:10" x14ac:dyDescent="0.25">
      <c r="B155" s="100">
        <f t="shared" si="2"/>
        <v>133</v>
      </c>
      <c r="C155" s="101"/>
      <c r="D155" s="102"/>
      <c r="E155" s="101"/>
      <c r="F155" s="77" t="str">
        <f>IF(E155 &lt;&gt; "",VLOOKUP($E155,'Defect types &amp; severity levels'!$I$3:$J$30,2,FALSE),"")</f>
        <v/>
      </c>
      <c r="G155" s="103" t="str">
        <f>IF(E155 &lt;&gt; "",VLOOKUP($E155,'Defect types &amp; severity levels'!$I$3:$K$30,3,FALSE),"")</f>
        <v/>
      </c>
      <c r="H155" s="101"/>
      <c r="I155" s="102"/>
      <c r="J155" s="104"/>
    </row>
    <row r="156" spans="2:10" x14ac:dyDescent="0.25">
      <c r="B156" s="100">
        <f t="shared" si="2"/>
        <v>134</v>
      </c>
      <c r="C156" s="101"/>
      <c r="D156" s="102"/>
      <c r="E156" s="101"/>
      <c r="F156" s="77" t="str">
        <f>IF(E156 &lt;&gt; "",VLOOKUP($E156,'Defect types &amp; severity levels'!$I$3:$J$30,2,FALSE),"")</f>
        <v/>
      </c>
      <c r="G156" s="103" t="str">
        <f>IF(E156 &lt;&gt; "",VLOOKUP($E156,'Defect types &amp; severity levels'!$I$3:$K$30,3,FALSE),"")</f>
        <v/>
      </c>
      <c r="H156" s="101"/>
      <c r="I156" s="102"/>
      <c r="J156" s="104"/>
    </row>
    <row r="157" spans="2:10" x14ac:dyDescent="0.25">
      <c r="B157" s="100">
        <f t="shared" si="2"/>
        <v>135</v>
      </c>
      <c r="C157" s="101"/>
      <c r="D157" s="102"/>
      <c r="E157" s="101"/>
      <c r="F157" s="77" t="str">
        <f>IF(E157 &lt;&gt; "",VLOOKUP($E157,'Defect types &amp; severity levels'!$I$3:$J$30,2,FALSE),"")</f>
        <v/>
      </c>
      <c r="G157" s="103" t="str">
        <f>IF(E157 &lt;&gt; "",VLOOKUP($E157,'Defect types &amp; severity levels'!$I$3:$K$30,3,FALSE),"")</f>
        <v/>
      </c>
      <c r="H157" s="101"/>
      <c r="I157" s="102"/>
      <c r="J157" s="104"/>
    </row>
    <row r="158" spans="2:10" x14ac:dyDescent="0.25">
      <c r="B158" s="100">
        <f t="shared" si="2"/>
        <v>136</v>
      </c>
      <c r="C158" s="101"/>
      <c r="D158" s="102"/>
      <c r="E158" s="101"/>
      <c r="F158" s="77" t="str">
        <f>IF(E158 &lt;&gt; "",VLOOKUP($E158,'Defect types &amp; severity levels'!$I$3:$J$30,2,FALSE),"")</f>
        <v/>
      </c>
      <c r="G158" s="103" t="str">
        <f>IF(E158 &lt;&gt; "",VLOOKUP($E158,'Defect types &amp; severity levels'!$I$3:$K$30,3,FALSE),"")</f>
        <v/>
      </c>
      <c r="H158" s="101"/>
      <c r="I158" s="102"/>
      <c r="J158" s="104"/>
    </row>
    <row r="159" spans="2:10" x14ac:dyDescent="0.25">
      <c r="B159" s="100">
        <f t="shared" si="2"/>
        <v>137</v>
      </c>
      <c r="C159" s="101"/>
      <c r="D159" s="102"/>
      <c r="E159" s="101"/>
      <c r="F159" s="77" t="str">
        <f>IF(E159 &lt;&gt; "",VLOOKUP($E159,'Defect types &amp; severity levels'!$I$3:$J$30,2,FALSE),"")</f>
        <v/>
      </c>
      <c r="G159" s="103" t="str">
        <f>IF(E159 &lt;&gt; "",VLOOKUP($E159,'Defect types &amp; severity levels'!$I$3:$K$30,3,FALSE),"")</f>
        <v/>
      </c>
      <c r="H159" s="101"/>
      <c r="I159" s="102"/>
      <c r="J159" s="104"/>
    </row>
    <row r="160" spans="2:10" x14ac:dyDescent="0.25">
      <c r="B160" s="100">
        <f t="shared" si="2"/>
        <v>138</v>
      </c>
      <c r="C160" s="101"/>
      <c r="D160" s="102"/>
      <c r="E160" s="101"/>
      <c r="F160" s="77" t="str">
        <f>IF(E160 &lt;&gt; "",VLOOKUP($E160,'Defect types &amp; severity levels'!$I$3:$J$30,2,FALSE),"")</f>
        <v/>
      </c>
      <c r="G160" s="103" t="str">
        <f>IF(E160 &lt;&gt; "",VLOOKUP($E160,'Defect types &amp; severity levels'!$I$3:$K$30,3,FALSE),"")</f>
        <v/>
      </c>
      <c r="H160" s="101"/>
      <c r="I160" s="102"/>
      <c r="J160" s="104"/>
    </row>
    <row r="161" spans="2:10" x14ac:dyDescent="0.25">
      <c r="B161" s="100">
        <f t="shared" si="2"/>
        <v>139</v>
      </c>
      <c r="C161" s="101"/>
      <c r="D161" s="102"/>
      <c r="E161" s="101"/>
      <c r="F161" s="77" t="str">
        <f>IF(E161 &lt;&gt; "",VLOOKUP($E161,'Defect types &amp; severity levels'!$I$3:$J$30,2,FALSE),"")</f>
        <v/>
      </c>
      <c r="G161" s="103" t="str">
        <f>IF(E161 &lt;&gt; "",VLOOKUP($E161,'Defect types &amp; severity levels'!$I$3:$K$30,3,FALSE),"")</f>
        <v/>
      </c>
      <c r="H161" s="101"/>
      <c r="I161" s="102"/>
      <c r="J161" s="104"/>
    </row>
    <row r="162" spans="2:10" x14ac:dyDescent="0.25">
      <c r="B162" s="100">
        <f t="shared" si="2"/>
        <v>140</v>
      </c>
      <c r="C162" s="101"/>
      <c r="D162" s="102"/>
      <c r="E162" s="101"/>
      <c r="F162" s="77" t="str">
        <f>IF(E162 &lt;&gt; "",VLOOKUP($E162,'Defect types &amp; severity levels'!$I$3:$J$30,2,FALSE),"")</f>
        <v/>
      </c>
      <c r="G162" s="103" t="str">
        <f>IF(E162 &lt;&gt; "",VLOOKUP($E162,'Defect types &amp; severity levels'!$I$3:$K$30,3,FALSE),"")</f>
        <v/>
      </c>
      <c r="H162" s="101"/>
      <c r="I162" s="102"/>
      <c r="J162" s="104"/>
    </row>
    <row r="163" spans="2:10" x14ac:dyDescent="0.25">
      <c r="B163" s="100">
        <f t="shared" si="2"/>
        <v>141</v>
      </c>
      <c r="C163" s="101"/>
      <c r="D163" s="102"/>
      <c r="E163" s="101"/>
      <c r="F163" s="77" t="str">
        <f>IF(E163 &lt;&gt; "",VLOOKUP($E163,'Defect types &amp; severity levels'!$I$3:$J$30,2,FALSE),"")</f>
        <v/>
      </c>
      <c r="G163" s="103" t="str">
        <f>IF(E163 &lt;&gt; "",VLOOKUP($E163,'Defect types &amp; severity levels'!$I$3:$K$30,3,FALSE),"")</f>
        <v/>
      </c>
      <c r="H163" s="101"/>
      <c r="I163" s="102"/>
      <c r="J163" s="104"/>
    </row>
    <row r="164" spans="2:10" x14ac:dyDescent="0.25">
      <c r="B164" s="100">
        <f t="shared" si="2"/>
        <v>142</v>
      </c>
      <c r="C164" s="101"/>
      <c r="D164" s="102"/>
      <c r="E164" s="101"/>
      <c r="F164" s="77" t="str">
        <f>IF(E164 &lt;&gt; "",VLOOKUP($E164,'Defect types &amp; severity levels'!$I$3:$J$30,2,FALSE),"")</f>
        <v/>
      </c>
      <c r="G164" s="103" t="str">
        <f>IF(E164 &lt;&gt; "",VLOOKUP($E164,'Defect types &amp; severity levels'!$I$3:$K$30,3,FALSE),"")</f>
        <v/>
      </c>
      <c r="H164" s="101"/>
      <c r="I164" s="102"/>
      <c r="J164" s="104"/>
    </row>
    <row r="165" spans="2:10" x14ac:dyDescent="0.25">
      <c r="B165" s="100">
        <f t="shared" si="2"/>
        <v>143</v>
      </c>
      <c r="C165" s="101"/>
      <c r="D165" s="102"/>
      <c r="E165" s="101"/>
      <c r="F165" s="77" t="str">
        <f>IF(E165 &lt;&gt; "",VLOOKUP($E165,'Defect types &amp; severity levels'!$I$3:$J$30,2,FALSE),"")</f>
        <v/>
      </c>
      <c r="G165" s="103" t="str">
        <f>IF(E165 &lt;&gt; "",VLOOKUP($E165,'Defect types &amp; severity levels'!$I$3:$K$30,3,FALSE),"")</f>
        <v/>
      </c>
      <c r="H165" s="101"/>
      <c r="I165" s="102"/>
      <c r="J165" s="104"/>
    </row>
    <row r="166" spans="2:10" x14ac:dyDescent="0.25">
      <c r="B166" s="100">
        <f t="shared" si="2"/>
        <v>144</v>
      </c>
      <c r="C166" s="101"/>
      <c r="D166" s="102"/>
      <c r="E166" s="101"/>
      <c r="F166" s="77" t="str">
        <f>IF(E166 &lt;&gt; "",VLOOKUP($E166,'Defect types &amp; severity levels'!$I$3:$J$30,2,FALSE),"")</f>
        <v/>
      </c>
      <c r="G166" s="103" t="str">
        <f>IF(E166 &lt;&gt; "",VLOOKUP($E166,'Defect types &amp; severity levels'!$I$3:$K$30,3,FALSE),"")</f>
        <v/>
      </c>
      <c r="H166" s="101"/>
      <c r="I166" s="102"/>
      <c r="J166" s="104"/>
    </row>
    <row r="167" spans="2:10" x14ac:dyDescent="0.25">
      <c r="B167" s="100">
        <f t="shared" si="2"/>
        <v>145</v>
      </c>
      <c r="C167" s="101"/>
      <c r="D167" s="102"/>
      <c r="E167" s="101"/>
      <c r="F167" s="77" t="str">
        <f>IF(E167 &lt;&gt; "",VLOOKUP($E167,'Defect types &amp; severity levels'!$I$3:$J$30,2,FALSE),"")</f>
        <v/>
      </c>
      <c r="G167" s="103" t="str">
        <f>IF(E167 &lt;&gt; "",VLOOKUP($E167,'Defect types &amp; severity levels'!$I$3:$K$30,3,FALSE),"")</f>
        <v/>
      </c>
      <c r="H167" s="101"/>
      <c r="I167" s="102"/>
      <c r="J167" s="104"/>
    </row>
    <row r="168" spans="2:10" x14ac:dyDescent="0.25">
      <c r="B168" s="100">
        <f t="shared" si="2"/>
        <v>146</v>
      </c>
      <c r="C168" s="101"/>
      <c r="D168" s="102"/>
      <c r="E168" s="101"/>
      <c r="F168" s="77" t="str">
        <f>IF(E168 &lt;&gt; "",VLOOKUP($E168,'Defect types &amp; severity levels'!$I$3:$J$30,2,FALSE),"")</f>
        <v/>
      </c>
      <c r="G168" s="103" t="str">
        <f>IF(E168 &lt;&gt; "",VLOOKUP($E168,'Defect types &amp; severity levels'!$I$3:$K$30,3,FALSE),"")</f>
        <v/>
      </c>
      <c r="H168" s="101"/>
      <c r="I168" s="102"/>
      <c r="J168" s="104"/>
    </row>
    <row r="169" spans="2:10" x14ac:dyDescent="0.25">
      <c r="B169" s="100">
        <f t="shared" si="2"/>
        <v>147</v>
      </c>
      <c r="C169" s="101"/>
      <c r="D169" s="102"/>
      <c r="E169" s="101"/>
      <c r="F169" s="77" t="str">
        <f>IF(E169 &lt;&gt; "",VLOOKUP($E169,'Defect types &amp; severity levels'!$I$3:$J$30,2,FALSE),"")</f>
        <v/>
      </c>
      <c r="G169" s="103" t="str">
        <f>IF(E169 &lt;&gt; "",VLOOKUP($E169,'Defect types &amp; severity levels'!$I$3:$K$30,3,FALSE),"")</f>
        <v/>
      </c>
      <c r="H169" s="101"/>
      <c r="I169" s="102"/>
      <c r="J169" s="104"/>
    </row>
    <row r="170" spans="2:10" x14ac:dyDescent="0.25">
      <c r="B170" s="100">
        <f t="shared" si="2"/>
        <v>148</v>
      </c>
      <c r="C170" s="101"/>
      <c r="D170" s="102"/>
      <c r="E170" s="101"/>
      <c r="F170" s="77" t="str">
        <f>IF(E170 &lt;&gt; "",VLOOKUP($E170,'Defect types &amp; severity levels'!$I$3:$J$30,2,FALSE),"")</f>
        <v/>
      </c>
      <c r="G170" s="103" t="str">
        <f>IF(E170 &lt;&gt; "",VLOOKUP($E170,'Defect types &amp; severity levels'!$I$3:$K$30,3,FALSE),"")</f>
        <v/>
      </c>
      <c r="H170" s="101"/>
      <c r="I170" s="102"/>
      <c r="J170" s="104"/>
    </row>
    <row r="171" spans="2:10" x14ac:dyDescent="0.25">
      <c r="B171" s="100">
        <f t="shared" si="2"/>
        <v>149</v>
      </c>
      <c r="C171" s="101"/>
      <c r="D171" s="102"/>
      <c r="E171" s="101"/>
      <c r="F171" s="77" t="str">
        <f>IF(E171 &lt;&gt; "",VLOOKUP($E171,'Defect types &amp; severity levels'!$I$3:$J$30,2,FALSE),"")</f>
        <v/>
      </c>
      <c r="G171" s="103" t="str">
        <f>IF(E171 &lt;&gt; "",VLOOKUP($E171,'Defect types &amp; severity levels'!$I$3:$K$30,3,FALSE),"")</f>
        <v/>
      </c>
      <c r="H171" s="101"/>
      <c r="I171" s="102"/>
      <c r="J171" s="104"/>
    </row>
    <row r="172" spans="2:10" x14ac:dyDescent="0.25">
      <c r="B172" s="100">
        <f t="shared" si="2"/>
        <v>150</v>
      </c>
      <c r="C172" s="101"/>
      <c r="D172" s="102"/>
      <c r="E172" s="101"/>
      <c r="F172" s="77" t="str">
        <f>IF(E172 &lt;&gt; "",VLOOKUP($E172,'Defect types &amp; severity levels'!$I$3:$J$30,2,FALSE),"")</f>
        <v/>
      </c>
      <c r="G172" s="103" t="str">
        <f>IF(E172 &lt;&gt; "",VLOOKUP($E172,'Defect types &amp; severity levels'!$I$3:$K$30,3,FALSE),"")</f>
        <v/>
      </c>
      <c r="H172" s="101"/>
      <c r="I172" s="102"/>
      <c r="J172" s="104"/>
    </row>
    <row r="173" spans="2:10" x14ac:dyDescent="0.25">
      <c r="B173" s="100">
        <f t="shared" si="2"/>
        <v>151</v>
      </c>
      <c r="C173" s="101"/>
      <c r="D173" s="102"/>
      <c r="E173" s="101"/>
      <c r="F173" s="77" t="str">
        <f>IF(E173 &lt;&gt; "",VLOOKUP($E173,'Defect types &amp; severity levels'!$I$3:$J$30,2,FALSE),"")</f>
        <v/>
      </c>
      <c r="G173" s="103" t="str">
        <f>IF(E173 &lt;&gt; "",VLOOKUP($E173,'Defect types &amp; severity levels'!$I$3:$K$30,3,FALSE),"")</f>
        <v/>
      </c>
      <c r="H173" s="101"/>
      <c r="I173" s="102"/>
      <c r="J173" s="104"/>
    </row>
    <row r="174" spans="2:10" x14ac:dyDescent="0.25">
      <c r="B174" s="100">
        <f t="shared" si="2"/>
        <v>152</v>
      </c>
      <c r="C174" s="101"/>
      <c r="D174" s="102"/>
      <c r="E174" s="101"/>
      <c r="F174" s="77" t="str">
        <f>IF(E174 &lt;&gt; "",VLOOKUP($E174,'Defect types &amp; severity levels'!$I$3:$J$30,2,FALSE),"")</f>
        <v/>
      </c>
      <c r="G174" s="103" t="str">
        <f>IF(E174 &lt;&gt; "",VLOOKUP($E174,'Defect types &amp; severity levels'!$I$3:$K$30,3,FALSE),"")</f>
        <v/>
      </c>
      <c r="H174" s="101"/>
      <c r="I174" s="102"/>
      <c r="J174" s="104"/>
    </row>
    <row r="175" spans="2:10" x14ac:dyDescent="0.25">
      <c r="B175" s="100">
        <f t="shared" si="2"/>
        <v>153</v>
      </c>
      <c r="C175" s="101"/>
      <c r="D175" s="102"/>
      <c r="E175" s="101"/>
      <c r="F175" s="77" t="str">
        <f>IF(E175 &lt;&gt; "",VLOOKUP($E175,'Defect types &amp; severity levels'!$I$3:$J$30,2,FALSE),"")</f>
        <v/>
      </c>
      <c r="G175" s="103" t="str">
        <f>IF(E175 &lt;&gt; "",VLOOKUP($E175,'Defect types &amp; severity levels'!$I$3:$K$30,3,FALSE),"")</f>
        <v/>
      </c>
      <c r="H175" s="101"/>
      <c r="I175" s="102"/>
      <c r="J175" s="104"/>
    </row>
    <row r="176" spans="2:10" x14ac:dyDescent="0.25">
      <c r="B176" s="100">
        <f t="shared" si="2"/>
        <v>154</v>
      </c>
      <c r="C176" s="101"/>
      <c r="D176" s="102"/>
      <c r="E176" s="101"/>
      <c r="F176" s="77" t="str">
        <f>IF(E176 &lt;&gt; "",VLOOKUP($E176,'Defect types &amp; severity levels'!$I$3:$J$30,2,FALSE),"")</f>
        <v/>
      </c>
      <c r="G176" s="103" t="str">
        <f>IF(E176 &lt;&gt; "",VLOOKUP($E176,'Defect types &amp; severity levels'!$I$3:$K$30,3,FALSE),"")</f>
        <v/>
      </c>
      <c r="H176" s="101"/>
      <c r="I176" s="102"/>
      <c r="J176" s="104"/>
    </row>
    <row r="177" spans="2:10" x14ac:dyDescent="0.25">
      <c r="B177" s="100">
        <f t="shared" si="2"/>
        <v>155</v>
      </c>
      <c r="C177" s="101"/>
      <c r="D177" s="102"/>
      <c r="E177" s="101"/>
      <c r="F177" s="77" t="str">
        <f>IF(E177 &lt;&gt; "",VLOOKUP($E177,'Defect types &amp; severity levels'!$I$3:$J$30,2,FALSE),"")</f>
        <v/>
      </c>
      <c r="G177" s="103" t="str">
        <f>IF(E177 &lt;&gt; "",VLOOKUP($E177,'Defect types &amp; severity levels'!$I$3:$K$30,3,FALSE),"")</f>
        <v/>
      </c>
      <c r="H177" s="101"/>
      <c r="I177" s="102"/>
      <c r="J177" s="104"/>
    </row>
    <row r="178" spans="2:10" x14ac:dyDescent="0.25">
      <c r="B178" s="100">
        <f t="shared" si="2"/>
        <v>156</v>
      </c>
      <c r="C178" s="101"/>
      <c r="D178" s="102"/>
      <c r="E178" s="101"/>
      <c r="F178" s="77" t="str">
        <f>IF(E178 &lt;&gt; "",VLOOKUP($E178,'Defect types &amp; severity levels'!$I$3:$J$30,2,FALSE),"")</f>
        <v/>
      </c>
      <c r="G178" s="103" t="str">
        <f>IF(E178 &lt;&gt; "",VLOOKUP($E178,'Defect types &amp; severity levels'!$I$3:$K$30,3,FALSE),"")</f>
        <v/>
      </c>
      <c r="H178" s="101"/>
      <c r="I178" s="102"/>
      <c r="J178" s="104"/>
    </row>
    <row r="179" spans="2:10" x14ac:dyDescent="0.25">
      <c r="B179" s="100">
        <f t="shared" si="2"/>
        <v>157</v>
      </c>
      <c r="C179" s="101"/>
      <c r="D179" s="102"/>
      <c r="E179" s="101"/>
      <c r="F179" s="77" t="str">
        <f>IF(E179 &lt;&gt; "",VLOOKUP($E179,'Defect types &amp; severity levels'!$I$3:$J$30,2,FALSE),"")</f>
        <v/>
      </c>
      <c r="G179" s="103" t="str">
        <f>IF(E179 &lt;&gt; "",VLOOKUP($E179,'Defect types &amp; severity levels'!$I$3:$K$30,3,FALSE),"")</f>
        <v/>
      </c>
      <c r="H179" s="101"/>
      <c r="I179" s="102"/>
      <c r="J179" s="104"/>
    </row>
    <row r="180" spans="2:10" x14ac:dyDescent="0.25">
      <c r="B180" s="100">
        <f t="shared" si="2"/>
        <v>158</v>
      </c>
      <c r="C180" s="101"/>
      <c r="D180" s="102"/>
      <c r="E180" s="101"/>
      <c r="F180" s="77" t="str">
        <f>IF(E180 &lt;&gt; "",VLOOKUP($E180,'Defect types &amp; severity levels'!$I$3:$J$30,2,FALSE),"")</f>
        <v/>
      </c>
      <c r="G180" s="103" t="str">
        <f>IF(E180 &lt;&gt; "",VLOOKUP($E180,'Defect types &amp; severity levels'!$I$3:$K$30,3,FALSE),"")</f>
        <v/>
      </c>
      <c r="H180" s="101"/>
      <c r="I180" s="102"/>
      <c r="J180" s="104"/>
    </row>
    <row r="181" spans="2:10" x14ac:dyDescent="0.25">
      <c r="B181" s="100">
        <f t="shared" si="2"/>
        <v>159</v>
      </c>
      <c r="C181" s="101"/>
      <c r="D181" s="102"/>
      <c r="E181" s="101"/>
      <c r="F181" s="77" t="str">
        <f>IF(E181 &lt;&gt; "",VLOOKUP($E181,'Defect types &amp; severity levels'!$I$3:$J$30,2,FALSE),"")</f>
        <v/>
      </c>
      <c r="G181" s="103" t="str">
        <f>IF(E181 &lt;&gt; "",VLOOKUP($E181,'Defect types &amp; severity levels'!$I$3:$K$30,3,FALSE),"")</f>
        <v/>
      </c>
      <c r="H181" s="101"/>
      <c r="I181" s="102"/>
      <c r="J181" s="104"/>
    </row>
    <row r="182" spans="2:10" x14ac:dyDescent="0.25">
      <c r="B182" s="100">
        <f t="shared" si="2"/>
        <v>160</v>
      </c>
      <c r="C182" s="101"/>
      <c r="D182" s="102"/>
      <c r="E182" s="101"/>
      <c r="F182" s="77" t="str">
        <f>IF(E182 &lt;&gt; "",VLOOKUP($E182,'Defect types &amp; severity levels'!$I$3:$J$30,2,FALSE),"")</f>
        <v/>
      </c>
      <c r="G182" s="103" t="str">
        <f>IF(E182 &lt;&gt; "",VLOOKUP($E182,'Defect types &amp; severity levels'!$I$3:$K$30,3,FALSE),"")</f>
        <v/>
      </c>
      <c r="H182" s="101"/>
      <c r="I182" s="102"/>
      <c r="J182" s="104"/>
    </row>
    <row r="183" spans="2:10" x14ac:dyDescent="0.25">
      <c r="B183" s="100">
        <f t="shared" si="2"/>
        <v>161</v>
      </c>
      <c r="C183" s="101"/>
      <c r="D183" s="102"/>
      <c r="E183" s="101"/>
      <c r="F183" s="77" t="str">
        <f>IF(E183 &lt;&gt; "",VLOOKUP($E183,'Defect types &amp; severity levels'!$I$3:$J$30,2,FALSE),"")</f>
        <v/>
      </c>
      <c r="G183" s="103" t="str">
        <f>IF(E183 &lt;&gt; "",VLOOKUP($E183,'Defect types &amp; severity levels'!$I$3:$K$30,3,FALSE),"")</f>
        <v/>
      </c>
      <c r="H183" s="101"/>
      <c r="I183" s="102"/>
      <c r="J183" s="104"/>
    </row>
    <row r="184" spans="2:10" x14ac:dyDescent="0.25">
      <c r="B184" s="100">
        <f t="shared" si="2"/>
        <v>162</v>
      </c>
      <c r="C184" s="101"/>
      <c r="D184" s="102"/>
      <c r="E184" s="101"/>
      <c r="F184" s="77" t="str">
        <f>IF(E184 &lt;&gt; "",VLOOKUP($E184,'Defect types &amp; severity levels'!$I$3:$J$30,2,FALSE),"")</f>
        <v/>
      </c>
      <c r="G184" s="103" t="str">
        <f>IF(E184 &lt;&gt; "",VLOOKUP($E184,'Defect types &amp; severity levels'!$I$3:$K$30,3,FALSE),"")</f>
        <v/>
      </c>
      <c r="H184" s="101"/>
      <c r="I184" s="102"/>
      <c r="J184" s="104"/>
    </row>
    <row r="185" spans="2:10" x14ac:dyDescent="0.25">
      <c r="B185" s="100">
        <f t="shared" si="2"/>
        <v>163</v>
      </c>
      <c r="C185" s="101"/>
      <c r="D185" s="102"/>
      <c r="E185" s="101"/>
      <c r="F185" s="77" t="str">
        <f>IF(E185 &lt;&gt; "",VLOOKUP($E185,'Defect types &amp; severity levels'!$I$3:$J$30,2,FALSE),"")</f>
        <v/>
      </c>
      <c r="G185" s="103" t="str">
        <f>IF(E185 &lt;&gt; "",VLOOKUP($E185,'Defect types &amp; severity levels'!$I$3:$K$30,3,FALSE),"")</f>
        <v/>
      </c>
      <c r="H185" s="101"/>
      <c r="I185" s="102"/>
      <c r="J185" s="104"/>
    </row>
    <row r="186" spans="2:10" x14ac:dyDescent="0.25">
      <c r="B186" s="100">
        <f t="shared" si="2"/>
        <v>164</v>
      </c>
      <c r="C186" s="101"/>
      <c r="D186" s="102"/>
      <c r="E186" s="101"/>
      <c r="F186" s="77" t="str">
        <f>IF(E186 &lt;&gt; "",VLOOKUP($E186,'Defect types &amp; severity levels'!$I$3:$J$30,2,FALSE),"")</f>
        <v/>
      </c>
      <c r="G186" s="103" t="str">
        <f>IF(E186 &lt;&gt; "",VLOOKUP($E186,'Defect types &amp; severity levels'!$I$3:$K$30,3,FALSE),"")</f>
        <v/>
      </c>
      <c r="H186" s="101"/>
      <c r="I186" s="102"/>
      <c r="J186" s="104"/>
    </row>
    <row r="187" spans="2:10" x14ac:dyDescent="0.25">
      <c r="B187" s="100">
        <f t="shared" si="2"/>
        <v>165</v>
      </c>
      <c r="C187" s="101"/>
      <c r="D187" s="102"/>
      <c r="E187" s="101"/>
      <c r="F187" s="77" t="str">
        <f>IF(E187 &lt;&gt; "",VLOOKUP($E187,'Defect types &amp; severity levels'!$I$3:$J$30,2,FALSE),"")</f>
        <v/>
      </c>
      <c r="G187" s="103" t="str">
        <f>IF(E187 &lt;&gt; "",VLOOKUP($E187,'Defect types &amp; severity levels'!$I$3:$K$30,3,FALSE),"")</f>
        <v/>
      </c>
      <c r="H187" s="101"/>
      <c r="I187" s="102"/>
      <c r="J187" s="104"/>
    </row>
    <row r="188" spans="2:10" x14ac:dyDescent="0.25">
      <c r="B188" s="100">
        <f t="shared" si="2"/>
        <v>166</v>
      </c>
      <c r="C188" s="101"/>
      <c r="D188" s="102"/>
      <c r="E188" s="101"/>
      <c r="F188" s="77" t="str">
        <f>IF(E188 &lt;&gt; "",VLOOKUP($E188,'Defect types &amp; severity levels'!$I$3:$J$30,2,FALSE),"")</f>
        <v/>
      </c>
      <c r="G188" s="103" t="str">
        <f>IF(E188 &lt;&gt; "",VLOOKUP($E188,'Defect types &amp; severity levels'!$I$3:$K$30,3,FALSE),"")</f>
        <v/>
      </c>
      <c r="H188" s="101"/>
      <c r="I188" s="102"/>
      <c r="J188" s="104"/>
    </row>
    <row r="189" spans="2:10" x14ac:dyDescent="0.25">
      <c r="B189" s="100">
        <f t="shared" si="2"/>
        <v>167</v>
      </c>
      <c r="C189" s="101"/>
      <c r="D189" s="102"/>
      <c r="E189" s="101"/>
      <c r="F189" s="77" t="str">
        <f>IF(E189 &lt;&gt; "",VLOOKUP($E189,'Defect types &amp; severity levels'!$I$3:$J$30,2,FALSE),"")</f>
        <v/>
      </c>
      <c r="G189" s="103" t="str">
        <f>IF(E189 &lt;&gt; "",VLOOKUP($E189,'Defect types &amp; severity levels'!$I$3:$K$30,3,FALSE),"")</f>
        <v/>
      </c>
      <c r="H189" s="101"/>
      <c r="I189" s="102"/>
      <c r="J189" s="104"/>
    </row>
    <row r="190" spans="2:10" x14ac:dyDescent="0.25">
      <c r="B190" s="100">
        <f t="shared" si="2"/>
        <v>168</v>
      </c>
      <c r="C190" s="101"/>
      <c r="D190" s="102"/>
      <c r="E190" s="101"/>
      <c r="F190" s="77" t="str">
        <f>IF(E190 &lt;&gt; "",VLOOKUP($E190,'Defect types &amp; severity levels'!$I$3:$J$30,2,FALSE),"")</f>
        <v/>
      </c>
      <c r="G190" s="103" t="str">
        <f>IF(E190 &lt;&gt; "",VLOOKUP($E190,'Defect types &amp; severity levels'!$I$3:$K$30,3,FALSE),"")</f>
        <v/>
      </c>
      <c r="H190" s="101"/>
      <c r="I190" s="102"/>
      <c r="J190" s="104"/>
    </row>
    <row r="191" spans="2:10" x14ac:dyDescent="0.25">
      <c r="B191" s="100">
        <f t="shared" si="2"/>
        <v>169</v>
      </c>
      <c r="C191" s="101"/>
      <c r="D191" s="102"/>
      <c r="E191" s="101"/>
      <c r="F191" s="77" t="str">
        <f>IF(E191 &lt;&gt; "",VLOOKUP($E191,'Defect types &amp; severity levels'!$I$3:$J$30,2,FALSE),"")</f>
        <v/>
      </c>
      <c r="G191" s="103" t="str">
        <f>IF(E191 &lt;&gt; "",VLOOKUP($E191,'Defect types &amp; severity levels'!$I$3:$K$30,3,FALSE),"")</f>
        <v/>
      </c>
      <c r="H191" s="101"/>
      <c r="I191" s="102"/>
      <c r="J191" s="104"/>
    </row>
    <row r="192" spans="2:10" x14ac:dyDescent="0.25">
      <c r="B192" s="100">
        <f t="shared" si="2"/>
        <v>170</v>
      </c>
      <c r="C192" s="101"/>
      <c r="D192" s="102"/>
      <c r="E192" s="101"/>
      <c r="F192" s="77" t="str">
        <f>IF(E192 &lt;&gt; "",VLOOKUP($E192,'Defect types &amp; severity levels'!$I$3:$J$30,2,FALSE),"")</f>
        <v/>
      </c>
      <c r="G192" s="103" t="str">
        <f>IF(E192 &lt;&gt; "",VLOOKUP($E192,'Defect types &amp; severity levels'!$I$3:$K$30,3,FALSE),"")</f>
        <v/>
      </c>
      <c r="H192" s="101"/>
      <c r="I192" s="102"/>
      <c r="J192" s="104"/>
    </row>
    <row r="193" spans="2:10" x14ac:dyDescent="0.25">
      <c r="B193" s="100">
        <f t="shared" si="2"/>
        <v>171</v>
      </c>
      <c r="C193" s="101"/>
      <c r="D193" s="102"/>
      <c r="E193" s="101"/>
      <c r="F193" s="77" t="str">
        <f>IF(E193 &lt;&gt; "",VLOOKUP($E193,'Defect types &amp; severity levels'!$I$3:$J$30,2,FALSE),"")</f>
        <v/>
      </c>
      <c r="G193" s="103" t="str">
        <f>IF(E193 &lt;&gt; "",VLOOKUP($E193,'Defect types &amp; severity levels'!$I$3:$K$30,3,FALSE),"")</f>
        <v/>
      </c>
      <c r="H193" s="101"/>
      <c r="I193" s="102"/>
      <c r="J193" s="104"/>
    </row>
    <row r="194" spans="2:10" x14ac:dyDescent="0.25">
      <c r="B194" s="100">
        <f t="shared" si="2"/>
        <v>172</v>
      </c>
      <c r="C194" s="101"/>
      <c r="D194" s="102"/>
      <c r="E194" s="101"/>
      <c r="F194" s="77" t="str">
        <f>IF(E194 &lt;&gt; "",VLOOKUP($E194,'Defect types &amp; severity levels'!$I$3:$J$30,2,FALSE),"")</f>
        <v/>
      </c>
      <c r="G194" s="103" t="str">
        <f>IF(E194 &lt;&gt; "",VLOOKUP($E194,'Defect types &amp; severity levels'!$I$3:$K$30,3,FALSE),"")</f>
        <v/>
      </c>
      <c r="H194" s="101"/>
      <c r="I194" s="102"/>
      <c r="J194" s="104"/>
    </row>
    <row r="195" spans="2:10" x14ac:dyDescent="0.25">
      <c r="B195" s="100">
        <f t="shared" si="2"/>
        <v>173</v>
      </c>
      <c r="C195" s="101"/>
      <c r="D195" s="102"/>
      <c r="E195" s="101"/>
      <c r="F195" s="77" t="str">
        <f>IF(E195 &lt;&gt; "",VLOOKUP($E195,'Defect types &amp; severity levels'!$I$3:$J$30,2,FALSE),"")</f>
        <v/>
      </c>
      <c r="G195" s="103" t="str">
        <f>IF(E195 &lt;&gt; "",VLOOKUP($E195,'Defect types &amp; severity levels'!$I$3:$K$30,3,FALSE),"")</f>
        <v/>
      </c>
      <c r="H195" s="101"/>
      <c r="I195" s="102"/>
      <c r="J195" s="104"/>
    </row>
    <row r="196" spans="2:10" x14ac:dyDescent="0.25">
      <c r="B196" s="100">
        <f t="shared" si="2"/>
        <v>174</v>
      </c>
      <c r="C196" s="101"/>
      <c r="D196" s="102"/>
      <c r="E196" s="101"/>
      <c r="F196" s="77" t="str">
        <f>IF(E196 &lt;&gt; "",VLOOKUP($E196,'Defect types &amp; severity levels'!$I$3:$J$30,2,FALSE),"")</f>
        <v/>
      </c>
      <c r="G196" s="103" t="str">
        <f>IF(E196 &lt;&gt; "",VLOOKUP($E196,'Defect types &amp; severity levels'!$I$3:$K$30,3,FALSE),"")</f>
        <v/>
      </c>
      <c r="H196" s="101"/>
      <c r="I196" s="102"/>
      <c r="J196" s="104"/>
    </row>
    <row r="197" spans="2:10" x14ac:dyDescent="0.25">
      <c r="B197" s="100">
        <f t="shared" si="2"/>
        <v>175</v>
      </c>
      <c r="C197" s="101"/>
      <c r="D197" s="102"/>
      <c r="E197" s="101"/>
      <c r="F197" s="77" t="str">
        <f>IF(E197 &lt;&gt; "",VLOOKUP($E197,'Defect types &amp; severity levels'!$I$3:$J$30,2,FALSE),"")</f>
        <v/>
      </c>
      <c r="G197" s="103" t="str">
        <f>IF(E197 &lt;&gt; "",VLOOKUP($E197,'Defect types &amp; severity levels'!$I$3:$K$30,3,FALSE),"")</f>
        <v/>
      </c>
      <c r="H197" s="101"/>
      <c r="I197" s="102"/>
      <c r="J197" s="104"/>
    </row>
    <row r="198" spans="2:10" x14ac:dyDescent="0.25">
      <c r="B198" s="100">
        <f t="shared" si="2"/>
        <v>176</v>
      </c>
      <c r="C198" s="101"/>
      <c r="D198" s="102"/>
      <c r="E198" s="101"/>
      <c r="F198" s="77" t="str">
        <f>IF(E198 &lt;&gt; "",VLOOKUP($E198,'Defect types &amp; severity levels'!$I$3:$J$30,2,FALSE),"")</f>
        <v/>
      </c>
      <c r="G198" s="103" t="str">
        <f>IF(E198 &lt;&gt; "",VLOOKUP($E198,'Defect types &amp; severity levels'!$I$3:$K$30,3,FALSE),"")</f>
        <v/>
      </c>
      <c r="H198" s="101"/>
      <c r="I198" s="102"/>
      <c r="J198" s="104"/>
    </row>
    <row r="199" spans="2:10" x14ac:dyDescent="0.25">
      <c r="B199" s="100">
        <f t="shared" si="2"/>
        <v>177</v>
      </c>
      <c r="C199" s="101"/>
      <c r="D199" s="102"/>
      <c r="E199" s="101"/>
      <c r="F199" s="77" t="str">
        <f>IF(E199 &lt;&gt; "",VLOOKUP($E199,'Defect types &amp; severity levels'!$I$3:$J$30,2,FALSE),"")</f>
        <v/>
      </c>
      <c r="G199" s="103" t="str">
        <f>IF(E199 &lt;&gt; "",VLOOKUP($E199,'Defect types &amp; severity levels'!$I$3:$K$30,3,FALSE),"")</f>
        <v/>
      </c>
      <c r="H199" s="101"/>
      <c r="I199" s="102"/>
      <c r="J199" s="104"/>
    </row>
    <row r="200" spans="2:10" x14ac:dyDescent="0.25">
      <c r="B200" s="100">
        <f t="shared" si="2"/>
        <v>178</v>
      </c>
      <c r="C200" s="101"/>
      <c r="D200" s="102"/>
      <c r="E200" s="101"/>
      <c r="F200" s="77" t="str">
        <f>IF(E200 &lt;&gt; "",VLOOKUP($E200,'Defect types &amp; severity levels'!$I$3:$J$30,2,FALSE),"")</f>
        <v/>
      </c>
      <c r="G200" s="103" t="str">
        <f>IF(E200 &lt;&gt; "",VLOOKUP($E200,'Defect types &amp; severity levels'!$I$3:$K$30,3,FALSE),"")</f>
        <v/>
      </c>
      <c r="H200" s="101"/>
      <c r="I200" s="102"/>
      <c r="J200" s="104"/>
    </row>
    <row r="201" spans="2:10" x14ac:dyDescent="0.25">
      <c r="B201" s="100">
        <f t="shared" si="2"/>
        <v>179</v>
      </c>
      <c r="C201" s="101"/>
      <c r="D201" s="102"/>
      <c r="E201" s="101"/>
      <c r="F201" s="77" t="str">
        <f>IF(E201 &lt;&gt; "",VLOOKUP($E201,'Defect types &amp; severity levels'!$I$3:$J$30,2,FALSE),"")</f>
        <v/>
      </c>
      <c r="G201" s="103" t="str">
        <f>IF(E201 &lt;&gt; "",VLOOKUP($E201,'Defect types &amp; severity levels'!$I$3:$K$30,3,FALSE),"")</f>
        <v/>
      </c>
      <c r="H201" s="101"/>
      <c r="I201" s="102"/>
      <c r="J201" s="104"/>
    </row>
    <row r="202" spans="2:10" x14ac:dyDescent="0.25">
      <c r="B202" s="100">
        <f t="shared" si="2"/>
        <v>180</v>
      </c>
      <c r="C202" s="101"/>
      <c r="D202" s="102"/>
      <c r="E202" s="101"/>
      <c r="F202" s="77" t="str">
        <f>IF(E202 &lt;&gt; "",VLOOKUP($E202,'Defect types &amp; severity levels'!$I$3:$J$30,2,FALSE),"")</f>
        <v/>
      </c>
      <c r="G202" s="103" t="str">
        <f>IF(E202 &lt;&gt; "",VLOOKUP($E202,'Defect types &amp; severity levels'!$I$3:$K$30,3,FALSE),"")</f>
        <v/>
      </c>
      <c r="H202" s="101"/>
      <c r="I202" s="102"/>
      <c r="J202" s="104"/>
    </row>
    <row r="203" spans="2:10" x14ac:dyDescent="0.25">
      <c r="B203" s="100">
        <f t="shared" si="2"/>
        <v>181</v>
      </c>
      <c r="C203" s="101"/>
      <c r="D203" s="102"/>
      <c r="E203" s="101"/>
      <c r="F203" s="77" t="str">
        <f>IF(E203 &lt;&gt; "",VLOOKUP($E203,'Defect types &amp; severity levels'!$I$3:$J$30,2,FALSE),"")</f>
        <v/>
      </c>
      <c r="G203" s="103" t="str">
        <f>IF(E203 &lt;&gt; "",VLOOKUP($E203,'Defect types &amp; severity levels'!$I$3:$K$30,3,FALSE),"")</f>
        <v/>
      </c>
      <c r="H203" s="101"/>
      <c r="I203" s="102"/>
      <c r="J203" s="104"/>
    </row>
    <row r="204" spans="2:10" x14ac:dyDescent="0.25">
      <c r="B204" s="100">
        <f t="shared" si="2"/>
        <v>182</v>
      </c>
      <c r="C204" s="101"/>
      <c r="D204" s="102"/>
      <c r="E204" s="101"/>
      <c r="F204" s="77" t="str">
        <f>IF(E204 &lt;&gt; "",VLOOKUP($E204,'Defect types &amp; severity levels'!$I$3:$J$30,2,FALSE),"")</f>
        <v/>
      </c>
      <c r="G204" s="103" t="str">
        <f>IF(E204 &lt;&gt; "",VLOOKUP($E204,'Defect types &amp; severity levels'!$I$3:$K$30,3,FALSE),"")</f>
        <v/>
      </c>
      <c r="H204" s="101"/>
      <c r="I204" s="102"/>
      <c r="J204" s="104"/>
    </row>
    <row r="205" spans="2:10" x14ac:dyDescent="0.25">
      <c r="B205" s="100">
        <f t="shared" si="2"/>
        <v>183</v>
      </c>
      <c r="C205" s="101"/>
      <c r="D205" s="102"/>
      <c r="E205" s="101"/>
      <c r="F205" s="77" t="str">
        <f>IF(E205 &lt;&gt; "",VLOOKUP($E205,'Defect types &amp; severity levels'!$I$3:$J$30,2,FALSE),"")</f>
        <v/>
      </c>
      <c r="G205" s="103" t="str">
        <f>IF(E205 &lt;&gt; "",VLOOKUP($E205,'Defect types &amp; severity levels'!$I$3:$K$30,3,FALSE),"")</f>
        <v/>
      </c>
      <c r="H205" s="101"/>
      <c r="I205" s="102"/>
      <c r="J205" s="104"/>
    </row>
    <row r="206" spans="2:10" x14ac:dyDescent="0.25">
      <c r="B206" s="100">
        <f t="shared" si="2"/>
        <v>184</v>
      </c>
      <c r="C206" s="101"/>
      <c r="D206" s="102"/>
      <c r="E206" s="101"/>
      <c r="F206" s="77" t="str">
        <f>IF(E206 &lt;&gt; "",VLOOKUP($E206,'Defect types &amp; severity levels'!$I$3:$J$30,2,FALSE),"")</f>
        <v/>
      </c>
      <c r="G206" s="103" t="str">
        <f>IF(E206 &lt;&gt; "",VLOOKUP($E206,'Defect types &amp; severity levels'!$I$3:$K$30,3,FALSE),"")</f>
        <v/>
      </c>
      <c r="H206" s="101"/>
      <c r="I206" s="102"/>
      <c r="J206" s="104"/>
    </row>
    <row r="207" spans="2:10" x14ac:dyDescent="0.25">
      <c r="B207" s="100">
        <f t="shared" si="2"/>
        <v>185</v>
      </c>
      <c r="C207" s="101"/>
      <c r="D207" s="102"/>
      <c r="E207" s="101"/>
      <c r="F207" s="77" t="str">
        <f>IF(E207 &lt;&gt; "",VLOOKUP($E207,'Defect types &amp; severity levels'!$I$3:$J$30,2,FALSE),"")</f>
        <v/>
      </c>
      <c r="G207" s="103" t="str">
        <f>IF(E207 &lt;&gt; "",VLOOKUP($E207,'Defect types &amp; severity levels'!$I$3:$K$30,3,FALSE),"")</f>
        <v/>
      </c>
      <c r="H207" s="101"/>
      <c r="I207" s="102"/>
      <c r="J207" s="104"/>
    </row>
    <row r="208" spans="2:10" x14ac:dyDescent="0.25">
      <c r="B208" s="100">
        <f t="shared" si="2"/>
        <v>186</v>
      </c>
      <c r="C208" s="101"/>
      <c r="D208" s="102"/>
      <c r="E208" s="101"/>
      <c r="F208" s="77" t="str">
        <f>IF(E208 &lt;&gt; "",VLOOKUP($E208,'Defect types &amp; severity levels'!$I$3:$J$30,2,FALSE),"")</f>
        <v/>
      </c>
      <c r="G208" s="103" t="str">
        <f>IF(E208 &lt;&gt; "",VLOOKUP($E208,'Defect types &amp; severity levels'!$I$3:$K$30,3,FALSE),"")</f>
        <v/>
      </c>
      <c r="H208" s="101"/>
      <c r="I208" s="102"/>
      <c r="J208" s="104"/>
    </row>
    <row r="209" spans="2:10" x14ac:dyDescent="0.25">
      <c r="B209" s="100">
        <f t="shared" si="2"/>
        <v>187</v>
      </c>
      <c r="C209" s="101"/>
      <c r="D209" s="102"/>
      <c r="E209" s="101"/>
      <c r="F209" s="77" t="str">
        <f>IF(E209 &lt;&gt; "",VLOOKUP($E209,'Defect types &amp; severity levels'!$I$3:$J$30,2,FALSE),"")</f>
        <v/>
      </c>
      <c r="G209" s="103" t="str">
        <f>IF(E209 &lt;&gt; "",VLOOKUP($E209,'Defect types &amp; severity levels'!$I$3:$K$30,3,FALSE),"")</f>
        <v/>
      </c>
      <c r="H209" s="101"/>
      <c r="I209" s="102"/>
      <c r="J209" s="104"/>
    </row>
    <row r="210" spans="2:10" x14ac:dyDescent="0.25">
      <c r="B210" s="100">
        <f t="shared" si="2"/>
        <v>188</v>
      </c>
      <c r="C210" s="101"/>
      <c r="D210" s="102"/>
      <c r="E210" s="101"/>
      <c r="F210" s="77" t="str">
        <f>IF(E210 &lt;&gt; "",VLOOKUP($E210,'Defect types &amp; severity levels'!$I$3:$J$30,2,FALSE),"")</f>
        <v/>
      </c>
      <c r="G210" s="103" t="str">
        <f>IF(E210 &lt;&gt; "",VLOOKUP($E210,'Defect types &amp; severity levels'!$I$3:$K$30,3,FALSE),"")</f>
        <v/>
      </c>
      <c r="H210" s="101"/>
      <c r="I210" s="102"/>
      <c r="J210" s="104"/>
    </row>
    <row r="211" spans="2:10" x14ac:dyDescent="0.25">
      <c r="B211" s="100">
        <f t="shared" si="2"/>
        <v>189</v>
      </c>
      <c r="C211" s="101"/>
      <c r="D211" s="102"/>
      <c r="E211" s="101"/>
      <c r="F211" s="77" t="str">
        <f>IF(E211 &lt;&gt; "",VLOOKUP($E211,'Defect types &amp; severity levels'!$I$3:$J$30,2,FALSE),"")</f>
        <v/>
      </c>
      <c r="G211" s="103" t="str">
        <f>IF(E211 &lt;&gt; "",VLOOKUP($E211,'Defect types &amp; severity levels'!$I$3:$K$30,3,FALSE),"")</f>
        <v/>
      </c>
      <c r="H211" s="101"/>
      <c r="I211" s="102"/>
      <c r="J211" s="104"/>
    </row>
    <row r="212" spans="2:10" x14ac:dyDescent="0.25">
      <c r="B212" s="100">
        <f t="shared" si="2"/>
        <v>190</v>
      </c>
      <c r="C212" s="101"/>
      <c r="D212" s="102"/>
      <c r="E212" s="101"/>
      <c r="F212" s="77" t="str">
        <f>IF(E212 &lt;&gt; "",VLOOKUP($E212,'Defect types &amp; severity levels'!$I$3:$J$30,2,FALSE),"")</f>
        <v/>
      </c>
      <c r="G212" s="103" t="str">
        <f>IF(E212 &lt;&gt; "",VLOOKUP($E212,'Defect types &amp; severity levels'!$I$3:$K$30,3,FALSE),"")</f>
        <v/>
      </c>
      <c r="H212" s="101"/>
      <c r="I212" s="102"/>
      <c r="J212" s="104"/>
    </row>
    <row r="213" spans="2:10" x14ac:dyDescent="0.25">
      <c r="B213" s="100">
        <f t="shared" si="2"/>
        <v>191</v>
      </c>
      <c r="C213" s="101"/>
      <c r="D213" s="102"/>
      <c r="E213" s="101"/>
      <c r="F213" s="77" t="str">
        <f>IF(E213 &lt;&gt; "",VLOOKUP($E213,'Defect types &amp; severity levels'!$I$3:$J$30,2,FALSE),"")</f>
        <v/>
      </c>
      <c r="G213" s="103" t="str">
        <f>IF(E213 &lt;&gt; "",VLOOKUP($E213,'Defect types &amp; severity levels'!$I$3:$K$30,3,FALSE),"")</f>
        <v/>
      </c>
      <c r="H213" s="101"/>
      <c r="I213" s="102"/>
      <c r="J213" s="104"/>
    </row>
    <row r="214" spans="2:10" x14ac:dyDescent="0.25">
      <c r="B214" s="100">
        <f t="shared" si="2"/>
        <v>192</v>
      </c>
      <c r="C214" s="101"/>
      <c r="D214" s="102"/>
      <c r="E214" s="101"/>
      <c r="F214" s="77" t="str">
        <f>IF(E214 &lt;&gt; "",VLOOKUP($E214,'Defect types &amp; severity levels'!$I$3:$J$30,2,FALSE),"")</f>
        <v/>
      </c>
      <c r="G214" s="103" t="str">
        <f>IF(E214 &lt;&gt; "",VLOOKUP($E214,'Defect types &amp; severity levels'!$I$3:$K$30,3,FALSE),"")</f>
        <v/>
      </c>
      <c r="H214" s="101"/>
      <c r="I214" s="102"/>
      <c r="J214" s="104"/>
    </row>
    <row r="215" spans="2:10" x14ac:dyDescent="0.25">
      <c r="B215" s="100">
        <f t="shared" si="2"/>
        <v>193</v>
      </c>
      <c r="C215" s="101"/>
      <c r="D215" s="102"/>
      <c r="E215" s="101"/>
      <c r="F215" s="77" t="str">
        <f>IF(E215 &lt;&gt; "",VLOOKUP($E215,'Defect types &amp; severity levels'!$I$3:$J$30,2,FALSE),"")</f>
        <v/>
      </c>
      <c r="G215" s="103" t="str">
        <f>IF(E215 &lt;&gt; "",VLOOKUP($E215,'Defect types &amp; severity levels'!$I$3:$K$30,3,FALSE),"")</f>
        <v/>
      </c>
      <c r="H215" s="101"/>
      <c r="I215" s="102"/>
      <c r="J215" s="104"/>
    </row>
    <row r="216" spans="2:10" x14ac:dyDescent="0.25">
      <c r="B216" s="100">
        <f t="shared" si="2"/>
        <v>194</v>
      </c>
      <c r="C216" s="101"/>
      <c r="D216" s="102"/>
      <c r="E216" s="101"/>
      <c r="F216" s="77" t="str">
        <f>IF(E216 &lt;&gt; "",VLOOKUP($E216,'Defect types &amp; severity levels'!$I$3:$J$30,2,FALSE),"")</f>
        <v/>
      </c>
      <c r="G216" s="103" t="str">
        <f>IF(E216 &lt;&gt; "",VLOOKUP($E216,'Defect types &amp; severity levels'!$I$3:$K$30,3,FALSE),"")</f>
        <v/>
      </c>
      <c r="H216" s="101"/>
      <c r="I216" s="102"/>
      <c r="J216" s="104"/>
    </row>
    <row r="217" spans="2:10" x14ac:dyDescent="0.25">
      <c r="B217" s="100">
        <f t="shared" ref="B217:B280" si="3">B216+1</f>
        <v>195</v>
      </c>
      <c r="C217" s="101"/>
      <c r="D217" s="102"/>
      <c r="E217" s="101"/>
      <c r="F217" s="77" t="str">
        <f>IF(E217 &lt;&gt; "",VLOOKUP($E217,'Defect types &amp; severity levels'!$I$3:$J$30,2,FALSE),"")</f>
        <v/>
      </c>
      <c r="G217" s="103" t="str">
        <f>IF(E217 &lt;&gt; "",VLOOKUP($E217,'Defect types &amp; severity levels'!$I$3:$K$30,3,FALSE),"")</f>
        <v/>
      </c>
      <c r="H217" s="101"/>
      <c r="I217" s="102"/>
      <c r="J217" s="104"/>
    </row>
    <row r="218" spans="2:10" x14ac:dyDescent="0.25">
      <c r="B218" s="100">
        <f t="shared" si="3"/>
        <v>196</v>
      </c>
      <c r="C218" s="101"/>
      <c r="D218" s="102"/>
      <c r="E218" s="101"/>
      <c r="F218" s="77" t="str">
        <f>IF(E218 &lt;&gt; "",VLOOKUP($E218,'Defect types &amp; severity levels'!$I$3:$J$30,2,FALSE),"")</f>
        <v/>
      </c>
      <c r="G218" s="103" t="str">
        <f>IF(E218 &lt;&gt; "",VLOOKUP($E218,'Defect types &amp; severity levels'!$I$3:$K$30,3,FALSE),"")</f>
        <v/>
      </c>
      <c r="H218" s="101"/>
      <c r="I218" s="102"/>
      <c r="J218" s="104"/>
    </row>
    <row r="219" spans="2:10" x14ac:dyDescent="0.25">
      <c r="B219" s="100">
        <f t="shared" si="3"/>
        <v>197</v>
      </c>
      <c r="C219" s="101"/>
      <c r="D219" s="102"/>
      <c r="E219" s="101"/>
      <c r="F219" s="77" t="str">
        <f>IF(E219 &lt;&gt; "",VLOOKUP($E219,'Defect types &amp; severity levels'!$I$3:$J$30,2,FALSE),"")</f>
        <v/>
      </c>
      <c r="G219" s="103" t="str">
        <f>IF(E219 &lt;&gt; "",VLOOKUP($E219,'Defect types &amp; severity levels'!$I$3:$K$30,3,FALSE),"")</f>
        <v/>
      </c>
      <c r="H219" s="101"/>
      <c r="I219" s="102"/>
      <c r="J219" s="104"/>
    </row>
    <row r="220" spans="2:10" x14ac:dyDescent="0.25">
      <c r="B220" s="100">
        <f t="shared" si="3"/>
        <v>198</v>
      </c>
      <c r="C220" s="101"/>
      <c r="D220" s="102"/>
      <c r="E220" s="101"/>
      <c r="F220" s="77" t="str">
        <f>IF(E220 &lt;&gt; "",VLOOKUP($E220,'Defect types &amp; severity levels'!$I$3:$J$30,2,FALSE),"")</f>
        <v/>
      </c>
      <c r="G220" s="103" t="str">
        <f>IF(E220 &lt;&gt; "",VLOOKUP($E220,'Defect types &amp; severity levels'!$I$3:$K$30,3,FALSE),"")</f>
        <v/>
      </c>
      <c r="H220" s="101"/>
      <c r="I220" s="102"/>
      <c r="J220" s="104"/>
    </row>
    <row r="221" spans="2:10" x14ac:dyDescent="0.25">
      <c r="B221" s="100">
        <f t="shared" si="3"/>
        <v>199</v>
      </c>
      <c r="C221" s="101"/>
      <c r="D221" s="102"/>
      <c r="E221" s="101"/>
      <c r="F221" s="77" t="str">
        <f>IF(E221 &lt;&gt; "",VLOOKUP($E221,'Defect types &amp; severity levels'!$I$3:$J$30,2,FALSE),"")</f>
        <v/>
      </c>
      <c r="G221" s="103" t="str">
        <f>IF(E221 &lt;&gt; "",VLOOKUP($E221,'Defect types &amp; severity levels'!$I$3:$K$30,3,FALSE),"")</f>
        <v/>
      </c>
      <c r="H221" s="101"/>
      <c r="I221" s="102"/>
      <c r="J221" s="104"/>
    </row>
    <row r="222" spans="2:10" x14ac:dyDescent="0.25">
      <c r="B222" s="100">
        <f t="shared" si="3"/>
        <v>200</v>
      </c>
      <c r="C222" s="101"/>
      <c r="D222" s="102"/>
      <c r="E222" s="101"/>
      <c r="F222" s="77" t="str">
        <f>IF(E222 &lt;&gt; "",VLOOKUP($E222,'Defect types &amp; severity levels'!$I$3:$J$30,2,FALSE),"")</f>
        <v/>
      </c>
      <c r="G222" s="103" t="str">
        <f>IF(E222 &lt;&gt; "",VLOOKUP($E222,'Defect types &amp; severity levels'!$I$3:$K$30,3,FALSE),"")</f>
        <v/>
      </c>
      <c r="H222" s="101"/>
      <c r="I222" s="102"/>
      <c r="J222" s="104"/>
    </row>
    <row r="223" spans="2:10" x14ac:dyDescent="0.25">
      <c r="B223" s="100">
        <f t="shared" si="3"/>
        <v>201</v>
      </c>
      <c r="C223" s="101"/>
      <c r="D223" s="102"/>
      <c r="E223" s="101"/>
      <c r="F223" s="77" t="str">
        <f>IF(E223 &lt;&gt; "",VLOOKUP($E223,'Defect types &amp; severity levels'!$I$3:$J$30,2,FALSE),"")</f>
        <v/>
      </c>
      <c r="G223" s="103" t="str">
        <f>IF(E223 &lt;&gt; "",VLOOKUP($E223,'Defect types &amp; severity levels'!$I$3:$K$30,3,FALSE),"")</f>
        <v/>
      </c>
      <c r="H223" s="101"/>
      <c r="I223" s="102"/>
      <c r="J223" s="104"/>
    </row>
    <row r="224" spans="2:10" x14ac:dyDescent="0.25">
      <c r="B224" s="100">
        <f t="shared" si="3"/>
        <v>202</v>
      </c>
      <c r="C224" s="101"/>
      <c r="D224" s="102"/>
      <c r="E224" s="101"/>
      <c r="F224" s="77" t="str">
        <f>IF(E224 &lt;&gt; "",VLOOKUP($E224,'Defect types &amp; severity levels'!$I$3:$J$30,2,FALSE),"")</f>
        <v/>
      </c>
      <c r="G224" s="103" t="str">
        <f>IF(E224 &lt;&gt; "",VLOOKUP($E224,'Defect types &amp; severity levels'!$I$3:$K$30,3,FALSE),"")</f>
        <v/>
      </c>
      <c r="H224" s="101"/>
      <c r="I224" s="102"/>
      <c r="J224" s="104"/>
    </row>
    <row r="225" spans="2:10" x14ac:dyDescent="0.25">
      <c r="B225" s="100">
        <f t="shared" si="3"/>
        <v>203</v>
      </c>
      <c r="C225" s="101"/>
      <c r="D225" s="102"/>
      <c r="E225" s="101"/>
      <c r="F225" s="77" t="str">
        <f>IF(E225 &lt;&gt; "",VLOOKUP($E225,'Defect types &amp; severity levels'!$I$3:$J$30,2,FALSE),"")</f>
        <v/>
      </c>
      <c r="G225" s="103" t="str">
        <f>IF(E225 &lt;&gt; "",VLOOKUP($E225,'Defect types &amp; severity levels'!$I$3:$K$30,3,FALSE),"")</f>
        <v/>
      </c>
      <c r="H225" s="101"/>
      <c r="I225" s="102"/>
      <c r="J225" s="104"/>
    </row>
    <row r="226" spans="2:10" x14ac:dyDescent="0.25">
      <c r="B226" s="100">
        <f t="shared" si="3"/>
        <v>204</v>
      </c>
      <c r="C226" s="101"/>
      <c r="D226" s="102"/>
      <c r="E226" s="101"/>
      <c r="F226" s="77" t="str">
        <f>IF(E226 &lt;&gt; "",VLOOKUP($E226,'Defect types &amp; severity levels'!$I$3:$J$30,2,FALSE),"")</f>
        <v/>
      </c>
      <c r="G226" s="103" t="str">
        <f>IF(E226 &lt;&gt; "",VLOOKUP($E226,'Defect types &amp; severity levels'!$I$3:$K$30,3,FALSE),"")</f>
        <v/>
      </c>
      <c r="H226" s="101"/>
      <c r="I226" s="102"/>
      <c r="J226" s="104"/>
    </row>
    <row r="227" spans="2:10" x14ac:dyDescent="0.25">
      <c r="B227" s="100">
        <f t="shared" si="3"/>
        <v>205</v>
      </c>
      <c r="C227" s="101"/>
      <c r="D227" s="102"/>
      <c r="E227" s="101"/>
      <c r="F227" s="77" t="str">
        <f>IF(E227 &lt;&gt; "",VLOOKUP($E227,'Defect types &amp; severity levels'!$I$3:$J$30,2,FALSE),"")</f>
        <v/>
      </c>
      <c r="G227" s="103" t="str">
        <f>IF(E227 &lt;&gt; "",VLOOKUP($E227,'Defect types &amp; severity levels'!$I$3:$K$30,3,FALSE),"")</f>
        <v/>
      </c>
      <c r="H227" s="101"/>
      <c r="I227" s="102"/>
      <c r="J227" s="104"/>
    </row>
    <row r="228" spans="2:10" x14ac:dyDescent="0.25">
      <c r="B228" s="100">
        <f t="shared" si="3"/>
        <v>206</v>
      </c>
      <c r="C228" s="101"/>
      <c r="D228" s="102"/>
      <c r="E228" s="101"/>
      <c r="F228" s="77" t="str">
        <f>IF(E228 &lt;&gt; "",VLOOKUP($E228,'Defect types &amp; severity levels'!$I$3:$J$30,2,FALSE),"")</f>
        <v/>
      </c>
      <c r="G228" s="103" t="str">
        <f>IF(E228 &lt;&gt; "",VLOOKUP($E228,'Defect types &amp; severity levels'!$I$3:$K$30,3,FALSE),"")</f>
        <v/>
      </c>
      <c r="H228" s="101"/>
      <c r="I228" s="102"/>
      <c r="J228" s="104"/>
    </row>
    <row r="229" spans="2:10" x14ac:dyDescent="0.25">
      <c r="B229" s="100">
        <f t="shared" si="3"/>
        <v>207</v>
      </c>
      <c r="C229" s="101"/>
      <c r="D229" s="102"/>
      <c r="E229" s="101"/>
      <c r="F229" s="77" t="str">
        <f>IF(E229 &lt;&gt; "",VLOOKUP($E229,'Defect types &amp; severity levels'!$I$3:$J$30,2,FALSE),"")</f>
        <v/>
      </c>
      <c r="G229" s="103" t="str">
        <f>IF(E229 &lt;&gt; "",VLOOKUP($E229,'Defect types &amp; severity levels'!$I$3:$K$30,3,FALSE),"")</f>
        <v/>
      </c>
      <c r="H229" s="101"/>
      <c r="I229" s="102"/>
      <c r="J229" s="104"/>
    </row>
    <row r="230" spans="2:10" x14ac:dyDescent="0.25">
      <c r="B230" s="100">
        <f t="shared" si="3"/>
        <v>208</v>
      </c>
      <c r="C230" s="101"/>
      <c r="D230" s="102"/>
      <c r="E230" s="101"/>
      <c r="F230" s="77" t="str">
        <f>IF(E230 &lt;&gt; "",VLOOKUP($E230,'Defect types &amp; severity levels'!$I$3:$J$30,2,FALSE),"")</f>
        <v/>
      </c>
      <c r="G230" s="103" t="str">
        <f>IF(E230 &lt;&gt; "",VLOOKUP($E230,'Defect types &amp; severity levels'!$I$3:$K$30,3,FALSE),"")</f>
        <v/>
      </c>
      <c r="H230" s="101"/>
      <c r="I230" s="102"/>
      <c r="J230" s="104"/>
    </row>
    <row r="231" spans="2:10" x14ac:dyDescent="0.25">
      <c r="B231" s="100">
        <f t="shared" si="3"/>
        <v>209</v>
      </c>
      <c r="C231" s="101"/>
      <c r="D231" s="102"/>
      <c r="E231" s="101"/>
      <c r="F231" s="77" t="str">
        <f>IF(E231 &lt;&gt; "",VLOOKUP($E231,'Defect types &amp; severity levels'!$I$3:$J$30,2,FALSE),"")</f>
        <v/>
      </c>
      <c r="G231" s="103" t="str">
        <f>IF(E231 &lt;&gt; "",VLOOKUP($E231,'Defect types &amp; severity levels'!$I$3:$K$30,3,FALSE),"")</f>
        <v/>
      </c>
      <c r="H231" s="101"/>
      <c r="I231" s="102"/>
      <c r="J231" s="104"/>
    </row>
    <row r="232" spans="2:10" x14ac:dyDescent="0.25">
      <c r="B232" s="100">
        <f t="shared" si="3"/>
        <v>210</v>
      </c>
      <c r="C232" s="101"/>
      <c r="D232" s="102"/>
      <c r="E232" s="101"/>
      <c r="F232" s="77" t="str">
        <f>IF(E232 &lt;&gt; "",VLOOKUP($E232,'Defect types &amp; severity levels'!$I$3:$J$30,2,FALSE),"")</f>
        <v/>
      </c>
      <c r="G232" s="103" t="str">
        <f>IF(E232 &lt;&gt; "",VLOOKUP($E232,'Defect types &amp; severity levels'!$I$3:$K$30,3,FALSE),"")</f>
        <v/>
      </c>
      <c r="H232" s="101"/>
      <c r="I232" s="102"/>
      <c r="J232" s="104"/>
    </row>
    <row r="233" spans="2:10" x14ac:dyDescent="0.25">
      <c r="B233" s="100">
        <f t="shared" si="3"/>
        <v>211</v>
      </c>
      <c r="C233" s="101"/>
      <c r="D233" s="102"/>
      <c r="E233" s="101"/>
      <c r="F233" s="77" t="str">
        <f>IF(E233 &lt;&gt; "",VLOOKUP($E233,'Defect types &amp; severity levels'!$I$3:$J$30,2,FALSE),"")</f>
        <v/>
      </c>
      <c r="G233" s="103" t="str">
        <f>IF(E233 &lt;&gt; "",VLOOKUP($E233,'Defect types &amp; severity levels'!$I$3:$K$30,3,FALSE),"")</f>
        <v/>
      </c>
      <c r="H233" s="101"/>
      <c r="I233" s="102"/>
      <c r="J233" s="104"/>
    </row>
    <row r="234" spans="2:10" x14ac:dyDescent="0.25">
      <c r="B234" s="100">
        <f t="shared" si="3"/>
        <v>212</v>
      </c>
      <c r="C234" s="101"/>
      <c r="D234" s="102"/>
      <c r="E234" s="101"/>
      <c r="F234" s="77" t="str">
        <f>IF(E234 &lt;&gt; "",VLOOKUP($E234,'Defect types &amp; severity levels'!$I$3:$J$30,2,FALSE),"")</f>
        <v/>
      </c>
      <c r="G234" s="103" t="str">
        <f>IF(E234 &lt;&gt; "",VLOOKUP($E234,'Defect types &amp; severity levels'!$I$3:$K$30,3,FALSE),"")</f>
        <v/>
      </c>
      <c r="H234" s="101"/>
      <c r="I234" s="102"/>
      <c r="J234" s="104"/>
    </row>
    <row r="235" spans="2:10" x14ac:dyDescent="0.25">
      <c r="B235" s="100">
        <f t="shared" si="3"/>
        <v>213</v>
      </c>
      <c r="C235" s="101"/>
      <c r="D235" s="102"/>
      <c r="E235" s="101"/>
      <c r="F235" s="77" t="str">
        <f>IF(E235 &lt;&gt; "",VLOOKUP($E235,'Defect types &amp; severity levels'!$I$3:$J$30,2,FALSE),"")</f>
        <v/>
      </c>
      <c r="G235" s="103" t="str">
        <f>IF(E235 &lt;&gt; "",VLOOKUP($E235,'Defect types &amp; severity levels'!$I$3:$K$30,3,FALSE),"")</f>
        <v/>
      </c>
      <c r="H235" s="101"/>
      <c r="I235" s="102"/>
      <c r="J235" s="104"/>
    </row>
    <row r="236" spans="2:10" x14ac:dyDescent="0.25">
      <c r="B236" s="100">
        <f t="shared" si="3"/>
        <v>214</v>
      </c>
      <c r="C236" s="101"/>
      <c r="D236" s="102"/>
      <c r="E236" s="101"/>
      <c r="F236" s="77" t="str">
        <f>IF(E236 &lt;&gt; "",VLOOKUP($E236,'Defect types &amp; severity levels'!$I$3:$J$30,2,FALSE),"")</f>
        <v/>
      </c>
      <c r="G236" s="103" t="str">
        <f>IF(E236 &lt;&gt; "",VLOOKUP($E236,'Defect types &amp; severity levels'!$I$3:$K$30,3,FALSE),"")</f>
        <v/>
      </c>
      <c r="H236" s="101"/>
      <c r="I236" s="102"/>
      <c r="J236" s="104"/>
    </row>
    <row r="237" spans="2:10" x14ac:dyDescent="0.25">
      <c r="B237" s="100">
        <f t="shared" si="3"/>
        <v>215</v>
      </c>
      <c r="C237" s="101"/>
      <c r="D237" s="102"/>
      <c r="E237" s="101"/>
      <c r="F237" s="77" t="str">
        <f>IF(E237 &lt;&gt; "",VLOOKUP($E237,'Defect types &amp; severity levels'!$I$3:$J$30,2,FALSE),"")</f>
        <v/>
      </c>
      <c r="G237" s="103" t="str">
        <f>IF(E237 &lt;&gt; "",VLOOKUP($E237,'Defect types &amp; severity levels'!$I$3:$K$30,3,FALSE),"")</f>
        <v/>
      </c>
      <c r="H237" s="101"/>
      <c r="I237" s="102"/>
      <c r="J237" s="104"/>
    </row>
    <row r="238" spans="2:10" x14ac:dyDescent="0.25">
      <c r="B238" s="100">
        <f t="shared" si="3"/>
        <v>216</v>
      </c>
      <c r="C238" s="101"/>
      <c r="D238" s="102"/>
      <c r="E238" s="101"/>
      <c r="F238" s="77" t="str">
        <f>IF(E238 &lt;&gt; "",VLOOKUP($E238,'Defect types &amp; severity levels'!$I$3:$J$30,2,FALSE),"")</f>
        <v/>
      </c>
      <c r="G238" s="103" t="str">
        <f>IF(E238 &lt;&gt; "",VLOOKUP($E238,'Defect types &amp; severity levels'!$I$3:$K$30,3,FALSE),"")</f>
        <v/>
      </c>
      <c r="H238" s="101"/>
      <c r="I238" s="102"/>
      <c r="J238" s="104"/>
    </row>
    <row r="239" spans="2:10" x14ac:dyDescent="0.25">
      <c r="B239" s="100">
        <f t="shared" si="3"/>
        <v>217</v>
      </c>
      <c r="C239" s="101"/>
      <c r="D239" s="102"/>
      <c r="E239" s="101"/>
      <c r="F239" s="77" t="str">
        <f>IF(E239 &lt;&gt; "",VLOOKUP($E239,'Defect types &amp; severity levels'!$I$3:$J$30,2,FALSE),"")</f>
        <v/>
      </c>
      <c r="G239" s="103" t="str">
        <f>IF(E239 &lt;&gt; "",VLOOKUP($E239,'Defect types &amp; severity levels'!$I$3:$K$30,3,FALSE),"")</f>
        <v/>
      </c>
      <c r="H239" s="101"/>
      <c r="I239" s="102"/>
      <c r="J239" s="104"/>
    </row>
    <row r="240" spans="2:10" x14ac:dyDescent="0.25">
      <c r="B240" s="100">
        <f t="shared" si="3"/>
        <v>218</v>
      </c>
      <c r="C240" s="101"/>
      <c r="D240" s="102"/>
      <c r="E240" s="101"/>
      <c r="F240" s="77" t="str">
        <f>IF(E240 &lt;&gt; "",VLOOKUP($E240,'Defect types &amp; severity levels'!$I$3:$J$30,2,FALSE),"")</f>
        <v/>
      </c>
      <c r="G240" s="103" t="str">
        <f>IF(E240 &lt;&gt; "",VLOOKUP($E240,'Defect types &amp; severity levels'!$I$3:$K$30,3,FALSE),"")</f>
        <v/>
      </c>
      <c r="H240" s="101"/>
      <c r="I240" s="102"/>
      <c r="J240" s="104"/>
    </row>
    <row r="241" spans="2:10" x14ac:dyDescent="0.25">
      <c r="B241" s="100">
        <f t="shared" si="3"/>
        <v>219</v>
      </c>
      <c r="C241" s="101"/>
      <c r="D241" s="102"/>
      <c r="E241" s="101"/>
      <c r="F241" s="77" t="str">
        <f>IF(E241 &lt;&gt; "",VLOOKUP($E241,'Defect types &amp; severity levels'!$I$3:$J$30,2,FALSE),"")</f>
        <v/>
      </c>
      <c r="G241" s="103" t="str">
        <f>IF(E241 &lt;&gt; "",VLOOKUP($E241,'Defect types &amp; severity levels'!$I$3:$K$30,3,FALSE),"")</f>
        <v/>
      </c>
      <c r="H241" s="101"/>
      <c r="I241" s="102"/>
      <c r="J241" s="104"/>
    </row>
    <row r="242" spans="2:10" x14ac:dyDescent="0.25">
      <c r="B242" s="100">
        <f t="shared" si="3"/>
        <v>220</v>
      </c>
      <c r="C242" s="101"/>
      <c r="D242" s="102"/>
      <c r="E242" s="101"/>
      <c r="F242" s="77" t="str">
        <f>IF(E242 &lt;&gt; "",VLOOKUP($E242,'Defect types &amp; severity levels'!$I$3:$J$30,2,FALSE),"")</f>
        <v/>
      </c>
      <c r="G242" s="103" t="str">
        <f>IF(E242 &lt;&gt; "",VLOOKUP($E242,'Defect types &amp; severity levels'!$I$3:$K$30,3,FALSE),"")</f>
        <v/>
      </c>
      <c r="H242" s="101"/>
      <c r="I242" s="102"/>
      <c r="J242" s="104"/>
    </row>
    <row r="243" spans="2:10" x14ac:dyDescent="0.25">
      <c r="B243" s="100">
        <f t="shared" si="3"/>
        <v>221</v>
      </c>
      <c r="C243" s="101"/>
      <c r="D243" s="102"/>
      <c r="E243" s="101"/>
      <c r="F243" s="77" t="str">
        <f>IF(E243 &lt;&gt; "",VLOOKUP($E243,'Defect types &amp; severity levels'!$I$3:$J$30,2,FALSE),"")</f>
        <v/>
      </c>
      <c r="G243" s="103" t="str">
        <f>IF(E243 &lt;&gt; "",VLOOKUP($E243,'Defect types &amp; severity levels'!$I$3:$K$30,3,FALSE),"")</f>
        <v/>
      </c>
      <c r="H243" s="101"/>
      <c r="I243" s="102"/>
      <c r="J243" s="104"/>
    </row>
    <row r="244" spans="2:10" x14ac:dyDescent="0.25">
      <c r="B244" s="100">
        <f t="shared" si="3"/>
        <v>222</v>
      </c>
      <c r="C244" s="101"/>
      <c r="D244" s="102"/>
      <c r="E244" s="101"/>
      <c r="F244" s="77" t="str">
        <f>IF(E244 &lt;&gt; "",VLOOKUP($E244,'Defect types &amp; severity levels'!$I$3:$J$30,2,FALSE),"")</f>
        <v/>
      </c>
      <c r="G244" s="103" t="str">
        <f>IF(E244 &lt;&gt; "",VLOOKUP($E244,'Defect types &amp; severity levels'!$I$3:$K$30,3,FALSE),"")</f>
        <v/>
      </c>
      <c r="H244" s="101"/>
      <c r="I244" s="102"/>
      <c r="J244" s="104"/>
    </row>
    <row r="245" spans="2:10" x14ac:dyDescent="0.25">
      <c r="B245" s="100">
        <f t="shared" si="3"/>
        <v>223</v>
      </c>
      <c r="C245" s="101"/>
      <c r="D245" s="102"/>
      <c r="E245" s="101"/>
      <c r="F245" s="77" t="str">
        <f>IF(E245 &lt;&gt; "",VLOOKUP($E245,'Defect types &amp; severity levels'!$I$3:$J$30,2,FALSE),"")</f>
        <v/>
      </c>
      <c r="G245" s="103" t="str">
        <f>IF(E245 &lt;&gt; "",VLOOKUP($E245,'Defect types &amp; severity levels'!$I$3:$K$30,3,FALSE),"")</f>
        <v/>
      </c>
      <c r="H245" s="101"/>
      <c r="I245" s="102"/>
      <c r="J245" s="104"/>
    </row>
    <row r="246" spans="2:10" x14ac:dyDescent="0.25">
      <c r="B246" s="100">
        <f t="shared" si="3"/>
        <v>224</v>
      </c>
      <c r="C246" s="101"/>
      <c r="D246" s="102"/>
      <c r="E246" s="101"/>
      <c r="F246" s="77" t="str">
        <f>IF(E246 &lt;&gt; "",VLOOKUP($E246,'Defect types &amp; severity levels'!$I$3:$J$30,2,FALSE),"")</f>
        <v/>
      </c>
      <c r="G246" s="103" t="str">
        <f>IF(E246 &lt;&gt; "",VLOOKUP($E246,'Defect types &amp; severity levels'!$I$3:$K$30,3,FALSE),"")</f>
        <v/>
      </c>
      <c r="H246" s="101"/>
      <c r="I246" s="102"/>
      <c r="J246" s="104"/>
    </row>
    <row r="247" spans="2:10" x14ac:dyDescent="0.25">
      <c r="B247" s="100">
        <f t="shared" si="3"/>
        <v>225</v>
      </c>
      <c r="C247" s="101"/>
      <c r="D247" s="102"/>
      <c r="E247" s="101"/>
      <c r="F247" s="77" t="str">
        <f>IF(E247 &lt;&gt; "",VLOOKUP($E247,'Defect types &amp; severity levels'!$I$3:$J$30,2,FALSE),"")</f>
        <v/>
      </c>
      <c r="G247" s="103" t="str">
        <f>IF(E247 &lt;&gt; "",VLOOKUP($E247,'Defect types &amp; severity levels'!$I$3:$K$30,3,FALSE),"")</f>
        <v/>
      </c>
      <c r="H247" s="101"/>
      <c r="I247" s="102"/>
      <c r="J247" s="104"/>
    </row>
    <row r="248" spans="2:10" x14ac:dyDescent="0.25">
      <c r="B248" s="100">
        <f t="shared" si="3"/>
        <v>226</v>
      </c>
      <c r="C248" s="101"/>
      <c r="D248" s="102"/>
      <c r="E248" s="101"/>
      <c r="F248" s="77" t="str">
        <f>IF(E248 &lt;&gt; "",VLOOKUP($E248,'Defect types &amp; severity levels'!$I$3:$J$30,2,FALSE),"")</f>
        <v/>
      </c>
      <c r="G248" s="103" t="str">
        <f>IF(E248 &lt;&gt; "",VLOOKUP($E248,'Defect types &amp; severity levels'!$I$3:$K$30,3,FALSE),"")</f>
        <v/>
      </c>
      <c r="H248" s="101"/>
      <c r="I248" s="102"/>
      <c r="J248" s="104"/>
    </row>
    <row r="249" spans="2:10" x14ac:dyDescent="0.25">
      <c r="B249" s="100">
        <f t="shared" si="3"/>
        <v>227</v>
      </c>
      <c r="C249" s="101"/>
      <c r="D249" s="102"/>
      <c r="E249" s="101"/>
      <c r="F249" s="77" t="str">
        <f>IF(E249 &lt;&gt; "",VLOOKUP($E249,'Defect types &amp; severity levels'!$I$3:$J$30,2,FALSE),"")</f>
        <v/>
      </c>
      <c r="G249" s="103" t="str">
        <f>IF(E249 &lt;&gt; "",VLOOKUP($E249,'Defect types &amp; severity levels'!$I$3:$K$30,3,FALSE),"")</f>
        <v/>
      </c>
      <c r="H249" s="101"/>
      <c r="I249" s="102"/>
      <c r="J249" s="104"/>
    </row>
    <row r="250" spans="2:10" x14ac:dyDescent="0.25">
      <c r="B250" s="100">
        <f t="shared" si="3"/>
        <v>228</v>
      </c>
      <c r="C250" s="101"/>
      <c r="D250" s="102"/>
      <c r="E250" s="101"/>
      <c r="F250" s="77" t="str">
        <f>IF(E250 &lt;&gt; "",VLOOKUP($E250,'Defect types &amp; severity levels'!$I$3:$J$30,2,FALSE),"")</f>
        <v/>
      </c>
      <c r="G250" s="103" t="str">
        <f>IF(E250 &lt;&gt; "",VLOOKUP($E250,'Defect types &amp; severity levels'!$I$3:$K$30,3,FALSE),"")</f>
        <v/>
      </c>
      <c r="H250" s="101"/>
      <c r="I250" s="102"/>
      <c r="J250" s="104"/>
    </row>
    <row r="251" spans="2:10" x14ac:dyDescent="0.25">
      <c r="B251" s="100">
        <f t="shared" si="3"/>
        <v>229</v>
      </c>
      <c r="C251" s="101"/>
      <c r="D251" s="102"/>
      <c r="E251" s="101"/>
      <c r="F251" s="77" t="str">
        <f>IF(E251 &lt;&gt; "",VLOOKUP($E251,'Defect types &amp; severity levels'!$I$3:$J$30,2,FALSE),"")</f>
        <v/>
      </c>
      <c r="G251" s="103" t="str">
        <f>IF(E251 &lt;&gt; "",VLOOKUP($E251,'Defect types &amp; severity levels'!$I$3:$K$30,3,FALSE),"")</f>
        <v/>
      </c>
      <c r="H251" s="101"/>
      <c r="I251" s="102"/>
      <c r="J251" s="104"/>
    </row>
    <row r="252" spans="2:10" x14ac:dyDescent="0.25">
      <c r="B252" s="100">
        <f t="shared" si="3"/>
        <v>230</v>
      </c>
      <c r="C252" s="101"/>
      <c r="D252" s="102"/>
      <c r="E252" s="101"/>
      <c r="F252" s="77" t="str">
        <f>IF(E252 &lt;&gt; "",VLOOKUP($E252,'Defect types &amp; severity levels'!$I$3:$J$30,2,FALSE),"")</f>
        <v/>
      </c>
      <c r="G252" s="103" t="str">
        <f>IF(E252 &lt;&gt; "",VLOOKUP($E252,'Defect types &amp; severity levels'!$I$3:$K$30,3,FALSE),"")</f>
        <v/>
      </c>
      <c r="H252" s="101"/>
      <c r="I252" s="102"/>
      <c r="J252" s="104"/>
    </row>
    <row r="253" spans="2:10" x14ac:dyDescent="0.25">
      <c r="B253" s="100">
        <f t="shared" si="3"/>
        <v>231</v>
      </c>
      <c r="C253" s="101"/>
      <c r="D253" s="102"/>
      <c r="E253" s="101"/>
      <c r="F253" s="77" t="str">
        <f>IF(E253 &lt;&gt; "",VLOOKUP($E253,'Defect types &amp; severity levels'!$I$3:$J$30,2,FALSE),"")</f>
        <v/>
      </c>
      <c r="G253" s="103" t="str">
        <f>IF(E253 &lt;&gt; "",VLOOKUP($E253,'Defect types &amp; severity levels'!$I$3:$K$30,3,FALSE),"")</f>
        <v/>
      </c>
      <c r="H253" s="101"/>
      <c r="I253" s="102"/>
      <c r="J253" s="104"/>
    </row>
    <row r="254" spans="2:10" x14ac:dyDescent="0.25">
      <c r="B254" s="100">
        <f t="shared" si="3"/>
        <v>232</v>
      </c>
      <c r="C254" s="101"/>
      <c r="D254" s="102"/>
      <c r="E254" s="101"/>
      <c r="F254" s="77" t="str">
        <f>IF(E254 &lt;&gt; "",VLOOKUP($E254,'Defect types &amp; severity levels'!$I$3:$J$30,2,FALSE),"")</f>
        <v/>
      </c>
      <c r="G254" s="103" t="str">
        <f>IF(E254 &lt;&gt; "",VLOOKUP($E254,'Defect types &amp; severity levels'!$I$3:$K$30,3,FALSE),"")</f>
        <v/>
      </c>
      <c r="H254" s="101"/>
      <c r="I254" s="102"/>
      <c r="J254" s="104"/>
    </row>
    <row r="255" spans="2:10" x14ac:dyDescent="0.25">
      <c r="B255" s="100">
        <f t="shared" si="3"/>
        <v>233</v>
      </c>
      <c r="C255" s="101"/>
      <c r="D255" s="102"/>
      <c r="E255" s="101"/>
      <c r="F255" s="77" t="str">
        <f>IF(E255 &lt;&gt; "",VLOOKUP($E255,'Defect types &amp; severity levels'!$I$3:$J$30,2,FALSE),"")</f>
        <v/>
      </c>
      <c r="G255" s="103" t="str">
        <f>IF(E255 &lt;&gt; "",VLOOKUP($E255,'Defect types &amp; severity levels'!$I$3:$K$30,3,FALSE),"")</f>
        <v/>
      </c>
      <c r="H255" s="101"/>
      <c r="I255" s="102"/>
      <c r="J255" s="104"/>
    </row>
    <row r="256" spans="2:10" x14ac:dyDescent="0.25">
      <c r="B256" s="100">
        <f t="shared" si="3"/>
        <v>234</v>
      </c>
      <c r="C256" s="101"/>
      <c r="D256" s="102"/>
      <c r="E256" s="101"/>
      <c r="F256" s="77" t="str">
        <f>IF(E256 &lt;&gt; "",VLOOKUP($E256,'Defect types &amp; severity levels'!$I$3:$J$30,2,FALSE),"")</f>
        <v/>
      </c>
      <c r="G256" s="103" t="str">
        <f>IF(E256 &lt;&gt; "",VLOOKUP($E256,'Defect types &amp; severity levels'!$I$3:$K$30,3,FALSE),"")</f>
        <v/>
      </c>
      <c r="H256" s="101"/>
      <c r="I256" s="102"/>
      <c r="J256" s="104"/>
    </row>
    <row r="257" spans="2:10" x14ac:dyDescent="0.25">
      <c r="B257" s="100">
        <f t="shared" si="3"/>
        <v>235</v>
      </c>
      <c r="C257" s="101"/>
      <c r="D257" s="102"/>
      <c r="E257" s="101"/>
      <c r="F257" s="77" t="str">
        <f>IF(E257 &lt;&gt; "",VLOOKUP($E257,'Defect types &amp; severity levels'!$I$3:$J$30,2,FALSE),"")</f>
        <v/>
      </c>
      <c r="G257" s="103" t="str">
        <f>IF(E257 &lt;&gt; "",VLOOKUP($E257,'Defect types &amp; severity levels'!$I$3:$K$30,3,FALSE),"")</f>
        <v/>
      </c>
      <c r="H257" s="101"/>
      <c r="I257" s="102"/>
      <c r="J257" s="104"/>
    </row>
    <row r="258" spans="2:10" x14ac:dyDescent="0.25">
      <c r="B258" s="100">
        <f t="shared" si="3"/>
        <v>236</v>
      </c>
      <c r="C258" s="101"/>
      <c r="D258" s="102"/>
      <c r="E258" s="101"/>
      <c r="F258" s="77" t="str">
        <f>IF(E258 &lt;&gt; "",VLOOKUP($E258,'Defect types &amp; severity levels'!$I$3:$J$30,2,FALSE),"")</f>
        <v/>
      </c>
      <c r="G258" s="103" t="str">
        <f>IF(E258 &lt;&gt; "",VLOOKUP($E258,'Defect types &amp; severity levels'!$I$3:$K$30,3,FALSE),"")</f>
        <v/>
      </c>
      <c r="H258" s="101"/>
      <c r="I258" s="102"/>
      <c r="J258" s="104"/>
    </row>
    <row r="259" spans="2:10" x14ac:dyDescent="0.25">
      <c r="B259" s="100">
        <f t="shared" si="3"/>
        <v>237</v>
      </c>
      <c r="C259" s="101"/>
      <c r="D259" s="102"/>
      <c r="E259" s="101"/>
      <c r="F259" s="77" t="str">
        <f>IF(E259 &lt;&gt; "",VLOOKUP($E259,'Defect types &amp; severity levels'!$I$3:$J$30,2,FALSE),"")</f>
        <v/>
      </c>
      <c r="G259" s="103" t="str">
        <f>IF(E259 &lt;&gt; "",VLOOKUP($E259,'Defect types &amp; severity levels'!$I$3:$K$30,3,FALSE),"")</f>
        <v/>
      </c>
      <c r="H259" s="101"/>
      <c r="I259" s="102"/>
      <c r="J259" s="104"/>
    </row>
    <row r="260" spans="2:10" x14ac:dyDescent="0.25">
      <c r="B260" s="100">
        <f t="shared" si="3"/>
        <v>238</v>
      </c>
      <c r="C260" s="101"/>
      <c r="D260" s="102"/>
      <c r="E260" s="101"/>
      <c r="F260" s="77" t="str">
        <f>IF(E260 &lt;&gt; "",VLOOKUP($E260,'Defect types &amp; severity levels'!$I$3:$J$30,2,FALSE),"")</f>
        <v/>
      </c>
      <c r="G260" s="103" t="str">
        <f>IF(E260 &lt;&gt; "",VLOOKUP($E260,'Defect types &amp; severity levels'!$I$3:$K$30,3,FALSE),"")</f>
        <v/>
      </c>
      <c r="H260" s="101"/>
      <c r="I260" s="102"/>
      <c r="J260" s="104"/>
    </row>
    <row r="261" spans="2:10" x14ac:dyDescent="0.25">
      <c r="B261" s="100">
        <f t="shared" si="3"/>
        <v>239</v>
      </c>
      <c r="C261" s="101"/>
      <c r="D261" s="102"/>
      <c r="E261" s="101"/>
      <c r="F261" s="77" t="str">
        <f>IF(E261 &lt;&gt; "",VLOOKUP($E261,'Defect types &amp; severity levels'!$I$3:$J$30,2,FALSE),"")</f>
        <v/>
      </c>
      <c r="G261" s="103" t="str">
        <f>IF(E261 &lt;&gt; "",VLOOKUP($E261,'Defect types &amp; severity levels'!$I$3:$K$30,3,FALSE),"")</f>
        <v/>
      </c>
      <c r="H261" s="101"/>
      <c r="I261" s="102"/>
      <c r="J261" s="104"/>
    </row>
    <row r="262" spans="2:10" x14ac:dyDescent="0.25">
      <c r="B262" s="100">
        <f t="shared" si="3"/>
        <v>240</v>
      </c>
      <c r="C262" s="101"/>
      <c r="D262" s="102"/>
      <c r="E262" s="101"/>
      <c r="F262" s="77" t="str">
        <f>IF(E262 &lt;&gt; "",VLOOKUP($E262,'Defect types &amp; severity levels'!$I$3:$J$30,2,FALSE),"")</f>
        <v/>
      </c>
      <c r="G262" s="103" t="str">
        <f>IF(E262 &lt;&gt; "",VLOOKUP($E262,'Defect types &amp; severity levels'!$I$3:$K$30,3,FALSE),"")</f>
        <v/>
      </c>
      <c r="H262" s="101"/>
      <c r="I262" s="102"/>
      <c r="J262" s="104"/>
    </row>
    <row r="263" spans="2:10" x14ac:dyDescent="0.25">
      <c r="B263" s="100">
        <f t="shared" si="3"/>
        <v>241</v>
      </c>
      <c r="C263" s="101"/>
      <c r="D263" s="102"/>
      <c r="E263" s="101"/>
      <c r="F263" s="77" t="str">
        <f>IF(E263 &lt;&gt; "",VLOOKUP($E263,'Defect types &amp; severity levels'!$I$3:$J$30,2,FALSE),"")</f>
        <v/>
      </c>
      <c r="G263" s="103" t="str">
        <f>IF(E263 &lt;&gt; "",VLOOKUP($E263,'Defect types &amp; severity levels'!$I$3:$K$30,3,FALSE),"")</f>
        <v/>
      </c>
      <c r="H263" s="101"/>
      <c r="I263" s="102"/>
      <c r="J263" s="104"/>
    </row>
    <row r="264" spans="2:10" x14ac:dyDescent="0.25">
      <c r="B264" s="100">
        <f t="shared" si="3"/>
        <v>242</v>
      </c>
      <c r="C264" s="101"/>
      <c r="D264" s="102"/>
      <c r="E264" s="101"/>
      <c r="F264" s="77" t="str">
        <f>IF(E264 &lt;&gt; "",VLOOKUP($E264,'Defect types &amp; severity levels'!$I$3:$J$30,2,FALSE),"")</f>
        <v/>
      </c>
      <c r="G264" s="103" t="str">
        <f>IF(E264 &lt;&gt; "",VLOOKUP($E264,'Defect types &amp; severity levels'!$I$3:$K$30,3,FALSE),"")</f>
        <v/>
      </c>
      <c r="H264" s="101"/>
      <c r="I264" s="102"/>
      <c r="J264" s="104"/>
    </row>
    <row r="265" spans="2:10" x14ac:dyDescent="0.25">
      <c r="B265" s="100">
        <f t="shared" si="3"/>
        <v>243</v>
      </c>
      <c r="C265" s="101"/>
      <c r="D265" s="102"/>
      <c r="E265" s="101"/>
      <c r="F265" s="77" t="str">
        <f>IF(E265 &lt;&gt; "",VLOOKUP($E265,'Defect types &amp; severity levels'!$I$3:$J$30,2,FALSE),"")</f>
        <v/>
      </c>
      <c r="G265" s="103" t="str">
        <f>IF(E265 &lt;&gt; "",VLOOKUP($E265,'Defect types &amp; severity levels'!$I$3:$K$30,3,FALSE),"")</f>
        <v/>
      </c>
      <c r="H265" s="101"/>
      <c r="I265" s="102"/>
      <c r="J265" s="104"/>
    </row>
    <row r="266" spans="2:10" x14ac:dyDescent="0.25">
      <c r="B266" s="100">
        <f t="shared" si="3"/>
        <v>244</v>
      </c>
      <c r="C266" s="101"/>
      <c r="D266" s="102"/>
      <c r="E266" s="101"/>
      <c r="F266" s="77" t="str">
        <f>IF(E266 &lt;&gt; "",VLOOKUP($E266,'Defect types &amp; severity levels'!$I$3:$J$30,2,FALSE),"")</f>
        <v/>
      </c>
      <c r="G266" s="103" t="str">
        <f>IF(E266 &lt;&gt; "",VLOOKUP($E266,'Defect types &amp; severity levels'!$I$3:$K$30,3,FALSE),"")</f>
        <v/>
      </c>
      <c r="H266" s="101"/>
      <c r="I266" s="102"/>
      <c r="J266" s="104"/>
    </row>
    <row r="267" spans="2:10" x14ac:dyDescent="0.25">
      <c r="B267" s="100">
        <f t="shared" si="3"/>
        <v>245</v>
      </c>
      <c r="C267" s="101"/>
      <c r="D267" s="102"/>
      <c r="E267" s="101"/>
      <c r="F267" s="77" t="str">
        <f>IF(E267 &lt;&gt; "",VLOOKUP($E267,'Defect types &amp; severity levels'!$I$3:$J$30,2,FALSE),"")</f>
        <v/>
      </c>
      <c r="G267" s="103" t="str">
        <f>IF(E267 &lt;&gt; "",VLOOKUP($E267,'Defect types &amp; severity levels'!$I$3:$K$30,3,FALSE),"")</f>
        <v/>
      </c>
      <c r="H267" s="101"/>
      <c r="I267" s="102"/>
      <c r="J267" s="104"/>
    </row>
    <row r="268" spans="2:10" x14ac:dyDescent="0.25">
      <c r="B268" s="100">
        <f t="shared" si="3"/>
        <v>246</v>
      </c>
      <c r="C268" s="101"/>
      <c r="D268" s="102"/>
      <c r="E268" s="101"/>
      <c r="F268" s="77" t="str">
        <f>IF(E268 &lt;&gt; "",VLOOKUP($E268,'Defect types &amp; severity levels'!$I$3:$J$30,2,FALSE),"")</f>
        <v/>
      </c>
      <c r="G268" s="103" t="str">
        <f>IF(E268 &lt;&gt; "",VLOOKUP($E268,'Defect types &amp; severity levels'!$I$3:$K$30,3,FALSE),"")</f>
        <v/>
      </c>
      <c r="H268" s="101"/>
      <c r="I268" s="102"/>
      <c r="J268" s="104"/>
    </row>
    <row r="269" spans="2:10" x14ac:dyDescent="0.25">
      <c r="B269" s="100">
        <f t="shared" si="3"/>
        <v>247</v>
      </c>
      <c r="C269" s="101"/>
      <c r="D269" s="102"/>
      <c r="E269" s="101"/>
      <c r="F269" s="77" t="str">
        <f>IF(E269 &lt;&gt; "",VLOOKUP($E269,'Defect types &amp; severity levels'!$I$3:$J$30,2,FALSE),"")</f>
        <v/>
      </c>
      <c r="G269" s="103" t="str">
        <f>IF(E269 &lt;&gt; "",VLOOKUP($E269,'Defect types &amp; severity levels'!$I$3:$K$30,3,FALSE),"")</f>
        <v/>
      </c>
      <c r="H269" s="101"/>
      <c r="I269" s="102"/>
      <c r="J269" s="104"/>
    </row>
    <row r="270" spans="2:10" x14ac:dyDescent="0.25">
      <c r="B270" s="100">
        <f t="shared" si="3"/>
        <v>248</v>
      </c>
      <c r="C270" s="101"/>
      <c r="D270" s="102"/>
      <c r="E270" s="101"/>
      <c r="F270" s="77" t="str">
        <f>IF(E270 &lt;&gt; "",VLOOKUP($E270,'Defect types &amp; severity levels'!$I$3:$J$30,2,FALSE),"")</f>
        <v/>
      </c>
      <c r="G270" s="103" t="str">
        <f>IF(E270 &lt;&gt; "",VLOOKUP($E270,'Defect types &amp; severity levels'!$I$3:$K$30,3,FALSE),"")</f>
        <v/>
      </c>
      <c r="H270" s="101"/>
      <c r="I270" s="102"/>
      <c r="J270" s="104"/>
    </row>
    <row r="271" spans="2:10" x14ac:dyDescent="0.25">
      <c r="B271" s="100">
        <f t="shared" si="3"/>
        <v>249</v>
      </c>
      <c r="C271" s="101"/>
      <c r="D271" s="102"/>
      <c r="E271" s="101"/>
      <c r="F271" s="77" t="str">
        <f>IF(E271 &lt;&gt; "",VLOOKUP($E271,'Defect types &amp; severity levels'!$I$3:$J$30,2,FALSE),"")</f>
        <v/>
      </c>
      <c r="G271" s="103" t="str">
        <f>IF(E271 &lt;&gt; "",VLOOKUP($E271,'Defect types &amp; severity levels'!$I$3:$K$30,3,FALSE),"")</f>
        <v/>
      </c>
      <c r="H271" s="101"/>
      <c r="I271" s="102"/>
      <c r="J271" s="104"/>
    </row>
    <row r="272" spans="2:10" x14ac:dyDescent="0.25">
      <c r="B272" s="100">
        <f t="shared" si="3"/>
        <v>250</v>
      </c>
      <c r="C272" s="101"/>
      <c r="D272" s="102"/>
      <c r="E272" s="101"/>
      <c r="F272" s="77" t="str">
        <f>IF(E272 &lt;&gt; "",VLOOKUP($E272,'Defect types &amp; severity levels'!$I$3:$J$30,2,FALSE),"")</f>
        <v/>
      </c>
      <c r="G272" s="103" t="str">
        <f>IF(E272 &lt;&gt; "",VLOOKUP($E272,'Defect types &amp; severity levels'!$I$3:$K$30,3,FALSE),"")</f>
        <v/>
      </c>
      <c r="H272" s="101"/>
      <c r="I272" s="102"/>
      <c r="J272" s="104"/>
    </row>
    <row r="273" spans="2:10" x14ac:dyDescent="0.25">
      <c r="B273" s="100">
        <f t="shared" si="3"/>
        <v>251</v>
      </c>
      <c r="C273" s="101"/>
      <c r="D273" s="102"/>
      <c r="E273" s="101"/>
      <c r="F273" s="77" t="str">
        <f>IF(E273 &lt;&gt; "",VLOOKUP($E273,'Defect types &amp; severity levels'!$I$3:$J$30,2,FALSE),"")</f>
        <v/>
      </c>
      <c r="G273" s="103" t="str">
        <f>IF(E273 &lt;&gt; "",VLOOKUP($E273,'Defect types &amp; severity levels'!$I$3:$K$30,3,FALSE),"")</f>
        <v/>
      </c>
      <c r="H273" s="101"/>
      <c r="I273" s="102"/>
      <c r="J273" s="104"/>
    </row>
    <row r="274" spans="2:10" x14ac:dyDescent="0.25">
      <c r="B274" s="100">
        <f t="shared" si="3"/>
        <v>252</v>
      </c>
      <c r="C274" s="101"/>
      <c r="D274" s="102"/>
      <c r="E274" s="101"/>
      <c r="F274" s="77" t="str">
        <f>IF(E274 &lt;&gt; "",VLOOKUP($E274,'Defect types &amp; severity levels'!$I$3:$J$30,2,FALSE),"")</f>
        <v/>
      </c>
      <c r="G274" s="103" t="str">
        <f>IF(E274 &lt;&gt; "",VLOOKUP($E274,'Defect types &amp; severity levels'!$I$3:$K$30,3,FALSE),"")</f>
        <v/>
      </c>
      <c r="H274" s="101"/>
      <c r="I274" s="102"/>
      <c r="J274" s="104"/>
    </row>
    <row r="275" spans="2:10" x14ac:dyDescent="0.25">
      <c r="B275" s="100">
        <f t="shared" si="3"/>
        <v>253</v>
      </c>
      <c r="C275" s="101"/>
      <c r="D275" s="102"/>
      <c r="E275" s="101"/>
      <c r="F275" s="77" t="str">
        <f>IF(E275 &lt;&gt; "",VLOOKUP($E275,'Defect types &amp; severity levels'!$I$3:$J$30,2,FALSE),"")</f>
        <v/>
      </c>
      <c r="G275" s="103" t="str">
        <f>IF(E275 &lt;&gt; "",VLOOKUP($E275,'Defect types &amp; severity levels'!$I$3:$K$30,3,FALSE),"")</f>
        <v/>
      </c>
      <c r="H275" s="101"/>
      <c r="I275" s="102"/>
      <c r="J275" s="104"/>
    </row>
    <row r="276" spans="2:10" x14ac:dyDescent="0.25">
      <c r="B276" s="100">
        <f t="shared" si="3"/>
        <v>254</v>
      </c>
      <c r="C276" s="101"/>
      <c r="D276" s="102"/>
      <c r="E276" s="101"/>
      <c r="F276" s="77" t="str">
        <f>IF(E276 &lt;&gt; "",VLOOKUP($E276,'Defect types &amp; severity levels'!$I$3:$J$30,2,FALSE),"")</f>
        <v/>
      </c>
      <c r="G276" s="103" t="str">
        <f>IF(E276 &lt;&gt; "",VLOOKUP($E276,'Defect types &amp; severity levels'!$I$3:$K$30,3,FALSE),"")</f>
        <v/>
      </c>
      <c r="H276" s="101"/>
      <c r="I276" s="102"/>
      <c r="J276" s="104"/>
    </row>
    <row r="277" spans="2:10" x14ac:dyDescent="0.25">
      <c r="B277" s="100">
        <f t="shared" si="3"/>
        <v>255</v>
      </c>
      <c r="C277" s="101"/>
      <c r="D277" s="102"/>
      <c r="E277" s="101"/>
      <c r="F277" s="77" t="str">
        <f>IF(E277 &lt;&gt; "",VLOOKUP($E277,'Defect types &amp; severity levels'!$I$3:$J$30,2,FALSE),"")</f>
        <v/>
      </c>
      <c r="G277" s="103" t="str">
        <f>IF(E277 &lt;&gt; "",VLOOKUP($E277,'Defect types &amp; severity levels'!$I$3:$K$30,3,FALSE),"")</f>
        <v/>
      </c>
      <c r="H277" s="101"/>
      <c r="I277" s="102"/>
      <c r="J277" s="104"/>
    </row>
    <row r="278" spans="2:10" x14ac:dyDescent="0.25">
      <c r="B278" s="100">
        <f t="shared" si="3"/>
        <v>256</v>
      </c>
      <c r="C278" s="101"/>
      <c r="D278" s="102"/>
      <c r="E278" s="101"/>
      <c r="F278" s="77" t="str">
        <f>IF(E278 &lt;&gt; "",VLOOKUP($E278,'Defect types &amp; severity levels'!$I$3:$J$30,2,FALSE),"")</f>
        <v/>
      </c>
      <c r="G278" s="103" t="str">
        <f>IF(E278 &lt;&gt; "",VLOOKUP($E278,'Defect types &amp; severity levels'!$I$3:$K$30,3,FALSE),"")</f>
        <v/>
      </c>
      <c r="H278" s="101"/>
      <c r="I278" s="102"/>
      <c r="J278" s="104"/>
    </row>
    <row r="279" spans="2:10" x14ac:dyDescent="0.25">
      <c r="B279" s="100">
        <f t="shared" si="3"/>
        <v>257</v>
      </c>
      <c r="C279" s="101"/>
      <c r="D279" s="102"/>
      <c r="E279" s="101"/>
      <c r="F279" s="77" t="str">
        <f>IF(E279 &lt;&gt; "",VLOOKUP($E279,'Defect types &amp; severity levels'!$I$3:$J$30,2,FALSE),"")</f>
        <v/>
      </c>
      <c r="G279" s="103" t="str">
        <f>IF(E279 &lt;&gt; "",VLOOKUP($E279,'Defect types &amp; severity levels'!$I$3:$K$30,3,FALSE),"")</f>
        <v/>
      </c>
      <c r="H279" s="101"/>
      <c r="I279" s="102"/>
      <c r="J279" s="104"/>
    </row>
    <row r="280" spans="2:10" x14ac:dyDescent="0.25">
      <c r="B280" s="100">
        <f t="shared" si="3"/>
        <v>258</v>
      </c>
      <c r="C280" s="101"/>
      <c r="D280" s="102"/>
      <c r="E280" s="101"/>
      <c r="F280" s="77" t="str">
        <f>IF(E280 &lt;&gt; "",VLOOKUP($E280,'Defect types &amp; severity levels'!$I$3:$J$30,2,FALSE),"")</f>
        <v/>
      </c>
      <c r="G280" s="103" t="str">
        <f>IF(E280 &lt;&gt; "",VLOOKUP($E280,'Defect types &amp; severity levels'!$I$3:$K$30,3,FALSE),"")</f>
        <v/>
      </c>
      <c r="H280" s="101"/>
      <c r="I280" s="102"/>
      <c r="J280" s="104"/>
    </row>
    <row r="281" spans="2:10" x14ac:dyDescent="0.25">
      <c r="B281" s="100">
        <f t="shared" ref="B281:B322" si="4">B280+1</f>
        <v>259</v>
      </c>
      <c r="C281" s="101"/>
      <c r="D281" s="102"/>
      <c r="E281" s="101"/>
      <c r="F281" s="77" t="str">
        <f>IF(E281 &lt;&gt; "",VLOOKUP($E281,'Defect types &amp; severity levels'!$I$3:$J$30,2,FALSE),"")</f>
        <v/>
      </c>
      <c r="G281" s="103" t="str">
        <f>IF(E281 &lt;&gt; "",VLOOKUP($E281,'Defect types &amp; severity levels'!$I$3:$K$30,3,FALSE),"")</f>
        <v/>
      </c>
      <c r="H281" s="101"/>
      <c r="I281" s="102"/>
      <c r="J281" s="104"/>
    </row>
    <row r="282" spans="2:10" x14ac:dyDescent="0.25">
      <c r="B282" s="100">
        <f t="shared" si="4"/>
        <v>260</v>
      </c>
      <c r="C282" s="101"/>
      <c r="D282" s="102"/>
      <c r="E282" s="101"/>
      <c r="F282" s="77" t="str">
        <f>IF(E282 &lt;&gt; "",VLOOKUP($E282,'Defect types &amp; severity levels'!$I$3:$J$30,2,FALSE),"")</f>
        <v/>
      </c>
      <c r="G282" s="103" t="str">
        <f>IF(E282 &lt;&gt; "",VLOOKUP($E282,'Defect types &amp; severity levels'!$I$3:$K$30,3,FALSE),"")</f>
        <v/>
      </c>
      <c r="H282" s="101"/>
      <c r="I282" s="102"/>
      <c r="J282" s="104"/>
    </row>
    <row r="283" spans="2:10" x14ac:dyDescent="0.25">
      <c r="B283" s="100">
        <f t="shared" si="4"/>
        <v>261</v>
      </c>
      <c r="C283" s="101"/>
      <c r="D283" s="102"/>
      <c r="E283" s="101"/>
      <c r="F283" s="77" t="str">
        <f>IF(E283 &lt;&gt; "",VLOOKUP($E283,'Defect types &amp; severity levels'!$I$3:$J$30,2,FALSE),"")</f>
        <v/>
      </c>
      <c r="G283" s="103" t="str">
        <f>IF(E283 &lt;&gt; "",VLOOKUP($E283,'Defect types &amp; severity levels'!$I$3:$K$30,3,FALSE),"")</f>
        <v/>
      </c>
      <c r="H283" s="101"/>
      <c r="I283" s="102"/>
      <c r="J283" s="104"/>
    </row>
    <row r="284" spans="2:10" x14ac:dyDescent="0.25">
      <c r="B284" s="100">
        <f t="shared" si="4"/>
        <v>262</v>
      </c>
      <c r="C284" s="101"/>
      <c r="D284" s="102"/>
      <c r="E284" s="101"/>
      <c r="F284" s="77" t="str">
        <f>IF(E284 &lt;&gt; "",VLOOKUP($E284,'Defect types &amp; severity levels'!$I$3:$J$30,2,FALSE),"")</f>
        <v/>
      </c>
      <c r="G284" s="103" t="str">
        <f>IF(E284 &lt;&gt; "",VLOOKUP($E284,'Defect types &amp; severity levels'!$I$3:$K$30,3,FALSE),"")</f>
        <v/>
      </c>
      <c r="H284" s="101"/>
      <c r="I284" s="102"/>
      <c r="J284" s="104"/>
    </row>
    <row r="285" spans="2:10" x14ac:dyDescent="0.25">
      <c r="B285" s="100">
        <f t="shared" si="4"/>
        <v>263</v>
      </c>
      <c r="C285" s="101"/>
      <c r="D285" s="102"/>
      <c r="E285" s="101"/>
      <c r="F285" s="77" t="str">
        <f>IF(E285 &lt;&gt; "",VLOOKUP($E285,'Defect types &amp; severity levels'!$I$3:$J$30,2,FALSE),"")</f>
        <v/>
      </c>
      <c r="G285" s="103" t="str">
        <f>IF(E285 &lt;&gt; "",VLOOKUP($E285,'Defect types &amp; severity levels'!$I$3:$K$30,3,FALSE),"")</f>
        <v/>
      </c>
      <c r="H285" s="101"/>
      <c r="I285" s="102"/>
      <c r="J285" s="104"/>
    </row>
    <row r="286" spans="2:10" x14ac:dyDescent="0.25">
      <c r="B286" s="100">
        <f t="shared" si="4"/>
        <v>264</v>
      </c>
      <c r="C286" s="101"/>
      <c r="D286" s="102"/>
      <c r="E286" s="101"/>
      <c r="F286" s="77" t="str">
        <f>IF(E286 &lt;&gt; "",VLOOKUP($E286,'Defect types &amp; severity levels'!$I$3:$J$30,2,FALSE),"")</f>
        <v/>
      </c>
      <c r="G286" s="103" t="str">
        <f>IF(E286 &lt;&gt; "",VLOOKUP($E286,'Defect types &amp; severity levels'!$I$3:$K$30,3,FALSE),"")</f>
        <v/>
      </c>
      <c r="H286" s="101"/>
      <c r="I286" s="102"/>
      <c r="J286" s="104"/>
    </row>
    <row r="287" spans="2:10" x14ac:dyDescent="0.25">
      <c r="B287" s="100">
        <f t="shared" si="4"/>
        <v>265</v>
      </c>
      <c r="C287" s="101"/>
      <c r="D287" s="102"/>
      <c r="E287" s="101"/>
      <c r="F287" s="77" t="str">
        <f>IF(E287 &lt;&gt; "",VLOOKUP($E287,'Defect types &amp; severity levels'!$I$3:$J$30,2,FALSE),"")</f>
        <v/>
      </c>
      <c r="G287" s="103" t="str">
        <f>IF(E287 &lt;&gt; "",VLOOKUP($E287,'Defect types &amp; severity levels'!$I$3:$K$30,3,FALSE),"")</f>
        <v/>
      </c>
      <c r="H287" s="101"/>
      <c r="I287" s="102"/>
      <c r="J287" s="104"/>
    </row>
    <row r="288" spans="2:10" x14ac:dyDescent="0.25">
      <c r="B288" s="100">
        <f t="shared" si="4"/>
        <v>266</v>
      </c>
      <c r="C288" s="101"/>
      <c r="D288" s="102"/>
      <c r="E288" s="101"/>
      <c r="F288" s="77" t="str">
        <f>IF(E288 &lt;&gt; "",VLOOKUP($E288,'Defect types &amp; severity levels'!$I$3:$J$30,2,FALSE),"")</f>
        <v/>
      </c>
      <c r="G288" s="103" t="str">
        <f>IF(E288 &lt;&gt; "",VLOOKUP($E288,'Defect types &amp; severity levels'!$I$3:$K$30,3,FALSE),"")</f>
        <v/>
      </c>
      <c r="H288" s="101"/>
      <c r="I288" s="102"/>
      <c r="J288" s="104"/>
    </row>
    <row r="289" spans="2:10" x14ac:dyDescent="0.25">
      <c r="B289" s="100">
        <f t="shared" si="4"/>
        <v>267</v>
      </c>
      <c r="C289" s="101"/>
      <c r="D289" s="102"/>
      <c r="E289" s="101"/>
      <c r="F289" s="77" t="str">
        <f>IF(E289 &lt;&gt; "",VLOOKUP($E289,'Defect types &amp; severity levels'!$I$3:$J$30,2,FALSE),"")</f>
        <v/>
      </c>
      <c r="G289" s="103" t="str">
        <f>IF(E289 &lt;&gt; "",VLOOKUP($E289,'Defect types &amp; severity levels'!$I$3:$K$30,3,FALSE),"")</f>
        <v/>
      </c>
      <c r="H289" s="101"/>
      <c r="I289" s="102"/>
      <c r="J289" s="104"/>
    </row>
    <row r="290" spans="2:10" x14ac:dyDescent="0.25">
      <c r="B290" s="100">
        <f t="shared" si="4"/>
        <v>268</v>
      </c>
      <c r="C290" s="101"/>
      <c r="D290" s="102"/>
      <c r="E290" s="101"/>
      <c r="F290" s="77" t="str">
        <f>IF(E290 &lt;&gt; "",VLOOKUP($E290,'Defect types &amp; severity levels'!$I$3:$J$30,2,FALSE),"")</f>
        <v/>
      </c>
      <c r="G290" s="103" t="str">
        <f>IF(E290 &lt;&gt; "",VLOOKUP($E290,'Defect types &amp; severity levels'!$I$3:$K$30,3,FALSE),"")</f>
        <v/>
      </c>
      <c r="H290" s="101"/>
      <c r="I290" s="102"/>
      <c r="J290" s="104"/>
    </row>
    <row r="291" spans="2:10" x14ac:dyDescent="0.25">
      <c r="B291" s="100">
        <f t="shared" si="4"/>
        <v>269</v>
      </c>
      <c r="C291" s="101"/>
      <c r="D291" s="102"/>
      <c r="E291" s="101"/>
      <c r="F291" s="77" t="str">
        <f>IF(E291 &lt;&gt; "",VLOOKUP($E291,'Defect types &amp; severity levels'!$I$3:$J$30,2,FALSE),"")</f>
        <v/>
      </c>
      <c r="G291" s="103" t="str">
        <f>IF(E291 &lt;&gt; "",VLOOKUP($E291,'Defect types &amp; severity levels'!$I$3:$K$30,3,FALSE),"")</f>
        <v/>
      </c>
      <c r="H291" s="101"/>
      <c r="I291" s="102"/>
      <c r="J291" s="104"/>
    </row>
    <row r="292" spans="2:10" x14ac:dyDescent="0.25">
      <c r="B292" s="100">
        <f t="shared" si="4"/>
        <v>270</v>
      </c>
      <c r="C292" s="101"/>
      <c r="D292" s="102"/>
      <c r="E292" s="101"/>
      <c r="F292" s="77" t="str">
        <f>IF(E292 &lt;&gt; "",VLOOKUP($E292,'Defect types &amp; severity levels'!$I$3:$J$30,2,FALSE),"")</f>
        <v/>
      </c>
      <c r="G292" s="103" t="str">
        <f>IF(E292 &lt;&gt; "",VLOOKUP($E292,'Defect types &amp; severity levels'!$I$3:$K$30,3,FALSE),"")</f>
        <v/>
      </c>
      <c r="H292" s="101"/>
      <c r="I292" s="102"/>
      <c r="J292" s="104"/>
    </row>
    <row r="293" spans="2:10" x14ac:dyDescent="0.25">
      <c r="B293" s="100">
        <f t="shared" si="4"/>
        <v>271</v>
      </c>
      <c r="C293" s="101"/>
      <c r="D293" s="102"/>
      <c r="E293" s="101"/>
      <c r="F293" s="77" t="str">
        <f>IF(E293 &lt;&gt; "",VLOOKUP($E293,'Defect types &amp; severity levels'!$I$3:$J$30,2,FALSE),"")</f>
        <v/>
      </c>
      <c r="G293" s="103" t="str">
        <f>IF(E293 &lt;&gt; "",VLOOKUP($E293,'Defect types &amp; severity levels'!$I$3:$K$30,3,FALSE),"")</f>
        <v/>
      </c>
      <c r="H293" s="101"/>
      <c r="I293" s="102"/>
      <c r="J293" s="104"/>
    </row>
    <row r="294" spans="2:10" x14ac:dyDescent="0.25">
      <c r="B294" s="100">
        <f t="shared" si="4"/>
        <v>272</v>
      </c>
      <c r="C294" s="101"/>
      <c r="D294" s="102"/>
      <c r="E294" s="101"/>
      <c r="F294" s="77" t="str">
        <f>IF(E294 &lt;&gt; "",VLOOKUP($E294,'Defect types &amp; severity levels'!$I$3:$J$30,2,FALSE),"")</f>
        <v/>
      </c>
      <c r="G294" s="103" t="str">
        <f>IF(E294 &lt;&gt; "",VLOOKUP($E294,'Defect types &amp; severity levels'!$I$3:$K$30,3,FALSE),"")</f>
        <v/>
      </c>
      <c r="H294" s="101"/>
      <c r="I294" s="102"/>
      <c r="J294" s="104"/>
    </row>
    <row r="295" spans="2:10" x14ac:dyDescent="0.25">
      <c r="B295" s="100">
        <f t="shared" si="4"/>
        <v>273</v>
      </c>
      <c r="C295" s="101"/>
      <c r="D295" s="102"/>
      <c r="E295" s="101"/>
      <c r="F295" s="77" t="str">
        <f>IF(E295 &lt;&gt; "",VLOOKUP($E295,'Defect types &amp; severity levels'!$I$3:$J$30,2,FALSE),"")</f>
        <v/>
      </c>
      <c r="G295" s="103" t="str">
        <f>IF(E295 &lt;&gt; "",VLOOKUP($E295,'Defect types &amp; severity levels'!$I$3:$K$30,3,FALSE),"")</f>
        <v/>
      </c>
      <c r="H295" s="101"/>
      <c r="I295" s="102"/>
      <c r="J295" s="104"/>
    </row>
    <row r="296" spans="2:10" x14ac:dyDescent="0.25">
      <c r="B296" s="100">
        <f t="shared" si="4"/>
        <v>274</v>
      </c>
      <c r="C296" s="101"/>
      <c r="D296" s="102"/>
      <c r="E296" s="101"/>
      <c r="F296" s="77" t="str">
        <f>IF(E296 &lt;&gt; "",VLOOKUP($E296,'Defect types &amp; severity levels'!$I$3:$J$30,2,FALSE),"")</f>
        <v/>
      </c>
      <c r="G296" s="103" t="str">
        <f>IF(E296 &lt;&gt; "",VLOOKUP($E296,'Defect types &amp; severity levels'!$I$3:$K$30,3,FALSE),"")</f>
        <v/>
      </c>
      <c r="H296" s="101"/>
      <c r="I296" s="102"/>
      <c r="J296" s="104"/>
    </row>
    <row r="297" spans="2:10" x14ac:dyDescent="0.25">
      <c r="B297" s="100">
        <f t="shared" si="4"/>
        <v>275</v>
      </c>
      <c r="C297" s="101"/>
      <c r="D297" s="102"/>
      <c r="E297" s="101"/>
      <c r="F297" s="77" t="str">
        <f>IF(E297 &lt;&gt; "",VLOOKUP($E297,'Defect types &amp; severity levels'!$I$3:$J$30,2,FALSE),"")</f>
        <v/>
      </c>
      <c r="G297" s="103" t="str">
        <f>IF(E297 &lt;&gt; "",VLOOKUP($E297,'Defect types &amp; severity levels'!$I$3:$K$30,3,FALSE),"")</f>
        <v/>
      </c>
      <c r="H297" s="101"/>
      <c r="I297" s="102"/>
      <c r="J297" s="104"/>
    </row>
    <row r="298" spans="2:10" x14ac:dyDescent="0.25">
      <c r="B298" s="100">
        <f t="shared" si="4"/>
        <v>276</v>
      </c>
      <c r="C298" s="101"/>
      <c r="D298" s="102"/>
      <c r="E298" s="101"/>
      <c r="F298" s="77" t="str">
        <f>IF(E298 &lt;&gt; "",VLOOKUP($E298,'Defect types &amp; severity levels'!$I$3:$J$30,2,FALSE),"")</f>
        <v/>
      </c>
      <c r="G298" s="103" t="str">
        <f>IF(E298 &lt;&gt; "",VLOOKUP($E298,'Defect types &amp; severity levels'!$I$3:$K$30,3,FALSE),"")</f>
        <v/>
      </c>
      <c r="H298" s="101"/>
      <c r="I298" s="102"/>
      <c r="J298" s="104"/>
    </row>
    <row r="299" spans="2:10" x14ac:dyDescent="0.25">
      <c r="B299" s="100">
        <f t="shared" si="4"/>
        <v>277</v>
      </c>
      <c r="C299" s="101"/>
      <c r="D299" s="102"/>
      <c r="E299" s="101"/>
      <c r="F299" s="77" t="str">
        <f>IF(E299 &lt;&gt; "",VLOOKUP($E299,'Defect types &amp; severity levels'!$I$3:$J$30,2,FALSE),"")</f>
        <v/>
      </c>
      <c r="G299" s="103" t="str">
        <f>IF(E299 &lt;&gt; "",VLOOKUP($E299,'Defect types &amp; severity levels'!$I$3:$K$30,3,FALSE),"")</f>
        <v/>
      </c>
      <c r="H299" s="101"/>
      <c r="I299" s="102"/>
      <c r="J299" s="104"/>
    </row>
    <row r="300" spans="2:10" x14ac:dyDescent="0.25">
      <c r="B300" s="100">
        <f t="shared" si="4"/>
        <v>278</v>
      </c>
      <c r="C300" s="101"/>
      <c r="D300" s="102"/>
      <c r="E300" s="101"/>
      <c r="F300" s="77" t="str">
        <f>IF(E300 &lt;&gt; "",VLOOKUP($E300,'Defect types &amp; severity levels'!$I$3:$J$30,2,FALSE),"")</f>
        <v/>
      </c>
      <c r="G300" s="103" t="str">
        <f>IF(E300 &lt;&gt; "",VLOOKUP($E300,'Defect types &amp; severity levels'!$I$3:$K$30,3,FALSE),"")</f>
        <v/>
      </c>
      <c r="H300" s="101"/>
      <c r="I300" s="102"/>
      <c r="J300" s="104"/>
    </row>
    <row r="301" spans="2:10" x14ac:dyDescent="0.25">
      <c r="B301" s="100">
        <f t="shared" si="4"/>
        <v>279</v>
      </c>
      <c r="C301" s="101"/>
      <c r="D301" s="102"/>
      <c r="E301" s="101"/>
      <c r="F301" s="77" t="str">
        <f>IF(E301 &lt;&gt; "",VLOOKUP($E301,'Defect types &amp; severity levels'!$I$3:$J$30,2,FALSE),"")</f>
        <v/>
      </c>
      <c r="G301" s="103" t="str">
        <f>IF(E301 &lt;&gt; "",VLOOKUP($E301,'Defect types &amp; severity levels'!$I$3:$K$30,3,FALSE),"")</f>
        <v/>
      </c>
      <c r="H301" s="101"/>
      <c r="I301" s="102"/>
      <c r="J301" s="104"/>
    </row>
    <row r="302" spans="2:10" x14ac:dyDescent="0.25">
      <c r="B302" s="100">
        <f t="shared" si="4"/>
        <v>280</v>
      </c>
      <c r="C302" s="101"/>
      <c r="D302" s="102"/>
      <c r="E302" s="101"/>
      <c r="F302" s="77" t="str">
        <f>IF(E302 &lt;&gt; "",VLOOKUP($E302,'Defect types &amp; severity levels'!$I$3:$J$30,2,FALSE),"")</f>
        <v/>
      </c>
      <c r="G302" s="103" t="str">
        <f>IF(E302 &lt;&gt; "",VLOOKUP($E302,'Defect types &amp; severity levels'!$I$3:$K$30,3,FALSE),"")</f>
        <v/>
      </c>
      <c r="H302" s="101"/>
      <c r="I302" s="102"/>
      <c r="J302" s="104"/>
    </row>
    <row r="303" spans="2:10" x14ac:dyDescent="0.25">
      <c r="B303" s="100">
        <f t="shared" si="4"/>
        <v>281</v>
      </c>
      <c r="C303" s="101"/>
      <c r="D303" s="102"/>
      <c r="E303" s="101"/>
      <c r="F303" s="77" t="str">
        <f>IF(E303 &lt;&gt; "",VLOOKUP($E303,'Defect types &amp; severity levels'!$I$3:$J$30,2,FALSE),"")</f>
        <v/>
      </c>
      <c r="G303" s="103" t="str">
        <f>IF(E303 &lt;&gt; "",VLOOKUP($E303,'Defect types &amp; severity levels'!$I$3:$K$30,3,FALSE),"")</f>
        <v/>
      </c>
      <c r="H303" s="101"/>
      <c r="I303" s="102"/>
      <c r="J303" s="104"/>
    </row>
    <row r="304" spans="2:10" x14ac:dyDescent="0.25">
      <c r="B304" s="100">
        <f t="shared" si="4"/>
        <v>282</v>
      </c>
      <c r="C304" s="101"/>
      <c r="D304" s="102"/>
      <c r="E304" s="101"/>
      <c r="F304" s="77" t="str">
        <f>IF(E304 &lt;&gt; "",VLOOKUP($E304,'Defect types &amp; severity levels'!$I$3:$J$30,2,FALSE),"")</f>
        <v/>
      </c>
      <c r="G304" s="103" t="str">
        <f>IF(E304 &lt;&gt; "",VLOOKUP($E304,'Defect types &amp; severity levels'!$I$3:$K$30,3,FALSE),"")</f>
        <v/>
      </c>
      <c r="H304" s="101"/>
      <c r="I304" s="102"/>
      <c r="J304" s="104"/>
    </row>
    <row r="305" spans="2:10" x14ac:dyDescent="0.25">
      <c r="B305" s="100">
        <f t="shared" si="4"/>
        <v>283</v>
      </c>
      <c r="C305" s="101"/>
      <c r="D305" s="102"/>
      <c r="E305" s="101"/>
      <c r="F305" s="77" t="str">
        <f>IF(E305 &lt;&gt; "",VLOOKUP($E305,'Defect types &amp; severity levels'!$I$3:$J$30,2,FALSE),"")</f>
        <v/>
      </c>
      <c r="G305" s="103" t="str">
        <f>IF(E305 &lt;&gt; "",VLOOKUP($E305,'Defect types &amp; severity levels'!$I$3:$K$30,3,FALSE),"")</f>
        <v/>
      </c>
      <c r="H305" s="101"/>
      <c r="I305" s="102"/>
      <c r="J305" s="104"/>
    </row>
    <row r="306" spans="2:10" x14ac:dyDescent="0.25">
      <c r="B306" s="100">
        <f t="shared" si="4"/>
        <v>284</v>
      </c>
      <c r="C306" s="101"/>
      <c r="D306" s="102"/>
      <c r="E306" s="101"/>
      <c r="F306" s="77" t="str">
        <f>IF(E306 &lt;&gt; "",VLOOKUP($E306,'Defect types &amp; severity levels'!$I$3:$J$30,2,FALSE),"")</f>
        <v/>
      </c>
      <c r="G306" s="103" t="str">
        <f>IF(E306 &lt;&gt; "",VLOOKUP($E306,'Defect types &amp; severity levels'!$I$3:$K$30,3,FALSE),"")</f>
        <v/>
      </c>
      <c r="H306" s="101"/>
      <c r="I306" s="102"/>
      <c r="J306" s="104"/>
    </row>
    <row r="307" spans="2:10" x14ac:dyDescent="0.25">
      <c r="B307" s="100">
        <f t="shared" si="4"/>
        <v>285</v>
      </c>
      <c r="C307" s="101"/>
      <c r="D307" s="102"/>
      <c r="E307" s="101"/>
      <c r="F307" s="77" t="str">
        <f>IF(E307 &lt;&gt; "",VLOOKUP($E307,'Defect types &amp; severity levels'!$I$3:$J$30,2,FALSE),"")</f>
        <v/>
      </c>
      <c r="G307" s="103" t="str">
        <f>IF(E307 &lt;&gt; "",VLOOKUP($E307,'Defect types &amp; severity levels'!$I$3:$K$30,3,FALSE),"")</f>
        <v/>
      </c>
      <c r="H307" s="101"/>
      <c r="I307" s="102"/>
      <c r="J307" s="104"/>
    </row>
    <row r="308" spans="2:10" x14ac:dyDescent="0.25">
      <c r="B308" s="100">
        <f t="shared" si="4"/>
        <v>286</v>
      </c>
      <c r="C308" s="101"/>
      <c r="D308" s="102"/>
      <c r="E308" s="101"/>
      <c r="F308" s="77" t="str">
        <f>IF(E308 &lt;&gt; "",VLOOKUP($E308,'Defect types &amp; severity levels'!$I$3:$J$30,2,FALSE),"")</f>
        <v/>
      </c>
      <c r="G308" s="103" t="str">
        <f>IF(E308 &lt;&gt; "",VLOOKUP($E308,'Defect types &amp; severity levels'!$I$3:$K$30,3,FALSE),"")</f>
        <v/>
      </c>
      <c r="H308" s="101"/>
      <c r="I308" s="102"/>
      <c r="J308" s="104"/>
    </row>
    <row r="309" spans="2:10" x14ac:dyDescent="0.25">
      <c r="B309" s="100">
        <f t="shared" si="4"/>
        <v>287</v>
      </c>
      <c r="C309" s="101"/>
      <c r="D309" s="102"/>
      <c r="E309" s="101"/>
      <c r="F309" s="77" t="str">
        <f>IF(E309 &lt;&gt; "",VLOOKUP($E309,'Defect types &amp; severity levels'!$I$3:$J$30,2,FALSE),"")</f>
        <v/>
      </c>
      <c r="G309" s="103" t="str">
        <f>IF(E309 &lt;&gt; "",VLOOKUP($E309,'Defect types &amp; severity levels'!$I$3:$K$30,3,FALSE),"")</f>
        <v/>
      </c>
      <c r="H309" s="101"/>
      <c r="I309" s="102"/>
      <c r="J309" s="104"/>
    </row>
    <row r="310" spans="2:10" x14ac:dyDescent="0.25">
      <c r="B310" s="100">
        <f t="shared" si="4"/>
        <v>288</v>
      </c>
      <c r="C310" s="101"/>
      <c r="D310" s="102"/>
      <c r="E310" s="101"/>
      <c r="F310" s="77" t="str">
        <f>IF(E310 &lt;&gt; "",VLOOKUP($E310,'Defect types &amp; severity levels'!$I$3:$J$30,2,FALSE),"")</f>
        <v/>
      </c>
      <c r="G310" s="103" t="str">
        <f>IF(E310 &lt;&gt; "",VLOOKUP($E310,'Defect types &amp; severity levels'!$I$3:$K$30,3,FALSE),"")</f>
        <v/>
      </c>
      <c r="H310" s="101"/>
      <c r="I310" s="102"/>
      <c r="J310" s="104"/>
    </row>
    <row r="311" spans="2:10" x14ac:dyDescent="0.25">
      <c r="B311" s="100">
        <f t="shared" si="4"/>
        <v>289</v>
      </c>
      <c r="C311" s="101"/>
      <c r="D311" s="102"/>
      <c r="E311" s="101"/>
      <c r="F311" s="77" t="str">
        <f>IF(E311 &lt;&gt; "",VLOOKUP($E311,'Defect types &amp; severity levels'!$I$3:$J$30,2,FALSE),"")</f>
        <v/>
      </c>
      <c r="G311" s="103" t="str">
        <f>IF(E311 &lt;&gt; "",VLOOKUP($E311,'Defect types &amp; severity levels'!$I$3:$K$30,3,FALSE),"")</f>
        <v/>
      </c>
      <c r="H311" s="101"/>
      <c r="I311" s="102"/>
      <c r="J311" s="104"/>
    </row>
    <row r="312" spans="2:10" x14ac:dyDescent="0.25">
      <c r="B312" s="100">
        <f t="shared" si="4"/>
        <v>290</v>
      </c>
      <c r="C312" s="101"/>
      <c r="D312" s="102"/>
      <c r="E312" s="101"/>
      <c r="F312" s="77" t="str">
        <f>IF(E312 &lt;&gt; "",VLOOKUP($E312,'Defect types &amp; severity levels'!$I$3:$J$30,2,FALSE),"")</f>
        <v/>
      </c>
      <c r="G312" s="103" t="str">
        <f>IF(E312 &lt;&gt; "",VLOOKUP($E312,'Defect types &amp; severity levels'!$I$3:$K$30,3,FALSE),"")</f>
        <v/>
      </c>
      <c r="H312" s="101"/>
      <c r="I312" s="102"/>
      <c r="J312" s="104"/>
    </row>
    <row r="313" spans="2:10" x14ac:dyDescent="0.25">
      <c r="B313" s="100">
        <f t="shared" si="4"/>
        <v>291</v>
      </c>
      <c r="C313" s="101"/>
      <c r="D313" s="102"/>
      <c r="E313" s="101"/>
      <c r="F313" s="77" t="str">
        <f>IF(E313 &lt;&gt; "",VLOOKUP($E313,'Defect types &amp; severity levels'!$I$3:$J$30,2,FALSE),"")</f>
        <v/>
      </c>
      <c r="G313" s="103" t="str">
        <f>IF(E313 &lt;&gt; "",VLOOKUP($E313,'Defect types &amp; severity levels'!$I$3:$K$30,3,FALSE),"")</f>
        <v/>
      </c>
      <c r="H313" s="101"/>
      <c r="I313" s="102"/>
      <c r="J313" s="104"/>
    </row>
    <row r="314" spans="2:10" x14ac:dyDescent="0.25">
      <c r="B314" s="100">
        <f t="shared" si="4"/>
        <v>292</v>
      </c>
      <c r="C314" s="101"/>
      <c r="D314" s="102"/>
      <c r="E314" s="101"/>
      <c r="F314" s="77" t="str">
        <f>IF(E314 &lt;&gt; "",VLOOKUP($E314,'Defect types &amp; severity levels'!$I$3:$J$30,2,FALSE),"")</f>
        <v/>
      </c>
      <c r="G314" s="103" t="str">
        <f>IF(E314 &lt;&gt; "",VLOOKUP($E314,'Defect types &amp; severity levels'!$I$3:$K$30,3,FALSE),"")</f>
        <v/>
      </c>
      <c r="H314" s="101"/>
      <c r="I314" s="102"/>
      <c r="J314" s="104"/>
    </row>
    <row r="315" spans="2:10" x14ac:dyDescent="0.25">
      <c r="B315" s="100">
        <f t="shared" si="4"/>
        <v>293</v>
      </c>
      <c r="C315" s="101"/>
      <c r="D315" s="102"/>
      <c r="E315" s="101"/>
      <c r="F315" s="77" t="str">
        <f>IF(E315 &lt;&gt; "",VLOOKUP($E315,'Defect types &amp; severity levels'!$I$3:$J$30,2,FALSE),"")</f>
        <v/>
      </c>
      <c r="G315" s="103" t="str">
        <f>IF(E315 &lt;&gt; "",VLOOKUP($E315,'Defect types &amp; severity levels'!$I$3:$K$30,3,FALSE),"")</f>
        <v/>
      </c>
      <c r="H315" s="101"/>
      <c r="I315" s="102"/>
      <c r="J315" s="104"/>
    </row>
    <row r="316" spans="2:10" x14ac:dyDescent="0.25">
      <c r="B316" s="100">
        <f t="shared" si="4"/>
        <v>294</v>
      </c>
      <c r="C316" s="101"/>
      <c r="D316" s="102"/>
      <c r="E316" s="101"/>
      <c r="F316" s="77" t="str">
        <f>IF(E316 &lt;&gt; "",VLOOKUP($E316,'Defect types &amp; severity levels'!$I$3:$J$30,2,FALSE),"")</f>
        <v/>
      </c>
      <c r="G316" s="103" t="str">
        <f>IF(E316 &lt;&gt; "",VLOOKUP($E316,'Defect types &amp; severity levels'!$I$3:$K$30,3,FALSE),"")</f>
        <v/>
      </c>
      <c r="H316" s="101"/>
      <c r="I316" s="102"/>
      <c r="J316" s="104"/>
    </row>
    <row r="317" spans="2:10" x14ac:dyDescent="0.25">
      <c r="B317" s="100">
        <f t="shared" si="4"/>
        <v>295</v>
      </c>
      <c r="C317" s="101"/>
      <c r="D317" s="102"/>
      <c r="E317" s="101"/>
      <c r="F317" s="77" t="str">
        <f>IF(E317 &lt;&gt; "",VLOOKUP($E317,'Defect types &amp; severity levels'!$I$3:$J$30,2,FALSE),"")</f>
        <v/>
      </c>
      <c r="G317" s="103" t="str">
        <f>IF(E317 &lt;&gt; "",VLOOKUP($E317,'Defect types &amp; severity levels'!$I$3:$K$30,3,FALSE),"")</f>
        <v/>
      </c>
      <c r="H317" s="101"/>
      <c r="I317" s="102"/>
      <c r="J317" s="104"/>
    </row>
    <row r="318" spans="2:10" x14ac:dyDescent="0.25">
      <c r="B318" s="100">
        <f t="shared" si="4"/>
        <v>296</v>
      </c>
      <c r="C318" s="101"/>
      <c r="D318" s="102"/>
      <c r="E318" s="101"/>
      <c r="F318" s="77" t="str">
        <f>IF(E318 &lt;&gt; "",VLOOKUP($E318,'Defect types &amp; severity levels'!$I$3:$J$30,2,FALSE),"")</f>
        <v/>
      </c>
      <c r="G318" s="103" t="str">
        <f>IF(E318 &lt;&gt; "",VLOOKUP($E318,'Defect types &amp; severity levels'!$I$3:$K$30,3,FALSE),"")</f>
        <v/>
      </c>
      <c r="H318" s="101"/>
      <c r="I318" s="102"/>
      <c r="J318" s="104"/>
    </row>
    <row r="319" spans="2:10" x14ac:dyDescent="0.25">
      <c r="B319" s="100">
        <f t="shared" si="4"/>
        <v>297</v>
      </c>
      <c r="C319" s="101"/>
      <c r="D319" s="102"/>
      <c r="E319" s="101"/>
      <c r="F319" s="77" t="str">
        <f>IF(E319 &lt;&gt; "",VLOOKUP($E319,'Defect types &amp; severity levels'!$I$3:$J$30,2,FALSE),"")</f>
        <v/>
      </c>
      <c r="G319" s="103" t="str">
        <f>IF(E319 &lt;&gt; "",VLOOKUP($E319,'Defect types &amp; severity levels'!$I$3:$K$30,3,FALSE),"")</f>
        <v/>
      </c>
      <c r="H319" s="101"/>
      <c r="I319" s="102"/>
      <c r="J319" s="104"/>
    </row>
    <row r="320" spans="2:10" x14ac:dyDescent="0.25">
      <c r="B320" s="100">
        <f t="shared" si="4"/>
        <v>298</v>
      </c>
      <c r="C320" s="101"/>
      <c r="D320" s="102"/>
      <c r="E320" s="101"/>
      <c r="F320" s="77" t="str">
        <f>IF(E320 &lt;&gt; "",VLOOKUP($E320,'Defect types &amp; severity levels'!$I$3:$J$30,2,FALSE),"")</f>
        <v/>
      </c>
      <c r="G320" s="103" t="str">
        <f>IF(E320 &lt;&gt; "",VLOOKUP($E320,'Defect types &amp; severity levels'!$I$3:$K$30,3,FALSE),"")</f>
        <v/>
      </c>
      <c r="H320" s="101"/>
      <c r="I320" s="102"/>
      <c r="J320" s="104"/>
    </row>
    <row r="321" spans="2:10" x14ac:dyDescent="0.25">
      <c r="B321" s="100">
        <f t="shared" si="4"/>
        <v>299</v>
      </c>
      <c r="C321" s="101"/>
      <c r="D321" s="102"/>
      <c r="E321" s="101"/>
      <c r="F321" s="77" t="str">
        <f>IF(E321 &lt;&gt; "",VLOOKUP($E321,'Defect types &amp; severity levels'!$I$3:$J$30,2,FALSE),"")</f>
        <v/>
      </c>
      <c r="G321" s="103" t="str">
        <f>IF(E321 &lt;&gt; "",VLOOKUP($E321,'Defect types &amp; severity levels'!$I$3:$K$30,3,FALSE),"")</f>
        <v/>
      </c>
      <c r="H321" s="101"/>
      <c r="I321" s="102"/>
      <c r="J321" s="104"/>
    </row>
    <row r="322" spans="2:10" ht="15.75" thickBot="1" x14ac:dyDescent="0.3">
      <c r="B322" s="105">
        <f t="shared" si="4"/>
        <v>300</v>
      </c>
      <c r="C322" s="106"/>
      <c r="D322" s="107"/>
      <c r="E322" s="101"/>
      <c r="F322" s="77" t="str">
        <f>IF(E322 &lt;&gt; "",VLOOKUP($E322,'Defect types &amp; severity levels'!$I$3:$J$30,2,FALSE),"")</f>
        <v/>
      </c>
      <c r="G322" s="103" t="str">
        <f>IF(E322 &lt;&gt; "",VLOOKUP($E322,'Defect types &amp; severity levels'!$I$3:$K$30,3,FALSE),"")</f>
        <v/>
      </c>
      <c r="H322" s="101"/>
      <c r="I322" s="107"/>
      <c r="J322" s="108"/>
    </row>
    <row r="323" spans="2:10" x14ac:dyDescent="0.25">
      <c r="B323" s="109"/>
    </row>
    <row r="324" spans="2:10" x14ac:dyDescent="0.25">
      <c r="B324" s="109"/>
    </row>
    <row r="325" spans="2:10" x14ac:dyDescent="0.25">
      <c r="B325" s="109"/>
    </row>
    <row r="326" spans="2:10" x14ac:dyDescent="0.25">
      <c r="B326" s="109"/>
    </row>
    <row r="327" spans="2:10" x14ac:dyDescent="0.25">
      <c r="B327" s="109"/>
    </row>
    <row r="328" spans="2:10" x14ac:dyDescent="0.25">
      <c r="B328" s="109"/>
    </row>
    <row r="329" spans="2:10" x14ac:dyDescent="0.25">
      <c r="B329" s="109"/>
    </row>
    <row r="330" spans="2:10" x14ac:dyDescent="0.25">
      <c r="B330" s="109"/>
    </row>
    <row r="331" spans="2:10" x14ac:dyDescent="0.25">
      <c r="B331" s="109"/>
    </row>
    <row r="332" spans="2:10" x14ac:dyDescent="0.25">
      <c r="B332" s="109"/>
    </row>
    <row r="333" spans="2:10" x14ac:dyDescent="0.25">
      <c r="B333" s="109"/>
    </row>
    <row r="334" spans="2:10" x14ac:dyDescent="0.25">
      <c r="B334" s="109"/>
    </row>
    <row r="335" spans="2:10" x14ac:dyDescent="0.25">
      <c r="B335" s="109"/>
    </row>
    <row r="336" spans="2:10" x14ac:dyDescent="0.25">
      <c r="B336" s="109"/>
    </row>
    <row r="337" spans="2:2" x14ac:dyDescent="0.25">
      <c r="B337" s="109"/>
    </row>
    <row r="338" spans="2:2" x14ac:dyDescent="0.25">
      <c r="B338" s="109"/>
    </row>
    <row r="339" spans="2:2" x14ac:dyDescent="0.25">
      <c r="B339" s="109"/>
    </row>
    <row r="340" spans="2:2" x14ac:dyDescent="0.25">
      <c r="B340" s="109"/>
    </row>
    <row r="341" spans="2:2" x14ac:dyDescent="0.25">
      <c r="B341" s="109"/>
    </row>
    <row r="342" spans="2:2" x14ac:dyDescent="0.25">
      <c r="B342" s="109"/>
    </row>
    <row r="343" spans="2:2" x14ac:dyDescent="0.25">
      <c r="B343" s="109"/>
    </row>
    <row r="344" spans="2:2" x14ac:dyDescent="0.25">
      <c r="B344" s="109"/>
    </row>
    <row r="345" spans="2:2" x14ac:dyDescent="0.25">
      <c r="B345" s="109"/>
    </row>
    <row r="346" spans="2:2" x14ac:dyDescent="0.25">
      <c r="B346" s="109"/>
    </row>
    <row r="347" spans="2:2" x14ac:dyDescent="0.25">
      <c r="B347" s="109"/>
    </row>
    <row r="348" spans="2:2" x14ac:dyDescent="0.25">
      <c r="B348" s="109"/>
    </row>
    <row r="349" spans="2:2" x14ac:dyDescent="0.25">
      <c r="B349" s="109"/>
    </row>
    <row r="350" spans="2:2" x14ac:dyDescent="0.25">
      <c r="B350" s="109"/>
    </row>
    <row r="351" spans="2:2" x14ac:dyDescent="0.25">
      <c r="B351" s="109"/>
    </row>
    <row r="352" spans="2:2" x14ac:dyDescent="0.25">
      <c r="B352" s="109"/>
    </row>
    <row r="353" spans="2:2" x14ac:dyDescent="0.25">
      <c r="B353" s="109"/>
    </row>
    <row r="354" spans="2:2" x14ac:dyDescent="0.25">
      <c r="B354" s="109"/>
    </row>
    <row r="355" spans="2:2" x14ac:dyDescent="0.25">
      <c r="B355" s="109"/>
    </row>
    <row r="356" spans="2:2" x14ac:dyDescent="0.25">
      <c r="B356" s="109"/>
    </row>
    <row r="357" spans="2:2" x14ac:dyDescent="0.25">
      <c r="B357" s="109"/>
    </row>
    <row r="358" spans="2:2" x14ac:dyDescent="0.25">
      <c r="B358" s="109"/>
    </row>
    <row r="359" spans="2:2" x14ac:dyDescent="0.25">
      <c r="B359" s="109"/>
    </row>
    <row r="360" spans="2:2" x14ac:dyDescent="0.25">
      <c r="B360" s="109"/>
    </row>
    <row r="361" spans="2:2" x14ac:dyDescent="0.25">
      <c r="B361" s="109"/>
    </row>
    <row r="362" spans="2:2" x14ac:dyDescent="0.25">
      <c r="B362" s="109"/>
    </row>
    <row r="363" spans="2:2" x14ac:dyDescent="0.25">
      <c r="B363" s="109"/>
    </row>
    <row r="364" spans="2:2" x14ac:dyDescent="0.25">
      <c r="B364" s="109"/>
    </row>
    <row r="365" spans="2:2" x14ac:dyDescent="0.25">
      <c r="B365" s="109"/>
    </row>
    <row r="366" spans="2:2" x14ac:dyDescent="0.25">
      <c r="B366" s="109"/>
    </row>
    <row r="367" spans="2:2" x14ac:dyDescent="0.25">
      <c r="B367" s="109"/>
    </row>
    <row r="368" spans="2:2" x14ac:dyDescent="0.25">
      <c r="B368" s="109"/>
    </row>
    <row r="369" spans="2:2" x14ac:dyDescent="0.25">
      <c r="B369" s="109"/>
    </row>
    <row r="370" spans="2:2" x14ac:dyDescent="0.25">
      <c r="B370" s="109"/>
    </row>
    <row r="371" spans="2:2" x14ac:dyDescent="0.25">
      <c r="B371" s="109"/>
    </row>
    <row r="372" spans="2:2" x14ac:dyDescent="0.25">
      <c r="B372" s="109"/>
    </row>
    <row r="373" spans="2:2" x14ac:dyDescent="0.25">
      <c r="B373" s="109"/>
    </row>
    <row r="374" spans="2:2" x14ac:dyDescent="0.25">
      <c r="B374" s="109"/>
    </row>
    <row r="375" spans="2:2" x14ac:dyDescent="0.25">
      <c r="B375" s="109"/>
    </row>
    <row r="376" spans="2:2" x14ac:dyDescent="0.25">
      <c r="B376" s="109"/>
    </row>
    <row r="377" spans="2:2" x14ac:dyDescent="0.25">
      <c r="B377" s="109"/>
    </row>
    <row r="378" spans="2:2" x14ac:dyDescent="0.25">
      <c r="B378" s="109"/>
    </row>
    <row r="379" spans="2:2" x14ac:dyDescent="0.25">
      <c r="B379" s="109"/>
    </row>
    <row r="380" spans="2:2" x14ac:dyDescent="0.25">
      <c r="B380" s="109"/>
    </row>
    <row r="381" spans="2:2" x14ac:dyDescent="0.25">
      <c r="B381" s="109"/>
    </row>
    <row r="382" spans="2:2" x14ac:dyDescent="0.25">
      <c r="B382" s="109"/>
    </row>
    <row r="383" spans="2:2" x14ac:dyDescent="0.25">
      <c r="B383" s="109"/>
    </row>
    <row r="384" spans="2:2" x14ac:dyDescent="0.25">
      <c r="B384" s="109"/>
    </row>
    <row r="385" spans="2:2" x14ac:dyDescent="0.25">
      <c r="B385" s="109"/>
    </row>
    <row r="386" spans="2:2" x14ac:dyDescent="0.25">
      <c r="B386" s="109"/>
    </row>
    <row r="387" spans="2:2" x14ac:dyDescent="0.25">
      <c r="B387" s="109"/>
    </row>
    <row r="388" spans="2:2" x14ac:dyDescent="0.25">
      <c r="B388" s="109"/>
    </row>
    <row r="389" spans="2:2" x14ac:dyDescent="0.25">
      <c r="B389" s="109"/>
    </row>
    <row r="390" spans="2:2" x14ac:dyDescent="0.25">
      <c r="B390" s="109"/>
    </row>
    <row r="391" spans="2:2" x14ac:dyDescent="0.25">
      <c r="B391" s="109"/>
    </row>
    <row r="392" spans="2:2" x14ac:dyDescent="0.25">
      <c r="B392" s="109"/>
    </row>
    <row r="393" spans="2:2" x14ac:dyDescent="0.25">
      <c r="B393" s="109"/>
    </row>
    <row r="394" spans="2:2" x14ac:dyDescent="0.25">
      <c r="B394" s="109"/>
    </row>
    <row r="395" spans="2:2" x14ac:dyDescent="0.25">
      <c r="B395" s="109"/>
    </row>
    <row r="396" spans="2:2" x14ac:dyDescent="0.25">
      <c r="B396" s="109"/>
    </row>
    <row r="397" spans="2:2" x14ac:dyDescent="0.25">
      <c r="B397" s="109"/>
    </row>
    <row r="398" spans="2:2" x14ac:dyDescent="0.25">
      <c r="B398" s="109"/>
    </row>
    <row r="399" spans="2:2" x14ac:dyDescent="0.25">
      <c r="B399" s="109"/>
    </row>
    <row r="400" spans="2:2" x14ac:dyDescent="0.25">
      <c r="B400" s="109"/>
    </row>
    <row r="401" spans="2:2" x14ac:dyDescent="0.25">
      <c r="B401" s="109"/>
    </row>
    <row r="402" spans="2:2" x14ac:dyDescent="0.25">
      <c r="B402" s="109"/>
    </row>
    <row r="403" spans="2:2" x14ac:dyDescent="0.25">
      <c r="B403" s="109"/>
    </row>
    <row r="404" spans="2:2" x14ac:dyDescent="0.25">
      <c r="B404" s="109"/>
    </row>
    <row r="405" spans="2:2" x14ac:dyDescent="0.25">
      <c r="B405" s="109"/>
    </row>
    <row r="406" spans="2:2" x14ac:dyDescent="0.25">
      <c r="B406" s="109"/>
    </row>
    <row r="407" spans="2:2" x14ac:dyDescent="0.25">
      <c r="B407" s="109"/>
    </row>
    <row r="408" spans="2:2" x14ac:dyDescent="0.25">
      <c r="B408" s="109"/>
    </row>
    <row r="409" spans="2:2" x14ac:dyDescent="0.25">
      <c r="B409" s="109"/>
    </row>
    <row r="410" spans="2:2" x14ac:dyDescent="0.25">
      <c r="B410" s="109"/>
    </row>
    <row r="411" spans="2:2" x14ac:dyDescent="0.25">
      <c r="B411" s="109"/>
    </row>
    <row r="412" spans="2:2" x14ac:dyDescent="0.25">
      <c r="B412" s="54"/>
    </row>
  </sheetData>
  <sheetProtection algorithmName="SHA-512" hashValue="EOZsxTGwBlk5A62afFXHvDxeaFlOIssVwf8lXQCcDVIp7pZfyPMKs5uftqUVvT6Gwnv7Kjv6h8ii8VuiI277IQ==" saltValue="vpcWzNulbuVsGbfOieuoYA==" spinCount="100000" sheet="1" objects="1" scenarios="1"/>
  <mergeCells count="5">
    <mergeCell ref="B2:B3"/>
    <mergeCell ref="C2:C3"/>
    <mergeCell ref="B8:B11"/>
    <mergeCell ref="C8:D11"/>
    <mergeCell ref="C13:D13"/>
  </mergeCells>
  <dataValidations count="2">
    <dataValidation type="whole" operator="greaterThanOrEqual" allowBlank="1" showInputMessage="1" showErrorMessage="1" errorTitle="Enter Whole Number" error="Please enter Whole numbers only, no decimal values will be accepted" sqref="C2:C3">
      <formula1>0</formula1>
    </dataValidation>
    <dataValidation operator="equal" showInputMessage="1" showErrorMessage="1" prompt="Use &quot;MM-DD-YY Format only._x000a__x000a_Example 01/13/16" sqref="C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'Defect types &amp; severity levels'!$B$3:$B$4</xm:f>
          </x14:formula1>
          <xm:sqref>H23:H322</xm:sqref>
        </x14:dataValidation>
        <x14:dataValidation type="list" showInputMessage="1" showErrorMessage="1">
          <x14:formula1>
            <xm:f>'Defect types &amp; severity levels'!$I$3:$I$30</xm:f>
          </x14:formula1>
          <xm:sqref>E23:E322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K412"/>
  <sheetViews>
    <sheetView topLeftCell="B1" workbookViewId="0">
      <selection activeCell="C8" sqref="C8:D11"/>
    </sheetView>
  </sheetViews>
  <sheetFormatPr defaultColWidth="9.140625" defaultRowHeight="15" x14ac:dyDescent="0.25"/>
  <cols>
    <col min="1" max="1" width="3.7109375" style="52" customWidth="1"/>
    <col min="2" max="2" width="20.28515625" style="52" customWidth="1"/>
    <col min="3" max="3" width="28.7109375" style="52" customWidth="1"/>
    <col min="4" max="4" width="51" style="55" customWidth="1"/>
    <col min="5" max="5" width="35.42578125" style="52" customWidth="1"/>
    <col min="6" max="6" width="40.5703125" style="52" bestFit="1" customWidth="1"/>
    <col min="7" max="7" width="29.7109375" style="52" bestFit="1" customWidth="1"/>
    <col min="8" max="8" width="8.5703125" style="52" customWidth="1"/>
    <col min="9" max="9" width="27.140625" style="55" customWidth="1"/>
    <col min="10" max="10" width="60.7109375" style="55" customWidth="1"/>
    <col min="11" max="36" width="9.140625" style="52"/>
    <col min="37" max="37" width="22.5703125" style="52" bestFit="1" customWidth="1"/>
    <col min="38" max="16384" width="9.140625" style="52"/>
  </cols>
  <sheetData>
    <row r="1" spans="1:37" ht="15.75" thickBot="1" x14ac:dyDescent="0.3">
      <c r="B1" s="53"/>
      <c r="C1" s="53"/>
      <c r="D1" s="53"/>
      <c r="G1" s="54"/>
      <c r="AK1" s="52" t="s">
        <v>108</v>
      </c>
    </row>
    <row r="2" spans="1:37" ht="15" customHeight="1" x14ac:dyDescent="0.25">
      <c r="A2" s="54"/>
      <c r="B2" s="158" t="s">
        <v>133</v>
      </c>
      <c r="C2" s="160"/>
      <c r="D2" s="56"/>
      <c r="G2" s="54"/>
    </row>
    <row r="3" spans="1:37" ht="15.75" thickBot="1" x14ac:dyDescent="0.3">
      <c r="B3" s="159"/>
      <c r="C3" s="161"/>
      <c r="D3" s="53"/>
      <c r="G3" s="54"/>
    </row>
    <row r="4" spans="1:37" ht="15.75" thickBot="1" x14ac:dyDescent="0.3">
      <c r="B4" s="57" t="s">
        <v>132</v>
      </c>
      <c r="C4" s="59"/>
      <c r="D4" s="53"/>
      <c r="G4" s="54"/>
      <c r="AK4" s="52" t="s">
        <v>225</v>
      </c>
    </row>
    <row r="5" spans="1:37" ht="15.75" thickBot="1" x14ac:dyDescent="0.3">
      <c r="A5" s="54"/>
      <c r="B5" s="58" t="s">
        <v>226</v>
      </c>
      <c r="C5" s="59"/>
      <c r="D5" s="60"/>
      <c r="G5" s="54"/>
    </row>
    <row r="6" spans="1:37" ht="15.75" thickBot="1" x14ac:dyDescent="0.3">
      <c r="B6" s="58" t="s">
        <v>110</v>
      </c>
      <c r="C6" s="125"/>
      <c r="D6" s="53"/>
      <c r="G6" s="62"/>
    </row>
    <row r="7" spans="1:37" ht="15.75" thickBot="1" x14ac:dyDescent="0.3">
      <c r="B7" s="63"/>
      <c r="C7" s="64"/>
      <c r="D7" s="53"/>
      <c r="G7" s="54"/>
    </row>
    <row r="8" spans="1:37" x14ac:dyDescent="0.25">
      <c r="A8" s="54"/>
      <c r="B8" s="162" t="s">
        <v>111</v>
      </c>
      <c r="C8" s="165"/>
      <c r="D8" s="166"/>
      <c r="E8" s="52" t="s">
        <v>0</v>
      </c>
      <c r="G8" s="65"/>
    </row>
    <row r="9" spans="1:37" x14ac:dyDescent="0.25">
      <c r="B9" s="163"/>
      <c r="C9" s="167"/>
      <c r="D9" s="168"/>
      <c r="E9" s="54"/>
      <c r="G9" s="65"/>
    </row>
    <row r="10" spans="1:37" x14ac:dyDescent="0.25">
      <c r="B10" s="163"/>
      <c r="C10" s="167"/>
      <c r="D10" s="168"/>
      <c r="G10" s="65"/>
    </row>
    <row r="11" spans="1:37" ht="15.75" thickBot="1" x14ac:dyDescent="0.3">
      <c r="B11" s="164"/>
      <c r="C11" s="169"/>
      <c r="D11" s="170"/>
      <c r="G11" s="65"/>
    </row>
    <row r="12" spans="1:37" ht="15.75" thickBot="1" x14ac:dyDescent="0.3">
      <c r="B12" s="56"/>
      <c r="C12" s="54"/>
      <c r="G12" s="54"/>
    </row>
    <row r="13" spans="1:37" ht="15.75" thickBot="1" x14ac:dyDescent="0.3">
      <c r="B13" s="66" t="s">
        <v>112</v>
      </c>
      <c r="C13" s="171"/>
      <c r="D13" s="172"/>
      <c r="E13" s="67"/>
      <c r="G13" s="62"/>
    </row>
    <row r="14" spans="1:37" ht="15.75" thickBot="1" x14ac:dyDescent="0.3">
      <c r="B14" s="68"/>
      <c r="C14" s="69"/>
      <c r="D14" s="70" t="s">
        <v>0</v>
      </c>
      <c r="F14" s="62"/>
      <c r="G14" s="62"/>
    </row>
    <row r="15" spans="1:37" x14ac:dyDescent="0.25">
      <c r="B15" s="71" t="s">
        <v>1</v>
      </c>
      <c r="C15" s="72" t="s">
        <v>113</v>
      </c>
      <c r="D15" s="73" t="s">
        <v>114</v>
      </c>
      <c r="E15" s="74" t="s">
        <v>115</v>
      </c>
      <c r="F15" s="75" t="s">
        <v>23</v>
      </c>
      <c r="G15" s="62"/>
    </row>
    <row r="16" spans="1:37" x14ac:dyDescent="0.25">
      <c r="B16" s="76"/>
      <c r="C16" s="77" t="s">
        <v>116</v>
      </c>
      <c r="D16" s="78">
        <f>COUNTIF($F$23:$F$322,"S1")</f>
        <v>0</v>
      </c>
      <c r="E16" s="79">
        <f>IF(SUM(100-D16*50%)=100,0,100-D16*50%)</f>
        <v>0</v>
      </c>
      <c r="F16" s="80">
        <f>IF(ISERROR(D16*0.5/$C$2),0%,D16*0.5/$C$2)</f>
        <v>0</v>
      </c>
      <c r="G16" s="62"/>
    </row>
    <row r="17" spans="2:10" x14ac:dyDescent="0.25">
      <c r="B17" s="76"/>
      <c r="C17" s="77" t="s">
        <v>117</v>
      </c>
      <c r="D17" s="78">
        <f>COUNTIF($F$23:$F$322,"S2")</f>
        <v>0</v>
      </c>
      <c r="E17" s="79">
        <f>IF(SUM(100-D17*30%)=100,0,100-D17*30%)</f>
        <v>0</v>
      </c>
      <c r="F17" s="80">
        <f>IF(ISERROR(D17*0.3/$C$2),0%,D17*0.3/$C$2)</f>
        <v>0</v>
      </c>
      <c r="G17" s="62"/>
    </row>
    <row r="18" spans="2:10" x14ac:dyDescent="0.25">
      <c r="B18" s="76"/>
      <c r="C18" s="77" t="s">
        <v>118</v>
      </c>
      <c r="D18" s="78">
        <f>COUNTIF($F$23:$F$322,"S3")</f>
        <v>0</v>
      </c>
      <c r="E18" s="79">
        <f>IF(SUM(100-D18*20%)=100,0,100-D18*20%)</f>
        <v>0</v>
      </c>
      <c r="F18" s="80">
        <f>IF(ISERROR(D18*0.2/$C$2),0%,D18*0.2/$C$2)</f>
        <v>0</v>
      </c>
      <c r="G18" s="62"/>
    </row>
    <row r="19" spans="2:10" ht="15.75" thickBot="1" x14ac:dyDescent="0.3">
      <c r="B19" s="81" t="s">
        <v>119</v>
      </c>
      <c r="C19" s="82"/>
      <c r="D19" s="83">
        <f>SUM(D16:D18)</f>
        <v>0</v>
      </c>
      <c r="E19" s="84">
        <f>IF(SUM(100-(D16*50%+D17*30%+D18*20%))=100,0,100-(D16*50%+D17*30%+D18*20%))</f>
        <v>0</v>
      </c>
      <c r="F19" s="85">
        <f>IF(SUM(F16:F18)=100%,0%,SUM(F16:F18))</f>
        <v>0</v>
      </c>
      <c r="G19" s="62"/>
    </row>
    <row r="20" spans="2:10" ht="15.75" thickBot="1" x14ac:dyDescent="0.3">
      <c r="B20" s="86"/>
      <c r="C20" s="87"/>
      <c r="D20" s="88"/>
      <c r="E20" s="89"/>
      <c r="F20" s="90"/>
      <c r="G20" s="62"/>
    </row>
    <row r="21" spans="2:10" ht="15.75" thickBot="1" x14ac:dyDescent="0.3">
      <c r="B21" s="91" t="s">
        <v>120</v>
      </c>
      <c r="C21" s="92" t="s">
        <v>121</v>
      </c>
      <c r="D21" s="93" t="s">
        <v>122</v>
      </c>
      <c r="E21" s="92" t="s">
        <v>123</v>
      </c>
      <c r="F21" s="92" t="s">
        <v>113</v>
      </c>
      <c r="G21" s="92" t="s">
        <v>124</v>
      </c>
      <c r="H21" s="92" t="s">
        <v>125</v>
      </c>
      <c r="I21" s="94" t="s">
        <v>126</v>
      </c>
      <c r="J21" s="95" t="s">
        <v>127</v>
      </c>
    </row>
    <row r="22" spans="2:10" x14ac:dyDescent="0.25">
      <c r="B22" s="96" t="s">
        <v>120</v>
      </c>
      <c r="C22" s="97" t="s">
        <v>128</v>
      </c>
      <c r="D22" s="98" t="s">
        <v>129</v>
      </c>
      <c r="E22" s="97" t="s">
        <v>130</v>
      </c>
      <c r="F22" s="99" t="s">
        <v>131</v>
      </c>
      <c r="G22" s="99" t="s">
        <v>131</v>
      </c>
      <c r="H22" s="97" t="s">
        <v>125</v>
      </c>
      <c r="I22" s="97" t="s">
        <v>126</v>
      </c>
      <c r="J22" s="97" t="s">
        <v>127</v>
      </c>
    </row>
    <row r="23" spans="2:10" x14ac:dyDescent="0.25">
      <c r="B23" s="100">
        <v>1</v>
      </c>
      <c r="C23" s="101"/>
      <c r="D23" s="102"/>
      <c r="E23" s="101"/>
      <c r="F23" s="77" t="str">
        <f>IF(E23 &lt;&gt; "",VLOOKUP($E23,'Defect types &amp; severity levels'!$D$3:$E$23,2,FALSE),"")</f>
        <v/>
      </c>
      <c r="G23" s="103" t="str">
        <f>IF(E23&lt;&gt;"",VLOOKUP(E23,'Defect types &amp; severity levels'!$D$2:$F$23,3,FALSE),"")</f>
        <v/>
      </c>
      <c r="H23" s="101"/>
      <c r="I23" s="102"/>
      <c r="J23" s="104"/>
    </row>
    <row r="24" spans="2:10" x14ac:dyDescent="0.25">
      <c r="B24" s="100">
        <f>B23+1</f>
        <v>2</v>
      </c>
      <c r="C24" s="101"/>
      <c r="D24" s="102"/>
      <c r="E24" s="101"/>
      <c r="F24" s="77" t="str">
        <f>IF(E24 &lt;&gt; "",VLOOKUP($E24,'Defect types &amp; severity levels'!$D$3:$E$23,2,FALSE),"")</f>
        <v/>
      </c>
      <c r="G24" s="103" t="str">
        <f>IF(E24&lt;&gt;"",VLOOKUP(E24,'Defect types &amp; severity levels'!$D$2:$F$23,3,FALSE),"")</f>
        <v/>
      </c>
      <c r="H24" s="101"/>
      <c r="I24" s="102"/>
      <c r="J24" s="104"/>
    </row>
    <row r="25" spans="2:10" x14ac:dyDescent="0.25">
      <c r="B25" s="100">
        <f t="shared" ref="B25:B88" si="0">B24+1</f>
        <v>3</v>
      </c>
      <c r="C25" s="101"/>
      <c r="D25" s="102"/>
      <c r="E25" s="101"/>
      <c r="F25" s="77" t="str">
        <f>IF(E25 &lt;&gt; "",VLOOKUP($E25,'Defect types &amp; severity levels'!$D$3:$E$23,2,FALSE),"")</f>
        <v/>
      </c>
      <c r="G25" s="103" t="str">
        <f>IF(E25&lt;&gt;"",VLOOKUP(E25,'Defect types &amp; severity levels'!$D$2:$F$23,3,FALSE),"")</f>
        <v/>
      </c>
      <c r="H25" s="101"/>
      <c r="I25" s="102"/>
      <c r="J25" s="104"/>
    </row>
    <row r="26" spans="2:10" x14ac:dyDescent="0.25">
      <c r="B26" s="100">
        <f t="shared" si="0"/>
        <v>4</v>
      </c>
      <c r="C26" s="101"/>
      <c r="D26" s="102"/>
      <c r="E26" s="101"/>
      <c r="F26" s="77" t="str">
        <f>IF(E26 &lt;&gt; "",VLOOKUP($E26,'Defect types &amp; severity levels'!$D$3:$E$23,2,FALSE),"")</f>
        <v/>
      </c>
      <c r="G26" s="103" t="str">
        <f>IF(E26&lt;&gt;"",VLOOKUP(E26,'Defect types &amp; severity levels'!$D$2:$F$23,3,FALSE),"")</f>
        <v/>
      </c>
      <c r="H26" s="101"/>
      <c r="I26" s="102"/>
      <c r="J26" s="104"/>
    </row>
    <row r="27" spans="2:10" x14ac:dyDescent="0.25">
      <c r="B27" s="100">
        <f t="shared" si="0"/>
        <v>5</v>
      </c>
      <c r="C27" s="101"/>
      <c r="D27" s="102"/>
      <c r="E27" s="101"/>
      <c r="F27" s="77" t="str">
        <f>IF(E27 &lt;&gt; "",VLOOKUP($E27,'Defect types &amp; severity levels'!$D$3:$E$23,2,FALSE),"")</f>
        <v/>
      </c>
      <c r="G27" s="103" t="str">
        <f>IF(E27&lt;&gt;"",VLOOKUP(E27,'Defect types &amp; severity levels'!$D$2:$F$23,3,FALSE),"")</f>
        <v/>
      </c>
      <c r="H27" s="101"/>
      <c r="I27" s="102"/>
      <c r="J27" s="104"/>
    </row>
    <row r="28" spans="2:10" x14ac:dyDescent="0.25">
      <c r="B28" s="100">
        <f t="shared" si="0"/>
        <v>6</v>
      </c>
      <c r="C28" s="101"/>
      <c r="D28" s="102"/>
      <c r="E28" s="101"/>
      <c r="F28" s="77" t="str">
        <f>IF(E28 &lt;&gt; "",VLOOKUP($E28,'Defect types &amp; severity levels'!$D$3:$E$23,2,FALSE),"")</f>
        <v/>
      </c>
      <c r="G28" s="103" t="str">
        <f>IF(E28&lt;&gt;"",VLOOKUP(E28,'Defect types &amp; severity levels'!$D$2:$F$23,3,FALSE),"")</f>
        <v/>
      </c>
      <c r="H28" s="101"/>
      <c r="I28" s="102"/>
      <c r="J28" s="104"/>
    </row>
    <row r="29" spans="2:10" x14ac:dyDescent="0.25">
      <c r="B29" s="100">
        <f t="shared" si="0"/>
        <v>7</v>
      </c>
      <c r="C29" s="101"/>
      <c r="D29" s="102"/>
      <c r="E29" s="101"/>
      <c r="F29" s="77" t="str">
        <f>IF(E29 &lt;&gt; "",VLOOKUP($E29,'Defect types &amp; severity levels'!$D$3:$E$23,2,FALSE),"")</f>
        <v/>
      </c>
      <c r="G29" s="103" t="str">
        <f>IF(E29&lt;&gt;"",VLOOKUP(E29,'Defect types &amp; severity levels'!$D$2:$F$23,3,FALSE),"")</f>
        <v/>
      </c>
      <c r="H29" s="101"/>
      <c r="I29" s="102"/>
      <c r="J29" s="104"/>
    </row>
    <row r="30" spans="2:10" x14ac:dyDescent="0.25">
      <c r="B30" s="100">
        <f t="shared" si="0"/>
        <v>8</v>
      </c>
      <c r="C30" s="101"/>
      <c r="D30" s="102"/>
      <c r="E30" s="101"/>
      <c r="F30" s="77" t="str">
        <f>IF(E30 &lt;&gt; "",VLOOKUP($E30,'Defect types &amp; severity levels'!$D$3:$E$23,2,FALSE),"")</f>
        <v/>
      </c>
      <c r="G30" s="103" t="str">
        <f>IF(E30&lt;&gt;"",VLOOKUP(E30,'Defect types &amp; severity levels'!$D$2:$F$23,3,FALSE),"")</f>
        <v/>
      </c>
      <c r="H30" s="101"/>
      <c r="I30" s="102"/>
      <c r="J30" s="104"/>
    </row>
    <row r="31" spans="2:10" x14ac:dyDescent="0.25">
      <c r="B31" s="100">
        <f t="shared" si="0"/>
        <v>9</v>
      </c>
      <c r="C31" s="101"/>
      <c r="D31" s="102"/>
      <c r="E31" s="101"/>
      <c r="F31" s="77" t="str">
        <f>IF(E31 &lt;&gt; "",VLOOKUP($E31,'Defect types &amp; severity levels'!$D$3:$E$23,2,FALSE),"")</f>
        <v/>
      </c>
      <c r="G31" s="103" t="str">
        <f>IF(E31&lt;&gt;"",VLOOKUP(E31,'Defect types &amp; severity levels'!$D$2:$F$23,3,FALSE),"")</f>
        <v/>
      </c>
      <c r="H31" s="101"/>
      <c r="I31" s="102"/>
      <c r="J31" s="104"/>
    </row>
    <row r="32" spans="2:10" x14ac:dyDescent="0.25">
      <c r="B32" s="100">
        <f t="shared" si="0"/>
        <v>10</v>
      </c>
      <c r="C32" s="101"/>
      <c r="D32" s="102"/>
      <c r="E32" s="101"/>
      <c r="F32" s="77" t="str">
        <f>IF(E32 &lt;&gt; "",VLOOKUP($E32,'Defect types &amp; severity levels'!$D$3:$E$23,2,FALSE),"")</f>
        <v/>
      </c>
      <c r="G32" s="103" t="str">
        <f>IF(E32&lt;&gt;"",VLOOKUP(E32,'Defect types &amp; severity levels'!$D$2:$F$23,3,FALSE),"")</f>
        <v/>
      </c>
      <c r="H32" s="101"/>
      <c r="I32" s="102"/>
      <c r="J32" s="104"/>
    </row>
    <row r="33" spans="2:10" x14ac:dyDescent="0.25">
      <c r="B33" s="100">
        <f t="shared" si="0"/>
        <v>11</v>
      </c>
      <c r="C33" s="101"/>
      <c r="D33" s="102"/>
      <c r="E33" s="101"/>
      <c r="F33" s="77" t="str">
        <f>IF(E33 &lt;&gt; "",VLOOKUP($E33,'Defect types &amp; severity levels'!$D$3:$E$23,2,FALSE),"")</f>
        <v/>
      </c>
      <c r="G33" s="103" t="str">
        <f>IF(E33&lt;&gt;"",VLOOKUP(E33,'Defect types &amp; severity levels'!$D$2:$F$23,3,FALSE),"")</f>
        <v/>
      </c>
      <c r="H33" s="101"/>
      <c r="I33" s="102"/>
      <c r="J33" s="104"/>
    </row>
    <row r="34" spans="2:10" x14ac:dyDescent="0.25">
      <c r="B34" s="100">
        <f t="shared" si="0"/>
        <v>12</v>
      </c>
      <c r="C34" s="101"/>
      <c r="D34" s="102"/>
      <c r="E34" s="101"/>
      <c r="F34" s="77" t="str">
        <f>IF(E34 &lt;&gt; "",VLOOKUP($E34,'Defect types &amp; severity levels'!$D$3:$E$23,2,FALSE),"")</f>
        <v/>
      </c>
      <c r="G34" s="103" t="str">
        <f>IF(E34&lt;&gt;"",VLOOKUP(E34,'Defect types &amp; severity levels'!$D$2:$F$23,3,FALSE),"")</f>
        <v/>
      </c>
      <c r="H34" s="101"/>
      <c r="I34" s="102"/>
      <c r="J34" s="104"/>
    </row>
    <row r="35" spans="2:10" x14ac:dyDescent="0.25">
      <c r="B35" s="100">
        <f t="shared" si="0"/>
        <v>13</v>
      </c>
      <c r="C35" s="101"/>
      <c r="D35" s="102"/>
      <c r="E35" s="101"/>
      <c r="F35" s="77" t="str">
        <f>IF(E35 &lt;&gt; "",VLOOKUP($E35,'Defect types &amp; severity levels'!$D$3:$E$23,2,FALSE),"")</f>
        <v/>
      </c>
      <c r="G35" s="103" t="str">
        <f>IF(E35&lt;&gt;"",VLOOKUP(E35,'Defect types &amp; severity levels'!$D$2:$F$23,3,FALSE),"")</f>
        <v/>
      </c>
      <c r="H35" s="101"/>
      <c r="I35" s="102"/>
      <c r="J35" s="104"/>
    </row>
    <row r="36" spans="2:10" x14ac:dyDescent="0.25">
      <c r="B36" s="100">
        <f t="shared" si="0"/>
        <v>14</v>
      </c>
      <c r="C36" s="101"/>
      <c r="D36" s="102"/>
      <c r="E36" s="101"/>
      <c r="F36" s="77" t="str">
        <f>IF(E36 &lt;&gt; "",VLOOKUP($E36,'Defect types &amp; severity levels'!$D$3:$E$23,2,FALSE),"")</f>
        <v/>
      </c>
      <c r="G36" s="103" t="str">
        <f>IF(E36&lt;&gt;"",VLOOKUP(E36,'Defect types &amp; severity levels'!$D$2:$F$23,3,FALSE),"")</f>
        <v/>
      </c>
      <c r="H36" s="101"/>
      <c r="I36" s="102"/>
      <c r="J36" s="104"/>
    </row>
    <row r="37" spans="2:10" x14ac:dyDescent="0.25">
      <c r="B37" s="100">
        <f t="shared" si="0"/>
        <v>15</v>
      </c>
      <c r="C37" s="101"/>
      <c r="D37" s="102"/>
      <c r="E37" s="101"/>
      <c r="F37" s="77" t="str">
        <f>IF(E37 &lt;&gt; "",VLOOKUP($E37,'Defect types &amp; severity levels'!$D$3:$E$23,2,FALSE),"")</f>
        <v/>
      </c>
      <c r="G37" s="103" t="str">
        <f>IF(E37&lt;&gt;"",VLOOKUP(E37,'Defect types &amp; severity levels'!$D$2:$F$23,3,FALSE),"")</f>
        <v/>
      </c>
      <c r="H37" s="101"/>
      <c r="I37" s="102"/>
      <c r="J37" s="104"/>
    </row>
    <row r="38" spans="2:10" x14ac:dyDescent="0.25">
      <c r="B38" s="100">
        <f t="shared" si="0"/>
        <v>16</v>
      </c>
      <c r="C38" s="101"/>
      <c r="D38" s="102"/>
      <c r="E38" s="101"/>
      <c r="F38" s="77" t="str">
        <f>IF(E38 &lt;&gt; "",VLOOKUP($E38,'Defect types &amp; severity levels'!$D$3:$E$23,2,FALSE),"")</f>
        <v/>
      </c>
      <c r="G38" s="103" t="str">
        <f>IF(E38&lt;&gt;"",VLOOKUP(E38,'Defect types &amp; severity levels'!$D$2:$F$23,3,FALSE),"")</f>
        <v/>
      </c>
      <c r="H38" s="101"/>
      <c r="I38" s="102"/>
      <c r="J38" s="104"/>
    </row>
    <row r="39" spans="2:10" x14ac:dyDescent="0.25">
      <c r="B39" s="100">
        <f t="shared" si="0"/>
        <v>17</v>
      </c>
      <c r="C39" s="101"/>
      <c r="D39" s="102"/>
      <c r="E39" s="101"/>
      <c r="F39" s="77" t="str">
        <f>IF(E39 &lt;&gt; "",VLOOKUP($E39,'Defect types &amp; severity levels'!$D$3:$E$23,2,FALSE),"")</f>
        <v/>
      </c>
      <c r="G39" s="103" t="str">
        <f>IF(E39&lt;&gt;"",VLOOKUP(E39,'Defect types &amp; severity levels'!$D$2:$F$23,3,FALSE),"")</f>
        <v/>
      </c>
      <c r="H39" s="101"/>
      <c r="I39" s="102"/>
      <c r="J39" s="104"/>
    </row>
    <row r="40" spans="2:10" x14ac:dyDescent="0.25">
      <c r="B40" s="100">
        <f t="shared" si="0"/>
        <v>18</v>
      </c>
      <c r="C40" s="101"/>
      <c r="D40" s="102"/>
      <c r="E40" s="101"/>
      <c r="F40" s="77" t="str">
        <f>IF(E40 &lt;&gt; "",VLOOKUP($E40,'Defect types &amp; severity levels'!$D$3:$E$23,2,FALSE),"")</f>
        <v/>
      </c>
      <c r="G40" s="103" t="str">
        <f>IF(E40&lt;&gt;"",VLOOKUP(E40,'Defect types &amp; severity levels'!$D$2:$F$23,3,FALSE),"")</f>
        <v/>
      </c>
      <c r="H40" s="101"/>
      <c r="I40" s="102"/>
      <c r="J40" s="104"/>
    </row>
    <row r="41" spans="2:10" x14ac:dyDescent="0.25">
      <c r="B41" s="100">
        <f t="shared" si="0"/>
        <v>19</v>
      </c>
      <c r="C41" s="101"/>
      <c r="D41" s="102"/>
      <c r="E41" s="101"/>
      <c r="F41" s="77" t="str">
        <f>IF(E41 &lt;&gt; "",VLOOKUP($E41,'Defect types &amp; severity levels'!$D$3:$E$23,2,FALSE),"")</f>
        <v/>
      </c>
      <c r="G41" s="103" t="str">
        <f>IF(E41&lt;&gt;"",VLOOKUP(E41,'Defect types &amp; severity levels'!$D$2:$F$23,3,FALSE),"")</f>
        <v/>
      </c>
      <c r="H41" s="101"/>
      <c r="I41" s="102"/>
      <c r="J41" s="104"/>
    </row>
    <row r="42" spans="2:10" x14ac:dyDescent="0.25">
      <c r="B42" s="100">
        <f t="shared" si="0"/>
        <v>20</v>
      </c>
      <c r="C42" s="101"/>
      <c r="D42" s="102"/>
      <c r="E42" s="101"/>
      <c r="F42" s="77" t="str">
        <f>IF(E42 &lt;&gt; "",VLOOKUP($E42,'Defect types &amp; severity levels'!$D$3:$E$23,2,FALSE),"")</f>
        <v/>
      </c>
      <c r="G42" s="103" t="str">
        <f>IF(E42&lt;&gt;"",VLOOKUP(E42,'Defect types &amp; severity levels'!$D$2:$F$23,3,FALSE),"")</f>
        <v/>
      </c>
      <c r="H42" s="101"/>
      <c r="I42" s="102"/>
      <c r="J42" s="104"/>
    </row>
    <row r="43" spans="2:10" x14ac:dyDescent="0.25">
      <c r="B43" s="100">
        <f t="shared" si="0"/>
        <v>21</v>
      </c>
      <c r="C43" s="101"/>
      <c r="D43" s="102"/>
      <c r="E43" s="101"/>
      <c r="F43" s="77" t="str">
        <f>IF(E43 &lt;&gt; "",VLOOKUP($E43,'Defect types &amp; severity levels'!$D$3:$E$23,2,FALSE),"")</f>
        <v/>
      </c>
      <c r="G43" s="103" t="str">
        <f>IF(E43&lt;&gt;"",VLOOKUP(E43,'Defect types &amp; severity levels'!$D$2:$F$23,3,FALSE),"")</f>
        <v/>
      </c>
      <c r="H43" s="101"/>
      <c r="I43" s="102"/>
      <c r="J43" s="104"/>
    </row>
    <row r="44" spans="2:10" x14ac:dyDescent="0.25">
      <c r="B44" s="100">
        <f t="shared" si="0"/>
        <v>22</v>
      </c>
      <c r="C44" s="101"/>
      <c r="D44" s="102"/>
      <c r="E44" s="101"/>
      <c r="F44" s="77" t="str">
        <f>IF(E44 &lt;&gt; "",VLOOKUP($E44,'Defect types &amp; severity levels'!$D$3:$E$23,2,FALSE),"")</f>
        <v/>
      </c>
      <c r="G44" s="103" t="str">
        <f>IF(E44&lt;&gt;"",VLOOKUP(E44,'Defect types &amp; severity levels'!$D$2:$F$23,3,FALSE),"")</f>
        <v/>
      </c>
      <c r="H44" s="101"/>
      <c r="I44" s="102"/>
      <c r="J44" s="104"/>
    </row>
    <row r="45" spans="2:10" x14ac:dyDescent="0.25">
      <c r="B45" s="100">
        <f t="shared" si="0"/>
        <v>23</v>
      </c>
      <c r="C45" s="101"/>
      <c r="D45" s="102"/>
      <c r="E45" s="101"/>
      <c r="F45" s="77" t="str">
        <f>IF(E45 &lt;&gt; "",VLOOKUP($E45,'Defect types &amp; severity levels'!$D$3:$E$23,2,FALSE),"")</f>
        <v/>
      </c>
      <c r="G45" s="103" t="str">
        <f>IF(E45&lt;&gt;"",VLOOKUP(E45,'Defect types &amp; severity levels'!$D$2:$F$23,3,FALSE),"")</f>
        <v/>
      </c>
      <c r="H45" s="101"/>
      <c r="I45" s="102"/>
      <c r="J45" s="104"/>
    </row>
    <row r="46" spans="2:10" x14ac:dyDescent="0.25">
      <c r="B46" s="100">
        <f t="shared" si="0"/>
        <v>24</v>
      </c>
      <c r="C46" s="101"/>
      <c r="D46" s="102"/>
      <c r="E46" s="101"/>
      <c r="F46" s="77" t="str">
        <f>IF(E46 &lt;&gt; "",VLOOKUP($E46,'Defect types &amp; severity levels'!$D$3:$E$23,2,FALSE),"")</f>
        <v/>
      </c>
      <c r="G46" s="103" t="str">
        <f>IF(E46&lt;&gt;"",VLOOKUP(E46,'Defect types &amp; severity levels'!$D$2:$F$23,3,FALSE),"")</f>
        <v/>
      </c>
      <c r="H46" s="101"/>
      <c r="I46" s="102"/>
      <c r="J46" s="104"/>
    </row>
    <row r="47" spans="2:10" x14ac:dyDescent="0.25">
      <c r="B47" s="100">
        <f t="shared" si="0"/>
        <v>25</v>
      </c>
      <c r="C47" s="101"/>
      <c r="D47" s="102"/>
      <c r="E47" s="101"/>
      <c r="F47" s="77" t="str">
        <f>IF(E47 &lt;&gt; "",VLOOKUP($E47,'Defect types &amp; severity levels'!$D$3:$E$23,2,FALSE),"")</f>
        <v/>
      </c>
      <c r="G47" s="103" t="str">
        <f>IF(E47&lt;&gt;"",VLOOKUP(E47,'Defect types &amp; severity levels'!$D$2:$F$23,3,FALSE),"")</f>
        <v/>
      </c>
      <c r="H47" s="101"/>
      <c r="I47" s="102"/>
      <c r="J47" s="104"/>
    </row>
    <row r="48" spans="2:10" x14ac:dyDescent="0.25">
      <c r="B48" s="100">
        <f t="shared" si="0"/>
        <v>26</v>
      </c>
      <c r="C48" s="101"/>
      <c r="D48" s="102"/>
      <c r="E48" s="101"/>
      <c r="F48" s="77" t="str">
        <f>IF(E48 &lt;&gt; "",VLOOKUP($E48,'Defect types &amp; severity levels'!$D$3:$E$23,2,FALSE),"")</f>
        <v/>
      </c>
      <c r="G48" s="103" t="str">
        <f>IF(E48&lt;&gt;"",VLOOKUP(E48,'Defect types &amp; severity levels'!$D$2:$F$23,3,FALSE),"")</f>
        <v/>
      </c>
      <c r="H48" s="101"/>
      <c r="I48" s="102"/>
      <c r="J48" s="104"/>
    </row>
    <row r="49" spans="2:10" x14ac:dyDescent="0.25">
      <c r="B49" s="100">
        <f t="shared" si="0"/>
        <v>27</v>
      </c>
      <c r="C49" s="101"/>
      <c r="D49" s="102"/>
      <c r="E49" s="101"/>
      <c r="F49" s="77" t="str">
        <f>IF(E49 &lt;&gt; "",VLOOKUP($E49,'Defect types &amp; severity levels'!$D$3:$E$23,2,FALSE),"")</f>
        <v/>
      </c>
      <c r="G49" s="103" t="str">
        <f>IF(E49&lt;&gt;"",VLOOKUP(E49,'Defect types &amp; severity levels'!$D$2:$F$23,3,FALSE),"")</f>
        <v/>
      </c>
      <c r="H49" s="101"/>
      <c r="I49" s="102"/>
      <c r="J49" s="104"/>
    </row>
    <row r="50" spans="2:10" x14ac:dyDescent="0.25">
      <c r="B50" s="100">
        <f t="shared" si="0"/>
        <v>28</v>
      </c>
      <c r="C50" s="101"/>
      <c r="D50" s="102"/>
      <c r="E50" s="101"/>
      <c r="F50" s="77" t="str">
        <f>IF(E50 &lt;&gt; "",VLOOKUP($E50,'Defect types &amp; severity levels'!$D$3:$E$23,2,FALSE),"")</f>
        <v/>
      </c>
      <c r="G50" s="103" t="str">
        <f>IF(E50&lt;&gt;"",VLOOKUP(E50,'Defect types &amp; severity levels'!$D$2:$F$23,3,FALSE),"")</f>
        <v/>
      </c>
      <c r="H50" s="101"/>
      <c r="I50" s="102"/>
      <c r="J50" s="104"/>
    </row>
    <row r="51" spans="2:10" x14ac:dyDescent="0.25">
      <c r="B51" s="100">
        <f t="shared" si="0"/>
        <v>29</v>
      </c>
      <c r="C51" s="101"/>
      <c r="D51" s="102"/>
      <c r="E51" s="101"/>
      <c r="F51" s="77" t="str">
        <f>IF(E51 &lt;&gt; "",VLOOKUP($E51,'Defect types &amp; severity levels'!$D$3:$E$23,2,FALSE),"")</f>
        <v/>
      </c>
      <c r="G51" s="103" t="str">
        <f>IF(E51&lt;&gt;"",VLOOKUP(E51,'Defect types &amp; severity levels'!$D$2:$F$23,3,FALSE),"")</f>
        <v/>
      </c>
      <c r="H51" s="101"/>
      <c r="I51" s="102"/>
      <c r="J51" s="104"/>
    </row>
    <row r="52" spans="2:10" x14ac:dyDescent="0.25">
      <c r="B52" s="100">
        <f t="shared" si="0"/>
        <v>30</v>
      </c>
      <c r="C52" s="101"/>
      <c r="D52" s="102"/>
      <c r="E52" s="101"/>
      <c r="F52" s="77" t="str">
        <f>IF(E52 &lt;&gt; "",VLOOKUP($E52,'Defect types &amp; severity levels'!$D$3:$E$23,2,FALSE),"")</f>
        <v/>
      </c>
      <c r="G52" s="103" t="str">
        <f>IF(E52&lt;&gt;"",VLOOKUP(E52,'Defect types &amp; severity levels'!$D$2:$F$23,3,FALSE),"")</f>
        <v/>
      </c>
      <c r="H52" s="101"/>
      <c r="I52" s="102"/>
      <c r="J52" s="104"/>
    </row>
    <row r="53" spans="2:10" x14ac:dyDescent="0.25">
      <c r="B53" s="100">
        <f t="shared" si="0"/>
        <v>31</v>
      </c>
      <c r="C53" s="101"/>
      <c r="D53" s="102"/>
      <c r="E53" s="101"/>
      <c r="F53" s="77" t="str">
        <f>IF(E53 &lt;&gt; "",VLOOKUP($E53,'Defect types &amp; severity levels'!$D$3:$E$23,2,FALSE),"")</f>
        <v/>
      </c>
      <c r="G53" s="103" t="str">
        <f>IF(E53&lt;&gt;"",VLOOKUP(E53,'Defect types &amp; severity levels'!$D$2:$F$23,3,FALSE),"")</f>
        <v/>
      </c>
      <c r="H53" s="101"/>
      <c r="I53" s="102"/>
      <c r="J53" s="104"/>
    </row>
    <row r="54" spans="2:10" x14ac:dyDescent="0.25">
      <c r="B54" s="100">
        <f t="shared" si="0"/>
        <v>32</v>
      </c>
      <c r="C54" s="101"/>
      <c r="D54" s="102"/>
      <c r="E54" s="101"/>
      <c r="F54" s="77" t="str">
        <f>IF(E54 &lt;&gt; "",VLOOKUP($E54,'Defect types &amp; severity levels'!$D$3:$E$23,2,FALSE),"")</f>
        <v/>
      </c>
      <c r="G54" s="103" t="str">
        <f>IF(E54&lt;&gt;"",VLOOKUP(E54,'Defect types &amp; severity levels'!$D$2:$F$23,3,FALSE),"")</f>
        <v/>
      </c>
      <c r="H54" s="101"/>
      <c r="I54" s="102"/>
      <c r="J54" s="104"/>
    </row>
    <row r="55" spans="2:10" x14ac:dyDescent="0.25">
      <c r="B55" s="100">
        <f t="shared" si="0"/>
        <v>33</v>
      </c>
      <c r="C55" s="101"/>
      <c r="D55" s="102"/>
      <c r="E55" s="101"/>
      <c r="F55" s="77" t="str">
        <f>IF(E55 &lt;&gt; "",VLOOKUP($E55,'Defect types &amp; severity levels'!$D$3:$E$23,2,FALSE),"")</f>
        <v/>
      </c>
      <c r="G55" s="103" t="str">
        <f>IF(E55&lt;&gt;"",VLOOKUP(E55,'Defect types &amp; severity levels'!$D$2:$F$23,3,FALSE),"")</f>
        <v/>
      </c>
      <c r="H55" s="101"/>
      <c r="I55" s="102"/>
      <c r="J55" s="104"/>
    </row>
    <row r="56" spans="2:10" x14ac:dyDescent="0.25">
      <c r="B56" s="100">
        <f t="shared" si="0"/>
        <v>34</v>
      </c>
      <c r="C56" s="101"/>
      <c r="D56" s="102"/>
      <c r="E56" s="101"/>
      <c r="F56" s="77" t="str">
        <f>IF(E56 &lt;&gt; "",VLOOKUP($E56,'Defect types &amp; severity levels'!$D$3:$E$23,2,FALSE),"")</f>
        <v/>
      </c>
      <c r="G56" s="103" t="str">
        <f>IF(E56&lt;&gt;"",VLOOKUP(E56,'Defect types &amp; severity levels'!$D$2:$F$23,3,FALSE),"")</f>
        <v/>
      </c>
      <c r="H56" s="101"/>
      <c r="I56" s="102"/>
      <c r="J56" s="104"/>
    </row>
    <row r="57" spans="2:10" x14ac:dyDescent="0.25">
      <c r="B57" s="100">
        <f t="shared" si="0"/>
        <v>35</v>
      </c>
      <c r="C57" s="101"/>
      <c r="D57" s="102"/>
      <c r="E57" s="101"/>
      <c r="F57" s="77" t="str">
        <f>IF(E57 &lt;&gt; "",VLOOKUP($E57,'Defect types &amp; severity levels'!$D$3:$E$23,2,FALSE),"")</f>
        <v/>
      </c>
      <c r="G57" s="103" t="str">
        <f>IF(E57&lt;&gt;"",VLOOKUP(E57,'Defect types &amp; severity levels'!$D$2:$F$23,3,FALSE),"")</f>
        <v/>
      </c>
      <c r="H57" s="101"/>
      <c r="I57" s="102"/>
      <c r="J57" s="104"/>
    </row>
    <row r="58" spans="2:10" x14ac:dyDescent="0.25">
      <c r="B58" s="100">
        <f t="shared" si="0"/>
        <v>36</v>
      </c>
      <c r="C58" s="101"/>
      <c r="D58" s="102"/>
      <c r="E58" s="101"/>
      <c r="F58" s="77" t="str">
        <f>IF(E58 &lt;&gt; "",VLOOKUP($E58,'Defect types &amp; severity levels'!$D$3:$E$23,2,FALSE),"")</f>
        <v/>
      </c>
      <c r="G58" s="103" t="str">
        <f>IF(E58&lt;&gt;"",VLOOKUP(E58,'Defect types &amp; severity levels'!$D$2:$F$23,3,FALSE),"")</f>
        <v/>
      </c>
      <c r="H58" s="101"/>
      <c r="I58" s="102"/>
      <c r="J58" s="104"/>
    </row>
    <row r="59" spans="2:10" x14ac:dyDescent="0.25">
      <c r="B59" s="100">
        <f t="shared" si="0"/>
        <v>37</v>
      </c>
      <c r="C59" s="101"/>
      <c r="D59" s="102"/>
      <c r="E59" s="101"/>
      <c r="F59" s="77" t="str">
        <f>IF(E59 &lt;&gt; "",VLOOKUP($E59,'Defect types &amp; severity levels'!$D$3:$E$23,2,FALSE),"")</f>
        <v/>
      </c>
      <c r="G59" s="103" t="str">
        <f>IF(E59&lt;&gt;"",VLOOKUP(E59,'Defect types &amp; severity levels'!$D$2:$F$23,3,FALSE),"")</f>
        <v/>
      </c>
      <c r="H59" s="101"/>
      <c r="I59" s="102"/>
      <c r="J59" s="104"/>
    </row>
    <row r="60" spans="2:10" x14ac:dyDescent="0.25">
      <c r="B60" s="100">
        <f t="shared" si="0"/>
        <v>38</v>
      </c>
      <c r="C60" s="101"/>
      <c r="D60" s="102"/>
      <c r="E60" s="101"/>
      <c r="F60" s="77" t="str">
        <f>IF(E60 &lt;&gt; "",VLOOKUP($E60,'Defect types &amp; severity levels'!$D$3:$E$23,2,FALSE),"")</f>
        <v/>
      </c>
      <c r="G60" s="103" t="str">
        <f>IF(E60&lt;&gt;"",VLOOKUP(E60,'Defect types &amp; severity levels'!$D$2:$F$23,3,FALSE),"")</f>
        <v/>
      </c>
      <c r="H60" s="101"/>
      <c r="I60" s="102"/>
      <c r="J60" s="104"/>
    </row>
    <row r="61" spans="2:10" x14ac:dyDescent="0.25">
      <c r="B61" s="100">
        <f t="shared" si="0"/>
        <v>39</v>
      </c>
      <c r="C61" s="101"/>
      <c r="D61" s="102"/>
      <c r="E61" s="101"/>
      <c r="F61" s="77" t="str">
        <f>IF(E61 &lt;&gt; "",VLOOKUP($E61,'Defect types &amp; severity levels'!$D$3:$E$23,2,FALSE),"")</f>
        <v/>
      </c>
      <c r="G61" s="103" t="str">
        <f>IF(E61&lt;&gt;"",VLOOKUP(E61,'Defect types &amp; severity levels'!$D$2:$F$23,3,FALSE),"")</f>
        <v/>
      </c>
      <c r="H61" s="101"/>
      <c r="I61" s="102"/>
      <c r="J61" s="104"/>
    </row>
    <row r="62" spans="2:10" x14ac:dyDescent="0.25">
      <c r="B62" s="100">
        <f t="shared" si="0"/>
        <v>40</v>
      </c>
      <c r="C62" s="101"/>
      <c r="D62" s="102"/>
      <c r="E62" s="101"/>
      <c r="F62" s="77" t="str">
        <f>IF(E62 &lt;&gt; "",VLOOKUP($E62,'Defect types &amp; severity levels'!$D$3:$E$23,2,FALSE),"")</f>
        <v/>
      </c>
      <c r="G62" s="103" t="str">
        <f>IF(E62&lt;&gt;"",VLOOKUP(E62,'Defect types &amp; severity levels'!$D$2:$F$23,3,FALSE),"")</f>
        <v/>
      </c>
      <c r="H62" s="101"/>
      <c r="I62" s="102"/>
      <c r="J62" s="104"/>
    </row>
    <row r="63" spans="2:10" x14ac:dyDescent="0.25">
      <c r="B63" s="100">
        <f t="shared" si="0"/>
        <v>41</v>
      </c>
      <c r="C63" s="101"/>
      <c r="D63" s="102"/>
      <c r="E63" s="101"/>
      <c r="F63" s="77" t="str">
        <f>IF(E63 &lt;&gt; "",VLOOKUP($E63,'Defect types &amp; severity levels'!$D$3:$E$23,2,FALSE),"")</f>
        <v/>
      </c>
      <c r="G63" s="103" t="str">
        <f>IF(E63&lt;&gt;"",VLOOKUP(E63,'Defect types &amp; severity levels'!$D$2:$F$23,3,FALSE),"")</f>
        <v/>
      </c>
      <c r="H63" s="101"/>
      <c r="I63" s="102"/>
      <c r="J63" s="104"/>
    </row>
    <row r="64" spans="2:10" x14ac:dyDescent="0.25">
      <c r="B64" s="100">
        <f t="shared" si="0"/>
        <v>42</v>
      </c>
      <c r="C64" s="101"/>
      <c r="D64" s="102"/>
      <c r="E64" s="101"/>
      <c r="F64" s="77" t="str">
        <f>IF(E64 &lt;&gt; "",VLOOKUP($E64,'Defect types &amp; severity levels'!$D$3:$E$23,2,FALSE),"")</f>
        <v/>
      </c>
      <c r="G64" s="103" t="str">
        <f>IF(E64&lt;&gt;"",VLOOKUP(E64,'Defect types &amp; severity levels'!$D$2:$F$23,3,FALSE),"")</f>
        <v/>
      </c>
      <c r="H64" s="101"/>
      <c r="I64" s="102"/>
      <c r="J64" s="104"/>
    </row>
    <row r="65" spans="2:10" x14ac:dyDescent="0.25">
      <c r="B65" s="100">
        <f t="shared" si="0"/>
        <v>43</v>
      </c>
      <c r="C65" s="101"/>
      <c r="D65" s="102"/>
      <c r="E65" s="101"/>
      <c r="F65" s="77" t="str">
        <f>IF(E65 &lt;&gt; "",VLOOKUP($E65,'Defect types &amp; severity levels'!$D$3:$E$23,2,FALSE),"")</f>
        <v/>
      </c>
      <c r="G65" s="103" t="str">
        <f>IF(E65&lt;&gt;"",VLOOKUP(E65,'Defect types &amp; severity levels'!$D$2:$F$23,3,FALSE),"")</f>
        <v/>
      </c>
      <c r="H65" s="101"/>
      <c r="I65" s="102"/>
      <c r="J65" s="104"/>
    </row>
    <row r="66" spans="2:10" x14ac:dyDescent="0.25">
      <c r="B66" s="100">
        <f t="shared" si="0"/>
        <v>44</v>
      </c>
      <c r="C66" s="101"/>
      <c r="D66" s="102"/>
      <c r="E66" s="101"/>
      <c r="F66" s="77" t="str">
        <f>IF(E66 &lt;&gt; "",VLOOKUP($E66,'Defect types &amp; severity levels'!$D$3:$E$23,2,FALSE),"")</f>
        <v/>
      </c>
      <c r="G66" s="103" t="str">
        <f>IF(E66&lt;&gt;"",VLOOKUP(E66,'Defect types &amp; severity levels'!$D$2:$F$23,3,FALSE),"")</f>
        <v/>
      </c>
      <c r="H66" s="101"/>
      <c r="I66" s="102"/>
      <c r="J66" s="104"/>
    </row>
    <row r="67" spans="2:10" x14ac:dyDescent="0.25">
      <c r="B67" s="100">
        <f t="shared" si="0"/>
        <v>45</v>
      </c>
      <c r="C67" s="101"/>
      <c r="D67" s="102"/>
      <c r="E67" s="101"/>
      <c r="F67" s="77" t="str">
        <f>IF(E67 &lt;&gt; "",VLOOKUP($E67,'Defect types &amp; severity levels'!$D$3:$E$23,2,FALSE),"")</f>
        <v/>
      </c>
      <c r="G67" s="103" t="str">
        <f>IF(E67&lt;&gt;"",VLOOKUP(E67,'Defect types &amp; severity levels'!$D$2:$F$23,3,FALSE),"")</f>
        <v/>
      </c>
      <c r="H67" s="101"/>
      <c r="I67" s="102"/>
      <c r="J67" s="104"/>
    </row>
    <row r="68" spans="2:10" x14ac:dyDescent="0.25">
      <c r="B68" s="100">
        <f t="shared" si="0"/>
        <v>46</v>
      </c>
      <c r="C68" s="101"/>
      <c r="D68" s="102"/>
      <c r="E68" s="101"/>
      <c r="F68" s="77" t="str">
        <f>IF(E68 &lt;&gt; "",VLOOKUP($E68,'Defect types &amp; severity levels'!$D$3:$E$23,2,FALSE),"")</f>
        <v/>
      </c>
      <c r="G68" s="103" t="str">
        <f>IF(E68&lt;&gt;"",VLOOKUP(E68,'Defect types &amp; severity levels'!$D$2:$F$23,3,FALSE),"")</f>
        <v/>
      </c>
      <c r="H68" s="101"/>
      <c r="I68" s="102"/>
      <c r="J68" s="104"/>
    </row>
    <row r="69" spans="2:10" x14ac:dyDescent="0.25">
      <c r="B69" s="100">
        <f t="shared" si="0"/>
        <v>47</v>
      </c>
      <c r="C69" s="101"/>
      <c r="D69" s="102"/>
      <c r="E69" s="101"/>
      <c r="F69" s="77" t="str">
        <f>IF(E69 &lt;&gt; "",VLOOKUP($E69,'Defect types &amp; severity levels'!$D$3:$E$23,2,FALSE),"")</f>
        <v/>
      </c>
      <c r="G69" s="103" t="str">
        <f>IF(E69&lt;&gt;"",VLOOKUP(E69,'Defect types &amp; severity levels'!$D$2:$F$23,3,FALSE),"")</f>
        <v/>
      </c>
      <c r="H69" s="101"/>
      <c r="I69" s="102"/>
      <c r="J69" s="104"/>
    </row>
    <row r="70" spans="2:10" x14ac:dyDescent="0.25">
      <c r="B70" s="100">
        <f t="shared" si="0"/>
        <v>48</v>
      </c>
      <c r="C70" s="101"/>
      <c r="D70" s="102"/>
      <c r="E70" s="101"/>
      <c r="F70" s="77" t="str">
        <f>IF(E70 &lt;&gt; "",VLOOKUP($E70,'Defect types &amp; severity levels'!$D$3:$E$23,2,FALSE),"")</f>
        <v/>
      </c>
      <c r="G70" s="103" t="str">
        <f>IF(E70&lt;&gt;"",VLOOKUP(E70,'Defect types &amp; severity levels'!$D$2:$F$23,3,FALSE),"")</f>
        <v/>
      </c>
      <c r="H70" s="101"/>
      <c r="I70" s="102"/>
      <c r="J70" s="104"/>
    </row>
    <row r="71" spans="2:10" x14ac:dyDescent="0.25">
      <c r="B71" s="100">
        <f t="shared" si="0"/>
        <v>49</v>
      </c>
      <c r="C71" s="101"/>
      <c r="D71" s="102"/>
      <c r="E71" s="101"/>
      <c r="F71" s="77" t="str">
        <f>IF(E71 &lt;&gt; "",VLOOKUP($E71,'Defect types &amp; severity levels'!$D$3:$E$23,2,FALSE),"")</f>
        <v/>
      </c>
      <c r="G71" s="103" t="str">
        <f>IF(E71&lt;&gt;"",VLOOKUP(E71,'Defect types &amp; severity levels'!$D$2:$F$23,3,FALSE),"")</f>
        <v/>
      </c>
      <c r="H71" s="101"/>
      <c r="I71" s="102"/>
      <c r="J71" s="104"/>
    </row>
    <row r="72" spans="2:10" x14ac:dyDescent="0.25">
      <c r="B72" s="100">
        <f t="shared" si="0"/>
        <v>50</v>
      </c>
      <c r="C72" s="101"/>
      <c r="D72" s="102"/>
      <c r="E72" s="101"/>
      <c r="F72" s="77" t="str">
        <f>IF(E72 &lt;&gt; "",VLOOKUP($E72,'Defect types &amp; severity levels'!$D$3:$E$23,2,FALSE),"")</f>
        <v/>
      </c>
      <c r="G72" s="103" t="str">
        <f>IF(E72&lt;&gt;"",VLOOKUP(E72,'Defect types &amp; severity levels'!$D$2:$F$23,3,FALSE),"")</f>
        <v/>
      </c>
      <c r="H72" s="101"/>
      <c r="I72" s="102"/>
      <c r="J72" s="104"/>
    </row>
    <row r="73" spans="2:10" x14ac:dyDescent="0.25">
      <c r="B73" s="100">
        <f t="shared" si="0"/>
        <v>51</v>
      </c>
      <c r="C73" s="101"/>
      <c r="D73" s="102"/>
      <c r="E73" s="101"/>
      <c r="F73" s="77" t="str">
        <f>IF(E73 &lt;&gt; "",VLOOKUP($E73,'Defect types &amp; severity levels'!$D$3:$E$23,2,FALSE),"")</f>
        <v/>
      </c>
      <c r="G73" s="103" t="str">
        <f>IF(E73&lt;&gt;"",VLOOKUP(E73,'Defect types &amp; severity levels'!$D$2:$F$23,3,FALSE),"")</f>
        <v/>
      </c>
      <c r="H73" s="101"/>
      <c r="I73" s="102"/>
      <c r="J73" s="104"/>
    </row>
    <row r="74" spans="2:10" x14ac:dyDescent="0.25">
      <c r="B74" s="100">
        <f t="shared" si="0"/>
        <v>52</v>
      </c>
      <c r="C74" s="101"/>
      <c r="D74" s="102"/>
      <c r="E74" s="101"/>
      <c r="F74" s="77" t="str">
        <f>IF(E74 &lt;&gt; "",VLOOKUP($E74,'Defect types &amp; severity levels'!$D$3:$E$23,2,FALSE),"")</f>
        <v/>
      </c>
      <c r="G74" s="103" t="str">
        <f>IF(E74&lt;&gt;"",VLOOKUP(E74,'Defect types &amp; severity levels'!$D$2:$F$23,3,FALSE),"")</f>
        <v/>
      </c>
      <c r="H74" s="101"/>
      <c r="I74" s="102"/>
      <c r="J74" s="104"/>
    </row>
    <row r="75" spans="2:10" x14ac:dyDescent="0.25">
      <c r="B75" s="100">
        <f t="shared" si="0"/>
        <v>53</v>
      </c>
      <c r="C75" s="101"/>
      <c r="D75" s="102"/>
      <c r="E75" s="101"/>
      <c r="F75" s="77" t="str">
        <f>IF(E75 &lt;&gt; "",VLOOKUP($E75,'Defect types &amp; severity levels'!$D$3:$E$23,2,FALSE),"")</f>
        <v/>
      </c>
      <c r="G75" s="103" t="str">
        <f>IF(E75&lt;&gt;"",VLOOKUP(E75,'Defect types &amp; severity levels'!$D$2:$F$23,3,FALSE),"")</f>
        <v/>
      </c>
      <c r="H75" s="101"/>
      <c r="I75" s="102"/>
      <c r="J75" s="104"/>
    </row>
    <row r="76" spans="2:10" x14ac:dyDescent="0.25">
      <c r="B76" s="100">
        <f t="shared" si="0"/>
        <v>54</v>
      </c>
      <c r="C76" s="101"/>
      <c r="D76" s="102"/>
      <c r="E76" s="101"/>
      <c r="F76" s="77" t="str">
        <f>IF(E76 &lt;&gt; "",VLOOKUP($E76,'Defect types &amp; severity levels'!$D$3:$E$23,2,FALSE),"")</f>
        <v/>
      </c>
      <c r="G76" s="103" t="str">
        <f>IF(E76&lt;&gt;"",VLOOKUP(E76,'Defect types &amp; severity levels'!$D$2:$F$23,3,FALSE),"")</f>
        <v/>
      </c>
      <c r="H76" s="101"/>
      <c r="I76" s="102"/>
      <c r="J76" s="104"/>
    </row>
    <row r="77" spans="2:10" x14ac:dyDescent="0.25">
      <c r="B77" s="100">
        <f t="shared" si="0"/>
        <v>55</v>
      </c>
      <c r="C77" s="101"/>
      <c r="D77" s="102"/>
      <c r="E77" s="101"/>
      <c r="F77" s="77" t="str">
        <f>IF(E77 &lt;&gt; "",VLOOKUP($E77,'Defect types &amp; severity levels'!$D$3:$E$23,2,FALSE),"")</f>
        <v/>
      </c>
      <c r="G77" s="103" t="str">
        <f>IF(E77&lt;&gt;"",VLOOKUP(E77,'Defect types &amp; severity levels'!$D$2:$F$23,3,FALSE),"")</f>
        <v/>
      </c>
      <c r="H77" s="101"/>
      <c r="I77" s="102"/>
      <c r="J77" s="104"/>
    </row>
    <row r="78" spans="2:10" x14ac:dyDescent="0.25">
      <c r="B78" s="100">
        <f t="shared" si="0"/>
        <v>56</v>
      </c>
      <c r="C78" s="101"/>
      <c r="D78" s="102"/>
      <c r="E78" s="101"/>
      <c r="F78" s="77" t="str">
        <f>IF(E78 &lt;&gt; "",VLOOKUP($E78,'Defect types &amp; severity levels'!$D$3:$E$23,2,FALSE),"")</f>
        <v/>
      </c>
      <c r="G78" s="103" t="str">
        <f>IF(E78&lt;&gt;"",VLOOKUP(E78,'Defect types &amp; severity levels'!$D$2:$F$23,3,FALSE),"")</f>
        <v/>
      </c>
      <c r="H78" s="101"/>
      <c r="I78" s="102"/>
      <c r="J78" s="104"/>
    </row>
    <row r="79" spans="2:10" x14ac:dyDescent="0.25">
      <c r="B79" s="100">
        <f t="shared" si="0"/>
        <v>57</v>
      </c>
      <c r="C79" s="101"/>
      <c r="D79" s="102"/>
      <c r="E79" s="101"/>
      <c r="F79" s="77" t="str">
        <f>IF(E79 &lt;&gt; "",VLOOKUP($E79,'Defect types &amp; severity levels'!$D$3:$E$23,2,FALSE),"")</f>
        <v/>
      </c>
      <c r="G79" s="103" t="str">
        <f>IF(E79&lt;&gt;"",VLOOKUP(E79,'Defect types &amp; severity levels'!$D$2:$F$23,3,FALSE),"")</f>
        <v/>
      </c>
      <c r="H79" s="101"/>
      <c r="I79" s="102"/>
      <c r="J79" s="104"/>
    </row>
    <row r="80" spans="2:10" x14ac:dyDescent="0.25">
      <c r="B80" s="100">
        <f t="shared" si="0"/>
        <v>58</v>
      </c>
      <c r="C80" s="101"/>
      <c r="D80" s="102"/>
      <c r="E80" s="101"/>
      <c r="F80" s="77" t="str">
        <f>IF(E80 &lt;&gt; "",VLOOKUP($E80,'Defect types &amp; severity levels'!$D$3:$E$23,2,FALSE),"")</f>
        <v/>
      </c>
      <c r="G80" s="103" t="str">
        <f>IF(E80&lt;&gt;"",VLOOKUP(E80,'Defect types &amp; severity levels'!$D$2:$F$23,3,FALSE),"")</f>
        <v/>
      </c>
      <c r="H80" s="101"/>
      <c r="I80" s="102"/>
      <c r="J80" s="104"/>
    </row>
    <row r="81" spans="2:10" x14ac:dyDescent="0.25">
      <c r="B81" s="100">
        <f t="shared" si="0"/>
        <v>59</v>
      </c>
      <c r="C81" s="101"/>
      <c r="D81" s="102"/>
      <c r="E81" s="101"/>
      <c r="F81" s="77" t="str">
        <f>IF(E81 &lt;&gt; "",VLOOKUP($E81,'Defect types &amp; severity levels'!$D$3:$E$23,2,FALSE),"")</f>
        <v/>
      </c>
      <c r="G81" s="103" t="str">
        <f>IF(E81&lt;&gt;"",VLOOKUP(E81,'Defect types &amp; severity levels'!$D$2:$F$23,3,FALSE),"")</f>
        <v/>
      </c>
      <c r="H81" s="101"/>
      <c r="I81" s="102"/>
      <c r="J81" s="104"/>
    </row>
    <row r="82" spans="2:10" x14ac:dyDescent="0.25">
      <c r="B82" s="100">
        <f t="shared" si="0"/>
        <v>60</v>
      </c>
      <c r="C82" s="101"/>
      <c r="D82" s="102"/>
      <c r="E82" s="101"/>
      <c r="F82" s="77" t="str">
        <f>IF(E82 &lt;&gt; "",VLOOKUP($E82,'Defect types &amp; severity levels'!$D$3:$E$23,2,FALSE),"")</f>
        <v/>
      </c>
      <c r="G82" s="103" t="str">
        <f>IF(E82&lt;&gt;"",VLOOKUP(E82,'Defect types &amp; severity levels'!$D$2:$F$23,3,FALSE),"")</f>
        <v/>
      </c>
      <c r="H82" s="101"/>
      <c r="I82" s="102"/>
      <c r="J82" s="104"/>
    </row>
    <row r="83" spans="2:10" x14ac:dyDescent="0.25">
      <c r="B83" s="100">
        <f t="shared" si="0"/>
        <v>61</v>
      </c>
      <c r="C83" s="101"/>
      <c r="D83" s="102"/>
      <c r="E83" s="101"/>
      <c r="F83" s="77" t="str">
        <f>IF(E83 &lt;&gt; "",VLOOKUP($E83,'Defect types &amp; severity levels'!$D$3:$E$23,2,FALSE),"")</f>
        <v/>
      </c>
      <c r="G83" s="103" t="str">
        <f>IF(E83&lt;&gt;"",VLOOKUP(E83,'Defect types &amp; severity levels'!$D$2:$F$23,3,FALSE),"")</f>
        <v/>
      </c>
      <c r="H83" s="101"/>
      <c r="I83" s="102"/>
      <c r="J83" s="104"/>
    </row>
    <row r="84" spans="2:10" x14ac:dyDescent="0.25">
      <c r="B84" s="100">
        <f t="shared" si="0"/>
        <v>62</v>
      </c>
      <c r="C84" s="101"/>
      <c r="D84" s="102"/>
      <c r="E84" s="101"/>
      <c r="F84" s="77" t="str">
        <f>IF(E84 &lt;&gt; "",VLOOKUP($E84,'Defect types &amp; severity levels'!$D$3:$E$23,2,FALSE),"")</f>
        <v/>
      </c>
      <c r="G84" s="103" t="str">
        <f>IF(E84&lt;&gt;"",VLOOKUP(E84,'Defect types &amp; severity levels'!$D$2:$F$23,3,FALSE),"")</f>
        <v/>
      </c>
      <c r="H84" s="101"/>
      <c r="I84" s="102"/>
      <c r="J84" s="104"/>
    </row>
    <row r="85" spans="2:10" x14ac:dyDescent="0.25">
      <c r="B85" s="100">
        <f t="shared" si="0"/>
        <v>63</v>
      </c>
      <c r="C85" s="101"/>
      <c r="D85" s="102"/>
      <c r="E85" s="101"/>
      <c r="F85" s="77" t="str">
        <f>IF(E85 &lt;&gt; "",VLOOKUP($E85,'Defect types &amp; severity levels'!$D$3:$E$23,2,FALSE),"")</f>
        <v/>
      </c>
      <c r="G85" s="103" t="str">
        <f>IF(E85&lt;&gt;"",VLOOKUP(E85,'Defect types &amp; severity levels'!$D$2:$F$23,3,FALSE),"")</f>
        <v/>
      </c>
      <c r="H85" s="101"/>
      <c r="I85" s="102"/>
      <c r="J85" s="104"/>
    </row>
    <row r="86" spans="2:10" x14ac:dyDescent="0.25">
      <c r="B86" s="100">
        <f t="shared" si="0"/>
        <v>64</v>
      </c>
      <c r="C86" s="101"/>
      <c r="D86" s="102"/>
      <c r="E86" s="101"/>
      <c r="F86" s="77" t="str">
        <f>IF(E86 &lt;&gt; "",VLOOKUP($E86,'Defect types &amp; severity levels'!$D$3:$E$23,2,FALSE),"")</f>
        <v/>
      </c>
      <c r="G86" s="103" t="str">
        <f>IF(E86&lt;&gt;"",VLOOKUP(E86,'Defect types &amp; severity levels'!$D$2:$F$23,3,FALSE),"")</f>
        <v/>
      </c>
      <c r="H86" s="101"/>
      <c r="I86" s="102"/>
      <c r="J86" s="104"/>
    </row>
    <row r="87" spans="2:10" x14ac:dyDescent="0.25">
      <c r="B87" s="100">
        <f t="shared" si="0"/>
        <v>65</v>
      </c>
      <c r="C87" s="101"/>
      <c r="D87" s="102"/>
      <c r="E87" s="101"/>
      <c r="F87" s="77" t="str">
        <f>IF(E87 &lt;&gt; "",VLOOKUP($E87,'Defect types &amp; severity levels'!$D$3:$E$23,2,FALSE),"")</f>
        <v/>
      </c>
      <c r="G87" s="103" t="str">
        <f>IF(E87&lt;&gt;"",VLOOKUP(E87,'Defect types &amp; severity levels'!$D$2:$F$23,3,FALSE),"")</f>
        <v/>
      </c>
      <c r="H87" s="101"/>
      <c r="I87" s="102"/>
      <c r="J87" s="104"/>
    </row>
    <row r="88" spans="2:10" x14ac:dyDescent="0.25">
      <c r="B88" s="100">
        <f t="shared" si="0"/>
        <v>66</v>
      </c>
      <c r="C88" s="101"/>
      <c r="D88" s="102"/>
      <c r="E88" s="101"/>
      <c r="F88" s="77" t="str">
        <f>IF(E88 &lt;&gt; "",VLOOKUP($E88,'Defect types &amp; severity levels'!$D$3:$E$23,2,FALSE),"")</f>
        <v/>
      </c>
      <c r="G88" s="103" t="str">
        <f>IF(E88&lt;&gt;"",VLOOKUP(E88,'Defect types &amp; severity levels'!$D$2:$F$23,3,FALSE),"")</f>
        <v/>
      </c>
      <c r="H88" s="101"/>
      <c r="I88" s="102"/>
      <c r="J88" s="104"/>
    </row>
    <row r="89" spans="2:10" x14ac:dyDescent="0.25">
      <c r="B89" s="100">
        <f t="shared" ref="B89:B152" si="1">B88+1</f>
        <v>67</v>
      </c>
      <c r="C89" s="101"/>
      <c r="D89" s="102"/>
      <c r="E89" s="101"/>
      <c r="F89" s="77" t="str">
        <f>IF(E89 &lt;&gt; "",VLOOKUP($E89,'Defect types &amp; severity levels'!$D$3:$E$23,2,FALSE),"")</f>
        <v/>
      </c>
      <c r="G89" s="103" t="str">
        <f>IF(E89&lt;&gt;"",VLOOKUP(E89,'Defect types &amp; severity levels'!$D$2:$F$23,3,FALSE),"")</f>
        <v/>
      </c>
      <c r="H89" s="101"/>
      <c r="I89" s="102"/>
      <c r="J89" s="104"/>
    </row>
    <row r="90" spans="2:10" x14ac:dyDescent="0.25">
      <c r="B90" s="100">
        <f t="shared" si="1"/>
        <v>68</v>
      </c>
      <c r="C90" s="101"/>
      <c r="D90" s="102"/>
      <c r="E90" s="101"/>
      <c r="F90" s="77" t="str">
        <f>IF(E90 &lt;&gt; "",VLOOKUP($E90,'Defect types &amp; severity levels'!$D$3:$E$23,2,FALSE),"")</f>
        <v/>
      </c>
      <c r="G90" s="103" t="str">
        <f>IF(E90&lt;&gt;"",VLOOKUP(E90,'Defect types &amp; severity levels'!$D$2:$F$23,3,FALSE),"")</f>
        <v/>
      </c>
      <c r="H90" s="101"/>
      <c r="I90" s="102"/>
      <c r="J90" s="104"/>
    </row>
    <row r="91" spans="2:10" x14ac:dyDescent="0.25">
      <c r="B91" s="100">
        <f t="shared" si="1"/>
        <v>69</v>
      </c>
      <c r="C91" s="101"/>
      <c r="D91" s="102"/>
      <c r="E91" s="101"/>
      <c r="F91" s="77" t="str">
        <f>IF(E91 &lt;&gt; "",VLOOKUP($E91,'Defect types &amp; severity levels'!$D$3:$E$23,2,FALSE),"")</f>
        <v/>
      </c>
      <c r="G91" s="103" t="str">
        <f>IF(E91&lt;&gt;"",VLOOKUP(E91,'Defect types &amp; severity levels'!$D$2:$F$23,3,FALSE),"")</f>
        <v/>
      </c>
      <c r="H91" s="101"/>
      <c r="I91" s="102"/>
      <c r="J91" s="104"/>
    </row>
    <row r="92" spans="2:10" x14ac:dyDescent="0.25">
      <c r="B92" s="100">
        <f t="shared" si="1"/>
        <v>70</v>
      </c>
      <c r="C92" s="101"/>
      <c r="D92" s="102"/>
      <c r="E92" s="101"/>
      <c r="F92" s="77" t="str">
        <f>IF(E92 &lt;&gt; "",VLOOKUP($E92,'Defect types &amp; severity levels'!$D$3:$E$23,2,FALSE),"")</f>
        <v/>
      </c>
      <c r="G92" s="103" t="str">
        <f>IF(E92&lt;&gt;"",VLOOKUP(E92,'Defect types &amp; severity levels'!$D$2:$F$23,3,FALSE),"")</f>
        <v/>
      </c>
      <c r="H92" s="101"/>
      <c r="I92" s="102"/>
      <c r="J92" s="104"/>
    </row>
    <row r="93" spans="2:10" x14ac:dyDescent="0.25">
      <c r="B93" s="100">
        <f t="shared" si="1"/>
        <v>71</v>
      </c>
      <c r="C93" s="101"/>
      <c r="D93" s="102"/>
      <c r="E93" s="101"/>
      <c r="F93" s="77" t="str">
        <f>IF(E93 &lt;&gt; "",VLOOKUP($E93,'Defect types &amp; severity levels'!$D$3:$E$23,2,FALSE),"")</f>
        <v/>
      </c>
      <c r="G93" s="103" t="str">
        <f>IF(E93&lt;&gt;"",VLOOKUP(E93,'Defect types &amp; severity levels'!$D$2:$F$23,3,FALSE),"")</f>
        <v/>
      </c>
      <c r="H93" s="101"/>
      <c r="I93" s="102"/>
      <c r="J93" s="104"/>
    </row>
    <row r="94" spans="2:10" x14ac:dyDescent="0.25">
      <c r="B94" s="100">
        <f t="shared" si="1"/>
        <v>72</v>
      </c>
      <c r="C94" s="101"/>
      <c r="D94" s="102"/>
      <c r="E94" s="101"/>
      <c r="F94" s="77" t="str">
        <f>IF(E94 &lt;&gt; "",VLOOKUP($E94,'Defect types &amp; severity levels'!$D$3:$E$23,2,FALSE),"")</f>
        <v/>
      </c>
      <c r="G94" s="103" t="str">
        <f>IF(E94&lt;&gt;"",VLOOKUP(E94,'Defect types &amp; severity levels'!$D$2:$F$23,3,FALSE),"")</f>
        <v/>
      </c>
      <c r="H94" s="101"/>
      <c r="I94" s="102"/>
      <c r="J94" s="104"/>
    </row>
    <row r="95" spans="2:10" x14ac:dyDescent="0.25">
      <c r="B95" s="100">
        <f t="shared" si="1"/>
        <v>73</v>
      </c>
      <c r="C95" s="101"/>
      <c r="D95" s="102"/>
      <c r="E95" s="101"/>
      <c r="F95" s="77" t="str">
        <f>IF(E95 &lt;&gt; "",VLOOKUP($E95,'Defect types &amp; severity levels'!$D$3:$E$23,2,FALSE),"")</f>
        <v/>
      </c>
      <c r="G95" s="103" t="str">
        <f>IF(E95&lt;&gt;"",VLOOKUP(E95,'Defect types &amp; severity levels'!$D$2:$F$23,3,FALSE),"")</f>
        <v/>
      </c>
      <c r="H95" s="101"/>
      <c r="I95" s="102"/>
      <c r="J95" s="104"/>
    </row>
    <row r="96" spans="2:10" x14ac:dyDescent="0.25">
      <c r="B96" s="100">
        <f t="shared" si="1"/>
        <v>74</v>
      </c>
      <c r="C96" s="101"/>
      <c r="D96" s="102"/>
      <c r="E96" s="101"/>
      <c r="F96" s="77" t="str">
        <f>IF(E96 &lt;&gt; "",VLOOKUP($E96,'Defect types &amp; severity levels'!$D$3:$E$23,2,FALSE),"")</f>
        <v/>
      </c>
      <c r="G96" s="103" t="str">
        <f>IF(E96&lt;&gt;"",VLOOKUP(E96,'Defect types &amp; severity levels'!$D$2:$F$23,3,FALSE),"")</f>
        <v/>
      </c>
      <c r="H96" s="101"/>
      <c r="I96" s="102"/>
      <c r="J96" s="104"/>
    </row>
    <row r="97" spans="2:10" x14ac:dyDescent="0.25">
      <c r="B97" s="100">
        <f t="shared" si="1"/>
        <v>75</v>
      </c>
      <c r="C97" s="101"/>
      <c r="D97" s="102"/>
      <c r="E97" s="101"/>
      <c r="F97" s="77" t="str">
        <f>IF(E97 &lt;&gt; "",VLOOKUP($E97,'Defect types &amp; severity levels'!$D$3:$E$23,2,FALSE),"")</f>
        <v/>
      </c>
      <c r="G97" s="103" t="str">
        <f>IF(E97&lt;&gt;"",VLOOKUP(E97,'Defect types &amp; severity levels'!$D$2:$F$23,3,FALSE),"")</f>
        <v/>
      </c>
      <c r="H97" s="101"/>
      <c r="I97" s="102"/>
      <c r="J97" s="104"/>
    </row>
    <row r="98" spans="2:10" x14ac:dyDescent="0.25">
      <c r="B98" s="100">
        <f t="shared" si="1"/>
        <v>76</v>
      </c>
      <c r="C98" s="101"/>
      <c r="D98" s="102"/>
      <c r="E98" s="101"/>
      <c r="F98" s="77" t="str">
        <f>IF(E98 &lt;&gt; "",VLOOKUP($E98,'Defect types &amp; severity levels'!$D$3:$E$23,2,FALSE),"")</f>
        <v/>
      </c>
      <c r="G98" s="103" t="str">
        <f>IF(E98&lt;&gt;"",VLOOKUP(E98,'Defect types &amp; severity levels'!$D$2:$F$23,3,FALSE),"")</f>
        <v/>
      </c>
      <c r="H98" s="101"/>
      <c r="I98" s="102"/>
      <c r="J98" s="104"/>
    </row>
    <row r="99" spans="2:10" x14ac:dyDescent="0.25">
      <c r="B99" s="100">
        <f t="shared" si="1"/>
        <v>77</v>
      </c>
      <c r="C99" s="101"/>
      <c r="D99" s="102"/>
      <c r="E99" s="101"/>
      <c r="F99" s="77" t="str">
        <f>IF(E99 &lt;&gt; "",VLOOKUP($E99,'Defect types &amp; severity levels'!$D$3:$E$23,2,FALSE),"")</f>
        <v/>
      </c>
      <c r="G99" s="103" t="str">
        <f>IF(E99&lt;&gt;"",VLOOKUP(E99,'Defect types &amp; severity levels'!$D$2:$F$23,3,FALSE),"")</f>
        <v/>
      </c>
      <c r="H99" s="101"/>
      <c r="I99" s="102"/>
      <c r="J99" s="104"/>
    </row>
    <row r="100" spans="2:10" x14ac:dyDescent="0.25">
      <c r="B100" s="100">
        <f t="shared" si="1"/>
        <v>78</v>
      </c>
      <c r="C100" s="101"/>
      <c r="D100" s="102"/>
      <c r="E100" s="101"/>
      <c r="F100" s="77" t="str">
        <f>IF(E100 &lt;&gt; "",VLOOKUP($E100,'Defect types &amp; severity levels'!$D$3:$E$23,2,FALSE),"")</f>
        <v/>
      </c>
      <c r="G100" s="103" t="str">
        <f>IF(E100&lt;&gt;"",VLOOKUP(E100,'Defect types &amp; severity levels'!$D$2:$F$23,3,FALSE),"")</f>
        <v/>
      </c>
      <c r="H100" s="101"/>
      <c r="I100" s="102"/>
      <c r="J100" s="104"/>
    </row>
    <row r="101" spans="2:10" x14ac:dyDescent="0.25">
      <c r="B101" s="100">
        <f t="shared" si="1"/>
        <v>79</v>
      </c>
      <c r="C101" s="101"/>
      <c r="D101" s="102"/>
      <c r="E101" s="101"/>
      <c r="F101" s="77" t="str">
        <f>IF(E101 &lt;&gt; "",VLOOKUP($E101,'Defect types &amp; severity levels'!$D$3:$E$23,2,FALSE),"")</f>
        <v/>
      </c>
      <c r="G101" s="103" t="str">
        <f>IF(E101&lt;&gt;"",VLOOKUP(E101,'Defect types &amp; severity levels'!$D$2:$F$23,3,FALSE),"")</f>
        <v/>
      </c>
      <c r="H101" s="101"/>
      <c r="I101" s="102"/>
      <c r="J101" s="104"/>
    </row>
    <row r="102" spans="2:10" x14ac:dyDescent="0.25">
      <c r="B102" s="100">
        <f t="shared" si="1"/>
        <v>80</v>
      </c>
      <c r="C102" s="101"/>
      <c r="D102" s="102"/>
      <c r="E102" s="101"/>
      <c r="F102" s="77" t="str">
        <f>IF(E102 &lt;&gt; "",VLOOKUP($E102,'Defect types &amp; severity levels'!$D$3:$E$23,2,FALSE),"")</f>
        <v/>
      </c>
      <c r="G102" s="103" t="str">
        <f>IF(E102&lt;&gt;"",VLOOKUP(E102,'Defect types &amp; severity levels'!$D$2:$F$23,3,FALSE),"")</f>
        <v/>
      </c>
      <c r="H102" s="101"/>
      <c r="I102" s="102"/>
      <c r="J102" s="104"/>
    </row>
    <row r="103" spans="2:10" x14ac:dyDescent="0.25">
      <c r="B103" s="100">
        <f t="shared" si="1"/>
        <v>81</v>
      </c>
      <c r="C103" s="101"/>
      <c r="D103" s="102"/>
      <c r="E103" s="101"/>
      <c r="F103" s="77" t="str">
        <f>IF(E103 &lt;&gt; "",VLOOKUP($E103,'Defect types &amp; severity levels'!$D$3:$E$23,2,FALSE),"")</f>
        <v/>
      </c>
      <c r="G103" s="103" t="str">
        <f>IF(E103&lt;&gt;"",VLOOKUP(E103,'Defect types &amp; severity levels'!$D$2:$F$23,3,FALSE),"")</f>
        <v/>
      </c>
      <c r="H103" s="101"/>
      <c r="I103" s="102"/>
      <c r="J103" s="104"/>
    </row>
    <row r="104" spans="2:10" x14ac:dyDescent="0.25">
      <c r="B104" s="100">
        <f t="shared" si="1"/>
        <v>82</v>
      </c>
      <c r="C104" s="101"/>
      <c r="D104" s="102"/>
      <c r="E104" s="101"/>
      <c r="F104" s="77" t="str">
        <f>IF(E104 &lt;&gt; "",VLOOKUP($E104,'Defect types &amp; severity levels'!$D$3:$E$23,2,FALSE),"")</f>
        <v/>
      </c>
      <c r="G104" s="103" t="str">
        <f>IF(E104&lt;&gt;"",VLOOKUP(E104,'Defect types &amp; severity levels'!$D$2:$F$23,3,FALSE),"")</f>
        <v/>
      </c>
      <c r="H104" s="101"/>
      <c r="I104" s="102"/>
      <c r="J104" s="104"/>
    </row>
    <row r="105" spans="2:10" x14ac:dyDescent="0.25">
      <c r="B105" s="100">
        <f t="shared" si="1"/>
        <v>83</v>
      </c>
      <c r="C105" s="101"/>
      <c r="D105" s="102"/>
      <c r="E105" s="101"/>
      <c r="F105" s="77" t="str">
        <f>IF(E105 &lt;&gt; "",VLOOKUP($E105,'Defect types &amp; severity levels'!$D$3:$E$23,2,FALSE),"")</f>
        <v/>
      </c>
      <c r="G105" s="103" t="str">
        <f>IF(E105&lt;&gt;"",VLOOKUP(E105,'Defect types &amp; severity levels'!$D$2:$F$23,3,FALSE),"")</f>
        <v/>
      </c>
      <c r="H105" s="101"/>
      <c r="I105" s="102"/>
      <c r="J105" s="104"/>
    </row>
    <row r="106" spans="2:10" x14ac:dyDescent="0.25">
      <c r="B106" s="100">
        <f t="shared" si="1"/>
        <v>84</v>
      </c>
      <c r="C106" s="101"/>
      <c r="D106" s="102"/>
      <c r="E106" s="101"/>
      <c r="F106" s="77" t="str">
        <f>IF(E106 &lt;&gt; "",VLOOKUP($E106,'Defect types &amp; severity levels'!$D$3:$E$23,2,FALSE),"")</f>
        <v/>
      </c>
      <c r="G106" s="103" t="str">
        <f>IF(E106&lt;&gt;"",VLOOKUP(E106,'Defect types &amp; severity levels'!$D$2:$F$23,3,FALSE),"")</f>
        <v/>
      </c>
      <c r="H106" s="101"/>
      <c r="I106" s="102"/>
      <c r="J106" s="104"/>
    </row>
    <row r="107" spans="2:10" x14ac:dyDescent="0.25">
      <c r="B107" s="100">
        <f t="shared" si="1"/>
        <v>85</v>
      </c>
      <c r="C107" s="101"/>
      <c r="D107" s="102"/>
      <c r="E107" s="101"/>
      <c r="F107" s="77" t="str">
        <f>IF(E107 &lt;&gt; "",VLOOKUP($E107,'Defect types &amp; severity levels'!$D$3:$E$23,2,FALSE),"")</f>
        <v/>
      </c>
      <c r="G107" s="103" t="str">
        <f>IF(E107&lt;&gt;"",VLOOKUP(E107,'Defect types &amp; severity levels'!$D$2:$F$23,3,FALSE),"")</f>
        <v/>
      </c>
      <c r="H107" s="101"/>
      <c r="I107" s="102"/>
      <c r="J107" s="104"/>
    </row>
    <row r="108" spans="2:10" x14ac:dyDescent="0.25">
      <c r="B108" s="100">
        <f t="shared" si="1"/>
        <v>86</v>
      </c>
      <c r="C108" s="101"/>
      <c r="D108" s="102"/>
      <c r="E108" s="101"/>
      <c r="F108" s="77" t="str">
        <f>IF(E108 &lt;&gt; "",VLOOKUP($E108,'Defect types &amp; severity levels'!$D$3:$E$23,2,FALSE),"")</f>
        <v/>
      </c>
      <c r="G108" s="103" t="str">
        <f>IF(E108&lt;&gt;"",VLOOKUP(E108,'Defect types &amp; severity levels'!$D$2:$F$23,3,FALSE),"")</f>
        <v/>
      </c>
      <c r="H108" s="101"/>
      <c r="I108" s="102"/>
      <c r="J108" s="104"/>
    </row>
    <row r="109" spans="2:10" x14ac:dyDescent="0.25">
      <c r="B109" s="100">
        <f t="shared" si="1"/>
        <v>87</v>
      </c>
      <c r="C109" s="101"/>
      <c r="D109" s="102"/>
      <c r="E109" s="101"/>
      <c r="F109" s="77" t="str">
        <f>IF(E109 &lt;&gt; "",VLOOKUP($E109,'Defect types &amp; severity levels'!$D$3:$E$23,2,FALSE),"")</f>
        <v/>
      </c>
      <c r="G109" s="103" t="str">
        <f>IF(E109&lt;&gt;"",VLOOKUP(E109,'Defect types &amp; severity levels'!$D$2:$F$23,3,FALSE),"")</f>
        <v/>
      </c>
      <c r="H109" s="101"/>
      <c r="I109" s="102"/>
      <c r="J109" s="104"/>
    </row>
    <row r="110" spans="2:10" x14ac:dyDescent="0.25">
      <c r="B110" s="100">
        <f t="shared" si="1"/>
        <v>88</v>
      </c>
      <c r="C110" s="101"/>
      <c r="D110" s="102"/>
      <c r="E110" s="101"/>
      <c r="F110" s="77" t="str">
        <f>IF(E110 &lt;&gt; "",VLOOKUP($E110,'Defect types &amp; severity levels'!$D$3:$E$23,2,FALSE),"")</f>
        <v/>
      </c>
      <c r="G110" s="103" t="str">
        <f>IF(E110&lt;&gt;"",VLOOKUP(E110,'Defect types &amp; severity levels'!$D$2:$F$23,3,FALSE),"")</f>
        <v/>
      </c>
      <c r="H110" s="101"/>
      <c r="I110" s="102"/>
      <c r="J110" s="104"/>
    </row>
    <row r="111" spans="2:10" x14ac:dyDescent="0.25">
      <c r="B111" s="100">
        <f t="shared" si="1"/>
        <v>89</v>
      </c>
      <c r="C111" s="101"/>
      <c r="D111" s="102"/>
      <c r="E111" s="101"/>
      <c r="F111" s="77" t="str">
        <f>IF(E111 &lt;&gt; "",VLOOKUP($E111,'Defect types &amp; severity levels'!$D$3:$E$23,2,FALSE),"")</f>
        <v/>
      </c>
      <c r="G111" s="103" t="str">
        <f>IF(E111&lt;&gt;"",VLOOKUP(E111,'Defect types &amp; severity levels'!$D$2:$F$23,3,FALSE),"")</f>
        <v/>
      </c>
      <c r="H111" s="101"/>
      <c r="I111" s="102"/>
      <c r="J111" s="104"/>
    </row>
    <row r="112" spans="2:10" x14ac:dyDescent="0.25">
      <c r="B112" s="100">
        <f t="shared" si="1"/>
        <v>90</v>
      </c>
      <c r="C112" s="101"/>
      <c r="D112" s="102"/>
      <c r="E112" s="101"/>
      <c r="F112" s="77" t="str">
        <f>IF(E112 &lt;&gt; "",VLOOKUP($E112,'Defect types &amp; severity levels'!$D$3:$E$23,2,FALSE),"")</f>
        <v/>
      </c>
      <c r="G112" s="103" t="str">
        <f>IF(E112&lt;&gt;"",VLOOKUP(E112,'Defect types &amp; severity levels'!$D$2:$F$23,3,FALSE),"")</f>
        <v/>
      </c>
      <c r="H112" s="101"/>
      <c r="I112" s="102"/>
      <c r="J112" s="104"/>
    </row>
    <row r="113" spans="2:10" x14ac:dyDescent="0.25">
      <c r="B113" s="100">
        <f t="shared" si="1"/>
        <v>91</v>
      </c>
      <c r="C113" s="101"/>
      <c r="D113" s="102"/>
      <c r="E113" s="101"/>
      <c r="F113" s="77" t="str">
        <f>IF(E113 &lt;&gt; "",VLOOKUP($E113,'Defect types &amp; severity levels'!$D$3:$E$23,2,FALSE),"")</f>
        <v/>
      </c>
      <c r="G113" s="103" t="str">
        <f>IF(E113&lt;&gt;"",VLOOKUP(E113,'Defect types &amp; severity levels'!$D$2:$F$23,3,FALSE),"")</f>
        <v/>
      </c>
      <c r="H113" s="101"/>
      <c r="I113" s="102"/>
      <c r="J113" s="104"/>
    </row>
    <row r="114" spans="2:10" x14ac:dyDescent="0.25">
      <c r="B114" s="100">
        <f t="shared" si="1"/>
        <v>92</v>
      </c>
      <c r="C114" s="101"/>
      <c r="D114" s="102"/>
      <c r="E114" s="101"/>
      <c r="F114" s="77" t="str">
        <f>IF(E114 &lt;&gt; "",VLOOKUP($E114,'Defect types &amp; severity levels'!$D$3:$E$23,2,FALSE),"")</f>
        <v/>
      </c>
      <c r="G114" s="103" t="str">
        <f>IF(E114&lt;&gt;"",VLOOKUP(E114,'Defect types &amp; severity levels'!$D$2:$F$23,3,FALSE),"")</f>
        <v/>
      </c>
      <c r="H114" s="101"/>
      <c r="I114" s="102"/>
      <c r="J114" s="104"/>
    </row>
    <row r="115" spans="2:10" x14ac:dyDescent="0.25">
      <c r="B115" s="100">
        <f t="shared" si="1"/>
        <v>93</v>
      </c>
      <c r="C115" s="101"/>
      <c r="D115" s="102"/>
      <c r="E115" s="101"/>
      <c r="F115" s="77" t="str">
        <f>IF(E115 &lt;&gt; "",VLOOKUP($E115,'Defect types &amp; severity levels'!$D$3:$E$23,2,FALSE),"")</f>
        <v/>
      </c>
      <c r="G115" s="103" t="str">
        <f>IF(E115&lt;&gt;"",VLOOKUP(E115,'Defect types &amp; severity levels'!$D$2:$F$23,3,FALSE),"")</f>
        <v/>
      </c>
      <c r="H115" s="101"/>
      <c r="I115" s="102"/>
      <c r="J115" s="104"/>
    </row>
    <row r="116" spans="2:10" x14ac:dyDescent="0.25">
      <c r="B116" s="100">
        <f t="shared" si="1"/>
        <v>94</v>
      </c>
      <c r="C116" s="101"/>
      <c r="D116" s="102"/>
      <c r="E116" s="101"/>
      <c r="F116" s="77" t="str">
        <f>IF(E116 &lt;&gt; "",VLOOKUP($E116,'Defect types &amp; severity levels'!$D$3:$E$23,2,FALSE),"")</f>
        <v/>
      </c>
      <c r="G116" s="103" t="str">
        <f>IF(E116&lt;&gt;"",VLOOKUP(E116,'Defect types &amp; severity levels'!$D$2:$F$23,3,FALSE),"")</f>
        <v/>
      </c>
      <c r="H116" s="101"/>
      <c r="I116" s="102"/>
      <c r="J116" s="104"/>
    </row>
    <row r="117" spans="2:10" x14ac:dyDescent="0.25">
      <c r="B117" s="100">
        <f t="shared" si="1"/>
        <v>95</v>
      </c>
      <c r="C117" s="101"/>
      <c r="D117" s="102"/>
      <c r="E117" s="101"/>
      <c r="F117" s="77" t="str">
        <f>IF(E117 &lt;&gt; "",VLOOKUP($E117,'Defect types &amp; severity levels'!$D$3:$E$23,2,FALSE),"")</f>
        <v/>
      </c>
      <c r="G117" s="103" t="str">
        <f>IF(E117&lt;&gt;"",VLOOKUP(E117,'Defect types &amp; severity levels'!$D$2:$F$23,3,FALSE),"")</f>
        <v/>
      </c>
      <c r="H117" s="101"/>
      <c r="I117" s="102"/>
      <c r="J117" s="104"/>
    </row>
    <row r="118" spans="2:10" x14ac:dyDescent="0.25">
      <c r="B118" s="100">
        <f t="shared" si="1"/>
        <v>96</v>
      </c>
      <c r="C118" s="101"/>
      <c r="D118" s="102"/>
      <c r="E118" s="101"/>
      <c r="F118" s="77" t="str">
        <f>IF(E118 &lt;&gt; "",VLOOKUP($E118,'Defect types &amp; severity levels'!$D$3:$E$23,2,FALSE),"")</f>
        <v/>
      </c>
      <c r="G118" s="103" t="str">
        <f>IF(E118&lt;&gt;"",VLOOKUP(E118,'Defect types &amp; severity levels'!$D$2:$F$23,3,FALSE),"")</f>
        <v/>
      </c>
      <c r="H118" s="101"/>
      <c r="I118" s="102"/>
      <c r="J118" s="104"/>
    </row>
    <row r="119" spans="2:10" x14ac:dyDescent="0.25">
      <c r="B119" s="100">
        <f t="shared" si="1"/>
        <v>97</v>
      </c>
      <c r="C119" s="101"/>
      <c r="D119" s="102"/>
      <c r="E119" s="101"/>
      <c r="F119" s="77" t="str">
        <f>IF(E119 &lt;&gt; "",VLOOKUP($E119,'Defect types &amp; severity levels'!$D$3:$E$23,2,FALSE),"")</f>
        <v/>
      </c>
      <c r="G119" s="103" t="str">
        <f>IF(E119&lt;&gt;"",VLOOKUP(E119,'Defect types &amp; severity levels'!$D$2:$F$23,3,FALSE),"")</f>
        <v/>
      </c>
      <c r="H119" s="101"/>
      <c r="I119" s="102"/>
      <c r="J119" s="104"/>
    </row>
    <row r="120" spans="2:10" x14ac:dyDescent="0.25">
      <c r="B120" s="100">
        <f t="shared" si="1"/>
        <v>98</v>
      </c>
      <c r="C120" s="101"/>
      <c r="D120" s="102"/>
      <c r="E120" s="101"/>
      <c r="F120" s="77" t="str">
        <f>IF(E120 &lt;&gt; "",VLOOKUP($E120,'Defect types &amp; severity levels'!$D$3:$E$23,2,FALSE),"")</f>
        <v/>
      </c>
      <c r="G120" s="103" t="str">
        <f>IF(E120&lt;&gt;"",VLOOKUP(E120,'Defect types &amp; severity levels'!$D$2:$F$23,3,FALSE),"")</f>
        <v/>
      </c>
      <c r="H120" s="101"/>
      <c r="I120" s="102"/>
      <c r="J120" s="104"/>
    </row>
    <row r="121" spans="2:10" x14ac:dyDescent="0.25">
      <c r="B121" s="100">
        <f t="shared" si="1"/>
        <v>99</v>
      </c>
      <c r="C121" s="101"/>
      <c r="D121" s="102"/>
      <c r="E121" s="101"/>
      <c r="F121" s="77" t="str">
        <f>IF(E121 &lt;&gt; "",VLOOKUP($E121,'Defect types &amp; severity levels'!$D$3:$E$23,2,FALSE),"")</f>
        <v/>
      </c>
      <c r="G121" s="103" t="str">
        <f>IF(E121&lt;&gt;"",VLOOKUP(E121,'Defect types &amp; severity levels'!$D$2:$F$23,3,FALSE),"")</f>
        <v/>
      </c>
      <c r="H121" s="101"/>
      <c r="I121" s="102"/>
      <c r="J121" s="104"/>
    </row>
    <row r="122" spans="2:10" x14ac:dyDescent="0.25">
      <c r="B122" s="100">
        <f t="shared" si="1"/>
        <v>100</v>
      </c>
      <c r="C122" s="101"/>
      <c r="D122" s="102"/>
      <c r="E122" s="101"/>
      <c r="F122" s="77" t="str">
        <f>IF(E122 &lt;&gt; "",VLOOKUP($E122,'Defect types &amp; severity levels'!$D$3:$E$23,2,FALSE),"")</f>
        <v/>
      </c>
      <c r="G122" s="103" t="str">
        <f>IF(E122&lt;&gt;"",VLOOKUP(E122,'Defect types &amp; severity levels'!$D$2:$F$23,3,FALSE),"")</f>
        <v/>
      </c>
      <c r="H122" s="101"/>
      <c r="I122" s="102"/>
      <c r="J122" s="104"/>
    </row>
    <row r="123" spans="2:10" x14ac:dyDescent="0.25">
      <c r="B123" s="100">
        <f t="shared" si="1"/>
        <v>101</v>
      </c>
      <c r="C123" s="101"/>
      <c r="D123" s="102"/>
      <c r="E123" s="101"/>
      <c r="F123" s="77" t="str">
        <f>IF(E123 &lt;&gt; "",VLOOKUP($E123,'Defect types &amp; severity levels'!$D$3:$E$23,2,FALSE),"")</f>
        <v/>
      </c>
      <c r="G123" s="103" t="str">
        <f>IF(E123&lt;&gt;"",VLOOKUP(E123,'Defect types &amp; severity levels'!$D$2:$F$23,3,FALSE),"")</f>
        <v/>
      </c>
      <c r="H123" s="101"/>
      <c r="I123" s="102"/>
      <c r="J123" s="104"/>
    </row>
    <row r="124" spans="2:10" x14ac:dyDescent="0.25">
      <c r="B124" s="100">
        <f t="shared" si="1"/>
        <v>102</v>
      </c>
      <c r="C124" s="101"/>
      <c r="D124" s="102"/>
      <c r="E124" s="101"/>
      <c r="F124" s="77" t="str">
        <f>IF(E124 &lt;&gt; "",VLOOKUP($E124,'Defect types &amp; severity levels'!$D$3:$E$23,2,FALSE),"")</f>
        <v/>
      </c>
      <c r="G124" s="103" t="str">
        <f>IF(E124&lt;&gt;"",VLOOKUP(E124,'Defect types &amp; severity levels'!$D$2:$F$23,3,FALSE),"")</f>
        <v/>
      </c>
      <c r="H124" s="101"/>
      <c r="I124" s="102"/>
      <c r="J124" s="104"/>
    </row>
    <row r="125" spans="2:10" x14ac:dyDescent="0.25">
      <c r="B125" s="100">
        <f t="shared" si="1"/>
        <v>103</v>
      </c>
      <c r="C125" s="101"/>
      <c r="D125" s="102"/>
      <c r="E125" s="101"/>
      <c r="F125" s="77" t="str">
        <f>IF(E125 &lt;&gt; "",VLOOKUP($E125,'Defect types &amp; severity levels'!$D$3:$E$23,2,FALSE),"")</f>
        <v/>
      </c>
      <c r="G125" s="103" t="str">
        <f>IF(E125&lt;&gt;"",VLOOKUP(E125,'Defect types &amp; severity levels'!$D$2:$F$23,3,FALSE),"")</f>
        <v/>
      </c>
      <c r="H125" s="101"/>
      <c r="I125" s="102"/>
      <c r="J125" s="104"/>
    </row>
    <row r="126" spans="2:10" x14ac:dyDescent="0.25">
      <c r="B126" s="100">
        <f t="shared" si="1"/>
        <v>104</v>
      </c>
      <c r="C126" s="101"/>
      <c r="D126" s="102"/>
      <c r="E126" s="101"/>
      <c r="F126" s="77" t="str">
        <f>IF(E126 &lt;&gt; "",VLOOKUP($E126,'Defect types &amp; severity levels'!$D$3:$E$23,2,FALSE),"")</f>
        <v/>
      </c>
      <c r="G126" s="103" t="str">
        <f>IF(E126&lt;&gt;"",VLOOKUP(E126,'Defect types &amp; severity levels'!$D$2:$F$23,3,FALSE),"")</f>
        <v/>
      </c>
      <c r="H126" s="101"/>
      <c r="I126" s="102"/>
      <c r="J126" s="104"/>
    </row>
    <row r="127" spans="2:10" x14ac:dyDescent="0.25">
      <c r="B127" s="100">
        <f t="shared" si="1"/>
        <v>105</v>
      </c>
      <c r="C127" s="101"/>
      <c r="D127" s="102"/>
      <c r="E127" s="101"/>
      <c r="F127" s="77" t="str">
        <f>IF(E127 &lt;&gt; "",VLOOKUP($E127,'Defect types &amp; severity levels'!$D$3:$E$23,2,FALSE),"")</f>
        <v/>
      </c>
      <c r="G127" s="103" t="str">
        <f>IF(E127&lt;&gt;"",VLOOKUP(E127,'Defect types &amp; severity levels'!$D$2:$F$23,3,FALSE),"")</f>
        <v/>
      </c>
      <c r="H127" s="101"/>
      <c r="I127" s="102"/>
      <c r="J127" s="104"/>
    </row>
    <row r="128" spans="2:10" x14ac:dyDescent="0.25">
      <c r="B128" s="100">
        <f t="shared" si="1"/>
        <v>106</v>
      </c>
      <c r="C128" s="101"/>
      <c r="D128" s="102"/>
      <c r="E128" s="101"/>
      <c r="F128" s="77" t="str">
        <f>IF(E128 &lt;&gt; "",VLOOKUP($E128,'Defect types &amp; severity levels'!$D$3:$E$23,2,FALSE),"")</f>
        <v/>
      </c>
      <c r="G128" s="103" t="str">
        <f>IF(E128&lt;&gt;"",VLOOKUP(E128,'Defect types &amp; severity levels'!$D$2:$F$23,3,FALSE),"")</f>
        <v/>
      </c>
      <c r="H128" s="101"/>
      <c r="I128" s="102"/>
      <c r="J128" s="104"/>
    </row>
    <row r="129" spans="2:10" x14ac:dyDescent="0.25">
      <c r="B129" s="100">
        <f t="shared" si="1"/>
        <v>107</v>
      </c>
      <c r="C129" s="101"/>
      <c r="D129" s="102"/>
      <c r="E129" s="101"/>
      <c r="F129" s="77" t="str">
        <f>IF(E129 &lt;&gt; "",VLOOKUP($E129,'Defect types &amp; severity levels'!$D$3:$E$23,2,FALSE),"")</f>
        <v/>
      </c>
      <c r="G129" s="103" t="str">
        <f>IF(E129&lt;&gt;"",VLOOKUP(E129,'Defect types &amp; severity levels'!$D$2:$F$23,3,FALSE),"")</f>
        <v/>
      </c>
      <c r="H129" s="101"/>
      <c r="I129" s="102"/>
      <c r="J129" s="104"/>
    </row>
    <row r="130" spans="2:10" x14ac:dyDescent="0.25">
      <c r="B130" s="100">
        <f t="shared" si="1"/>
        <v>108</v>
      </c>
      <c r="C130" s="101"/>
      <c r="D130" s="102"/>
      <c r="E130" s="101"/>
      <c r="F130" s="77" t="str">
        <f>IF(E130 &lt;&gt; "",VLOOKUP($E130,'Defect types &amp; severity levels'!$D$3:$E$23,2,FALSE),"")</f>
        <v/>
      </c>
      <c r="G130" s="103" t="str">
        <f>IF(E130&lt;&gt;"",VLOOKUP(E130,'Defect types &amp; severity levels'!$D$2:$F$23,3,FALSE),"")</f>
        <v/>
      </c>
      <c r="H130" s="101"/>
      <c r="I130" s="102"/>
      <c r="J130" s="104"/>
    </row>
    <row r="131" spans="2:10" x14ac:dyDescent="0.25">
      <c r="B131" s="100">
        <f t="shared" si="1"/>
        <v>109</v>
      </c>
      <c r="C131" s="101"/>
      <c r="D131" s="102"/>
      <c r="E131" s="101"/>
      <c r="F131" s="77" t="str">
        <f>IF(E131 &lt;&gt; "",VLOOKUP($E131,'Defect types &amp; severity levels'!$D$3:$E$23,2,FALSE),"")</f>
        <v/>
      </c>
      <c r="G131" s="103" t="str">
        <f>IF(E131&lt;&gt;"",VLOOKUP(E131,'Defect types &amp; severity levels'!$D$2:$F$23,3,FALSE),"")</f>
        <v/>
      </c>
      <c r="H131" s="101"/>
      <c r="I131" s="102"/>
      <c r="J131" s="104"/>
    </row>
    <row r="132" spans="2:10" x14ac:dyDescent="0.25">
      <c r="B132" s="100">
        <f t="shared" si="1"/>
        <v>110</v>
      </c>
      <c r="C132" s="101"/>
      <c r="D132" s="102"/>
      <c r="E132" s="101"/>
      <c r="F132" s="77" t="str">
        <f>IF(E132 &lt;&gt; "",VLOOKUP($E132,'Defect types &amp; severity levels'!$D$3:$E$23,2,FALSE),"")</f>
        <v/>
      </c>
      <c r="G132" s="103" t="str">
        <f>IF(E132&lt;&gt;"",VLOOKUP(E132,'Defect types &amp; severity levels'!$D$2:$F$23,3,FALSE),"")</f>
        <v/>
      </c>
      <c r="H132" s="101"/>
      <c r="I132" s="102"/>
      <c r="J132" s="104"/>
    </row>
    <row r="133" spans="2:10" x14ac:dyDescent="0.25">
      <c r="B133" s="100">
        <f t="shared" si="1"/>
        <v>111</v>
      </c>
      <c r="C133" s="101"/>
      <c r="D133" s="102"/>
      <c r="E133" s="101"/>
      <c r="F133" s="77" t="str">
        <f>IF(E133 &lt;&gt; "",VLOOKUP($E133,'Defect types &amp; severity levels'!$D$3:$E$23,2,FALSE),"")</f>
        <v/>
      </c>
      <c r="G133" s="103" t="str">
        <f>IF(E133&lt;&gt;"",VLOOKUP(E133,'Defect types &amp; severity levels'!$D$2:$F$23,3,FALSE),"")</f>
        <v/>
      </c>
      <c r="H133" s="101"/>
      <c r="I133" s="102"/>
      <c r="J133" s="104"/>
    </row>
    <row r="134" spans="2:10" x14ac:dyDescent="0.25">
      <c r="B134" s="100">
        <f t="shared" si="1"/>
        <v>112</v>
      </c>
      <c r="C134" s="101"/>
      <c r="D134" s="102"/>
      <c r="E134" s="101"/>
      <c r="F134" s="77" t="str">
        <f>IF(E134 &lt;&gt; "",VLOOKUP($E134,'Defect types &amp; severity levels'!$D$3:$E$23,2,FALSE),"")</f>
        <v/>
      </c>
      <c r="G134" s="103" t="str">
        <f>IF(E134&lt;&gt;"",VLOOKUP(E134,'Defect types &amp; severity levels'!$D$2:$F$23,3,FALSE),"")</f>
        <v/>
      </c>
      <c r="H134" s="101"/>
      <c r="I134" s="102"/>
      <c r="J134" s="104"/>
    </row>
    <row r="135" spans="2:10" x14ac:dyDescent="0.25">
      <c r="B135" s="100">
        <f t="shared" si="1"/>
        <v>113</v>
      </c>
      <c r="C135" s="101"/>
      <c r="D135" s="102"/>
      <c r="E135" s="101"/>
      <c r="F135" s="77" t="str">
        <f>IF(E135 &lt;&gt; "",VLOOKUP($E135,'Defect types &amp; severity levels'!$D$3:$E$23,2,FALSE),"")</f>
        <v/>
      </c>
      <c r="G135" s="103" t="str">
        <f>IF(E135&lt;&gt;"",VLOOKUP(E135,'Defect types &amp; severity levels'!$D$2:$F$23,3,FALSE),"")</f>
        <v/>
      </c>
      <c r="H135" s="101"/>
      <c r="I135" s="102"/>
      <c r="J135" s="104"/>
    </row>
    <row r="136" spans="2:10" x14ac:dyDescent="0.25">
      <c r="B136" s="100">
        <f t="shared" si="1"/>
        <v>114</v>
      </c>
      <c r="C136" s="101"/>
      <c r="D136" s="102"/>
      <c r="E136" s="101"/>
      <c r="F136" s="77" t="str">
        <f>IF(E136 &lt;&gt; "",VLOOKUP($E136,'Defect types &amp; severity levels'!$D$3:$E$23,2,FALSE),"")</f>
        <v/>
      </c>
      <c r="G136" s="103" t="str">
        <f>IF(E136&lt;&gt;"",VLOOKUP(E136,'Defect types &amp; severity levels'!$D$2:$F$23,3,FALSE),"")</f>
        <v/>
      </c>
      <c r="H136" s="101"/>
      <c r="I136" s="102"/>
      <c r="J136" s="104"/>
    </row>
    <row r="137" spans="2:10" x14ac:dyDescent="0.25">
      <c r="B137" s="100">
        <f t="shared" si="1"/>
        <v>115</v>
      </c>
      <c r="C137" s="101"/>
      <c r="D137" s="102"/>
      <c r="E137" s="101"/>
      <c r="F137" s="77" t="str">
        <f>IF(E137 &lt;&gt; "",VLOOKUP($E137,'Defect types &amp; severity levels'!$D$3:$E$23,2,FALSE),"")</f>
        <v/>
      </c>
      <c r="G137" s="103" t="str">
        <f>IF(E137&lt;&gt;"",VLOOKUP(E137,'Defect types &amp; severity levels'!$D$2:$F$23,3,FALSE),"")</f>
        <v/>
      </c>
      <c r="H137" s="101"/>
      <c r="I137" s="102"/>
      <c r="J137" s="104"/>
    </row>
    <row r="138" spans="2:10" x14ac:dyDescent="0.25">
      <c r="B138" s="100">
        <f t="shared" si="1"/>
        <v>116</v>
      </c>
      <c r="C138" s="101"/>
      <c r="D138" s="102"/>
      <c r="E138" s="101"/>
      <c r="F138" s="77" t="str">
        <f>IF(E138 &lt;&gt; "",VLOOKUP($E138,'Defect types &amp; severity levels'!$D$3:$E$23,2,FALSE),"")</f>
        <v/>
      </c>
      <c r="G138" s="103" t="str">
        <f>IF(E138&lt;&gt;"",VLOOKUP(E138,'Defect types &amp; severity levels'!$D$2:$F$23,3,FALSE),"")</f>
        <v/>
      </c>
      <c r="H138" s="101"/>
      <c r="I138" s="102"/>
      <c r="J138" s="104"/>
    </row>
    <row r="139" spans="2:10" x14ac:dyDescent="0.25">
      <c r="B139" s="100">
        <f t="shared" si="1"/>
        <v>117</v>
      </c>
      <c r="C139" s="101"/>
      <c r="D139" s="102"/>
      <c r="E139" s="101"/>
      <c r="F139" s="77" t="str">
        <f>IF(E139 &lt;&gt; "",VLOOKUP($E139,'Defect types &amp; severity levels'!$D$3:$E$23,2,FALSE),"")</f>
        <v/>
      </c>
      <c r="G139" s="103" t="str">
        <f>IF(E139&lt;&gt;"",VLOOKUP(E139,'Defect types &amp; severity levels'!$D$2:$F$23,3,FALSE),"")</f>
        <v/>
      </c>
      <c r="H139" s="101"/>
      <c r="I139" s="102"/>
      <c r="J139" s="104"/>
    </row>
    <row r="140" spans="2:10" x14ac:dyDescent="0.25">
      <c r="B140" s="100">
        <f t="shared" si="1"/>
        <v>118</v>
      </c>
      <c r="C140" s="101"/>
      <c r="D140" s="102"/>
      <c r="E140" s="101"/>
      <c r="F140" s="77" t="str">
        <f>IF(E140 &lt;&gt; "",VLOOKUP($E140,'Defect types &amp; severity levels'!$D$3:$E$23,2,FALSE),"")</f>
        <v/>
      </c>
      <c r="G140" s="103" t="str">
        <f>IF(E140&lt;&gt;"",VLOOKUP(E140,'Defect types &amp; severity levels'!$D$2:$F$23,3,FALSE),"")</f>
        <v/>
      </c>
      <c r="H140" s="101"/>
      <c r="I140" s="102"/>
      <c r="J140" s="104"/>
    </row>
    <row r="141" spans="2:10" x14ac:dyDescent="0.25">
      <c r="B141" s="100">
        <f t="shared" si="1"/>
        <v>119</v>
      </c>
      <c r="C141" s="101"/>
      <c r="D141" s="102"/>
      <c r="E141" s="101"/>
      <c r="F141" s="77" t="str">
        <f>IF(E141 &lt;&gt; "",VLOOKUP($E141,'Defect types &amp; severity levels'!$D$3:$E$23,2,FALSE),"")</f>
        <v/>
      </c>
      <c r="G141" s="103" t="str">
        <f>IF(E141&lt;&gt;"",VLOOKUP(E141,'Defect types &amp; severity levels'!$D$2:$F$23,3,FALSE),"")</f>
        <v/>
      </c>
      <c r="H141" s="101"/>
      <c r="I141" s="102"/>
      <c r="J141" s="104"/>
    </row>
    <row r="142" spans="2:10" x14ac:dyDescent="0.25">
      <c r="B142" s="100">
        <f t="shared" si="1"/>
        <v>120</v>
      </c>
      <c r="C142" s="101"/>
      <c r="D142" s="102"/>
      <c r="E142" s="101"/>
      <c r="F142" s="77" t="str">
        <f>IF(E142 &lt;&gt; "",VLOOKUP($E142,'Defect types &amp; severity levels'!$D$3:$E$23,2,FALSE),"")</f>
        <v/>
      </c>
      <c r="G142" s="103" t="str">
        <f>IF(E142&lt;&gt;"",VLOOKUP(E142,'Defect types &amp; severity levels'!$D$2:$F$23,3,FALSE),"")</f>
        <v/>
      </c>
      <c r="H142" s="101"/>
      <c r="I142" s="102"/>
      <c r="J142" s="104"/>
    </row>
    <row r="143" spans="2:10" x14ac:dyDescent="0.25">
      <c r="B143" s="100">
        <f t="shared" si="1"/>
        <v>121</v>
      </c>
      <c r="C143" s="101"/>
      <c r="D143" s="102"/>
      <c r="E143" s="101"/>
      <c r="F143" s="77" t="str">
        <f>IF(E143 &lt;&gt; "",VLOOKUP($E143,'Defect types &amp; severity levels'!$D$3:$E$23,2,FALSE),"")</f>
        <v/>
      </c>
      <c r="G143" s="103" t="str">
        <f>IF(E143&lt;&gt;"",VLOOKUP(E143,'Defect types &amp; severity levels'!$D$2:$F$23,3,FALSE),"")</f>
        <v/>
      </c>
      <c r="H143" s="101"/>
      <c r="I143" s="102"/>
      <c r="J143" s="104"/>
    </row>
    <row r="144" spans="2:10" x14ac:dyDescent="0.25">
      <c r="B144" s="100">
        <f t="shared" si="1"/>
        <v>122</v>
      </c>
      <c r="C144" s="101"/>
      <c r="D144" s="102"/>
      <c r="E144" s="101"/>
      <c r="F144" s="77" t="str">
        <f>IF(E144 &lt;&gt; "",VLOOKUP($E144,'Defect types &amp; severity levels'!$D$3:$E$23,2,FALSE),"")</f>
        <v/>
      </c>
      <c r="G144" s="103" t="str">
        <f>IF(E144&lt;&gt;"",VLOOKUP(E144,'Defect types &amp; severity levels'!$D$2:$F$23,3,FALSE),"")</f>
        <v/>
      </c>
      <c r="H144" s="101"/>
      <c r="I144" s="102"/>
      <c r="J144" s="104"/>
    </row>
    <row r="145" spans="2:10" x14ac:dyDescent="0.25">
      <c r="B145" s="100">
        <f t="shared" si="1"/>
        <v>123</v>
      </c>
      <c r="C145" s="101"/>
      <c r="D145" s="102"/>
      <c r="E145" s="101"/>
      <c r="F145" s="77" t="str">
        <f>IF(E145 &lt;&gt; "",VLOOKUP($E145,'Defect types &amp; severity levels'!$D$3:$E$23,2,FALSE),"")</f>
        <v/>
      </c>
      <c r="G145" s="103" t="str">
        <f>IF(E145&lt;&gt;"",VLOOKUP(E145,'Defect types &amp; severity levels'!$D$2:$F$23,3,FALSE),"")</f>
        <v/>
      </c>
      <c r="H145" s="101"/>
      <c r="I145" s="102"/>
      <c r="J145" s="104"/>
    </row>
    <row r="146" spans="2:10" x14ac:dyDescent="0.25">
      <c r="B146" s="100">
        <f t="shared" si="1"/>
        <v>124</v>
      </c>
      <c r="C146" s="101"/>
      <c r="D146" s="102"/>
      <c r="E146" s="101"/>
      <c r="F146" s="77" t="str">
        <f>IF(E146 &lt;&gt; "",VLOOKUP($E146,'Defect types &amp; severity levels'!$D$3:$E$23,2,FALSE),"")</f>
        <v/>
      </c>
      <c r="G146" s="103" t="str">
        <f>IF(E146&lt;&gt;"",VLOOKUP(E146,'Defect types &amp; severity levels'!$D$2:$F$23,3,FALSE),"")</f>
        <v/>
      </c>
      <c r="H146" s="101"/>
      <c r="I146" s="102"/>
      <c r="J146" s="104"/>
    </row>
    <row r="147" spans="2:10" x14ac:dyDescent="0.25">
      <c r="B147" s="100">
        <f t="shared" si="1"/>
        <v>125</v>
      </c>
      <c r="C147" s="101"/>
      <c r="D147" s="102"/>
      <c r="E147" s="101"/>
      <c r="F147" s="77" t="str">
        <f>IF(E147 &lt;&gt; "",VLOOKUP($E147,'Defect types &amp; severity levels'!$D$3:$E$23,2,FALSE),"")</f>
        <v/>
      </c>
      <c r="G147" s="103" t="str">
        <f>IF(E147&lt;&gt;"",VLOOKUP(E147,'Defect types &amp; severity levels'!$D$2:$F$23,3,FALSE),"")</f>
        <v/>
      </c>
      <c r="H147" s="101"/>
      <c r="I147" s="102"/>
      <c r="J147" s="104"/>
    </row>
    <row r="148" spans="2:10" x14ac:dyDescent="0.25">
      <c r="B148" s="100">
        <f t="shared" si="1"/>
        <v>126</v>
      </c>
      <c r="C148" s="101"/>
      <c r="D148" s="102"/>
      <c r="E148" s="101"/>
      <c r="F148" s="77" t="str">
        <f>IF(E148 &lt;&gt; "",VLOOKUP($E148,'Defect types &amp; severity levels'!$D$3:$E$23,2,FALSE),"")</f>
        <v/>
      </c>
      <c r="G148" s="103" t="str">
        <f>IF(E148&lt;&gt;"",VLOOKUP(E148,'Defect types &amp; severity levels'!$D$2:$F$23,3,FALSE),"")</f>
        <v/>
      </c>
      <c r="H148" s="101"/>
      <c r="I148" s="102"/>
      <c r="J148" s="104"/>
    </row>
    <row r="149" spans="2:10" x14ac:dyDescent="0.25">
      <c r="B149" s="100">
        <f t="shared" si="1"/>
        <v>127</v>
      </c>
      <c r="C149" s="101"/>
      <c r="D149" s="102"/>
      <c r="E149" s="101"/>
      <c r="F149" s="77" t="str">
        <f>IF(E149 &lt;&gt; "",VLOOKUP($E149,'Defect types &amp; severity levels'!$D$3:$E$23,2,FALSE),"")</f>
        <v/>
      </c>
      <c r="G149" s="103" t="str">
        <f>IF(E149&lt;&gt;"",VLOOKUP(E149,'Defect types &amp; severity levels'!$D$2:$F$23,3,FALSE),"")</f>
        <v/>
      </c>
      <c r="H149" s="101"/>
      <c r="I149" s="102"/>
      <c r="J149" s="104"/>
    </row>
    <row r="150" spans="2:10" x14ac:dyDescent="0.25">
      <c r="B150" s="100">
        <f t="shared" si="1"/>
        <v>128</v>
      </c>
      <c r="C150" s="101"/>
      <c r="D150" s="102"/>
      <c r="E150" s="101"/>
      <c r="F150" s="77" t="str">
        <f>IF(E150 &lt;&gt; "",VLOOKUP($E150,'Defect types &amp; severity levels'!$D$3:$E$23,2,FALSE),"")</f>
        <v/>
      </c>
      <c r="G150" s="103" t="str">
        <f>IF(E150&lt;&gt;"",VLOOKUP(E150,'Defect types &amp; severity levels'!$D$2:$F$23,3,FALSE),"")</f>
        <v/>
      </c>
      <c r="H150" s="101"/>
      <c r="I150" s="102"/>
      <c r="J150" s="104"/>
    </row>
    <row r="151" spans="2:10" x14ac:dyDescent="0.25">
      <c r="B151" s="100">
        <f t="shared" si="1"/>
        <v>129</v>
      </c>
      <c r="C151" s="101"/>
      <c r="D151" s="102"/>
      <c r="E151" s="101"/>
      <c r="F151" s="77" t="str">
        <f>IF(E151 &lt;&gt; "",VLOOKUP($E151,'Defect types &amp; severity levels'!$D$3:$E$23,2,FALSE),"")</f>
        <v/>
      </c>
      <c r="G151" s="103" t="str">
        <f>IF(E151&lt;&gt;"",VLOOKUP(E151,'Defect types &amp; severity levels'!$D$2:$F$23,3,FALSE),"")</f>
        <v/>
      </c>
      <c r="H151" s="101"/>
      <c r="I151" s="102"/>
      <c r="J151" s="104"/>
    </row>
    <row r="152" spans="2:10" x14ac:dyDescent="0.25">
      <c r="B152" s="100">
        <f t="shared" si="1"/>
        <v>130</v>
      </c>
      <c r="C152" s="101"/>
      <c r="D152" s="102"/>
      <c r="E152" s="101"/>
      <c r="F152" s="77" t="str">
        <f>IF(E152 &lt;&gt; "",VLOOKUP($E152,'Defect types &amp; severity levels'!$D$3:$E$23,2,FALSE),"")</f>
        <v/>
      </c>
      <c r="G152" s="103" t="str">
        <f>IF(E152&lt;&gt;"",VLOOKUP(E152,'Defect types &amp; severity levels'!$D$2:$F$23,3,FALSE),"")</f>
        <v/>
      </c>
      <c r="H152" s="101"/>
      <c r="I152" s="102"/>
      <c r="J152" s="104"/>
    </row>
    <row r="153" spans="2:10" x14ac:dyDescent="0.25">
      <c r="B153" s="100">
        <f t="shared" ref="B153:B216" si="2">B152+1</f>
        <v>131</v>
      </c>
      <c r="C153" s="101"/>
      <c r="D153" s="102"/>
      <c r="E153" s="101"/>
      <c r="F153" s="77" t="str">
        <f>IF(E153 &lt;&gt; "",VLOOKUP($E153,'Defect types &amp; severity levels'!$D$3:$E$23,2,FALSE),"")</f>
        <v/>
      </c>
      <c r="G153" s="103" t="str">
        <f>IF(E153&lt;&gt;"",VLOOKUP(E153,'Defect types &amp; severity levels'!$D$2:$F$23,3,FALSE),"")</f>
        <v/>
      </c>
      <c r="H153" s="101"/>
      <c r="I153" s="102"/>
      <c r="J153" s="104"/>
    </row>
    <row r="154" spans="2:10" x14ac:dyDescent="0.25">
      <c r="B154" s="100">
        <f t="shared" si="2"/>
        <v>132</v>
      </c>
      <c r="C154" s="101"/>
      <c r="D154" s="102"/>
      <c r="E154" s="101"/>
      <c r="F154" s="77" t="str">
        <f>IF(E154 &lt;&gt; "",VLOOKUP($E154,'Defect types &amp; severity levels'!$D$3:$E$23,2,FALSE),"")</f>
        <v/>
      </c>
      <c r="G154" s="103" t="str">
        <f>IF(E154&lt;&gt;"",VLOOKUP(E154,'Defect types &amp; severity levels'!$D$2:$F$23,3,FALSE),"")</f>
        <v/>
      </c>
      <c r="H154" s="101"/>
      <c r="I154" s="102"/>
      <c r="J154" s="104"/>
    </row>
    <row r="155" spans="2:10" x14ac:dyDescent="0.25">
      <c r="B155" s="100">
        <f t="shared" si="2"/>
        <v>133</v>
      </c>
      <c r="C155" s="101"/>
      <c r="D155" s="102"/>
      <c r="E155" s="101"/>
      <c r="F155" s="77" t="str">
        <f>IF(E155 &lt;&gt; "",VLOOKUP($E155,'Defect types &amp; severity levels'!$D$3:$E$23,2,FALSE),"")</f>
        <v/>
      </c>
      <c r="G155" s="103" t="str">
        <f>IF(E155&lt;&gt;"",VLOOKUP(E155,'Defect types &amp; severity levels'!$D$2:$F$23,3,FALSE),"")</f>
        <v/>
      </c>
      <c r="H155" s="101"/>
      <c r="I155" s="102"/>
      <c r="J155" s="104"/>
    </row>
    <row r="156" spans="2:10" x14ac:dyDescent="0.25">
      <c r="B156" s="100">
        <f t="shared" si="2"/>
        <v>134</v>
      </c>
      <c r="C156" s="101"/>
      <c r="D156" s="102"/>
      <c r="E156" s="101"/>
      <c r="F156" s="77" t="str">
        <f>IF(E156 &lt;&gt; "",VLOOKUP($E156,'Defect types &amp; severity levels'!$D$3:$E$23,2,FALSE),"")</f>
        <v/>
      </c>
      <c r="G156" s="103" t="str">
        <f>IF(E156&lt;&gt;"",VLOOKUP(E156,'Defect types &amp; severity levels'!$D$2:$F$23,3,FALSE),"")</f>
        <v/>
      </c>
      <c r="H156" s="101"/>
      <c r="I156" s="102"/>
      <c r="J156" s="104"/>
    </row>
    <row r="157" spans="2:10" x14ac:dyDescent="0.25">
      <c r="B157" s="100">
        <f t="shared" si="2"/>
        <v>135</v>
      </c>
      <c r="C157" s="101"/>
      <c r="D157" s="102"/>
      <c r="E157" s="101"/>
      <c r="F157" s="77" t="str">
        <f>IF(E157 &lt;&gt; "",VLOOKUP($E157,'Defect types &amp; severity levels'!$D$3:$E$23,2,FALSE),"")</f>
        <v/>
      </c>
      <c r="G157" s="103" t="str">
        <f>IF(E157&lt;&gt;"",VLOOKUP(E157,'Defect types &amp; severity levels'!$D$2:$F$23,3,FALSE),"")</f>
        <v/>
      </c>
      <c r="H157" s="101"/>
      <c r="I157" s="102"/>
      <c r="J157" s="104"/>
    </row>
    <row r="158" spans="2:10" x14ac:dyDescent="0.25">
      <c r="B158" s="100">
        <f t="shared" si="2"/>
        <v>136</v>
      </c>
      <c r="C158" s="101"/>
      <c r="D158" s="102"/>
      <c r="E158" s="101"/>
      <c r="F158" s="77" t="str">
        <f>IF(E158 &lt;&gt; "",VLOOKUP($E158,'Defect types &amp; severity levels'!$D$3:$E$23,2,FALSE),"")</f>
        <v/>
      </c>
      <c r="G158" s="103" t="str">
        <f>IF(E158&lt;&gt;"",VLOOKUP(E158,'Defect types &amp; severity levels'!$D$2:$F$23,3,FALSE),"")</f>
        <v/>
      </c>
      <c r="H158" s="101"/>
      <c r="I158" s="102"/>
      <c r="J158" s="104"/>
    </row>
    <row r="159" spans="2:10" x14ac:dyDescent="0.25">
      <c r="B159" s="100">
        <f t="shared" si="2"/>
        <v>137</v>
      </c>
      <c r="C159" s="101"/>
      <c r="D159" s="102"/>
      <c r="E159" s="101"/>
      <c r="F159" s="77" t="str">
        <f>IF(E159 &lt;&gt; "",VLOOKUP($E159,'Defect types &amp; severity levels'!$D$3:$E$23,2,FALSE),"")</f>
        <v/>
      </c>
      <c r="G159" s="103" t="str">
        <f>IF(E159&lt;&gt;"",VLOOKUP(E159,'Defect types &amp; severity levels'!$D$2:$F$23,3,FALSE),"")</f>
        <v/>
      </c>
      <c r="H159" s="101"/>
      <c r="I159" s="102"/>
      <c r="J159" s="104"/>
    </row>
    <row r="160" spans="2:10" x14ac:dyDescent="0.25">
      <c r="B160" s="100">
        <f t="shared" si="2"/>
        <v>138</v>
      </c>
      <c r="C160" s="101"/>
      <c r="D160" s="102"/>
      <c r="E160" s="101"/>
      <c r="F160" s="77" t="str">
        <f>IF(E160 &lt;&gt; "",VLOOKUP($E160,'Defect types &amp; severity levels'!$D$3:$E$23,2,FALSE),"")</f>
        <v/>
      </c>
      <c r="G160" s="103" t="str">
        <f>IF(E160&lt;&gt;"",VLOOKUP(E160,'Defect types &amp; severity levels'!$D$2:$F$23,3,FALSE),"")</f>
        <v/>
      </c>
      <c r="H160" s="101"/>
      <c r="I160" s="102"/>
      <c r="J160" s="104"/>
    </row>
    <row r="161" spans="2:10" x14ac:dyDescent="0.25">
      <c r="B161" s="100">
        <f t="shared" si="2"/>
        <v>139</v>
      </c>
      <c r="C161" s="101"/>
      <c r="D161" s="102"/>
      <c r="E161" s="101"/>
      <c r="F161" s="77" t="str">
        <f>IF(E161 &lt;&gt; "",VLOOKUP($E161,'Defect types &amp; severity levels'!$D$3:$E$23,2,FALSE),"")</f>
        <v/>
      </c>
      <c r="G161" s="103" t="str">
        <f>IF(E161&lt;&gt;"",VLOOKUP(E161,'Defect types &amp; severity levels'!$D$2:$F$23,3,FALSE),"")</f>
        <v/>
      </c>
      <c r="H161" s="101"/>
      <c r="I161" s="102"/>
      <c r="J161" s="104"/>
    </row>
    <row r="162" spans="2:10" x14ac:dyDescent="0.25">
      <c r="B162" s="100">
        <f t="shared" si="2"/>
        <v>140</v>
      </c>
      <c r="C162" s="101"/>
      <c r="D162" s="102"/>
      <c r="E162" s="101"/>
      <c r="F162" s="77" t="str">
        <f>IF(E162 &lt;&gt; "",VLOOKUP($E162,'Defect types &amp; severity levels'!$D$3:$E$23,2,FALSE),"")</f>
        <v/>
      </c>
      <c r="G162" s="103" t="str">
        <f>IF(E162&lt;&gt;"",VLOOKUP(E162,'Defect types &amp; severity levels'!$D$2:$F$23,3,FALSE),"")</f>
        <v/>
      </c>
      <c r="H162" s="101"/>
      <c r="I162" s="102"/>
      <c r="J162" s="104"/>
    </row>
    <row r="163" spans="2:10" x14ac:dyDescent="0.25">
      <c r="B163" s="100">
        <f t="shared" si="2"/>
        <v>141</v>
      </c>
      <c r="C163" s="101"/>
      <c r="D163" s="102"/>
      <c r="E163" s="101"/>
      <c r="F163" s="77" t="str">
        <f>IF(E163 &lt;&gt; "",VLOOKUP($E163,'Defect types &amp; severity levels'!$D$3:$E$23,2,FALSE),"")</f>
        <v/>
      </c>
      <c r="G163" s="103" t="str">
        <f>IF(E163&lt;&gt;"",VLOOKUP(E163,'Defect types &amp; severity levels'!$D$2:$F$23,3,FALSE),"")</f>
        <v/>
      </c>
      <c r="H163" s="101"/>
      <c r="I163" s="102"/>
      <c r="J163" s="104"/>
    </row>
    <row r="164" spans="2:10" x14ac:dyDescent="0.25">
      <c r="B164" s="100">
        <f t="shared" si="2"/>
        <v>142</v>
      </c>
      <c r="C164" s="101"/>
      <c r="D164" s="102"/>
      <c r="E164" s="101"/>
      <c r="F164" s="77" t="str">
        <f>IF(E164 &lt;&gt; "",VLOOKUP($E164,'Defect types &amp; severity levels'!$D$3:$E$23,2,FALSE),"")</f>
        <v/>
      </c>
      <c r="G164" s="103" t="str">
        <f>IF(E164&lt;&gt;"",VLOOKUP(E164,'Defect types &amp; severity levels'!$D$2:$F$23,3,FALSE),"")</f>
        <v/>
      </c>
      <c r="H164" s="101"/>
      <c r="I164" s="102"/>
      <c r="J164" s="104"/>
    </row>
    <row r="165" spans="2:10" x14ac:dyDescent="0.25">
      <c r="B165" s="100">
        <f t="shared" si="2"/>
        <v>143</v>
      </c>
      <c r="C165" s="101"/>
      <c r="D165" s="102"/>
      <c r="E165" s="101"/>
      <c r="F165" s="77" t="str">
        <f>IF(E165 &lt;&gt; "",VLOOKUP($E165,'Defect types &amp; severity levels'!$D$3:$E$23,2,FALSE),"")</f>
        <v/>
      </c>
      <c r="G165" s="103" t="str">
        <f>IF(E165&lt;&gt;"",VLOOKUP(E165,'Defect types &amp; severity levels'!$D$2:$F$23,3,FALSE),"")</f>
        <v/>
      </c>
      <c r="H165" s="101"/>
      <c r="I165" s="102"/>
      <c r="J165" s="104"/>
    </row>
    <row r="166" spans="2:10" x14ac:dyDescent="0.25">
      <c r="B166" s="100">
        <f t="shared" si="2"/>
        <v>144</v>
      </c>
      <c r="C166" s="101"/>
      <c r="D166" s="102"/>
      <c r="E166" s="101"/>
      <c r="F166" s="77" t="str">
        <f>IF(E166 &lt;&gt; "",VLOOKUP($E166,'Defect types &amp; severity levels'!$D$3:$E$23,2,FALSE),"")</f>
        <v/>
      </c>
      <c r="G166" s="103" t="str">
        <f>IF(E166&lt;&gt;"",VLOOKUP(E166,'Defect types &amp; severity levels'!$D$2:$F$23,3,FALSE),"")</f>
        <v/>
      </c>
      <c r="H166" s="101"/>
      <c r="I166" s="102"/>
      <c r="J166" s="104"/>
    </row>
    <row r="167" spans="2:10" x14ac:dyDescent="0.25">
      <c r="B167" s="100">
        <f t="shared" si="2"/>
        <v>145</v>
      </c>
      <c r="C167" s="101"/>
      <c r="D167" s="102"/>
      <c r="E167" s="101"/>
      <c r="F167" s="77" t="str">
        <f>IF(E167 &lt;&gt; "",VLOOKUP($E167,'Defect types &amp; severity levels'!$D$3:$E$23,2,FALSE),"")</f>
        <v/>
      </c>
      <c r="G167" s="103" t="str">
        <f>IF(E167&lt;&gt;"",VLOOKUP(E167,'Defect types &amp; severity levels'!$D$2:$F$23,3,FALSE),"")</f>
        <v/>
      </c>
      <c r="H167" s="101"/>
      <c r="I167" s="102"/>
      <c r="J167" s="104"/>
    </row>
    <row r="168" spans="2:10" x14ac:dyDescent="0.25">
      <c r="B168" s="100">
        <f t="shared" si="2"/>
        <v>146</v>
      </c>
      <c r="C168" s="101"/>
      <c r="D168" s="102"/>
      <c r="E168" s="101"/>
      <c r="F168" s="77" t="str">
        <f>IF(E168 &lt;&gt; "",VLOOKUP($E168,'Defect types &amp; severity levels'!$D$3:$E$23,2,FALSE),"")</f>
        <v/>
      </c>
      <c r="G168" s="103" t="str">
        <f>IF(E168&lt;&gt;"",VLOOKUP(E168,'Defect types &amp; severity levels'!$D$2:$F$23,3,FALSE),"")</f>
        <v/>
      </c>
      <c r="H168" s="101"/>
      <c r="I168" s="102"/>
      <c r="J168" s="104"/>
    </row>
    <row r="169" spans="2:10" x14ac:dyDescent="0.25">
      <c r="B169" s="100">
        <f t="shared" si="2"/>
        <v>147</v>
      </c>
      <c r="C169" s="101"/>
      <c r="D169" s="102"/>
      <c r="E169" s="101"/>
      <c r="F169" s="77" t="str">
        <f>IF(E169 &lt;&gt; "",VLOOKUP($E169,'Defect types &amp; severity levels'!$D$3:$E$23,2,FALSE),"")</f>
        <v/>
      </c>
      <c r="G169" s="103" t="str">
        <f>IF(E169&lt;&gt;"",VLOOKUP(E169,'Defect types &amp; severity levels'!$D$2:$F$23,3,FALSE),"")</f>
        <v/>
      </c>
      <c r="H169" s="101"/>
      <c r="I169" s="102"/>
      <c r="J169" s="104"/>
    </row>
    <row r="170" spans="2:10" x14ac:dyDescent="0.25">
      <c r="B170" s="100">
        <f t="shared" si="2"/>
        <v>148</v>
      </c>
      <c r="C170" s="101"/>
      <c r="D170" s="102"/>
      <c r="E170" s="101"/>
      <c r="F170" s="77" t="str">
        <f>IF(E170 &lt;&gt; "",VLOOKUP($E170,'Defect types &amp; severity levels'!$D$3:$E$23,2,FALSE),"")</f>
        <v/>
      </c>
      <c r="G170" s="103" t="str">
        <f>IF(E170&lt;&gt;"",VLOOKUP(E170,'Defect types &amp; severity levels'!$D$2:$F$23,3,FALSE),"")</f>
        <v/>
      </c>
      <c r="H170" s="101"/>
      <c r="I170" s="102"/>
      <c r="J170" s="104"/>
    </row>
    <row r="171" spans="2:10" x14ac:dyDescent="0.25">
      <c r="B171" s="100">
        <f t="shared" si="2"/>
        <v>149</v>
      </c>
      <c r="C171" s="101"/>
      <c r="D171" s="102"/>
      <c r="E171" s="101"/>
      <c r="F171" s="77" t="str">
        <f>IF(E171 &lt;&gt; "",VLOOKUP($E171,'Defect types &amp; severity levels'!$D$3:$E$23,2,FALSE),"")</f>
        <v/>
      </c>
      <c r="G171" s="103" t="str">
        <f>IF(E171&lt;&gt;"",VLOOKUP(E171,'Defect types &amp; severity levels'!$D$2:$F$23,3,FALSE),"")</f>
        <v/>
      </c>
      <c r="H171" s="101"/>
      <c r="I171" s="102"/>
      <c r="J171" s="104"/>
    </row>
    <row r="172" spans="2:10" x14ac:dyDescent="0.25">
      <c r="B172" s="100">
        <f t="shared" si="2"/>
        <v>150</v>
      </c>
      <c r="C172" s="101"/>
      <c r="D172" s="102"/>
      <c r="E172" s="101"/>
      <c r="F172" s="77" t="str">
        <f>IF(E172 &lt;&gt; "",VLOOKUP($E172,'Defect types &amp; severity levels'!$D$3:$E$23,2,FALSE),"")</f>
        <v/>
      </c>
      <c r="G172" s="103" t="str">
        <f>IF(E172&lt;&gt;"",VLOOKUP(E172,'Defect types &amp; severity levels'!$D$2:$F$23,3,FALSE),"")</f>
        <v/>
      </c>
      <c r="H172" s="101"/>
      <c r="I172" s="102"/>
      <c r="J172" s="104"/>
    </row>
    <row r="173" spans="2:10" x14ac:dyDescent="0.25">
      <c r="B173" s="100">
        <f t="shared" si="2"/>
        <v>151</v>
      </c>
      <c r="C173" s="101"/>
      <c r="D173" s="102"/>
      <c r="E173" s="101"/>
      <c r="F173" s="77" t="str">
        <f>IF(E173 &lt;&gt; "",VLOOKUP($E173,'Defect types &amp; severity levels'!$D$3:$E$23,2,FALSE),"")</f>
        <v/>
      </c>
      <c r="G173" s="103" t="str">
        <f>IF(E173&lt;&gt;"",VLOOKUP(E173,'Defect types &amp; severity levels'!$D$2:$F$23,3,FALSE),"")</f>
        <v/>
      </c>
      <c r="H173" s="101"/>
      <c r="I173" s="102"/>
      <c r="J173" s="104"/>
    </row>
    <row r="174" spans="2:10" x14ac:dyDescent="0.25">
      <c r="B174" s="100">
        <f t="shared" si="2"/>
        <v>152</v>
      </c>
      <c r="C174" s="101"/>
      <c r="D174" s="102"/>
      <c r="E174" s="101"/>
      <c r="F174" s="77" t="str">
        <f>IF(E174 &lt;&gt; "",VLOOKUP($E174,'Defect types &amp; severity levels'!$D$3:$E$23,2,FALSE),"")</f>
        <v/>
      </c>
      <c r="G174" s="103" t="str">
        <f>IF(E174&lt;&gt;"",VLOOKUP(E174,'Defect types &amp; severity levels'!$D$2:$F$23,3,FALSE),"")</f>
        <v/>
      </c>
      <c r="H174" s="101"/>
      <c r="I174" s="102"/>
      <c r="J174" s="104"/>
    </row>
    <row r="175" spans="2:10" x14ac:dyDescent="0.25">
      <c r="B175" s="100">
        <f t="shared" si="2"/>
        <v>153</v>
      </c>
      <c r="C175" s="101"/>
      <c r="D175" s="102"/>
      <c r="E175" s="101"/>
      <c r="F175" s="77" t="str">
        <f>IF(E175 &lt;&gt; "",VLOOKUP($E175,'Defect types &amp; severity levels'!$D$3:$E$23,2,FALSE),"")</f>
        <v/>
      </c>
      <c r="G175" s="103" t="str">
        <f>IF(E175&lt;&gt;"",VLOOKUP(E175,'Defect types &amp; severity levels'!$D$2:$F$23,3,FALSE),"")</f>
        <v/>
      </c>
      <c r="H175" s="101"/>
      <c r="I175" s="102"/>
      <c r="J175" s="104"/>
    </row>
    <row r="176" spans="2:10" x14ac:dyDescent="0.25">
      <c r="B176" s="100">
        <f t="shared" si="2"/>
        <v>154</v>
      </c>
      <c r="C176" s="101"/>
      <c r="D176" s="102"/>
      <c r="E176" s="101"/>
      <c r="F176" s="77" t="str">
        <f>IF(E176 &lt;&gt; "",VLOOKUP($E176,'Defect types &amp; severity levels'!$D$3:$E$23,2,FALSE),"")</f>
        <v/>
      </c>
      <c r="G176" s="103" t="str">
        <f>IF(E176&lt;&gt;"",VLOOKUP(E176,'Defect types &amp; severity levels'!$D$2:$F$23,3,FALSE),"")</f>
        <v/>
      </c>
      <c r="H176" s="101"/>
      <c r="I176" s="102"/>
      <c r="J176" s="104"/>
    </row>
    <row r="177" spans="2:10" x14ac:dyDescent="0.25">
      <c r="B177" s="100">
        <f t="shared" si="2"/>
        <v>155</v>
      </c>
      <c r="C177" s="101"/>
      <c r="D177" s="102"/>
      <c r="E177" s="101"/>
      <c r="F177" s="77" t="str">
        <f>IF(E177 &lt;&gt; "",VLOOKUP($E177,'Defect types &amp; severity levels'!$D$3:$E$23,2,FALSE),"")</f>
        <v/>
      </c>
      <c r="G177" s="103" t="str">
        <f>IF(E177&lt;&gt;"",VLOOKUP(E177,'Defect types &amp; severity levels'!$D$2:$F$23,3,FALSE),"")</f>
        <v/>
      </c>
      <c r="H177" s="101"/>
      <c r="I177" s="102"/>
      <c r="J177" s="104"/>
    </row>
    <row r="178" spans="2:10" x14ac:dyDescent="0.25">
      <c r="B178" s="100">
        <f t="shared" si="2"/>
        <v>156</v>
      </c>
      <c r="C178" s="101"/>
      <c r="D178" s="102"/>
      <c r="E178" s="101"/>
      <c r="F178" s="77" t="str">
        <f>IF(E178 &lt;&gt; "",VLOOKUP($E178,'Defect types &amp; severity levels'!$D$3:$E$23,2,FALSE),"")</f>
        <v/>
      </c>
      <c r="G178" s="103" t="str">
        <f>IF(E178&lt;&gt;"",VLOOKUP(E178,'Defect types &amp; severity levels'!$D$2:$F$23,3,FALSE),"")</f>
        <v/>
      </c>
      <c r="H178" s="101"/>
      <c r="I178" s="102"/>
      <c r="J178" s="104"/>
    </row>
    <row r="179" spans="2:10" x14ac:dyDescent="0.25">
      <c r="B179" s="100">
        <f t="shared" si="2"/>
        <v>157</v>
      </c>
      <c r="C179" s="101"/>
      <c r="D179" s="102"/>
      <c r="E179" s="101"/>
      <c r="F179" s="77" t="str">
        <f>IF(E179 &lt;&gt; "",VLOOKUP($E179,'Defect types &amp; severity levels'!$D$3:$E$23,2,FALSE),"")</f>
        <v/>
      </c>
      <c r="G179" s="103" t="str">
        <f>IF(E179&lt;&gt;"",VLOOKUP(E179,'Defect types &amp; severity levels'!$D$2:$F$23,3,FALSE),"")</f>
        <v/>
      </c>
      <c r="H179" s="101"/>
      <c r="I179" s="102"/>
      <c r="J179" s="104"/>
    </row>
    <row r="180" spans="2:10" x14ac:dyDescent="0.25">
      <c r="B180" s="100">
        <f t="shared" si="2"/>
        <v>158</v>
      </c>
      <c r="C180" s="101"/>
      <c r="D180" s="102"/>
      <c r="E180" s="101"/>
      <c r="F180" s="77" t="str">
        <f>IF(E180 &lt;&gt; "",VLOOKUP($E180,'Defect types &amp; severity levels'!$D$3:$E$23,2,FALSE),"")</f>
        <v/>
      </c>
      <c r="G180" s="103" t="str">
        <f>IF(E180&lt;&gt;"",VLOOKUP(E180,'Defect types &amp; severity levels'!$D$2:$F$23,3,FALSE),"")</f>
        <v/>
      </c>
      <c r="H180" s="101"/>
      <c r="I180" s="102"/>
      <c r="J180" s="104"/>
    </row>
    <row r="181" spans="2:10" x14ac:dyDescent="0.25">
      <c r="B181" s="100">
        <f t="shared" si="2"/>
        <v>159</v>
      </c>
      <c r="C181" s="101"/>
      <c r="D181" s="102"/>
      <c r="E181" s="101"/>
      <c r="F181" s="77" t="str">
        <f>IF(E181 &lt;&gt; "",VLOOKUP($E181,'Defect types &amp; severity levels'!$D$3:$E$23,2,FALSE),"")</f>
        <v/>
      </c>
      <c r="G181" s="103" t="str">
        <f>IF(E181&lt;&gt;"",VLOOKUP(E181,'Defect types &amp; severity levels'!$D$2:$F$23,3,FALSE),"")</f>
        <v/>
      </c>
      <c r="H181" s="101"/>
      <c r="I181" s="102"/>
      <c r="J181" s="104"/>
    </row>
    <row r="182" spans="2:10" x14ac:dyDescent="0.25">
      <c r="B182" s="100">
        <f t="shared" si="2"/>
        <v>160</v>
      </c>
      <c r="C182" s="101"/>
      <c r="D182" s="102"/>
      <c r="E182" s="101"/>
      <c r="F182" s="77" t="str">
        <f>IF(E182 &lt;&gt; "",VLOOKUP($E182,'Defect types &amp; severity levels'!$D$3:$E$23,2,FALSE),"")</f>
        <v/>
      </c>
      <c r="G182" s="103" t="str">
        <f>IF(E182&lt;&gt;"",VLOOKUP(E182,'Defect types &amp; severity levels'!$D$2:$F$23,3,FALSE),"")</f>
        <v/>
      </c>
      <c r="H182" s="101"/>
      <c r="I182" s="102"/>
      <c r="J182" s="104"/>
    </row>
    <row r="183" spans="2:10" x14ac:dyDescent="0.25">
      <c r="B183" s="100">
        <f t="shared" si="2"/>
        <v>161</v>
      </c>
      <c r="C183" s="101"/>
      <c r="D183" s="102"/>
      <c r="E183" s="101"/>
      <c r="F183" s="77" t="str">
        <f>IF(E183 &lt;&gt; "",VLOOKUP($E183,'Defect types &amp; severity levels'!$D$3:$E$23,2,FALSE),"")</f>
        <v/>
      </c>
      <c r="G183" s="103" t="str">
        <f>IF(E183&lt;&gt;"",VLOOKUP(E183,'Defect types &amp; severity levels'!$D$2:$F$23,3,FALSE),"")</f>
        <v/>
      </c>
      <c r="H183" s="101"/>
      <c r="I183" s="102"/>
      <c r="J183" s="104"/>
    </row>
    <row r="184" spans="2:10" x14ac:dyDescent="0.25">
      <c r="B184" s="100">
        <f t="shared" si="2"/>
        <v>162</v>
      </c>
      <c r="C184" s="101"/>
      <c r="D184" s="102"/>
      <c r="E184" s="101"/>
      <c r="F184" s="77" t="str">
        <f>IF(E184 &lt;&gt; "",VLOOKUP($E184,'Defect types &amp; severity levels'!$D$3:$E$23,2,FALSE),"")</f>
        <v/>
      </c>
      <c r="G184" s="103" t="str">
        <f>IF(E184&lt;&gt;"",VLOOKUP(E184,'Defect types &amp; severity levels'!$D$2:$F$23,3,FALSE),"")</f>
        <v/>
      </c>
      <c r="H184" s="101"/>
      <c r="I184" s="102"/>
      <c r="J184" s="104"/>
    </row>
    <row r="185" spans="2:10" x14ac:dyDescent="0.25">
      <c r="B185" s="100">
        <f t="shared" si="2"/>
        <v>163</v>
      </c>
      <c r="C185" s="101"/>
      <c r="D185" s="102"/>
      <c r="E185" s="101"/>
      <c r="F185" s="77" t="str">
        <f>IF(E185 &lt;&gt; "",VLOOKUP($E185,'Defect types &amp; severity levels'!$D$3:$E$23,2,FALSE),"")</f>
        <v/>
      </c>
      <c r="G185" s="103" t="str">
        <f>IF(E185&lt;&gt;"",VLOOKUP(E185,'Defect types &amp; severity levels'!$D$2:$F$23,3,FALSE),"")</f>
        <v/>
      </c>
      <c r="H185" s="101"/>
      <c r="I185" s="102"/>
      <c r="J185" s="104"/>
    </row>
    <row r="186" spans="2:10" x14ac:dyDescent="0.25">
      <c r="B186" s="100">
        <f t="shared" si="2"/>
        <v>164</v>
      </c>
      <c r="C186" s="101"/>
      <c r="D186" s="102"/>
      <c r="E186" s="101"/>
      <c r="F186" s="77" t="str">
        <f>IF(E186 &lt;&gt; "",VLOOKUP($E186,'Defect types &amp; severity levels'!$D$3:$E$23,2,FALSE),"")</f>
        <v/>
      </c>
      <c r="G186" s="103" t="str">
        <f>IF(E186&lt;&gt;"",VLOOKUP(E186,'Defect types &amp; severity levels'!$D$2:$F$23,3,FALSE),"")</f>
        <v/>
      </c>
      <c r="H186" s="101"/>
      <c r="I186" s="102"/>
      <c r="J186" s="104"/>
    </row>
    <row r="187" spans="2:10" x14ac:dyDescent="0.25">
      <c r="B187" s="100">
        <f t="shared" si="2"/>
        <v>165</v>
      </c>
      <c r="C187" s="101"/>
      <c r="D187" s="102"/>
      <c r="E187" s="101"/>
      <c r="F187" s="77" t="str">
        <f>IF(E187 &lt;&gt; "",VLOOKUP($E187,'Defect types &amp; severity levels'!$D$3:$E$23,2,FALSE),"")</f>
        <v/>
      </c>
      <c r="G187" s="103" t="str">
        <f>IF(E187&lt;&gt;"",VLOOKUP(E187,'Defect types &amp; severity levels'!$D$2:$F$23,3,FALSE),"")</f>
        <v/>
      </c>
      <c r="H187" s="101"/>
      <c r="I187" s="102"/>
      <c r="J187" s="104"/>
    </row>
    <row r="188" spans="2:10" x14ac:dyDescent="0.25">
      <c r="B188" s="100">
        <f t="shared" si="2"/>
        <v>166</v>
      </c>
      <c r="C188" s="101"/>
      <c r="D188" s="102"/>
      <c r="E188" s="101"/>
      <c r="F188" s="77" t="str">
        <f>IF(E188 &lt;&gt; "",VLOOKUP($E188,'Defect types &amp; severity levels'!$D$3:$E$23,2,FALSE),"")</f>
        <v/>
      </c>
      <c r="G188" s="103" t="str">
        <f>IF(E188&lt;&gt;"",VLOOKUP(E188,'Defect types &amp; severity levels'!$D$2:$F$23,3,FALSE),"")</f>
        <v/>
      </c>
      <c r="H188" s="101"/>
      <c r="I188" s="102"/>
      <c r="J188" s="104"/>
    </row>
    <row r="189" spans="2:10" x14ac:dyDescent="0.25">
      <c r="B189" s="100">
        <f t="shared" si="2"/>
        <v>167</v>
      </c>
      <c r="C189" s="101"/>
      <c r="D189" s="102"/>
      <c r="E189" s="101"/>
      <c r="F189" s="77" t="str">
        <f>IF(E189 &lt;&gt; "",VLOOKUP($E189,'Defect types &amp; severity levels'!$D$3:$E$23,2,FALSE),"")</f>
        <v/>
      </c>
      <c r="G189" s="103" t="str">
        <f>IF(E189&lt;&gt;"",VLOOKUP(E189,'Defect types &amp; severity levels'!$D$2:$F$23,3,FALSE),"")</f>
        <v/>
      </c>
      <c r="H189" s="101"/>
      <c r="I189" s="102"/>
      <c r="J189" s="104"/>
    </row>
    <row r="190" spans="2:10" x14ac:dyDescent="0.25">
      <c r="B190" s="100">
        <f t="shared" si="2"/>
        <v>168</v>
      </c>
      <c r="C190" s="101"/>
      <c r="D190" s="102"/>
      <c r="E190" s="101"/>
      <c r="F190" s="77" t="str">
        <f>IF(E190 &lt;&gt; "",VLOOKUP($E190,'Defect types &amp; severity levels'!$D$3:$E$23,2,FALSE),"")</f>
        <v/>
      </c>
      <c r="G190" s="103" t="str">
        <f>IF(E190&lt;&gt;"",VLOOKUP(E190,'Defect types &amp; severity levels'!$D$2:$F$23,3,FALSE),"")</f>
        <v/>
      </c>
      <c r="H190" s="101"/>
      <c r="I190" s="102"/>
      <c r="J190" s="104"/>
    </row>
    <row r="191" spans="2:10" x14ac:dyDescent="0.25">
      <c r="B191" s="100">
        <f t="shared" si="2"/>
        <v>169</v>
      </c>
      <c r="C191" s="101"/>
      <c r="D191" s="102"/>
      <c r="E191" s="101"/>
      <c r="F191" s="77" t="str">
        <f>IF(E191 &lt;&gt; "",VLOOKUP($E191,'Defect types &amp; severity levels'!$D$3:$E$23,2,FALSE),"")</f>
        <v/>
      </c>
      <c r="G191" s="103" t="str">
        <f>IF(E191&lt;&gt;"",VLOOKUP(E191,'Defect types &amp; severity levels'!$D$2:$F$23,3,FALSE),"")</f>
        <v/>
      </c>
      <c r="H191" s="101"/>
      <c r="I191" s="102"/>
      <c r="J191" s="104"/>
    </row>
    <row r="192" spans="2:10" x14ac:dyDescent="0.25">
      <c r="B192" s="100">
        <f t="shared" si="2"/>
        <v>170</v>
      </c>
      <c r="C192" s="101"/>
      <c r="D192" s="102"/>
      <c r="E192" s="101"/>
      <c r="F192" s="77" t="str">
        <f>IF(E192 &lt;&gt; "",VLOOKUP($E192,'Defect types &amp; severity levels'!$D$3:$E$23,2,FALSE),"")</f>
        <v/>
      </c>
      <c r="G192" s="103" t="str">
        <f>IF(E192&lt;&gt;"",VLOOKUP(E192,'Defect types &amp; severity levels'!$D$2:$F$23,3,FALSE),"")</f>
        <v/>
      </c>
      <c r="H192" s="101"/>
      <c r="I192" s="102"/>
      <c r="J192" s="104"/>
    </row>
    <row r="193" spans="2:10" x14ac:dyDescent="0.25">
      <c r="B193" s="100">
        <f t="shared" si="2"/>
        <v>171</v>
      </c>
      <c r="C193" s="101"/>
      <c r="D193" s="102"/>
      <c r="E193" s="101"/>
      <c r="F193" s="77" t="str">
        <f>IF(E193 &lt;&gt; "",VLOOKUP($E193,'Defect types &amp; severity levels'!$D$3:$E$23,2,FALSE),"")</f>
        <v/>
      </c>
      <c r="G193" s="103" t="str">
        <f>IF(E193&lt;&gt;"",VLOOKUP(E193,'Defect types &amp; severity levels'!$D$2:$F$23,3,FALSE),"")</f>
        <v/>
      </c>
      <c r="H193" s="101"/>
      <c r="I193" s="102"/>
      <c r="J193" s="104"/>
    </row>
    <row r="194" spans="2:10" x14ac:dyDescent="0.25">
      <c r="B194" s="100">
        <f t="shared" si="2"/>
        <v>172</v>
      </c>
      <c r="C194" s="101"/>
      <c r="D194" s="102"/>
      <c r="E194" s="101"/>
      <c r="F194" s="77" t="str">
        <f>IF(E194 &lt;&gt; "",VLOOKUP($E194,'Defect types &amp; severity levels'!$D$3:$E$23,2,FALSE),"")</f>
        <v/>
      </c>
      <c r="G194" s="103" t="str">
        <f>IF(E194&lt;&gt;"",VLOOKUP(E194,'Defect types &amp; severity levels'!$D$2:$F$23,3,FALSE),"")</f>
        <v/>
      </c>
      <c r="H194" s="101"/>
      <c r="I194" s="102"/>
      <c r="J194" s="104"/>
    </row>
    <row r="195" spans="2:10" x14ac:dyDescent="0.25">
      <c r="B195" s="100">
        <f t="shared" si="2"/>
        <v>173</v>
      </c>
      <c r="C195" s="101"/>
      <c r="D195" s="102"/>
      <c r="E195" s="101"/>
      <c r="F195" s="77" t="str">
        <f>IF(E195 &lt;&gt; "",VLOOKUP($E195,'Defect types &amp; severity levels'!$D$3:$E$23,2,FALSE),"")</f>
        <v/>
      </c>
      <c r="G195" s="103" t="str">
        <f>IF(E195&lt;&gt;"",VLOOKUP(E195,'Defect types &amp; severity levels'!$D$2:$F$23,3,FALSE),"")</f>
        <v/>
      </c>
      <c r="H195" s="101"/>
      <c r="I195" s="102"/>
      <c r="J195" s="104"/>
    </row>
    <row r="196" spans="2:10" x14ac:dyDescent="0.25">
      <c r="B196" s="100">
        <f t="shared" si="2"/>
        <v>174</v>
      </c>
      <c r="C196" s="101"/>
      <c r="D196" s="102"/>
      <c r="E196" s="101"/>
      <c r="F196" s="77" t="str">
        <f>IF(E196 &lt;&gt; "",VLOOKUP($E196,'Defect types &amp; severity levels'!$D$3:$E$23,2,FALSE),"")</f>
        <v/>
      </c>
      <c r="G196" s="103" t="str">
        <f>IF(E196&lt;&gt;"",VLOOKUP(E196,'Defect types &amp; severity levels'!$D$2:$F$23,3,FALSE),"")</f>
        <v/>
      </c>
      <c r="H196" s="101"/>
      <c r="I196" s="102"/>
      <c r="J196" s="104"/>
    </row>
    <row r="197" spans="2:10" x14ac:dyDescent="0.25">
      <c r="B197" s="100">
        <f t="shared" si="2"/>
        <v>175</v>
      </c>
      <c r="C197" s="101"/>
      <c r="D197" s="102"/>
      <c r="E197" s="101"/>
      <c r="F197" s="77" t="str">
        <f>IF(E197 &lt;&gt; "",VLOOKUP($E197,'Defect types &amp; severity levels'!$D$3:$E$23,2,FALSE),"")</f>
        <v/>
      </c>
      <c r="G197" s="103" t="str">
        <f>IF(E197&lt;&gt;"",VLOOKUP(E197,'Defect types &amp; severity levels'!$D$2:$F$23,3,FALSE),"")</f>
        <v/>
      </c>
      <c r="H197" s="101"/>
      <c r="I197" s="102"/>
      <c r="J197" s="104"/>
    </row>
    <row r="198" spans="2:10" x14ac:dyDescent="0.25">
      <c r="B198" s="100">
        <f t="shared" si="2"/>
        <v>176</v>
      </c>
      <c r="C198" s="101"/>
      <c r="D198" s="102"/>
      <c r="E198" s="101"/>
      <c r="F198" s="77" t="str">
        <f>IF(E198 &lt;&gt; "",VLOOKUP($E198,'Defect types &amp; severity levels'!$D$3:$E$23,2,FALSE),"")</f>
        <v/>
      </c>
      <c r="G198" s="103" t="str">
        <f>IF(E198&lt;&gt;"",VLOOKUP(E198,'Defect types &amp; severity levels'!$D$2:$F$23,3,FALSE),"")</f>
        <v/>
      </c>
      <c r="H198" s="101"/>
      <c r="I198" s="102"/>
      <c r="J198" s="104"/>
    </row>
    <row r="199" spans="2:10" x14ac:dyDescent="0.25">
      <c r="B199" s="100">
        <f t="shared" si="2"/>
        <v>177</v>
      </c>
      <c r="C199" s="101"/>
      <c r="D199" s="102"/>
      <c r="E199" s="101"/>
      <c r="F199" s="77" t="str">
        <f>IF(E199 &lt;&gt; "",VLOOKUP($E199,'Defect types &amp; severity levels'!$D$3:$E$23,2,FALSE),"")</f>
        <v/>
      </c>
      <c r="G199" s="103" t="str">
        <f>IF(E199&lt;&gt;"",VLOOKUP(E199,'Defect types &amp; severity levels'!$D$2:$F$23,3,FALSE),"")</f>
        <v/>
      </c>
      <c r="H199" s="101"/>
      <c r="I199" s="102"/>
      <c r="J199" s="104"/>
    </row>
    <row r="200" spans="2:10" x14ac:dyDescent="0.25">
      <c r="B200" s="100">
        <f t="shared" si="2"/>
        <v>178</v>
      </c>
      <c r="C200" s="101"/>
      <c r="D200" s="102"/>
      <c r="E200" s="101"/>
      <c r="F200" s="77" t="str">
        <f>IF(E200 &lt;&gt; "",VLOOKUP($E200,'Defect types &amp; severity levels'!$D$3:$E$23,2,FALSE),"")</f>
        <v/>
      </c>
      <c r="G200" s="103" t="str">
        <f>IF(E200&lt;&gt;"",VLOOKUP(E200,'Defect types &amp; severity levels'!$D$2:$F$23,3,FALSE),"")</f>
        <v/>
      </c>
      <c r="H200" s="101"/>
      <c r="I200" s="102"/>
      <c r="J200" s="104"/>
    </row>
    <row r="201" spans="2:10" x14ac:dyDescent="0.25">
      <c r="B201" s="100">
        <f t="shared" si="2"/>
        <v>179</v>
      </c>
      <c r="C201" s="101"/>
      <c r="D201" s="102"/>
      <c r="E201" s="101"/>
      <c r="F201" s="77" t="str">
        <f>IF(E201 &lt;&gt; "",VLOOKUP($E201,'Defect types &amp; severity levels'!$D$3:$E$23,2,FALSE),"")</f>
        <v/>
      </c>
      <c r="G201" s="103" t="str">
        <f>IF(E201&lt;&gt;"",VLOOKUP(E201,'Defect types &amp; severity levels'!$D$2:$F$23,3,FALSE),"")</f>
        <v/>
      </c>
      <c r="H201" s="101"/>
      <c r="I201" s="102"/>
      <c r="J201" s="104"/>
    </row>
    <row r="202" spans="2:10" x14ac:dyDescent="0.25">
      <c r="B202" s="100">
        <f t="shared" si="2"/>
        <v>180</v>
      </c>
      <c r="C202" s="101"/>
      <c r="D202" s="102"/>
      <c r="E202" s="101"/>
      <c r="F202" s="77" t="str">
        <f>IF(E202 &lt;&gt; "",VLOOKUP($E202,'Defect types &amp; severity levels'!$D$3:$E$23,2,FALSE),"")</f>
        <v/>
      </c>
      <c r="G202" s="103" t="str">
        <f>IF(E202&lt;&gt;"",VLOOKUP(E202,'Defect types &amp; severity levels'!$D$2:$F$23,3,FALSE),"")</f>
        <v/>
      </c>
      <c r="H202" s="101"/>
      <c r="I202" s="102"/>
      <c r="J202" s="104"/>
    </row>
    <row r="203" spans="2:10" x14ac:dyDescent="0.25">
      <c r="B203" s="100">
        <f t="shared" si="2"/>
        <v>181</v>
      </c>
      <c r="C203" s="101"/>
      <c r="D203" s="102"/>
      <c r="E203" s="101"/>
      <c r="F203" s="77" t="str">
        <f>IF(E203 &lt;&gt; "",VLOOKUP($E203,'Defect types &amp; severity levels'!$D$3:$E$23,2,FALSE),"")</f>
        <v/>
      </c>
      <c r="G203" s="103" t="str">
        <f>IF(E203&lt;&gt;"",VLOOKUP(E203,'Defect types &amp; severity levels'!$D$2:$F$23,3,FALSE),"")</f>
        <v/>
      </c>
      <c r="H203" s="101"/>
      <c r="I203" s="102"/>
      <c r="J203" s="104"/>
    </row>
    <row r="204" spans="2:10" x14ac:dyDescent="0.25">
      <c r="B204" s="100">
        <f t="shared" si="2"/>
        <v>182</v>
      </c>
      <c r="C204" s="101"/>
      <c r="D204" s="102"/>
      <c r="E204" s="101"/>
      <c r="F204" s="77" t="str">
        <f>IF(E204 &lt;&gt; "",VLOOKUP($E204,'Defect types &amp; severity levels'!$D$3:$E$23,2,FALSE),"")</f>
        <v/>
      </c>
      <c r="G204" s="103" t="str">
        <f>IF(E204&lt;&gt;"",VLOOKUP(E204,'Defect types &amp; severity levels'!$D$2:$F$23,3,FALSE),"")</f>
        <v/>
      </c>
      <c r="H204" s="101"/>
      <c r="I204" s="102"/>
      <c r="J204" s="104"/>
    </row>
    <row r="205" spans="2:10" x14ac:dyDescent="0.25">
      <c r="B205" s="100">
        <f t="shared" si="2"/>
        <v>183</v>
      </c>
      <c r="C205" s="101"/>
      <c r="D205" s="102"/>
      <c r="E205" s="101"/>
      <c r="F205" s="77" t="str">
        <f>IF(E205 &lt;&gt; "",VLOOKUP($E205,'Defect types &amp; severity levels'!$D$3:$E$23,2,FALSE),"")</f>
        <v/>
      </c>
      <c r="G205" s="103" t="str">
        <f>IF(E205&lt;&gt;"",VLOOKUP(E205,'Defect types &amp; severity levels'!$D$2:$F$23,3,FALSE),"")</f>
        <v/>
      </c>
      <c r="H205" s="101"/>
      <c r="I205" s="102"/>
      <c r="J205" s="104"/>
    </row>
    <row r="206" spans="2:10" x14ac:dyDescent="0.25">
      <c r="B206" s="100">
        <f t="shared" si="2"/>
        <v>184</v>
      </c>
      <c r="C206" s="101"/>
      <c r="D206" s="102"/>
      <c r="E206" s="101"/>
      <c r="F206" s="77" t="str">
        <f>IF(E206 &lt;&gt; "",VLOOKUP($E206,'Defect types &amp; severity levels'!$D$3:$E$23,2,FALSE),"")</f>
        <v/>
      </c>
      <c r="G206" s="103" t="str">
        <f>IF(E206&lt;&gt;"",VLOOKUP(E206,'Defect types &amp; severity levels'!$D$2:$F$23,3,FALSE),"")</f>
        <v/>
      </c>
      <c r="H206" s="101"/>
      <c r="I206" s="102"/>
      <c r="J206" s="104"/>
    </row>
    <row r="207" spans="2:10" x14ac:dyDescent="0.25">
      <c r="B207" s="100">
        <f t="shared" si="2"/>
        <v>185</v>
      </c>
      <c r="C207" s="101"/>
      <c r="D207" s="102"/>
      <c r="E207" s="101"/>
      <c r="F207" s="77" t="str">
        <f>IF(E207 &lt;&gt; "",VLOOKUP($E207,'Defect types &amp; severity levels'!$D$3:$E$23,2,FALSE),"")</f>
        <v/>
      </c>
      <c r="G207" s="103" t="str">
        <f>IF(E207&lt;&gt;"",VLOOKUP(E207,'Defect types &amp; severity levels'!$D$2:$F$23,3,FALSE),"")</f>
        <v/>
      </c>
      <c r="H207" s="101"/>
      <c r="I207" s="102"/>
      <c r="J207" s="104"/>
    </row>
    <row r="208" spans="2:10" x14ac:dyDescent="0.25">
      <c r="B208" s="100">
        <f t="shared" si="2"/>
        <v>186</v>
      </c>
      <c r="C208" s="101"/>
      <c r="D208" s="102"/>
      <c r="E208" s="101"/>
      <c r="F208" s="77" t="str">
        <f>IF(E208 &lt;&gt; "",VLOOKUP($E208,'Defect types &amp; severity levels'!$D$3:$E$23,2,FALSE),"")</f>
        <v/>
      </c>
      <c r="G208" s="103" t="str">
        <f>IF(E208&lt;&gt;"",VLOOKUP(E208,'Defect types &amp; severity levels'!$D$2:$F$23,3,FALSE),"")</f>
        <v/>
      </c>
      <c r="H208" s="101"/>
      <c r="I208" s="102"/>
      <c r="J208" s="104"/>
    </row>
    <row r="209" spans="2:10" x14ac:dyDescent="0.25">
      <c r="B209" s="100">
        <f t="shared" si="2"/>
        <v>187</v>
      </c>
      <c r="C209" s="101"/>
      <c r="D209" s="102"/>
      <c r="E209" s="101"/>
      <c r="F209" s="77" t="str">
        <f>IF(E209 &lt;&gt; "",VLOOKUP($E209,'Defect types &amp; severity levels'!$D$3:$E$23,2,FALSE),"")</f>
        <v/>
      </c>
      <c r="G209" s="103" t="str">
        <f>IF(E209&lt;&gt;"",VLOOKUP(E209,'Defect types &amp; severity levels'!$D$2:$F$23,3,FALSE),"")</f>
        <v/>
      </c>
      <c r="H209" s="101"/>
      <c r="I209" s="102"/>
      <c r="J209" s="104"/>
    </row>
    <row r="210" spans="2:10" x14ac:dyDescent="0.25">
      <c r="B210" s="100">
        <f t="shared" si="2"/>
        <v>188</v>
      </c>
      <c r="C210" s="101"/>
      <c r="D210" s="102"/>
      <c r="E210" s="101"/>
      <c r="F210" s="77" t="str">
        <f>IF(E210 &lt;&gt; "",VLOOKUP($E210,'Defect types &amp; severity levels'!$D$3:$E$23,2,FALSE),"")</f>
        <v/>
      </c>
      <c r="G210" s="103" t="str">
        <f>IF(E210&lt;&gt;"",VLOOKUP(E210,'Defect types &amp; severity levels'!$D$2:$F$23,3,FALSE),"")</f>
        <v/>
      </c>
      <c r="H210" s="101"/>
      <c r="I210" s="102"/>
      <c r="J210" s="104"/>
    </row>
    <row r="211" spans="2:10" x14ac:dyDescent="0.25">
      <c r="B211" s="100">
        <f t="shared" si="2"/>
        <v>189</v>
      </c>
      <c r="C211" s="101"/>
      <c r="D211" s="102"/>
      <c r="E211" s="101"/>
      <c r="F211" s="77" t="str">
        <f>IF(E211 &lt;&gt; "",VLOOKUP($E211,'Defect types &amp; severity levels'!$D$3:$E$23,2,FALSE),"")</f>
        <v/>
      </c>
      <c r="G211" s="103" t="str">
        <f>IF(E211&lt;&gt;"",VLOOKUP(E211,'Defect types &amp; severity levels'!$D$2:$F$23,3,FALSE),"")</f>
        <v/>
      </c>
      <c r="H211" s="101"/>
      <c r="I211" s="102"/>
      <c r="J211" s="104"/>
    </row>
    <row r="212" spans="2:10" x14ac:dyDescent="0.25">
      <c r="B212" s="100">
        <f t="shared" si="2"/>
        <v>190</v>
      </c>
      <c r="C212" s="101"/>
      <c r="D212" s="102"/>
      <c r="E212" s="101"/>
      <c r="F212" s="77" t="str">
        <f>IF(E212 &lt;&gt; "",VLOOKUP($E212,'Defect types &amp; severity levels'!$D$3:$E$23,2,FALSE),"")</f>
        <v/>
      </c>
      <c r="G212" s="103" t="str">
        <f>IF(E212&lt;&gt;"",VLOOKUP(E212,'Defect types &amp; severity levels'!$D$2:$F$23,3,FALSE),"")</f>
        <v/>
      </c>
      <c r="H212" s="101"/>
      <c r="I212" s="102"/>
      <c r="J212" s="104"/>
    </row>
    <row r="213" spans="2:10" x14ac:dyDescent="0.25">
      <c r="B213" s="100">
        <f t="shared" si="2"/>
        <v>191</v>
      </c>
      <c r="C213" s="101"/>
      <c r="D213" s="102"/>
      <c r="E213" s="101"/>
      <c r="F213" s="77" t="str">
        <f>IF(E213 &lt;&gt; "",VLOOKUP($E213,'Defect types &amp; severity levels'!$D$3:$E$23,2,FALSE),"")</f>
        <v/>
      </c>
      <c r="G213" s="103" t="str">
        <f>IF(E213&lt;&gt;"",VLOOKUP(E213,'Defect types &amp; severity levels'!$D$2:$F$23,3,FALSE),"")</f>
        <v/>
      </c>
      <c r="H213" s="101"/>
      <c r="I213" s="102"/>
      <c r="J213" s="104"/>
    </row>
    <row r="214" spans="2:10" x14ac:dyDescent="0.25">
      <c r="B214" s="100">
        <f t="shared" si="2"/>
        <v>192</v>
      </c>
      <c r="C214" s="101"/>
      <c r="D214" s="102"/>
      <c r="E214" s="101"/>
      <c r="F214" s="77" t="str">
        <f>IF(E214 &lt;&gt; "",VLOOKUP($E214,'Defect types &amp; severity levels'!$D$3:$E$23,2,FALSE),"")</f>
        <v/>
      </c>
      <c r="G214" s="103" t="str">
        <f>IF(E214&lt;&gt;"",VLOOKUP(E214,'Defect types &amp; severity levels'!$D$2:$F$23,3,FALSE),"")</f>
        <v/>
      </c>
      <c r="H214" s="101"/>
      <c r="I214" s="102"/>
      <c r="J214" s="104"/>
    </row>
    <row r="215" spans="2:10" x14ac:dyDescent="0.25">
      <c r="B215" s="100">
        <f t="shared" si="2"/>
        <v>193</v>
      </c>
      <c r="C215" s="101"/>
      <c r="D215" s="102"/>
      <c r="E215" s="101"/>
      <c r="F215" s="77" t="str">
        <f>IF(E215 &lt;&gt; "",VLOOKUP($E215,'Defect types &amp; severity levels'!$D$3:$E$23,2,FALSE),"")</f>
        <v/>
      </c>
      <c r="G215" s="103" t="str">
        <f>IF(E215&lt;&gt;"",VLOOKUP(E215,'Defect types &amp; severity levels'!$D$2:$F$23,3,FALSE),"")</f>
        <v/>
      </c>
      <c r="H215" s="101"/>
      <c r="I215" s="102"/>
      <c r="J215" s="104"/>
    </row>
    <row r="216" spans="2:10" x14ac:dyDescent="0.25">
      <c r="B216" s="100">
        <f t="shared" si="2"/>
        <v>194</v>
      </c>
      <c r="C216" s="101"/>
      <c r="D216" s="102"/>
      <c r="E216" s="101"/>
      <c r="F216" s="77" t="str">
        <f>IF(E216 &lt;&gt; "",VLOOKUP($E216,'Defect types &amp; severity levels'!$D$3:$E$23,2,FALSE),"")</f>
        <v/>
      </c>
      <c r="G216" s="103" t="str">
        <f>IF(E216&lt;&gt;"",VLOOKUP(E216,'Defect types &amp; severity levels'!$D$2:$F$23,3,FALSE),"")</f>
        <v/>
      </c>
      <c r="H216" s="101"/>
      <c r="I216" s="102"/>
      <c r="J216" s="104"/>
    </row>
    <row r="217" spans="2:10" x14ac:dyDescent="0.25">
      <c r="B217" s="100">
        <f t="shared" ref="B217:B280" si="3">B216+1</f>
        <v>195</v>
      </c>
      <c r="C217" s="101"/>
      <c r="D217" s="102"/>
      <c r="E217" s="101"/>
      <c r="F217" s="77" t="str">
        <f>IF(E217 &lt;&gt; "",VLOOKUP($E217,'Defect types &amp; severity levels'!$D$3:$E$23,2,FALSE),"")</f>
        <v/>
      </c>
      <c r="G217" s="103" t="str">
        <f>IF(E217&lt;&gt;"",VLOOKUP(E217,'Defect types &amp; severity levels'!$D$2:$F$23,3,FALSE),"")</f>
        <v/>
      </c>
      <c r="H217" s="101"/>
      <c r="I217" s="102"/>
      <c r="J217" s="104"/>
    </row>
    <row r="218" spans="2:10" x14ac:dyDescent="0.25">
      <c r="B218" s="100">
        <f t="shared" si="3"/>
        <v>196</v>
      </c>
      <c r="C218" s="101"/>
      <c r="D218" s="102"/>
      <c r="E218" s="101"/>
      <c r="F218" s="77" t="str">
        <f>IF(E218 &lt;&gt; "",VLOOKUP($E218,'Defect types &amp; severity levels'!$D$3:$E$23,2,FALSE),"")</f>
        <v/>
      </c>
      <c r="G218" s="103" t="str">
        <f>IF(E218&lt;&gt;"",VLOOKUP(E218,'Defect types &amp; severity levels'!$D$2:$F$23,3,FALSE),"")</f>
        <v/>
      </c>
      <c r="H218" s="101"/>
      <c r="I218" s="102"/>
      <c r="J218" s="104"/>
    </row>
    <row r="219" spans="2:10" x14ac:dyDescent="0.25">
      <c r="B219" s="100">
        <f t="shared" si="3"/>
        <v>197</v>
      </c>
      <c r="C219" s="101"/>
      <c r="D219" s="102"/>
      <c r="E219" s="101"/>
      <c r="F219" s="77" t="str">
        <f>IF(E219 &lt;&gt; "",VLOOKUP($E219,'Defect types &amp; severity levels'!$D$3:$E$23,2,FALSE),"")</f>
        <v/>
      </c>
      <c r="G219" s="103" t="str">
        <f>IF(E219&lt;&gt;"",VLOOKUP(E219,'Defect types &amp; severity levels'!$D$2:$F$23,3,FALSE),"")</f>
        <v/>
      </c>
      <c r="H219" s="101"/>
      <c r="I219" s="102"/>
      <c r="J219" s="104"/>
    </row>
    <row r="220" spans="2:10" x14ac:dyDescent="0.25">
      <c r="B220" s="100">
        <f t="shared" si="3"/>
        <v>198</v>
      </c>
      <c r="C220" s="101"/>
      <c r="D220" s="102"/>
      <c r="E220" s="101"/>
      <c r="F220" s="77" t="str">
        <f>IF(E220 &lt;&gt; "",VLOOKUP($E220,'Defect types &amp; severity levels'!$D$3:$E$23,2,FALSE),"")</f>
        <v/>
      </c>
      <c r="G220" s="103" t="str">
        <f>IF(E220&lt;&gt;"",VLOOKUP(E220,'Defect types &amp; severity levels'!$D$2:$F$23,3,FALSE),"")</f>
        <v/>
      </c>
      <c r="H220" s="101"/>
      <c r="I220" s="102"/>
      <c r="J220" s="104"/>
    </row>
    <row r="221" spans="2:10" x14ac:dyDescent="0.25">
      <c r="B221" s="100">
        <f t="shared" si="3"/>
        <v>199</v>
      </c>
      <c r="C221" s="101"/>
      <c r="D221" s="102"/>
      <c r="E221" s="101"/>
      <c r="F221" s="77" t="str">
        <f>IF(E221 &lt;&gt; "",VLOOKUP($E221,'Defect types &amp; severity levels'!$D$3:$E$23,2,FALSE),"")</f>
        <v/>
      </c>
      <c r="G221" s="103" t="str">
        <f>IF(E221&lt;&gt;"",VLOOKUP(E221,'Defect types &amp; severity levels'!$D$2:$F$23,3,FALSE),"")</f>
        <v/>
      </c>
      <c r="H221" s="101"/>
      <c r="I221" s="102"/>
      <c r="J221" s="104"/>
    </row>
    <row r="222" spans="2:10" x14ac:dyDescent="0.25">
      <c r="B222" s="100">
        <f t="shared" si="3"/>
        <v>200</v>
      </c>
      <c r="C222" s="101"/>
      <c r="D222" s="102"/>
      <c r="E222" s="101"/>
      <c r="F222" s="77" t="str">
        <f>IF(E222 &lt;&gt; "",VLOOKUP($E222,'Defect types &amp; severity levels'!$D$3:$E$23,2,FALSE),"")</f>
        <v/>
      </c>
      <c r="G222" s="103" t="str">
        <f>IF(E222&lt;&gt;"",VLOOKUP(E222,'Defect types &amp; severity levels'!$D$2:$F$23,3,FALSE),"")</f>
        <v/>
      </c>
      <c r="H222" s="101"/>
      <c r="I222" s="102"/>
      <c r="J222" s="104"/>
    </row>
    <row r="223" spans="2:10" x14ac:dyDescent="0.25">
      <c r="B223" s="100">
        <f t="shared" si="3"/>
        <v>201</v>
      </c>
      <c r="C223" s="101"/>
      <c r="D223" s="102"/>
      <c r="E223" s="101"/>
      <c r="F223" s="77" t="str">
        <f>IF(E223 &lt;&gt; "",VLOOKUP($E223,'Defect types &amp; severity levels'!$D$3:$E$23,2,FALSE),"")</f>
        <v/>
      </c>
      <c r="G223" s="103" t="str">
        <f>IF(E223&lt;&gt;"",VLOOKUP(E223,'Defect types &amp; severity levels'!$D$2:$F$23,3,FALSE),"")</f>
        <v/>
      </c>
      <c r="H223" s="101"/>
      <c r="I223" s="102"/>
      <c r="J223" s="104"/>
    </row>
    <row r="224" spans="2:10" x14ac:dyDescent="0.25">
      <c r="B224" s="100">
        <f t="shared" si="3"/>
        <v>202</v>
      </c>
      <c r="C224" s="101"/>
      <c r="D224" s="102"/>
      <c r="E224" s="101"/>
      <c r="F224" s="77" t="str">
        <f>IF(E224 &lt;&gt; "",VLOOKUP($E224,'Defect types &amp; severity levels'!$D$3:$E$23,2,FALSE),"")</f>
        <v/>
      </c>
      <c r="G224" s="103" t="str">
        <f>IF(E224&lt;&gt;"",VLOOKUP(E224,'Defect types &amp; severity levels'!$D$2:$F$23,3,FALSE),"")</f>
        <v/>
      </c>
      <c r="H224" s="101"/>
      <c r="I224" s="102"/>
      <c r="J224" s="104"/>
    </row>
    <row r="225" spans="2:10" x14ac:dyDescent="0.25">
      <c r="B225" s="100">
        <f t="shared" si="3"/>
        <v>203</v>
      </c>
      <c r="C225" s="101"/>
      <c r="D225" s="102"/>
      <c r="E225" s="101"/>
      <c r="F225" s="77" t="str">
        <f>IF(E225 &lt;&gt; "",VLOOKUP($E225,'Defect types &amp; severity levels'!$D$3:$E$23,2,FALSE),"")</f>
        <v/>
      </c>
      <c r="G225" s="103" t="str">
        <f>IF(E225&lt;&gt;"",VLOOKUP(E225,'Defect types &amp; severity levels'!$D$2:$F$23,3,FALSE),"")</f>
        <v/>
      </c>
      <c r="H225" s="101"/>
      <c r="I225" s="102"/>
      <c r="J225" s="104"/>
    </row>
    <row r="226" spans="2:10" x14ac:dyDescent="0.25">
      <c r="B226" s="100">
        <f t="shared" si="3"/>
        <v>204</v>
      </c>
      <c r="C226" s="101"/>
      <c r="D226" s="102"/>
      <c r="E226" s="101"/>
      <c r="F226" s="77" t="str">
        <f>IF(E226 &lt;&gt; "",VLOOKUP($E226,'Defect types &amp; severity levels'!$D$3:$E$23,2,FALSE),"")</f>
        <v/>
      </c>
      <c r="G226" s="103" t="str">
        <f>IF(E226&lt;&gt;"",VLOOKUP(E226,'Defect types &amp; severity levels'!$D$2:$F$23,3,FALSE),"")</f>
        <v/>
      </c>
      <c r="H226" s="101"/>
      <c r="I226" s="102"/>
      <c r="J226" s="104"/>
    </row>
    <row r="227" spans="2:10" x14ac:dyDescent="0.25">
      <c r="B227" s="100">
        <f t="shared" si="3"/>
        <v>205</v>
      </c>
      <c r="C227" s="101"/>
      <c r="D227" s="102"/>
      <c r="E227" s="101"/>
      <c r="F227" s="77" t="str">
        <f>IF(E227 &lt;&gt; "",VLOOKUP($E227,'Defect types &amp; severity levels'!$D$3:$E$23,2,FALSE),"")</f>
        <v/>
      </c>
      <c r="G227" s="103" t="str">
        <f>IF(E227&lt;&gt;"",VLOOKUP(E227,'Defect types &amp; severity levels'!$D$2:$F$23,3,FALSE),"")</f>
        <v/>
      </c>
      <c r="H227" s="101"/>
      <c r="I227" s="102"/>
      <c r="J227" s="104"/>
    </row>
    <row r="228" spans="2:10" x14ac:dyDescent="0.25">
      <c r="B228" s="100">
        <f t="shared" si="3"/>
        <v>206</v>
      </c>
      <c r="C228" s="101"/>
      <c r="D228" s="102"/>
      <c r="E228" s="101"/>
      <c r="F228" s="77" t="str">
        <f>IF(E228 &lt;&gt; "",VLOOKUP($E228,'Defect types &amp; severity levels'!$D$3:$E$23,2,FALSE),"")</f>
        <v/>
      </c>
      <c r="G228" s="103" t="str">
        <f>IF(E228&lt;&gt;"",VLOOKUP(E228,'Defect types &amp; severity levels'!$D$2:$F$23,3,FALSE),"")</f>
        <v/>
      </c>
      <c r="H228" s="101"/>
      <c r="I228" s="102"/>
      <c r="J228" s="104"/>
    </row>
    <row r="229" spans="2:10" x14ac:dyDescent="0.25">
      <c r="B229" s="100">
        <f t="shared" si="3"/>
        <v>207</v>
      </c>
      <c r="C229" s="101"/>
      <c r="D229" s="102"/>
      <c r="E229" s="101"/>
      <c r="F229" s="77" t="str">
        <f>IF(E229 &lt;&gt; "",VLOOKUP($E229,'Defect types &amp; severity levels'!$D$3:$E$23,2,FALSE),"")</f>
        <v/>
      </c>
      <c r="G229" s="103" t="str">
        <f>IF(E229&lt;&gt;"",VLOOKUP(E229,'Defect types &amp; severity levels'!$D$2:$F$23,3,FALSE),"")</f>
        <v/>
      </c>
      <c r="H229" s="101"/>
      <c r="I229" s="102"/>
      <c r="J229" s="104"/>
    </row>
    <row r="230" spans="2:10" x14ac:dyDescent="0.25">
      <c r="B230" s="100">
        <f t="shared" si="3"/>
        <v>208</v>
      </c>
      <c r="C230" s="101"/>
      <c r="D230" s="102"/>
      <c r="E230" s="101"/>
      <c r="F230" s="77" t="str">
        <f>IF(E230 &lt;&gt; "",VLOOKUP($E230,'Defect types &amp; severity levels'!$D$3:$E$23,2,FALSE),"")</f>
        <v/>
      </c>
      <c r="G230" s="103" t="str">
        <f>IF(E230&lt;&gt;"",VLOOKUP(E230,'Defect types &amp; severity levels'!$D$2:$F$23,3,FALSE),"")</f>
        <v/>
      </c>
      <c r="H230" s="101"/>
      <c r="I230" s="102"/>
      <c r="J230" s="104"/>
    </row>
    <row r="231" spans="2:10" x14ac:dyDescent="0.25">
      <c r="B231" s="100">
        <f t="shared" si="3"/>
        <v>209</v>
      </c>
      <c r="C231" s="101"/>
      <c r="D231" s="102"/>
      <c r="E231" s="101"/>
      <c r="F231" s="77" t="str">
        <f>IF(E231 &lt;&gt; "",VLOOKUP($E231,'Defect types &amp; severity levels'!$D$3:$E$23,2,FALSE),"")</f>
        <v/>
      </c>
      <c r="G231" s="103" t="str">
        <f>IF(E231&lt;&gt;"",VLOOKUP(E231,'Defect types &amp; severity levels'!$D$2:$F$23,3,FALSE),"")</f>
        <v/>
      </c>
      <c r="H231" s="101"/>
      <c r="I231" s="102"/>
      <c r="J231" s="104"/>
    </row>
    <row r="232" spans="2:10" x14ac:dyDescent="0.25">
      <c r="B232" s="100">
        <f t="shared" si="3"/>
        <v>210</v>
      </c>
      <c r="C232" s="101"/>
      <c r="D232" s="102"/>
      <c r="E232" s="101"/>
      <c r="F232" s="77" t="str">
        <f>IF(E232 &lt;&gt; "",VLOOKUP($E232,'Defect types &amp; severity levels'!$D$3:$E$23,2,FALSE),"")</f>
        <v/>
      </c>
      <c r="G232" s="103" t="str">
        <f>IF(E232&lt;&gt;"",VLOOKUP(E232,'Defect types &amp; severity levels'!$D$2:$F$23,3,FALSE),"")</f>
        <v/>
      </c>
      <c r="H232" s="101"/>
      <c r="I232" s="102"/>
      <c r="J232" s="104"/>
    </row>
    <row r="233" spans="2:10" x14ac:dyDescent="0.25">
      <c r="B233" s="100">
        <f t="shared" si="3"/>
        <v>211</v>
      </c>
      <c r="C233" s="101"/>
      <c r="D233" s="102"/>
      <c r="E233" s="101"/>
      <c r="F233" s="77" t="str">
        <f>IF(E233 &lt;&gt; "",VLOOKUP($E233,'Defect types &amp; severity levels'!$D$3:$E$23,2,FALSE),"")</f>
        <v/>
      </c>
      <c r="G233" s="103" t="str">
        <f>IF(E233&lt;&gt;"",VLOOKUP(E233,'Defect types &amp; severity levels'!$D$2:$F$23,3,FALSE),"")</f>
        <v/>
      </c>
      <c r="H233" s="101"/>
      <c r="I233" s="102"/>
      <c r="J233" s="104"/>
    </row>
    <row r="234" spans="2:10" x14ac:dyDescent="0.25">
      <c r="B234" s="100">
        <f t="shared" si="3"/>
        <v>212</v>
      </c>
      <c r="C234" s="101"/>
      <c r="D234" s="102"/>
      <c r="E234" s="101"/>
      <c r="F234" s="77" t="str">
        <f>IF(E234 &lt;&gt; "",VLOOKUP($E234,'Defect types &amp; severity levels'!$D$3:$E$23,2,FALSE),"")</f>
        <v/>
      </c>
      <c r="G234" s="103" t="str">
        <f>IF(E234&lt;&gt;"",VLOOKUP(E234,'Defect types &amp; severity levels'!$D$2:$F$23,3,FALSE),"")</f>
        <v/>
      </c>
      <c r="H234" s="101"/>
      <c r="I234" s="102"/>
      <c r="J234" s="104"/>
    </row>
    <row r="235" spans="2:10" x14ac:dyDescent="0.25">
      <c r="B235" s="100">
        <f t="shared" si="3"/>
        <v>213</v>
      </c>
      <c r="C235" s="101"/>
      <c r="D235" s="102"/>
      <c r="E235" s="101"/>
      <c r="F235" s="77" t="str">
        <f>IF(E235 &lt;&gt; "",VLOOKUP($E235,'Defect types &amp; severity levels'!$D$3:$E$23,2,FALSE),"")</f>
        <v/>
      </c>
      <c r="G235" s="103" t="str">
        <f>IF(E235&lt;&gt;"",VLOOKUP(E235,'Defect types &amp; severity levels'!$D$2:$F$23,3,FALSE),"")</f>
        <v/>
      </c>
      <c r="H235" s="101"/>
      <c r="I235" s="102"/>
      <c r="J235" s="104"/>
    </row>
    <row r="236" spans="2:10" x14ac:dyDescent="0.25">
      <c r="B236" s="100">
        <f t="shared" si="3"/>
        <v>214</v>
      </c>
      <c r="C236" s="101"/>
      <c r="D236" s="102"/>
      <c r="E236" s="101"/>
      <c r="F236" s="77" t="str">
        <f>IF(E236 &lt;&gt; "",VLOOKUP($E236,'Defect types &amp; severity levels'!$D$3:$E$23,2,FALSE),"")</f>
        <v/>
      </c>
      <c r="G236" s="103" t="str">
        <f>IF(E236&lt;&gt;"",VLOOKUP(E236,'Defect types &amp; severity levels'!$D$2:$F$23,3,FALSE),"")</f>
        <v/>
      </c>
      <c r="H236" s="101"/>
      <c r="I236" s="102"/>
      <c r="J236" s="104"/>
    </row>
    <row r="237" spans="2:10" x14ac:dyDescent="0.25">
      <c r="B237" s="100">
        <f t="shared" si="3"/>
        <v>215</v>
      </c>
      <c r="C237" s="101"/>
      <c r="D237" s="102"/>
      <c r="E237" s="101"/>
      <c r="F237" s="77" t="str">
        <f>IF(E237 &lt;&gt; "",VLOOKUP($E237,'Defect types &amp; severity levels'!$D$3:$E$23,2,FALSE),"")</f>
        <v/>
      </c>
      <c r="G237" s="103" t="str">
        <f>IF(E237&lt;&gt;"",VLOOKUP(E237,'Defect types &amp; severity levels'!$D$2:$F$23,3,FALSE),"")</f>
        <v/>
      </c>
      <c r="H237" s="101"/>
      <c r="I237" s="102"/>
      <c r="J237" s="104"/>
    </row>
    <row r="238" spans="2:10" x14ac:dyDescent="0.25">
      <c r="B238" s="100">
        <f t="shared" si="3"/>
        <v>216</v>
      </c>
      <c r="C238" s="101"/>
      <c r="D238" s="102"/>
      <c r="E238" s="101"/>
      <c r="F238" s="77" t="str">
        <f>IF(E238 &lt;&gt; "",VLOOKUP($E238,'Defect types &amp; severity levels'!$D$3:$E$23,2,FALSE),"")</f>
        <v/>
      </c>
      <c r="G238" s="103" t="str">
        <f>IF(E238&lt;&gt;"",VLOOKUP(E238,'Defect types &amp; severity levels'!$D$2:$F$23,3,FALSE),"")</f>
        <v/>
      </c>
      <c r="H238" s="101"/>
      <c r="I238" s="102"/>
      <c r="J238" s="104"/>
    </row>
    <row r="239" spans="2:10" x14ac:dyDescent="0.25">
      <c r="B239" s="100">
        <f t="shared" si="3"/>
        <v>217</v>
      </c>
      <c r="C239" s="101"/>
      <c r="D239" s="102"/>
      <c r="E239" s="101"/>
      <c r="F239" s="77" t="str">
        <f>IF(E239 &lt;&gt; "",VLOOKUP($E239,'Defect types &amp; severity levels'!$D$3:$E$23,2,FALSE),"")</f>
        <v/>
      </c>
      <c r="G239" s="103" t="str">
        <f>IF(E239&lt;&gt;"",VLOOKUP(E239,'Defect types &amp; severity levels'!$D$2:$F$23,3,FALSE),"")</f>
        <v/>
      </c>
      <c r="H239" s="101"/>
      <c r="I239" s="102"/>
      <c r="J239" s="104"/>
    </row>
    <row r="240" spans="2:10" x14ac:dyDescent="0.25">
      <c r="B240" s="100">
        <f t="shared" si="3"/>
        <v>218</v>
      </c>
      <c r="C240" s="101"/>
      <c r="D240" s="102"/>
      <c r="E240" s="101"/>
      <c r="F240" s="77" t="str">
        <f>IF(E240 &lt;&gt; "",VLOOKUP($E240,'Defect types &amp; severity levels'!$D$3:$E$23,2,FALSE),"")</f>
        <v/>
      </c>
      <c r="G240" s="103" t="str">
        <f>IF(E240&lt;&gt;"",VLOOKUP(E240,'Defect types &amp; severity levels'!$D$2:$F$23,3,FALSE),"")</f>
        <v/>
      </c>
      <c r="H240" s="101"/>
      <c r="I240" s="102"/>
      <c r="J240" s="104"/>
    </row>
    <row r="241" spans="2:10" x14ac:dyDescent="0.25">
      <c r="B241" s="100">
        <f t="shared" si="3"/>
        <v>219</v>
      </c>
      <c r="C241" s="101"/>
      <c r="D241" s="102"/>
      <c r="E241" s="101"/>
      <c r="F241" s="77" t="str">
        <f>IF(E241 &lt;&gt; "",VLOOKUP($E241,'Defect types &amp; severity levels'!$D$3:$E$23,2,FALSE),"")</f>
        <v/>
      </c>
      <c r="G241" s="103" t="str">
        <f>IF(E241&lt;&gt;"",VLOOKUP(E241,'Defect types &amp; severity levels'!$D$2:$F$23,3,FALSE),"")</f>
        <v/>
      </c>
      <c r="H241" s="101"/>
      <c r="I241" s="102"/>
      <c r="J241" s="104"/>
    </row>
    <row r="242" spans="2:10" x14ac:dyDescent="0.25">
      <c r="B242" s="100">
        <f t="shared" si="3"/>
        <v>220</v>
      </c>
      <c r="C242" s="101"/>
      <c r="D242" s="102"/>
      <c r="E242" s="101"/>
      <c r="F242" s="77" t="str">
        <f>IF(E242 &lt;&gt; "",VLOOKUP($E242,'Defect types &amp; severity levels'!$D$3:$E$23,2,FALSE),"")</f>
        <v/>
      </c>
      <c r="G242" s="103" t="str">
        <f>IF(E242&lt;&gt;"",VLOOKUP(E242,'Defect types &amp; severity levels'!$D$2:$F$23,3,FALSE),"")</f>
        <v/>
      </c>
      <c r="H242" s="101"/>
      <c r="I242" s="102"/>
      <c r="J242" s="104"/>
    </row>
    <row r="243" spans="2:10" x14ac:dyDescent="0.25">
      <c r="B243" s="100">
        <f t="shared" si="3"/>
        <v>221</v>
      </c>
      <c r="C243" s="101"/>
      <c r="D243" s="102"/>
      <c r="E243" s="101"/>
      <c r="F243" s="77" t="str">
        <f>IF(E243 &lt;&gt; "",VLOOKUP($E243,'Defect types &amp; severity levels'!$D$3:$E$23,2,FALSE),"")</f>
        <v/>
      </c>
      <c r="G243" s="103" t="str">
        <f>IF(E243&lt;&gt;"",VLOOKUP(E243,'Defect types &amp; severity levels'!$D$2:$F$23,3,FALSE),"")</f>
        <v/>
      </c>
      <c r="H243" s="101"/>
      <c r="I243" s="102"/>
      <c r="J243" s="104"/>
    </row>
    <row r="244" spans="2:10" x14ac:dyDescent="0.25">
      <c r="B244" s="100">
        <f t="shared" si="3"/>
        <v>222</v>
      </c>
      <c r="C244" s="101"/>
      <c r="D244" s="102"/>
      <c r="E244" s="101"/>
      <c r="F244" s="77" t="str">
        <f>IF(E244 &lt;&gt; "",VLOOKUP($E244,'Defect types &amp; severity levels'!$D$3:$E$23,2,FALSE),"")</f>
        <v/>
      </c>
      <c r="G244" s="103" t="str">
        <f>IF(E244&lt;&gt;"",VLOOKUP(E244,'Defect types &amp; severity levels'!$D$2:$F$23,3,FALSE),"")</f>
        <v/>
      </c>
      <c r="H244" s="101"/>
      <c r="I244" s="102"/>
      <c r="J244" s="104"/>
    </row>
    <row r="245" spans="2:10" x14ac:dyDescent="0.25">
      <c r="B245" s="100">
        <f t="shared" si="3"/>
        <v>223</v>
      </c>
      <c r="C245" s="101"/>
      <c r="D245" s="102"/>
      <c r="E245" s="101"/>
      <c r="F245" s="77" t="str">
        <f>IF(E245 &lt;&gt; "",VLOOKUP($E245,'Defect types &amp; severity levels'!$D$3:$E$23,2,FALSE),"")</f>
        <v/>
      </c>
      <c r="G245" s="103" t="str">
        <f>IF(E245&lt;&gt;"",VLOOKUP(E245,'Defect types &amp; severity levels'!$D$2:$F$23,3,FALSE),"")</f>
        <v/>
      </c>
      <c r="H245" s="101"/>
      <c r="I245" s="102"/>
      <c r="J245" s="104"/>
    </row>
    <row r="246" spans="2:10" x14ac:dyDescent="0.25">
      <c r="B246" s="100">
        <f t="shared" si="3"/>
        <v>224</v>
      </c>
      <c r="C246" s="101"/>
      <c r="D246" s="102"/>
      <c r="E246" s="101"/>
      <c r="F246" s="77" t="str">
        <f>IF(E246 &lt;&gt; "",VLOOKUP($E246,'Defect types &amp; severity levels'!$D$3:$E$23,2,FALSE),"")</f>
        <v/>
      </c>
      <c r="G246" s="103" t="str">
        <f>IF(E246&lt;&gt;"",VLOOKUP(E246,'Defect types &amp; severity levels'!$D$2:$F$23,3,FALSE),"")</f>
        <v/>
      </c>
      <c r="H246" s="101"/>
      <c r="I246" s="102"/>
      <c r="J246" s="104"/>
    </row>
    <row r="247" spans="2:10" x14ac:dyDescent="0.25">
      <c r="B247" s="100">
        <f t="shared" si="3"/>
        <v>225</v>
      </c>
      <c r="C247" s="101"/>
      <c r="D247" s="102"/>
      <c r="E247" s="101"/>
      <c r="F247" s="77" t="str">
        <f>IF(E247 &lt;&gt; "",VLOOKUP($E247,'Defect types &amp; severity levels'!$D$3:$E$23,2,FALSE),"")</f>
        <v/>
      </c>
      <c r="G247" s="103" t="str">
        <f>IF(E247&lt;&gt;"",VLOOKUP(E247,'Defect types &amp; severity levels'!$D$2:$F$23,3,FALSE),"")</f>
        <v/>
      </c>
      <c r="H247" s="101"/>
      <c r="I247" s="102"/>
      <c r="J247" s="104"/>
    </row>
    <row r="248" spans="2:10" x14ac:dyDescent="0.25">
      <c r="B248" s="100">
        <f t="shared" si="3"/>
        <v>226</v>
      </c>
      <c r="C248" s="101"/>
      <c r="D248" s="102"/>
      <c r="E248" s="101"/>
      <c r="F248" s="77" t="str">
        <f>IF(E248 &lt;&gt; "",VLOOKUP($E248,'Defect types &amp; severity levels'!$D$3:$E$23,2,FALSE),"")</f>
        <v/>
      </c>
      <c r="G248" s="103" t="str">
        <f>IF(E248&lt;&gt;"",VLOOKUP(E248,'Defect types &amp; severity levels'!$D$2:$F$23,3,FALSE),"")</f>
        <v/>
      </c>
      <c r="H248" s="101"/>
      <c r="I248" s="102"/>
      <c r="J248" s="104"/>
    </row>
    <row r="249" spans="2:10" x14ac:dyDescent="0.25">
      <c r="B249" s="100">
        <f t="shared" si="3"/>
        <v>227</v>
      </c>
      <c r="C249" s="101"/>
      <c r="D249" s="102"/>
      <c r="E249" s="101"/>
      <c r="F249" s="77" t="str">
        <f>IF(E249 &lt;&gt; "",VLOOKUP($E249,'Defect types &amp; severity levels'!$D$3:$E$23,2,FALSE),"")</f>
        <v/>
      </c>
      <c r="G249" s="103" t="str">
        <f>IF(E249&lt;&gt;"",VLOOKUP(E249,'Defect types &amp; severity levels'!$D$2:$F$23,3,FALSE),"")</f>
        <v/>
      </c>
      <c r="H249" s="101"/>
      <c r="I249" s="102"/>
      <c r="J249" s="104"/>
    </row>
    <row r="250" spans="2:10" x14ac:dyDescent="0.25">
      <c r="B250" s="100">
        <f t="shared" si="3"/>
        <v>228</v>
      </c>
      <c r="C250" s="101"/>
      <c r="D250" s="102"/>
      <c r="E250" s="101"/>
      <c r="F250" s="77" t="str">
        <f>IF(E250 &lt;&gt; "",VLOOKUP($E250,'Defect types &amp; severity levels'!$D$3:$E$23,2,FALSE),"")</f>
        <v/>
      </c>
      <c r="G250" s="103" t="str">
        <f>IF(E250&lt;&gt;"",VLOOKUP(E250,'Defect types &amp; severity levels'!$D$2:$F$23,3,FALSE),"")</f>
        <v/>
      </c>
      <c r="H250" s="101"/>
      <c r="I250" s="102"/>
      <c r="J250" s="104"/>
    </row>
    <row r="251" spans="2:10" x14ac:dyDescent="0.25">
      <c r="B251" s="100">
        <f t="shared" si="3"/>
        <v>229</v>
      </c>
      <c r="C251" s="101"/>
      <c r="D251" s="102"/>
      <c r="E251" s="101"/>
      <c r="F251" s="77" t="str">
        <f>IF(E251 &lt;&gt; "",VLOOKUP($E251,'Defect types &amp; severity levels'!$D$3:$E$23,2,FALSE),"")</f>
        <v/>
      </c>
      <c r="G251" s="103" t="str">
        <f>IF(E251&lt;&gt;"",VLOOKUP(E251,'Defect types &amp; severity levels'!$D$2:$F$23,3,FALSE),"")</f>
        <v/>
      </c>
      <c r="H251" s="101"/>
      <c r="I251" s="102"/>
      <c r="J251" s="104"/>
    </row>
    <row r="252" spans="2:10" x14ac:dyDescent="0.25">
      <c r="B252" s="100">
        <f t="shared" si="3"/>
        <v>230</v>
      </c>
      <c r="C252" s="101"/>
      <c r="D252" s="102"/>
      <c r="E252" s="101"/>
      <c r="F252" s="77" t="str">
        <f>IF(E252 &lt;&gt; "",VLOOKUP($E252,'Defect types &amp; severity levels'!$D$3:$E$23,2,FALSE),"")</f>
        <v/>
      </c>
      <c r="G252" s="103" t="str">
        <f>IF(E252&lt;&gt;"",VLOOKUP(E252,'Defect types &amp; severity levels'!$D$2:$F$23,3,FALSE),"")</f>
        <v/>
      </c>
      <c r="H252" s="101"/>
      <c r="I252" s="102"/>
      <c r="J252" s="104"/>
    </row>
    <row r="253" spans="2:10" x14ac:dyDescent="0.25">
      <c r="B253" s="100">
        <f t="shared" si="3"/>
        <v>231</v>
      </c>
      <c r="C253" s="101"/>
      <c r="D253" s="102"/>
      <c r="E253" s="101"/>
      <c r="F253" s="77" t="str">
        <f>IF(E253 &lt;&gt; "",VLOOKUP($E253,'Defect types &amp; severity levels'!$D$3:$E$23,2,FALSE),"")</f>
        <v/>
      </c>
      <c r="G253" s="103" t="str">
        <f>IF(E253&lt;&gt;"",VLOOKUP(E253,'Defect types &amp; severity levels'!$D$2:$F$23,3,FALSE),"")</f>
        <v/>
      </c>
      <c r="H253" s="101"/>
      <c r="I253" s="102"/>
      <c r="J253" s="104"/>
    </row>
    <row r="254" spans="2:10" x14ac:dyDescent="0.25">
      <c r="B254" s="100">
        <f t="shared" si="3"/>
        <v>232</v>
      </c>
      <c r="C254" s="101"/>
      <c r="D254" s="102"/>
      <c r="E254" s="101"/>
      <c r="F254" s="77" t="str">
        <f>IF(E254 &lt;&gt; "",VLOOKUP($E254,'Defect types &amp; severity levels'!$D$3:$E$23,2,FALSE),"")</f>
        <v/>
      </c>
      <c r="G254" s="103" t="str">
        <f>IF(E254&lt;&gt;"",VLOOKUP(E254,'Defect types &amp; severity levels'!$D$2:$F$23,3,FALSE),"")</f>
        <v/>
      </c>
      <c r="H254" s="101"/>
      <c r="I254" s="102"/>
      <c r="J254" s="104"/>
    </row>
    <row r="255" spans="2:10" x14ac:dyDescent="0.25">
      <c r="B255" s="100">
        <f t="shared" si="3"/>
        <v>233</v>
      </c>
      <c r="C255" s="101"/>
      <c r="D255" s="102"/>
      <c r="E255" s="101"/>
      <c r="F255" s="77" t="str">
        <f>IF(E255 &lt;&gt; "",VLOOKUP($E255,'Defect types &amp; severity levels'!$D$3:$E$23,2,FALSE),"")</f>
        <v/>
      </c>
      <c r="G255" s="103" t="str">
        <f>IF(E255&lt;&gt;"",VLOOKUP(E255,'Defect types &amp; severity levels'!$D$2:$F$23,3,FALSE),"")</f>
        <v/>
      </c>
      <c r="H255" s="101"/>
      <c r="I255" s="102"/>
      <c r="J255" s="104"/>
    </row>
    <row r="256" spans="2:10" x14ac:dyDescent="0.25">
      <c r="B256" s="100">
        <f t="shared" si="3"/>
        <v>234</v>
      </c>
      <c r="C256" s="101"/>
      <c r="D256" s="102"/>
      <c r="E256" s="101"/>
      <c r="F256" s="77" t="str">
        <f>IF(E256 &lt;&gt; "",VLOOKUP($E256,'Defect types &amp; severity levels'!$D$3:$E$23,2,FALSE),"")</f>
        <v/>
      </c>
      <c r="G256" s="103" t="str">
        <f>IF(E256&lt;&gt;"",VLOOKUP(E256,'Defect types &amp; severity levels'!$D$2:$F$23,3,FALSE),"")</f>
        <v/>
      </c>
      <c r="H256" s="101"/>
      <c r="I256" s="102"/>
      <c r="J256" s="104"/>
    </row>
    <row r="257" spans="2:10" x14ac:dyDescent="0.25">
      <c r="B257" s="100">
        <f t="shared" si="3"/>
        <v>235</v>
      </c>
      <c r="C257" s="101"/>
      <c r="D257" s="102"/>
      <c r="E257" s="101"/>
      <c r="F257" s="77" t="str">
        <f>IF(E257 &lt;&gt; "",VLOOKUP($E257,'Defect types &amp; severity levels'!$D$3:$E$23,2,FALSE),"")</f>
        <v/>
      </c>
      <c r="G257" s="103" t="str">
        <f>IF(E257&lt;&gt;"",VLOOKUP(E257,'Defect types &amp; severity levels'!$D$2:$F$23,3,FALSE),"")</f>
        <v/>
      </c>
      <c r="H257" s="101"/>
      <c r="I257" s="102"/>
      <c r="J257" s="104"/>
    </row>
    <row r="258" spans="2:10" x14ac:dyDescent="0.25">
      <c r="B258" s="100">
        <f t="shared" si="3"/>
        <v>236</v>
      </c>
      <c r="C258" s="101"/>
      <c r="D258" s="102"/>
      <c r="E258" s="101"/>
      <c r="F258" s="77" t="str">
        <f>IF(E258 &lt;&gt; "",VLOOKUP($E258,'Defect types &amp; severity levels'!$D$3:$E$23,2,FALSE),"")</f>
        <v/>
      </c>
      <c r="G258" s="103" t="str">
        <f>IF(E258&lt;&gt;"",VLOOKUP(E258,'Defect types &amp; severity levels'!$D$2:$F$23,3,FALSE),"")</f>
        <v/>
      </c>
      <c r="H258" s="101"/>
      <c r="I258" s="102"/>
      <c r="J258" s="104"/>
    </row>
    <row r="259" spans="2:10" x14ac:dyDescent="0.25">
      <c r="B259" s="100">
        <f t="shared" si="3"/>
        <v>237</v>
      </c>
      <c r="C259" s="101"/>
      <c r="D259" s="102"/>
      <c r="E259" s="101"/>
      <c r="F259" s="77" t="str">
        <f>IF(E259 &lt;&gt; "",VLOOKUP($E259,'Defect types &amp; severity levels'!$D$3:$E$23,2,FALSE),"")</f>
        <v/>
      </c>
      <c r="G259" s="103" t="str">
        <f>IF(E259&lt;&gt;"",VLOOKUP(E259,'Defect types &amp; severity levels'!$D$2:$F$23,3,FALSE),"")</f>
        <v/>
      </c>
      <c r="H259" s="101"/>
      <c r="I259" s="102"/>
      <c r="J259" s="104"/>
    </row>
    <row r="260" spans="2:10" x14ac:dyDescent="0.25">
      <c r="B260" s="100">
        <f t="shared" si="3"/>
        <v>238</v>
      </c>
      <c r="C260" s="101"/>
      <c r="D260" s="102"/>
      <c r="E260" s="101"/>
      <c r="F260" s="77" t="str">
        <f>IF(E260 &lt;&gt; "",VLOOKUP($E260,'Defect types &amp; severity levels'!$D$3:$E$23,2,FALSE),"")</f>
        <v/>
      </c>
      <c r="G260" s="103" t="str">
        <f>IF(E260&lt;&gt;"",VLOOKUP(E260,'Defect types &amp; severity levels'!$D$2:$F$23,3,FALSE),"")</f>
        <v/>
      </c>
      <c r="H260" s="101"/>
      <c r="I260" s="102"/>
      <c r="J260" s="104"/>
    </row>
    <row r="261" spans="2:10" x14ac:dyDescent="0.25">
      <c r="B261" s="100">
        <f t="shared" si="3"/>
        <v>239</v>
      </c>
      <c r="C261" s="101"/>
      <c r="D261" s="102"/>
      <c r="E261" s="101"/>
      <c r="F261" s="77" t="str">
        <f>IF(E261 &lt;&gt; "",VLOOKUP($E261,'Defect types &amp; severity levels'!$D$3:$E$23,2,FALSE),"")</f>
        <v/>
      </c>
      <c r="G261" s="103" t="str">
        <f>IF(E261&lt;&gt;"",VLOOKUP(E261,'Defect types &amp; severity levels'!$D$2:$F$23,3,FALSE),"")</f>
        <v/>
      </c>
      <c r="H261" s="101"/>
      <c r="I261" s="102"/>
      <c r="J261" s="104"/>
    </row>
    <row r="262" spans="2:10" x14ac:dyDescent="0.25">
      <c r="B262" s="100">
        <f t="shared" si="3"/>
        <v>240</v>
      </c>
      <c r="C262" s="101"/>
      <c r="D262" s="102"/>
      <c r="E262" s="101"/>
      <c r="F262" s="77" t="str">
        <f>IF(E262 &lt;&gt; "",VLOOKUP($E262,'Defect types &amp; severity levels'!$D$3:$E$23,2,FALSE),"")</f>
        <v/>
      </c>
      <c r="G262" s="103" t="str">
        <f>IF(E262&lt;&gt;"",VLOOKUP(E262,'Defect types &amp; severity levels'!$D$2:$F$23,3,FALSE),"")</f>
        <v/>
      </c>
      <c r="H262" s="101"/>
      <c r="I262" s="102"/>
      <c r="J262" s="104"/>
    </row>
    <row r="263" spans="2:10" x14ac:dyDescent="0.25">
      <c r="B263" s="100">
        <f t="shared" si="3"/>
        <v>241</v>
      </c>
      <c r="C263" s="101"/>
      <c r="D263" s="102"/>
      <c r="E263" s="101"/>
      <c r="F263" s="77" t="str">
        <f>IF(E263 &lt;&gt; "",VLOOKUP($E263,'Defect types &amp; severity levels'!$D$3:$E$23,2,FALSE),"")</f>
        <v/>
      </c>
      <c r="G263" s="103" t="str">
        <f>IF(E263&lt;&gt;"",VLOOKUP(E263,'Defect types &amp; severity levels'!$D$2:$F$23,3,FALSE),"")</f>
        <v/>
      </c>
      <c r="H263" s="101"/>
      <c r="I263" s="102"/>
      <c r="J263" s="104"/>
    </row>
    <row r="264" spans="2:10" x14ac:dyDescent="0.25">
      <c r="B264" s="100">
        <f t="shared" si="3"/>
        <v>242</v>
      </c>
      <c r="C264" s="101"/>
      <c r="D264" s="102"/>
      <c r="E264" s="101"/>
      <c r="F264" s="77" t="str">
        <f>IF(E264 &lt;&gt; "",VLOOKUP($E264,'Defect types &amp; severity levels'!$D$3:$E$23,2,FALSE),"")</f>
        <v/>
      </c>
      <c r="G264" s="103" t="str">
        <f>IF(E264&lt;&gt;"",VLOOKUP(E264,'Defect types &amp; severity levels'!$D$2:$F$23,3,FALSE),"")</f>
        <v/>
      </c>
      <c r="H264" s="101"/>
      <c r="I264" s="102"/>
      <c r="J264" s="104"/>
    </row>
    <row r="265" spans="2:10" x14ac:dyDescent="0.25">
      <c r="B265" s="100">
        <f t="shared" si="3"/>
        <v>243</v>
      </c>
      <c r="C265" s="101"/>
      <c r="D265" s="102"/>
      <c r="E265" s="101"/>
      <c r="F265" s="77" t="str">
        <f>IF(E265 &lt;&gt; "",VLOOKUP($E265,'Defect types &amp; severity levels'!$D$3:$E$23,2,FALSE),"")</f>
        <v/>
      </c>
      <c r="G265" s="103" t="str">
        <f>IF(E265&lt;&gt;"",VLOOKUP(E265,'Defect types &amp; severity levels'!$D$2:$F$23,3,FALSE),"")</f>
        <v/>
      </c>
      <c r="H265" s="101"/>
      <c r="I265" s="102"/>
      <c r="J265" s="104"/>
    </row>
    <row r="266" spans="2:10" x14ac:dyDescent="0.25">
      <c r="B266" s="100">
        <f t="shared" si="3"/>
        <v>244</v>
      </c>
      <c r="C266" s="101"/>
      <c r="D266" s="102"/>
      <c r="E266" s="101"/>
      <c r="F266" s="77" t="str">
        <f>IF(E266 &lt;&gt; "",VLOOKUP($E266,'Defect types &amp; severity levels'!$D$3:$E$23,2,FALSE),"")</f>
        <v/>
      </c>
      <c r="G266" s="103" t="str">
        <f>IF(E266&lt;&gt;"",VLOOKUP(E266,'Defect types &amp; severity levels'!$D$2:$F$23,3,FALSE),"")</f>
        <v/>
      </c>
      <c r="H266" s="101"/>
      <c r="I266" s="102"/>
      <c r="J266" s="104"/>
    </row>
    <row r="267" spans="2:10" x14ac:dyDescent="0.25">
      <c r="B267" s="100">
        <f t="shared" si="3"/>
        <v>245</v>
      </c>
      <c r="C267" s="101"/>
      <c r="D267" s="102"/>
      <c r="E267" s="101"/>
      <c r="F267" s="77" t="str">
        <f>IF(E267 &lt;&gt; "",VLOOKUP($E267,'Defect types &amp; severity levels'!$D$3:$E$23,2,FALSE),"")</f>
        <v/>
      </c>
      <c r="G267" s="103" t="str">
        <f>IF(E267&lt;&gt;"",VLOOKUP(E267,'Defect types &amp; severity levels'!$D$2:$F$23,3,FALSE),"")</f>
        <v/>
      </c>
      <c r="H267" s="101"/>
      <c r="I267" s="102"/>
      <c r="J267" s="104"/>
    </row>
    <row r="268" spans="2:10" x14ac:dyDescent="0.25">
      <c r="B268" s="100">
        <f t="shared" si="3"/>
        <v>246</v>
      </c>
      <c r="C268" s="101"/>
      <c r="D268" s="102"/>
      <c r="E268" s="101"/>
      <c r="F268" s="77" t="str">
        <f>IF(E268 &lt;&gt; "",VLOOKUP($E268,'Defect types &amp; severity levels'!$D$3:$E$23,2,FALSE),"")</f>
        <v/>
      </c>
      <c r="G268" s="103" t="str">
        <f>IF(E268&lt;&gt;"",VLOOKUP(E268,'Defect types &amp; severity levels'!$D$2:$F$23,3,FALSE),"")</f>
        <v/>
      </c>
      <c r="H268" s="101"/>
      <c r="I268" s="102"/>
      <c r="J268" s="104"/>
    </row>
    <row r="269" spans="2:10" x14ac:dyDescent="0.25">
      <c r="B269" s="100">
        <f t="shared" si="3"/>
        <v>247</v>
      </c>
      <c r="C269" s="101"/>
      <c r="D269" s="102"/>
      <c r="E269" s="101"/>
      <c r="F269" s="77" t="str">
        <f>IF(E269 &lt;&gt; "",VLOOKUP($E269,'Defect types &amp; severity levels'!$D$3:$E$23,2,FALSE),"")</f>
        <v/>
      </c>
      <c r="G269" s="103" t="str">
        <f>IF(E269&lt;&gt;"",VLOOKUP(E269,'Defect types &amp; severity levels'!$D$2:$F$23,3,FALSE),"")</f>
        <v/>
      </c>
      <c r="H269" s="101"/>
      <c r="I269" s="102"/>
      <c r="J269" s="104"/>
    </row>
    <row r="270" spans="2:10" x14ac:dyDescent="0.25">
      <c r="B270" s="100">
        <f t="shared" si="3"/>
        <v>248</v>
      </c>
      <c r="C270" s="101"/>
      <c r="D270" s="102"/>
      <c r="E270" s="101"/>
      <c r="F270" s="77" t="str">
        <f>IF(E270 &lt;&gt; "",VLOOKUP($E270,'Defect types &amp; severity levels'!$D$3:$E$23,2,FALSE),"")</f>
        <v/>
      </c>
      <c r="G270" s="103" t="str">
        <f>IF(E270&lt;&gt;"",VLOOKUP(E270,'Defect types &amp; severity levels'!$D$2:$F$23,3,FALSE),"")</f>
        <v/>
      </c>
      <c r="H270" s="101"/>
      <c r="I270" s="102"/>
      <c r="J270" s="104"/>
    </row>
    <row r="271" spans="2:10" x14ac:dyDescent="0.25">
      <c r="B271" s="100">
        <f t="shared" si="3"/>
        <v>249</v>
      </c>
      <c r="C271" s="101"/>
      <c r="D271" s="102"/>
      <c r="E271" s="101"/>
      <c r="F271" s="77" t="str">
        <f>IF(E271 &lt;&gt; "",VLOOKUP($E271,'Defect types &amp; severity levels'!$D$3:$E$23,2,FALSE),"")</f>
        <v/>
      </c>
      <c r="G271" s="103" t="str">
        <f>IF(E271&lt;&gt;"",VLOOKUP(E271,'Defect types &amp; severity levels'!$D$2:$F$23,3,FALSE),"")</f>
        <v/>
      </c>
      <c r="H271" s="101"/>
      <c r="I271" s="102"/>
      <c r="J271" s="104"/>
    </row>
    <row r="272" spans="2:10" x14ac:dyDescent="0.25">
      <c r="B272" s="100">
        <f t="shared" si="3"/>
        <v>250</v>
      </c>
      <c r="C272" s="101"/>
      <c r="D272" s="102"/>
      <c r="E272" s="101"/>
      <c r="F272" s="77" t="str">
        <f>IF(E272 &lt;&gt; "",VLOOKUP($E272,'Defect types &amp; severity levels'!$D$3:$E$23,2,FALSE),"")</f>
        <v/>
      </c>
      <c r="G272" s="103" t="str">
        <f>IF(E272&lt;&gt;"",VLOOKUP(E272,'Defect types &amp; severity levels'!$D$2:$F$23,3,FALSE),"")</f>
        <v/>
      </c>
      <c r="H272" s="101"/>
      <c r="I272" s="102"/>
      <c r="J272" s="104"/>
    </row>
    <row r="273" spans="2:10" x14ac:dyDescent="0.25">
      <c r="B273" s="100">
        <f t="shared" si="3"/>
        <v>251</v>
      </c>
      <c r="C273" s="101"/>
      <c r="D273" s="102"/>
      <c r="E273" s="101"/>
      <c r="F273" s="77" t="str">
        <f>IF(E273 &lt;&gt; "",VLOOKUP($E273,'Defect types &amp; severity levels'!$D$3:$E$23,2,FALSE),"")</f>
        <v/>
      </c>
      <c r="G273" s="103" t="str">
        <f>IF(E273&lt;&gt;"",VLOOKUP(E273,'Defect types &amp; severity levels'!$D$2:$F$23,3,FALSE),"")</f>
        <v/>
      </c>
      <c r="H273" s="101"/>
      <c r="I273" s="102"/>
      <c r="J273" s="104"/>
    </row>
    <row r="274" spans="2:10" x14ac:dyDescent="0.25">
      <c r="B274" s="100">
        <f t="shared" si="3"/>
        <v>252</v>
      </c>
      <c r="C274" s="101"/>
      <c r="D274" s="102"/>
      <c r="E274" s="101"/>
      <c r="F274" s="77" t="str">
        <f>IF(E274 &lt;&gt; "",VLOOKUP($E274,'Defect types &amp; severity levels'!$D$3:$E$23,2,FALSE),"")</f>
        <v/>
      </c>
      <c r="G274" s="103" t="str">
        <f>IF(E274&lt;&gt;"",VLOOKUP(E274,'Defect types &amp; severity levels'!$D$2:$F$23,3,FALSE),"")</f>
        <v/>
      </c>
      <c r="H274" s="101"/>
      <c r="I274" s="102"/>
      <c r="J274" s="104"/>
    </row>
    <row r="275" spans="2:10" x14ac:dyDescent="0.25">
      <c r="B275" s="100">
        <f t="shared" si="3"/>
        <v>253</v>
      </c>
      <c r="C275" s="101"/>
      <c r="D275" s="102"/>
      <c r="E275" s="101"/>
      <c r="F275" s="77" t="str">
        <f>IF(E275 &lt;&gt; "",VLOOKUP($E275,'Defect types &amp; severity levels'!$D$3:$E$23,2,FALSE),"")</f>
        <v/>
      </c>
      <c r="G275" s="103" t="str">
        <f>IF(E275&lt;&gt;"",VLOOKUP(E275,'Defect types &amp; severity levels'!$D$2:$F$23,3,FALSE),"")</f>
        <v/>
      </c>
      <c r="H275" s="101"/>
      <c r="I275" s="102"/>
      <c r="J275" s="104"/>
    </row>
    <row r="276" spans="2:10" x14ac:dyDescent="0.25">
      <c r="B276" s="100">
        <f t="shared" si="3"/>
        <v>254</v>
      </c>
      <c r="C276" s="101"/>
      <c r="D276" s="102"/>
      <c r="E276" s="101"/>
      <c r="F276" s="77" t="str">
        <f>IF(E276 &lt;&gt; "",VLOOKUP($E276,'Defect types &amp; severity levels'!$D$3:$E$23,2,FALSE),"")</f>
        <v/>
      </c>
      <c r="G276" s="103" t="str">
        <f>IF(E276&lt;&gt;"",VLOOKUP(E276,'Defect types &amp; severity levels'!$D$2:$F$23,3,FALSE),"")</f>
        <v/>
      </c>
      <c r="H276" s="101"/>
      <c r="I276" s="102"/>
      <c r="J276" s="104"/>
    </row>
    <row r="277" spans="2:10" x14ac:dyDescent="0.25">
      <c r="B277" s="100">
        <f t="shared" si="3"/>
        <v>255</v>
      </c>
      <c r="C277" s="101"/>
      <c r="D277" s="102"/>
      <c r="E277" s="101"/>
      <c r="F277" s="77" t="str">
        <f>IF(E277 &lt;&gt; "",VLOOKUP($E277,'Defect types &amp; severity levels'!$D$3:$E$23,2,FALSE),"")</f>
        <v/>
      </c>
      <c r="G277" s="103" t="str">
        <f>IF(E277&lt;&gt;"",VLOOKUP(E277,'Defect types &amp; severity levels'!$D$2:$F$23,3,FALSE),"")</f>
        <v/>
      </c>
      <c r="H277" s="101"/>
      <c r="I277" s="102"/>
      <c r="J277" s="104"/>
    </row>
    <row r="278" spans="2:10" x14ac:dyDescent="0.25">
      <c r="B278" s="100">
        <f t="shared" si="3"/>
        <v>256</v>
      </c>
      <c r="C278" s="101"/>
      <c r="D278" s="102"/>
      <c r="E278" s="101"/>
      <c r="F278" s="77" t="str">
        <f>IF(E278 &lt;&gt; "",VLOOKUP($E278,'Defect types &amp; severity levels'!$D$3:$E$23,2,FALSE),"")</f>
        <v/>
      </c>
      <c r="G278" s="103" t="str">
        <f>IF(E278&lt;&gt;"",VLOOKUP(E278,'Defect types &amp; severity levels'!$D$2:$F$23,3,FALSE),"")</f>
        <v/>
      </c>
      <c r="H278" s="101"/>
      <c r="I278" s="102"/>
      <c r="J278" s="104"/>
    </row>
    <row r="279" spans="2:10" x14ac:dyDescent="0.25">
      <c r="B279" s="100">
        <f t="shared" si="3"/>
        <v>257</v>
      </c>
      <c r="C279" s="101"/>
      <c r="D279" s="102"/>
      <c r="E279" s="101"/>
      <c r="F279" s="77" t="str">
        <f>IF(E279 &lt;&gt; "",VLOOKUP($E279,'Defect types &amp; severity levels'!$D$3:$E$23,2,FALSE),"")</f>
        <v/>
      </c>
      <c r="G279" s="103" t="str">
        <f>IF(E279&lt;&gt;"",VLOOKUP(E279,'Defect types &amp; severity levels'!$D$2:$F$23,3,FALSE),"")</f>
        <v/>
      </c>
      <c r="H279" s="101"/>
      <c r="I279" s="102"/>
      <c r="J279" s="104"/>
    </row>
    <row r="280" spans="2:10" x14ac:dyDescent="0.25">
      <c r="B280" s="100">
        <f t="shared" si="3"/>
        <v>258</v>
      </c>
      <c r="C280" s="101"/>
      <c r="D280" s="102"/>
      <c r="E280" s="101"/>
      <c r="F280" s="77" t="str">
        <f>IF(E280 &lt;&gt; "",VLOOKUP($E280,'Defect types &amp; severity levels'!$D$3:$E$23,2,FALSE),"")</f>
        <v/>
      </c>
      <c r="G280" s="103" t="str">
        <f>IF(E280&lt;&gt;"",VLOOKUP(E280,'Defect types &amp; severity levels'!$D$2:$F$23,3,FALSE),"")</f>
        <v/>
      </c>
      <c r="H280" s="101"/>
      <c r="I280" s="102"/>
      <c r="J280" s="104"/>
    </row>
    <row r="281" spans="2:10" x14ac:dyDescent="0.25">
      <c r="B281" s="100">
        <f t="shared" ref="B281:B322" si="4">B280+1</f>
        <v>259</v>
      </c>
      <c r="C281" s="101"/>
      <c r="D281" s="102"/>
      <c r="E281" s="101"/>
      <c r="F281" s="77" t="str">
        <f>IF(E281 &lt;&gt; "",VLOOKUP($E281,'Defect types &amp; severity levels'!$D$3:$E$23,2,FALSE),"")</f>
        <v/>
      </c>
      <c r="G281" s="103" t="str">
        <f>IF(E281&lt;&gt;"",VLOOKUP(E281,'Defect types &amp; severity levels'!$D$2:$F$23,3,FALSE),"")</f>
        <v/>
      </c>
      <c r="H281" s="101"/>
      <c r="I281" s="102"/>
      <c r="J281" s="104"/>
    </row>
    <row r="282" spans="2:10" x14ac:dyDescent="0.25">
      <c r="B282" s="100">
        <f t="shared" si="4"/>
        <v>260</v>
      </c>
      <c r="C282" s="101"/>
      <c r="D282" s="102"/>
      <c r="E282" s="101"/>
      <c r="F282" s="77" t="str">
        <f>IF(E282 &lt;&gt; "",VLOOKUP($E282,'Defect types &amp; severity levels'!$D$3:$E$23,2,FALSE),"")</f>
        <v/>
      </c>
      <c r="G282" s="103" t="str">
        <f>IF(E282&lt;&gt;"",VLOOKUP(E282,'Defect types &amp; severity levels'!$D$2:$F$23,3,FALSE),"")</f>
        <v/>
      </c>
      <c r="H282" s="101"/>
      <c r="I282" s="102"/>
      <c r="J282" s="104"/>
    </row>
    <row r="283" spans="2:10" x14ac:dyDescent="0.25">
      <c r="B283" s="100">
        <f t="shared" si="4"/>
        <v>261</v>
      </c>
      <c r="C283" s="101"/>
      <c r="D283" s="102"/>
      <c r="E283" s="101"/>
      <c r="F283" s="77" t="str">
        <f>IF(E283 &lt;&gt; "",VLOOKUP($E283,'Defect types &amp; severity levels'!$D$3:$E$23,2,FALSE),"")</f>
        <v/>
      </c>
      <c r="G283" s="103" t="str">
        <f>IF(E283&lt;&gt;"",VLOOKUP(E283,'Defect types &amp; severity levels'!$D$2:$F$23,3,FALSE),"")</f>
        <v/>
      </c>
      <c r="H283" s="101"/>
      <c r="I283" s="102"/>
      <c r="J283" s="104"/>
    </row>
    <row r="284" spans="2:10" x14ac:dyDescent="0.25">
      <c r="B284" s="100">
        <f t="shared" si="4"/>
        <v>262</v>
      </c>
      <c r="C284" s="101"/>
      <c r="D284" s="102"/>
      <c r="E284" s="101"/>
      <c r="F284" s="77" t="str">
        <f>IF(E284 &lt;&gt; "",VLOOKUP($E284,'Defect types &amp; severity levels'!$D$3:$E$23,2,FALSE),"")</f>
        <v/>
      </c>
      <c r="G284" s="103" t="str">
        <f>IF(E284&lt;&gt;"",VLOOKUP(E284,'Defect types &amp; severity levels'!$D$2:$F$23,3,FALSE),"")</f>
        <v/>
      </c>
      <c r="H284" s="101"/>
      <c r="I284" s="102"/>
      <c r="J284" s="104"/>
    </row>
    <row r="285" spans="2:10" x14ac:dyDescent="0.25">
      <c r="B285" s="100">
        <f t="shared" si="4"/>
        <v>263</v>
      </c>
      <c r="C285" s="101"/>
      <c r="D285" s="102"/>
      <c r="E285" s="101"/>
      <c r="F285" s="77" t="str">
        <f>IF(E285 &lt;&gt; "",VLOOKUP($E285,'Defect types &amp; severity levels'!$D$3:$E$23,2,FALSE),"")</f>
        <v/>
      </c>
      <c r="G285" s="103" t="str">
        <f>IF(E285&lt;&gt;"",VLOOKUP(E285,'Defect types &amp; severity levels'!$D$2:$F$23,3,FALSE),"")</f>
        <v/>
      </c>
      <c r="H285" s="101"/>
      <c r="I285" s="102"/>
      <c r="J285" s="104"/>
    </row>
    <row r="286" spans="2:10" x14ac:dyDescent="0.25">
      <c r="B286" s="100">
        <f t="shared" si="4"/>
        <v>264</v>
      </c>
      <c r="C286" s="101"/>
      <c r="D286" s="102"/>
      <c r="E286" s="101"/>
      <c r="F286" s="77" t="str">
        <f>IF(E286 &lt;&gt; "",VLOOKUP($E286,'Defect types &amp; severity levels'!$D$3:$E$23,2,FALSE),"")</f>
        <v/>
      </c>
      <c r="G286" s="103" t="str">
        <f>IF(E286&lt;&gt;"",VLOOKUP(E286,'Defect types &amp; severity levels'!$D$2:$F$23,3,FALSE),"")</f>
        <v/>
      </c>
      <c r="H286" s="101"/>
      <c r="I286" s="102"/>
      <c r="J286" s="104"/>
    </row>
    <row r="287" spans="2:10" x14ac:dyDescent="0.25">
      <c r="B287" s="100">
        <f t="shared" si="4"/>
        <v>265</v>
      </c>
      <c r="C287" s="101"/>
      <c r="D287" s="102"/>
      <c r="E287" s="101"/>
      <c r="F287" s="77" t="str">
        <f>IF(E287 &lt;&gt; "",VLOOKUP($E287,'Defect types &amp; severity levels'!$D$3:$E$23,2,FALSE),"")</f>
        <v/>
      </c>
      <c r="G287" s="103" t="str">
        <f>IF(E287&lt;&gt;"",VLOOKUP(E287,'Defect types &amp; severity levels'!$D$2:$F$23,3,FALSE),"")</f>
        <v/>
      </c>
      <c r="H287" s="101"/>
      <c r="I287" s="102"/>
      <c r="J287" s="104"/>
    </row>
    <row r="288" spans="2:10" x14ac:dyDescent="0.25">
      <c r="B288" s="100">
        <f t="shared" si="4"/>
        <v>266</v>
      </c>
      <c r="C288" s="101"/>
      <c r="D288" s="102"/>
      <c r="E288" s="101"/>
      <c r="F288" s="77" t="str">
        <f>IF(E288 &lt;&gt; "",VLOOKUP($E288,'Defect types &amp; severity levels'!$D$3:$E$23,2,FALSE),"")</f>
        <v/>
      </c>
      <c r="G288" s="103" t="str">
        <f>IF(E288&lt;&gt;"",VLOOKUP(E288,'Defect types &amp; severity levels'!$D$2:$F$23,3,FALSE),"")</f>
        <v/>
      </c>
      <c r="H288" s="101"/>
      <c r="I288" s="102"/>
      <c r="J288" s="104"/>
    </row>
    <row r="289" spans="2:10" x14ac:dyDescent="0.25">
      <c r="B289" s="100">
        <f t="shared" si="4"/>
        <v>267</v>
      </c>
      <c r="C289" s="101"/>
      <c r="D289" s="102"/>
      <c r="E289" s="101"/>
      <c r="F289" s="77" t="str">
        <f>IF(E289 &lt;&gt; "",VLOOKUP($E289,'Defect types &amp; severity levels'!$D$3:$E$23,2,FALSE),"")</f>
        <v/>
      </c>
      <c r="G289" s="103" t="str">
        <f>IF(E289&lt;&gt;"",VLOOKUP(E289,'Defect types &amp; severity levels'!$D$2:$F$23,3,FALSE),"")</f>
        <v/>
      </c>
      <c r="H289" s="101"/>
      <c r="I289" s="102"/>
      <c r="J289" s="104"/>
    </row>
    <row r="290" spans="2:10" x14ac:dyDescent="0.25">
      <c r="B290" s="100">
        <f t="shared" si="4"/>
        <v>268</v>
      </c>
      <c r="C290" s="101"/>
      <c r="D290" s="102"/>
      <c r="E290" s="101"/>
      <c r="F290" s="77" t="str">
        <f>IF(E290 &lt;&gt; "",VLOOKUP($E290,'Defect types &amp; severity levels'!$D$3:$E$23,2,FALSE),"")</f>
        <v/>
      </c>
      <c r="G290" s="103" t="str">
        <f>IF(E290&lt;&gt;"",VLOOKUP(E290,'Defect types &amp; severity levels'!$D$2:$F$23,3,FALSE),"")</f>
        <v/>
      </c>
      <c r="H290" s="101"/>
      <c r="I290" s="102"/>
      <c r="J290" s="104"/>
    </row>
    <row r="291" spans="2:10" x14ac:dyDescent="0.25">
      <c r="B291" s="100">
        <f t="shared" si="4"/>
        <v>269</v>
      </c>
      <c r="C291" s="101"/>
      <c r="D291" s="102"/>
      <c r="E291" s="101"/>
      <c r="F291" s="77" t="str">
        <f>IF(E291 &lt;&gt; "",VLOOKUP($E291,'Defect types &amp; severity levels'!$D$3:$E$23,2,FALSE),"")</f>
        <v/>
      </c>
      <c r="G291" s="103" t="str">
        <f>IF(E291&lt;&gt;"",VLOOKUP(E291,'Defect types &amp; severity levels'!$D$2:$F$23,3,FALSE),"")</f>
        <v/>
      </c>
      <c r="H291" s="101"/>
      <c r="I291" s="102"/>
      <c r="J291" s="104"/>
    </row>
    <row r="292" spans="2:10" x14ac:dyDescent="0.25">
      <c r="B292" s="100">
        <f t="shared" si="4"/>
        <v>270</v>
      </c>
      <c r="C292" s="101"/>
      <c r="D292" s="102"/>
      <c r="E292" s="101"/>
      <c r="F292" s="77" t="str">
        <f>IF(E292 &lt;&gt; "",VLOOKUP($E292,'Defect types &amp; severity levels'!$D$3:$E$23,2,FALSE),"")</f>
        <v/>
      </c>
      <c r="G292" s="103" t="str">
        <f>IF(E292&lt;&gt;"",VLOOKUP(E292,'Defect types &amp; severity levels'!$D$2:$F$23,3,FALSE),"")</f>
        <v/>
      </c>
      <c r="H292" s="101"/>
      <c r="I292" s="102"/>
      <c r="J292" s="104"/>
    </row>
    <row r="293" spans="2:10" x14ac:dyDescent="0.25">
      <c r="B293" s="100">
        <f t="shared" si="4"/>
        <v>271</v>
      </c>
      <c r="C293" s="101"/>
      <c r="D293" s="102"/>
      <c r="E293" s="101"/>
      <c r="F293" s="77" t="str">
        <f>IF(E293 &lt;&gt; "",VLOOKUP($E293,'Defect types &amp; severity levels'!$D$3:$E$23,2,FALSE),"")</f>
        <v/>
      </c>
      <c r="G293" s="103" t="str">
        <f>IF(E293&lt;&gt;"",VLOOKUP(E293,'Defect types &amp; severity levels'!$D$2:$F$23,3,FALSE),"")</f>
        <v/>
      </c>
      <c r="H293" s="101"/>
      <c r="I293" s="102"/>
      <c r="J293" s="104"/>
    </row>
    <row r="294" spans="2:10" x14ac:dyDescent="0.25">
      <c r="B294" s="100">
        <f t="shared" si="4"/>
        <v>272</v>
      </c>
      <c r="C294" s="101"/>
      <c r="D294" s="102"/>
      <c r="E294" s="101"/>
      <c r="F294" s="77" t="str">
        <f>IF(E294 &lt;&gt; "",VLOOKUP($E294,'Defect types &amp; severity levels'!$D$3:$E$23,2,FALSE),"")</f>
        <v/>
      </c>
      <c r="G294" s="103" t="str">
        <f>IF(E294&lt;&gt;"",VLOOKUP(E294,'Defect types &amp; severity levels'!$D$2:$F$23,3,FALSE),"")</f>
        <v/>
      </c>
      <c r="H294" s="101"/>
      <c r="I294" s="102"/>
      <c r="J294" s="104"/>
    </row>
    <row r="295" spans="2:10" x14ac:dyDescent="0.25">
      <c r="B295" s="100">
        <f t="shared" si="4"/>
        <v>273</v>
      </c>
      <c r="C295" s="101"/>
      <c r="D295" s="102"/>
      <c r="E295" s="101"/>
      <c r="F295" s="77" t="str">
        <f>IF(E295 &lt;&gt; "",VLOOKUP($E295,'Defect types &amp; severity levels'!$D$3:$E$23,2,FALSE),"")</f>
        <v/>
      </c>
      <c r="G295" s="103" t="str">
        <f>IF(E295&lt;&gt;"",VLOOKUP(E295,'Defect types &amp; severity levels'!$D$2:$F$23,3,FALSE),"")</f>
        <v/>
      </c>
      <c r="H295" s="101"/>
      <c r="I295" s="102"/>
      <c r="J295" s="104"/>
    </row>
    <row r="296" spans="2:10" x14ac:dyDescent="0.25">
      <c r="B296" s="100">
        <f t="shared" si="4"/>
        <v>274</v>
      </c>
      <c r="C296" s="101"/>
      <c r="D296" s="102"/>
      <c r="E296" s="101"/>
      <c r="F296" s="77" t="str">
        <f>IF(E296 &lt;&gt; "",VLOOKUP($E296,'Defect types &amp; severity levels'!$D$3:$E$23,2,FALSE),"")</f>
        <v/>
      </c>
      <c r="G296" s="103" t="str">
        <f>IF(E296&lt;&gt;"",VLOOKUP(E296,'Defect types &amp; severity levels'!$D$2:$F$23,3,FALSE),"")</f>
        <v/>
      </c>
      <c r="H296" s="101"/>
      <c r="I296" s="102"/>
      <c r="J296" s="104"/>
    </row>
    <row r="297" spans="2:10" x14ac:dyDescent="0.25">
      <c r="B297" s="100">
        <f t="shared" si="4"/>
        <v>275</v>
      </c>
      <c r="C297" s="101"/>
      <c r="D297" s="102"/>
      <c r="E297" s="101"/>
      <c r="F297" s="77" t="str">
        <f>IF(E297 &lt;&gt; "",VLOOKUP($E297,'Defect types &amp; severity levels'!$D$3:$E$23,2,FALSE),"")</f>
        <v/>
      </c>
      <c r="G297" s="103" t="str">
        <f>IF(E297&lt;&gt;"",VLOOKUP(E297,'Defect types &amp; severity levels'!$D$2:$F$23,3,FALSE),"")</f>
        <v/>
      </c>
      <c r="H297" s="101"/>
      <c r="I297" s="102"/>
      <c r="J297" s="104"/>
    </row>
    <row r="298" spans="2:10" x14ac:dyDescent="0.25">
      <c r="B298" s="100">
        <f t="shared" si="4"/>
        <v>276</v>
      </c>
      <c r="C298" s="101"/>
      <c r="D298" s="102"/>
      <c r="E298" s="101"/>
      <c r="F298" s="77" t="str">
        <f>IF(E298 &lt;&gt; "",VLOOKUP($E298,'Defect types &amp; severity levels'!$D$3:$E$23,2,FALSE),"")</f>
        <v/>
      </c>
      <c r="G298" s="103" t="str">
        <f>IF(E298&lt;&gt;"",VLOOKUP(E298,'Defect types &amp; severity levels'!$D$2:$F$23,3,FALSE),"")</f>
        <v/>
      </c>
      <c r="H298" s="101"/>
      <c r="I298" s="102"/>
      <c r="J298" s="104"/>
    </row>
    <row r="299" spans="2:10" x14ac:dyDescent="0.25">
      <c r="B299" s="100">
        <f t="shared" si="4"/>
        <v>277</v>
      </c>
      <c r="C299" s="101"/>
      <c r="D299" s="102"/>
      <c r="E299" s="101"/>
      <c r="F299" s="77" t="str">
        <f>IF(E299 &lt;&gt; "",VLOOKUP($E299,'Defect types &amp; severity levels'!$D$3:$E$23,2,FALSE),"")</f>
        <v/>
      </c>
      <c r="G299" s="103" t="str">
        <f>IF(E299&lt;&gt;"",VLOOKUP(E299,'Defect types &amp; severity levels'!$D$2:$F$23,3,FALSE),"")</f>
        <v/>
      </c>
      <c r="H299" s="101"/>
      <c r="I299" s="102"/>
      <c r="J299" s="104"/>
    </row>
    <row r="300" spans="2:10" x14ac:dyDescent="0.25">
      <c r="B300" s="100">
        <f t="shared" si="4"/>
        <v>278</v>
      </c>
      <c r="C300" s="101"/>
      <c r="D300" s="102"/>
      <c r="E300" s="101"/>
      <c r="F300" s="77" t="str">
        <f>IF(E300 &lt;&gt; "",VLOOKUP($E300,'Defect types &amp; severity levels'!$D$3:$E$23,2,FALSE),"")</f>
        <v/>
      </c>
      <c r="G300" s="103" t="str">
        <f>IF(E300&lt;&gt;"",VLOOKUP(E300,'Defect types &amp; severity levels'!$D$2:$F$23,3,FALSE),"")</f>
        <v/>
      </c>
      <c r="H300" s="101"/>
      <c r="I300" s="102"/>
      <c r="J300" s="104"/>
    </row>
    <row r="301" spans="2:10" x14ac:dyDescent="0.25">
      <c r="B301" s="100">
        <f t="shared" si="4"/>
        <v>279</v>
      </c>
      <c r="C301" s="101"/>
      <c r="D301" s="102"/>
      <c r="E301" s="101"/>
      <c r="F301" s="77" t="str">
        <f>IF(E301 &lt;&gt; "",VLOOKUP($E301,'Defect types &amp; severity levels'!$D$3:$E$23,2,FALSE),"")</f>
        <v/>
      </c>
      <c r="G301" s="103" t="str">
        <f>IF(E301&lt;&gt;"",VLOOKUP(E301,'Defect types &amp; severity levels'!$D$2:$F$23,3,FALSE),"")</f>
        <v/>
      </c>
      <c r="H301" s="101"/>
      <c r="I301" s="102"/>
      <c r="J301" s="104"/>
    </row>
    <row r="302" spans="2:10" x14ac:dyDescent="0.25">
      <c r="B302" s="100">
        <f t="shared" si="4"/>
        <v>280</v>
      </c>
      <c r="C302" s="101"/>
      <c r="D302" s="102"/>
      <c r="E302" s="101"/>
      <c r="F302" s="77" t="str">
        <f>IF(E302 &lt;&gt; "",VLOOKUP($E302,'Defect types &amp; severity levels'!$D$3:$E$23,2,FALSE),"")</f>
        <v/>
      </c>
      <c r="G302" s="103" t="str">
        <f>IF(E302&lt;&gt;"",VLOOKUP(E302,'Defect types &amp; severity levels'!$D$2:$F$23,3,FALSE),"")</f>
        <v/>
      </c>
      <c r="H302" s="101"/>
      <c r="I302" s="102"/>
      <c r="J302" s="104"/>
    </row>
    <row r="303" spans="2:10" x14ac:dyDescent="0.25">
      <c r="B303" s="100">
        <f t="shared" si="4"/>
        <v>281</v>
      </c>
      <c r="C303" s="101"/>
      <c r="D303" s="102"/>
      <c r="E303" s="101"/>
      <c r="F303" s="77" t="str">
        <f>IF(E303 &lt;&gt; "",VLOOKUP($E303,'Defect types &amp; severity levels'!$D$3:$E$23,2,FALSE),"")</f>
        <v/>
      </c>
      <c r="G303" s="103" t="str">
        <f>IF(E303&lt;&gt;"",VLOOKUP(E303,'Defect types &amp; severity levels'!$D$2:$F$23,3,FALSE),"")</f>
        <v/>
      </c>
      <c r="H303" s="101"/>
      <c r="I303" s="102"/>
      <c r="J303" s="104"/>
    </row>
    <row r="304" spans="2:10" x14ac:dyDescent="0.25">
      <c r="B304" s="100">
        <f t="shared" si="4"/>
        <v>282</v>
      </c>
      <c r="C304" s="101"/>
      <c r="D304" s="102"/>
      <c r="E304" s="101"/>
      <c r="F304" s="77" t="str">
        <f>IF(E304 &lt;&gt; "",VLOOKUP($E304,'Defect types &amp; severity levels'!$D$3:$E$23,2,FALSE),"")</f>
        <v/>
      </c>
      <c r="G304" s="103" t="str">
        <f>IF(E304&lt;&gt;"",VLOOKUP(E304,'Defect types &amp; severity levels'!$D$2:$F$23,3,FALSE),"")</f>
        <v/>
      </c>
      <c r="H304" s="101"/>
      <c r="I304" s="102"/>
      <c r="J304" s="104"/>
    </row>
    <row r="305" spans="2:10" x14ac:dyDescent="0.25">
      <c r="B305" s="100">
        <f t="shared" si="4"/>
        <v>283</v>
      </c>
      <c r="C305" s="101"/>
      <c r="D305" s="102"/>
      <c r="E305" s="101"/>
      <c r="F305" s="77" t="str">
        <f>IF(E305 &lt;&gt; "",VLOOKUP($E305,'Defect types &amp; severity levels'!$D$3:$E$23,2,FALSE),"")</f>
        <v/>
      </c>
      <c r="G305" s="103" t="str">
        <f>IF(E305&lt;&gt;"",VLOOKUP(E305,'Defect types &amp; severity levels'!$D$2:$F$23,3,FALSE),"")</f>
        <v/>
      </c>
      <c r="H305" s="101"/>
      <c r="I305" s="102"/>
      <c r="J305" s="104"/>
    </row>
    <row r="306" spans="2:10" x14ac:dyDescent="0.25">
      <c r="B306" s="100">
        <f t="shared" si="4"/>
        <v>284</v>
      </c>
      <c r="C306" s="101"/>
      <c r="D306" s="102"/>
      <c r="E306" s="101"/>
      <c r="F306" s="77" t="str">
        <f>IF(E306 &lt;&gt; "",VLOOKUP($E306,'Defect types &amp; severity levels'!$D$3:$E$23,2,FALSE),"")</f>
        <v/>
      </c>
      <c r="G306" s="103" t="str">
        <f>IF(E306&lt;&gt;"",VLOOKUP(E306,'Defect types &amp; severity levels'!$D$2:$F$23,3,FALSE),"")</f>
        <v/>
      </c>
      <c r="H306" s="101"/>
      <c r="I306" s="102"/>
      <c r="J306" s="104"/>
    </row>
    <row r="307" spans="2:10" x14ac:dyDescent="0.25">
      <c r="B307" s="100">
        <f t="shared" si="4"/>
        <v>285</v>
      </c>
      <c r="C307" s="101"/>
      <c r="D307" s="102"/>
      <c r="E307" s="101"/>
      <c r="F307" s="77" t="str">
        <f>IF(E307 &lt;&gt; "",VLOOKUP($E307,'Defect types &amp; severity levels'!$D$3:$E$23,2,FALSE),"")</f>
        <v/>
      </c>
      <c r="G307" s="103" t="str">
        <f>IF(E307&lt;&gt;"",VLOOKUP(E307,'Defect types &amp; severity levels'!$D$2:$F$23,3,FALSE),"")</f>
        <v/>
      </c>
      <c r="H307" s="101"/>
      <c r="I307" s="102"/>
      <c r="J307" s="104"/>
    </row>
    <row r="308" spans="2:10" x14ac:dyDescent="0.25">
      <c r="B308" s="100">
        <f t="shared" si="4"/>
        <v>286</v>
      </c>
      <c r="C308" s="101"/>
      <c r="D308" s="102"/>
      <c r="E308" s="101"/>
      <c r="F308" s="77" t="str">
        <f>IF(E308 &lt;&gt; "",VLOOKUP($E308,'Defect types &amp; severity levels'!$D$3:$E$23,2,FALSE),"")</f>
        <v/>
      </c>
      <c r="G308" s="103" t="str">
        <f>IF(E308&lt;&gt;"",VLOOKUP(E308,'Defect types &amp; severity levels'!$D$2:$F$23,3,FALSE),"")</f>
        <v/>
      </c>
      <c r="H308" s="101"/>
      <c r="I308" s="102"/>
      <c r="J308" s="104"/>
    </row>
    <row r="309" spans="2:10" x14ac:dyDescent="0.25">
      <c r="B309" s="100">
        <f t="shared" si="4"/>
        <v>287</v>
      </c>
      <c r="C309" s="101"/>
      <c r="D309" s="102"/>
      <c r="E309" s="101"/>
      <c r="F309" s="77" t="str">
        <f>IF(E309 &lt;&gt; "",VLOOKUP($E309,'Defect types &amp; severity levels'!$D$3:$E$23,2,FALSE),"")</f>
        <v/>
      </c>
      <c r="G309" s="103" t="str">
        <f>IF(E309&lt;&gt;"",VLOOKUP(E309,'Defect types &amp; severity levels'!$D$2:$F$23,3,FALSE),"")</f>
        <v/>
      </c>
      <c r="H309" s="101"/>
      <c r="I309" s="102"/>
      <c r="J309" s="104"/>
    </row>
    <row r="310" spans="2:10" x14ac:dyDescent="0.25">
      <c r="B310" s="100">
        <f t="shared" si="4"/>
        <v>288</v>
      </c>
      <c r="C310" s="101"/>
      <c r="D310" s="102"/>
      <c r="E310" s="101"/>
      <c r="F310" s="77" t="str">
        <f>IF(E310 &lt;&gt; "",VLOOKUP($E310,'Defect types &amp; severity levels'!$D$3:$E$23,2,FALSE),"")</f>
        <v/>
      </c>
      <c r="G310" s="103" t="str">
        <f>IF(E310&lt;&gt;"",VLOOKUP(E310,'Defect types &amp; severity levels'!$D$2:$F$23,3,FALSE),"")</f>
        <v/>
      </c>
      <c r="H310" s="101"/>
      <c r="I310" s="102"/>
      <c r="J310" s="104"/>
    </row>
    <row r="311" spans="2:10" x14ac:dyDescent="0.25">
      <c r="B311" s="100">
        <f t="shared" si="4"/>
        <v>289</v>
      </c>
      <c r="C311" s="101"/>
      <c r="D311" s="102"/>
      <c r="E311" s="101"/>
      <c r="F311" s="77" t="str">
        <f>IF(E311 &lt;&gt; "",VLOOKUP($E311,'Defect types &amp; severity levels'!$D$3:$E$23,2,FALSE),"")</f>
        <v/>
      </c>
      <c r="G311" s="103" t="str">
        <f>IF(E311&lt;&gt;"",VLOOKUP(E311,'Defect types &amp; severity levels'!$D$2:$F$23,3,FALSE),"")</f>
        <v/>
      </c>
      <c r="H311" s="101"/>
      <c r="I311" s="102"/>
      <c r="J311" s="104"/>
    </row>
    <row r="312" spans="2:10" x14ac:dyDescent="0.25">
      <c r="B312" s="100">
        <f t="shared" si="4"/>
        <v>290</v>
      </c>
      <c r="C312" s="101"/>
      <c r="D312" s="102"/>
      <c r="E312" s="101"/>
      <c r="F312" s="77" t="str">
        <f>IF(E312 &lt;&gt; "",VLOOKUP($E312,'Defect types &amp; severity levels'!$D$3:$E$23,2,FALSE),"")</f>
        <v/>
      </c>
      <c r="G312" s="103" t="str">
        <f>IF(E312&lt;&gt;"",VLOOKUP(E312,'Defect types &amp; severity levels'!$D$2:$F$23,3,FALSE),"")</f>
        <v/>
      </c>
      <c r="H312" s="101"/>
      <c r="I312" s="102"/>
      <c r="J312" s="104"/>
    </row>
    <row r="313" spans="2:10" x14ac:dyDescent="0.25">
      <c r="B313" s="100">
        <f t="shared" si="4"/>
        <v>291</v>
      </c>
      <c r="C313" s="101"/>
      <c r="D313" s="102"/>
      <c r="E313" s="101"/>
      <c r="F313" s="77" t="str">
        <f>IF(E313 &lt;&gt; "",VLOOKUP($E313,'Defect types &amp; severity levels'!$D$3:$E$23,2,FALSE),"")</f>
        <v/>
      </c>
      <c r="G313" s="103" t="str">
        <f>IF(E313&lt;&gt;"",VLOOKUP(E313,'Defect types &amp; severity levels'!$D$2:$F$23,3,FALSE),"")</f>
        <v/>
      </c>
      <c r="H313" s="101"/>
      <c r="I313" s="102"/>
      <c r="J313" s="104"/>
    </row>
    <row r="314" spans="2:10" x14ac:dyDescent="0.25">
      <c r="B314" s="100">
        <f t="shared" si="4"/>
        <v>292</v>
      </c>
      <c r="C314" s="101"/>
      <c r="D314" s="102"/>
      <c r="E314" s="101"/>
      <c r="F314" s="77" t="str">
        <f>IF(E314 &lt;&gt; "",VLOOKUP($E314,'Defect types &amp; severity levels'!$D$3:$E$23,2,FALSE),"")</f>
        <v/>
      </c>
      <c r="G314" s="103" t="str">
        <f>IF(E314&lt;&gt;"",VLOOKUP(E314,'Defect types &amp; severity levels'!$D$2:$F$23,3,FALSE),"")</f>
        <v/>
      </c>
      <c r="H314" s="101"/>
      <c r="I314" s="102"/>
      <c r="J314" s="104"/>
    </row>
    <row r="315" spans="2:10" x14ac:dyDescent="0.25">
      <c r="B315" s="100">
        <f t="shared" si="4"/>
        <v>293</v>
      </c>
      <c r="C315" s="101"/>
      <c r="D315" s="102"/>
      <c r="E315" s="101"/>
      <c r="F315" s="77" t="str">
        <f>IF(E315 &lt;&gt; "",VLOOKUP($E315,'Defect types &amp; severity levels'!$D$3:$E$23,2,FALSE),"")</f>
        <v/>
      </c>
      <c r="G315" s="103" t="str">
        <f>IF(E315&lt;&gt;"",VLOOKUP(E315,'Defect types &amp; severity levels'!$D$2:$F$23,3,FALSE),"")</f>
        <v/>
      </c>
      <c r="H315" s="101"/>
      <c r="I315" s="102"/>
      <c r="J315" s="104"/>
    </row>
    <row r="316" spans="2:10" x14ac:dyDescent="0.25">
      <c r="B316" s="100">
        <f t="shared" si="4"/>
        <v>294</v>
      </c>
      <c r="C316" s="101"/>
      <c r="D316" s="102"/>
      <c r="E316" s="101"/>
      <c r="F316" s="77" t="str">
        <f>IF(E316 &lt;&gt; "",VLOOKUP($E316,'Defect types &amp; severity levels'!$D$3:$E$23,2,FALSE),"")</f>
        <v/>
      </c>
      <c r="G316" s="103" t="str">
        <f>IF(E316&lt;&gt;"",VLOOKUP(E316,'Defect types &amp; severity levels'!$D$2:$F$23,3,FALSE),"")</f>
        <v/>
      </c>
      <c r="H316" s="101"/>
      <c r="I316" s="102"/>
      <c r="J316" s="104"/>
    </row>
    <row r="317" spans="2:10" x14ac:dyDescent="0.25">
      <c r="B317" s="100">
        <f t="shared" si="4"/>
        <v>295</v>
      </c>
      <c r="C317" s="101"/>
      <c r="D317" s="102"/>
      <c r="E317" s="101"/>
      <c r="F317" s="77" t="str">
        <f>IF(E317 &lt;&gt; "",VLOOKUP($E317,'Defect types &amp; severity levels'!$D$3:$E$23,2,FALSE),"")</f>
        <v/>
      </c>
      <c r="G317" s="103" t="str">
        <f>IF(E317&lt;&gt;"",VLOOKUP(E317,'Defect types &amp; severity levels'!$D$2:$F$23,3,FALSE),"")</f>
        <v/>
      </c>
      <c r="H317" s="101"/>
      <c r="I317" s="102"/>
      <c r="J317" s="104"/>
    </row>
    <row r="318" spans="2:10" x14ac:dyDescent="0.25">
      <c r="B318" s="100">
        <f t="shared" si="4"/>
        <v>296</v>
      </c>
      <c r="C318" s="101"/>
      <c r="D318" s="102"/>
      <c r="E318" s="101"/>
      <c r="F318" s="77" t="str">
        <f>IF(E318 &lt;&gt; "",VLOOKUP($E318,'Defect types &amp; severity levels'!$D$3:$E$23,2,FALSE),"")</f>
        <v/>
      </c>
      <c r="G318" s="103" t="str">
        <f>IF(E318&lt;&gt;"",VLOOKUP(E318,'Defect types &amp; severity levels'!$D$2:$F$23,3,FALSE),"")</f>
        <v/>
      </c>
      <c r="H318" s="101"/>
      <c r="I318" s="102"/>
      <c r="J318" s="104"/>
    </row>
    <row r="319" spans="2:10" x14ac:dyDescent="0.25">
      <c r="B319" s="100">
        <f t="shared" si="4"/>
        <v>297</v>
      </c>
      <c r="C319" s="101"/>
      <c r="D319" s="102"/>
      <c r="E319" s="101"/>
      <c r="F319" s="77" t="str">
        <f>IF(E319 &lt;&gt; "",VLOOKUP($E319,'Defect types &amp; severity levels'!$D$3:$E$23,2,FALSE),"")</f>
        <v/>
      </c>
      <c r="G319" s="103" t="str">
        <f>IF(E319&lt;&gt;"",VLOOKUP(E319,'Defect types &amp; severity levels'!$D$2:$F$23,3,FALSE),"")</f>
        <v/>
      </c>
      <c r="H319" s="101"/>
      <c r="I319" s="102"/>
      <c r="J319" s="104"/>
    </row>
    <row r="320" spans="2:10" x14ac:dyDescent="0.25">
      <c r="B320" s="100">
        <f t="shared" si="4"/>
        <v>298</v>
      </c>
      <c r="C320" s="101"/>
      <c r="D320" s="102"/>
      <c r="E320" s="101"/>
      <c r="F320" s="77" t="str">
        <f>IF(E320 &lt;&gt; "",VLOOKUP($E320,'Defect types &amp; severity levels'!$D$3:$E$23,2,FALSE),"")</f>
        <v/>
      </c>
      <c r="G320" s="103" t="str">
        <f>IF(E320&lt;&gt;"",VLOOKUP(E320,'Defect types &amp; severity levels'!$D$2:$F$23,3,FALSE),"")</f>
        <v/>
      </c>
      <c r="H320" s="101"/>
      <c r="I320" s="102"/>
      <c r="J320" s="104"/>
    </row>
    <row r="321" spans="2:10" x14ac:dyDescent="0.25">
      <c r="B321" s="100">
        <f t="shared" si="4"/>
        <v>299</v>
      </c>
      <c r="C321" s="101"/>
      <c r="D321" s="102"/>
      <c r="E321" s="101"/>
      <c r="F321" s="77" t="str">
        <f>IF(E321 &lt;&gt; "",VLOOKUP($E321,'Defect types &amp; severity levels'!$D$3:$E$23,2,FALSE),"")</f>
        <v/>
      </c>
      <c r="G321" s="103" t="str">
        <f>IF(E321&lt;&gt;"",VLOOKUP(E321,'Defect types &amp; severity levels'!$D$2:$F$23,3,FALSE),"")</f>
        <v/>
      </c>
      <c r="H321" s="101"/>
      <c r="I321" s="102"/>
      <c r="J321" s="104"/>
    </row>
    <row r="322" spans="2:10" ht="15.75" thickBot="1" x14ac:dyDescent="0.3">
      <c r="B322" s="105">
        <f t="shared" si="4"/>
        <v>300</v>
      </c>
      <c r="C322" s="106"/>
      <c r="D322" s="107"/>
      <c r="E322" s="101"/>
      <c r="F322" s="77" t="str">
        <f>IF(E322 &lt;&gt; "",VLOOKUP($E322,'Defect types &amp; severity levels'!$D$3:$E$23,2,FALSE),"")</f>
        <v/>
      </c>
      <c r="G322" s="103" t="str">
        <f>IF(E322&lt;&gt;"",VLOOKUP(E322,'Defect types &amp; severity levels'!$D$2:$F$23,3,FALSE),"")</f>
        <v/>
      </c>
      <c r="H322" s="101"/>
      <c r="I322" s="107"/>
      <c r="J322" s="108"/>
    </row>
    <row r="323" spans="2:10" x14ac:dyDescent="0.25">
      <c r="B323" s="109"/>
    </row>
    <row r="324" spans="2:10" x14ac:dyDescent="0.25">
      <c r="B324" s="109"/>
    </row>
    <row r="325" spans="2:10" x14ac:dyDescent="0.25">
      <c r="B325" s="109"/>
    </row>
    <row r="326" spans="2:10" x14ac:dyDescent="0.25">
      <c r="B326" s="109"/>
    </row>
    <row r="327" spans="2:10" x14ac:dyDescent="0.25">
      <c r="B327" s="109"/>
    </row>
    <row r="328" spans="2:10" x14ac:dyDescent="0.25">
      <c r="B328" s="109"/>
    </row>
    <row r="329" spans="2:10" x14ac:dyDescent="0.25">
      <c r="B329" s="109"/>
    </row>
    <row r="330" spans="2:10" x14ac:dyDescent="0.25">
      <c r="B330" s="109"/>
    </row>
    <row r="331" spans="2:10" x14ac:dyDescent="0.25">
      <c r="B331" s="109"/>
    </row>
    <row r="332" spans="2:10" x14ac:dyDescent="0.25">
      <c r="B332" s="109"/>
    </row>
    <row r="333" spans="2:10" x14ac:dyDescent="0.25">
      <c r="B333" s="109"/>
    </row>
    <row r="334" spans="2:10" x14ac:dyDescent="0.25">
      <c r="B334" s="109"/>
    </row>
    <row r="335" spans="2:10" x14ac:dyDescent="0.25">
      <c r="B335" s="109"/>
    </row>
    <row r="336" spans="2:10" x14ac:dyDescent="0.25">
      <c r="B336" s="109"/>
    </row>
    <row r="337" spans="2:2" x14ac:dyDescent="0.25">
      <c r="B337" s="109"/>
    </row>
    <row r="338" spans="2:2" x14ac:dyDescent="0.25">
      <c r="B338" s="109"/>
    </row>
    <row r="339" spans="2:2" x14ac:dyDescent="0.25">
      <c r="B339" s="109"/>
    </row>
    <row r="340" spans="2:2" x14ac:dyDescent="0.25">
      <c r="B340" s="109"/>
    </row>
    <row r="341" spans="2:2" x14ac:dyDescent="0.25">
      <c r="B341" s="109"/>
    </row>
    <row r="342" spans="2:2" x14ac:dyDescent="0.25">
      <c r="B342" s="109"/>
    </row>
    <row r="343" spans="2:2" x14ac:dyDescent="0.25">
      <c r="B343" s="109"/>
    </row>
    <row r="344" spans="2:2" x14ac:dyDescent="0.25">
      <c r="B344" s="109"/>
    </row>
    <row r="345" spans="2:2" x14ac:dyDescent="0.25">
      <c r="B345" s="109"/>
    </row>
    <row r="346" spans="2:2" x14ac:dyDescent="0.25">
      <c r="B346" s="109"/>
    </row>
    <row r="347" spans="2:2" x14ac:dyDescent="0.25">
      <c r="B347" s="109"/>
    </row>
    <row r="348" spans="2:2" x14ac:dyDescent="0.25">
      <c r="B348" s="109"/>
    </row>
    <row r="349" spans="2:2" x14ac:dyDescent="0.25">
      <c r="B349" s="109"/>
    </row>
    <row r="350" spans="2:2" x14ac:dyDescent="0.25">
      <c r="B350" s="109"/>
    </row>
    <row r="351" spans="2:2" x14ac:dyDescent="0.25">
      <c r="B351" s="109"/>
    </row>
    <row r="352" spans="2:2" x14ac:dyDescent="0.25">
      <c r="B352" s="109"/>
    </row>
    <row r="353" spans="2:2" x14ac:dyDescent="0.25">
      <c r="B353" s="109"/>
    </row>
    <row r="354" spans="2:2" x14ac:dyDescent="0.25">
      <c r="B354" s="109"/>
    </row>
    <row r="355" spans="2:2" x14ac:dyDescent="0.25">
      <c r="B355" s="109"/>
    </row>
    <row r="356" spans="2:2" x14ac:dyDescent="0.25">
      <c r="B356" s="109"/>
    </row>
    <row r="357" spans="2:2" x14ac:dyDescent="0.25">
      <c r="B357" s="109"/>
    </row>
    <row r="358" spans="2:2" x14ac:dyDescent="0.25">
      <c r="B358" s="109"/>
    </row>
    <row r="359" spans="2:2" x14ac:dyDescent="0.25">
      <c r="B359" s="109"/>
    </row>
    <row r="360" spans="2:2" x14ac:dyDescent="0.25">
      <c r="B360" s="109"/>
    </row>
    <row r="361" spans="2:2" x14ac:dyDescent="0.25">
      <c r="B361" s="109"/>
    </row>
    <row r="362" spans="2:2" x14ac:dyDescent="0.25">
      <c r="B362" s="109"/>
    </row>
    <row r="363" spans="2:2" x14ac:dyDescent="0.25">
      <c r="B363" s="109"/>
    </row>
    <row r="364" spans="2:2" x14ac:dyDescent="0.25">
      <c r="B364" s="109"/>
    </row>
    <row r="365" spans="2:2" x14ac:dyDescent="0.25">
      <c r="B365" s="109"/>
    </row>
    <row r="366" spans="2:2" x14ac:dyDescent="0.25">
      <c r="B366" s="109"/>
    </row>
    <row r="367" spans="2:2" x14ac:dyDescent="0.25">
      <c r="B367" s="109"/>
    </row>
    <row r="368" spans="2:2" x14ac:dyDescent="0.25">
      <c r="B368" s="109"/>
    </row>
    <row r="369" spans="2:2" x14ac:dyDescent="0.25">
      <c r="B369" s="109"/>
    </row>
    <row r="370" spans="2:2" x14ac:dyDescent="0.25">
      <c r="B370" s="109"/>
    </row>
    <row r="371" spans="2:2" x14ac:dyDescent="0.25">
      <c r="B371" s="109"/>
    </row>
    <row r="372" spans="2:2" x14ac:dyDescent="0.25">
      <c r="B372" s="109"/>
    </row>
    <row r="373" spans="2:2" x14ac:dyDescent="0.25">
      <c r="B373" s="109"/>
    </row>
    <row r="374" spans="2:2" x14ac:dyDescent="0.25">
      <c r="B374" s="109"/>
    </row>
    <row r="375" spans="2:2" x14ac:dyDescent="0.25">
      <c r="B375" s="109"/>
    </row>
    <row r="376" spans="2:2" x14ac:dyDescent="0.25">
      <c r="B376" s="109"/>
    </row>
    <row r="377" spans="2:2" x14ac:dyDescent="0.25">
      <c r="B377" s="109"/>
    </row>
    <row r="378" spans="2:2" x14ac:dyDescent="0.25">
      <c r="B378" s="109"/>
    </row>
    <row r="379" spans="2:2" x14ac:dyDescent="0.25">
      <c r="B379" s="109"/>
    </row>
    <row r="380" spans="2:2" x14ac:dyDescent="0.25">
      <c r="B380" s="109"/>
    </row>
    <row r="381" spans="2:2" x14ac:dyDescent="0.25">
      <c r="B381" s="109"/>
    </row>
    <row r="382" spans="2:2" x14ac:dyDescent="0.25">
      <c r="B382" s="109"/>
    </row>
    <row r="383" spans="2:2" x14ac:dyDescent="0.25">
      <c r="B383" s="109"/>
    </row>
    <row r="384" spans="2:2" x14ac:dyDescent="0.25">
      <c r="B384" s="109"/>
    </row>
    <row r="385" spans="2:2" x14ac:dyDescent="0.25">
      <c r="B385" s="109"/>
    </row>
    <row r="386" spans="2:2" x14ac:dyDescent="0.25">
      <c r="B386" s="109"/>
    </row>
    <row r="387" spans="2:2" x14ac:dyDescent="0.25">
      <c r="B387" s="109"/>
    </row>
    <row r="388" spans="2:2" x14ac:dyDescent="0.25">
      <c r="B388" s="109"/>
    </row>
    <row r="389" spans="2:2" x14ac:dyDescent="0.25">
      <c r="B389" s="109"/>
    </row>
    <row r="390" spans="2:2" x14ac:dyDescent="0.25">
      <c r="B390" s="109"/>
    </row>
    <row r="391" spans="2:2" x14ac:dyDescent="0.25">
      <c r="B391" s="109"/>
    </row>
    <row r="392" spans="2:2" x14ac:dyDescent="0.25">
      <c r="B392" s="109"/>
    </row>
    <row r="393" spans="2:2" x14ac:dyDescent="0.25">
      <c r="B393" s="109"/>
    </row>
    <row r="394" spans="2:2" x14ac:dyDescent="0.25">
      <c r="B394" s="109"/>
    </row>
    <row r="395" spans="2:2" x14ac:dyDescent="0.25">
      <c r="B395" s="109"/>
    </row>
    <row r="396" spans="2:2" x14ac:dyDescent="0.25">
      <c r="B396" s="109"/>
    </row>
    <row r="397" spans="2:2" x14ac:dyDescent="0.25">
      <c r="B397" s="109"/>
    </row>
    <row r="398" spans="2:2" x14ac:dyDescent="0.25">
      <c r="B398" s="109"/>
    </row>
    <row r="399" spans="2:2" x14ac:dyDescent="0.25">
      <c r="B399" s="109"/>
    </row>
    <row r="400" spans="2:2" x14ac:dyDescent="0.25">
      <c r="B400" s="109"/>
    </row>
    <row r="401" spans="2:2" x14ac:dyDescent="0.25">
      <c r="B401" s="109"/>
    </row>
    <row r="402" spans="2:2" x14ac:dyDescent="0.25">
      <c r="B402" s="109"/>
    </row>
    <row r="403" spans="2:2" x14ac:dyDescent="0.25">
      <c r="B403" s="109"/>
    </row>
    <row r="404" spans="2:2" x14ac:dyDescent="0.25">
      <c r="B404" s="109"/>
    </row>
    <row r="405" spans="2:2" x14ac:dyDescent="0.25">
      <c r="B405" s="109"/>
    </row>
    <row r="406" spans="2:2" x14ac:dyDescent="0.25">
      <c r="B406" s="109"/>
    </row>
    <row r="407" spans="2:2" x14ac:dyDescent="0.25">
      <c r="B407" s="109"/>
    </row>
    <row r="408" spans="2:2" x14ac:dyDescent="0.25">
      <c r="B408" s="109"/>
    </row>
    <row r="409" spans="2:2" x14ac:dyDescent="0.25">
      <c r="B409" s="109"/>
    </row>
    <row r="410" spans="2:2" x14ac:dyDescent="0.25">
      <c r="B410" s="109"/>
    </row>
    <row r="411" spans="2:2" x14ac:dyDescent="0.25">
      <c r="B411" s="109"/>
    </row>
    <row r="412" spans="2:2" x14ac:dyDescent="0.25">
      <c r="B412" s="54"/>
    </row>
  </sheetData>
  <sheetProtection algorithmName="SHA-512" hashValue="dbnrEvv2bqfYfdm95OdibIB/RIKTcIuSnib83DCr+nuaJuZGLdv0fFL3Tn04uxSjuG/KaZIU++dCMEcXU3l+tw==" saltValue="A/RhHqAuG7Gbf7k807CSNA==" spinCount="100000" sheet="1" objects="1" scenarios="1"/>
  <mergeCells count="5">
    <mergeCell ref="B2:B3"/>
    <mergeCell ref="C2:C3"/>
    <mergeCell ref="B8:B11"/>
    <mergeCell ref="C8:D11"/>
    <mergeCell ref="C13:D13"/>
  </mergeCells>
  <dataValidations count="2">
    <dataValidation operator="equal" showInputMessage="1" showErrorMessage="1" prompt="Input date using &quot;MM-DD-YY&quot; Format only._x000a__x000a_Example 01-01-2015" sqref="C6"/>
    <dataValidation type="whole" operator="greaterThanOrEqual" allowBlank="1" showInputMessage="1" showErrorMessage="1" errorTitle="Enter Whole Number" error="Please enter Whole numbers only, no decimal values will be accepted" sqref="C2:C3">
      <formula1>0</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'Defect types &amp; severity levels'!$B$3:$B$4</xm:f>
          </x14:formula1>
          <xm:sqref>H23:H322</xm:sqref>
        </x14:dataValidation>
        <x14:dataValidation type="list" showInputMessage="1" showErrorMessage="1">
          <x14:formula1>
            <xm:f>'Defect types &amp; severity levels'!$D$3:$D$23</xm:f>
          </x14:formula1>
          <xm:sqref>E23:E322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K412"/>
  <sheetViews>
    <sheetView topLeftCell="B1" workbookViewId="0">
      <selection activeCell="C4" sqref="C4"/>
    </sheetView>
  </sheetViews>
  <sheetFormatPr defaultColWidth="9.140625" defaultRowHeight="15" x14ac:dyDescent="0.25"/>
  <cols>
    <col min="1" max="1" width="3.7109375" style="52" customWidth="1"/>
    <col min="2" max="2" width="20.28515625" style="52" customWidth="1"/>
    <col min="3" max="3" width="28.7109375" style="52" customWidth="1"/>
    <col min="4" max="4" width="51" style="55" customWidth="1"/>
    <col min="5" max="5" width="35.42578125" style="52" customWidth="1"/>
    <col min="6" max="6" width="40.5703125" style="52" bestFit="1" customWidth="1"/>
    <col min="7" max="7" width="29.7109375" style="52" bestFit="1" customWidth="1"/>
    <col min="8" max="8" width="8.5703125" style="52" customWidth="1"/>
    <col min="9" max="9" width="27.140625" style="55" customWidth="1"/>
    <col min="10" max="10" width="60.7109375" style="55" customWidth="1"/>
    <col min="11" max="36" width="9.140625" style="52"/>
    <col min="37" max="37" width="22.5703125" style="52" bestFit="1" customWidth="1"/>
    <col min="38" max="16384" width="9.140625" style="52"/>
  </cols>
  <sheetData>
    <row r="1" spans="1:37" ht="15.75" thickBot="1" x14ac:dyDescent="0.3">
      <c r="B1" s="53"/>
      <c r="C1" s="53"/>
      <c r="D1" s="53"/>
      <c r="G1" s="54"/>
      <c r="AK1" s="52" t="s">
        <v>108</v>
      </c>
    </row>
    <row r="2" spans="1:37" ht="15" customHeight="1" x14ac:dyDescent="0.25">
      <c r="A2" s="54"/>
      <c r="B2" s="158" t="s">
        <v>133</v>
      </c>
      <c r="C2" s="160"/>
      <c r="D2" s="56"/>
      <c r="G2" s="54"/>
    </row>
    <row r="3" spans="1:37" ht="15.75" thickBot="1" x14ac:dyDescent="0.3">
      <c r="B3" s="159"/>
      <c r="C3" s="161"/>
      <c r="D3" s="53"/>
      <c r="G3" s="54"/>
    </row>
    <row r="4" spans="1:37" ht="15.75" thickBot="1" x14ac:dyDescent="0.3">
      <c r="B4" s="57" t="s">
        <v>132</v>
      </c>
      <c r="C4" s="59"/>
      <c r="D4" s="53"/>
      <c r="G4" s="54"/>
      <c r="AK4" s="52" t="s">
        <v>225</v>
      </c>
    </row>
    <row r="5" spans="1:37" ht="15.75" thickBot="1" x14ac:dyDescent="0.3">
      <c r="A5" s="54"/>
      <c r="B5" s="58" t="s">
        <v>227</v>
      </c>
      <c r="C5" s="59"/>
      <c r="D5" s="60"/>
      <c r="G5" s="54"/>
    </row>
    <row r="6" spans="1:37" ht="15.75" thickBot="1" x14ac:dyDescent="0.3">
      <c r="B6" s="58" t="s">
        <v>110</v>
      </c>
      <c r="C6" s="125"/>
      <c r="D6" s="53"/>
      <c r="G6" s="62"/>
    </row>
    <row r="7" spans="1:37" ht="15.75" thickBot="1" x14ac:dyDescent="0.3">
      <c r="B7" s="63"/>
      <c r="C7" s="64"/>
      <c r="D7" s="53"/>
      <c r="G7" s="54"/>
    </row>
    <row r="8" spans="1:37" x14ac:dyDescent="0.25">
      <c r="A8" s="54"/>
      <c r="B8" s="162" t="s">
        <v>111</v>
      </c>
      <c r="C8" s="165"/>
      <c r="D8" s="166"/>
      <c r="E8" s="52" t="s">
        <v>0</v>
      </c>
      <c r="G8" s="65"/>
    </row>
    <row r="9" spans="1:37" x14ac:dyDescent="0.25">
      <c r="B9" s="163"/>
      <c r="C9" s="167"/>
      <c r="D9" s="168"/>
      <c r="E9" s="54"/>
      <c r="G9" s="65"/>
    </row>
    <row r="10" spans="1:37" x14ac:dyDescent="0.25">
      <c r="B10" s="163"/>
      <c r="C10" s="167"/>
      <c r="D10" s="168"/>
      <c r="G10" s="65"/>
    </row>
    <row r="11" spans="1:37" ht="15.75" thickBot="1" x14ac:dyDescent="0.3">
      <c r="B11" s="164"/>
      <c r="C11" s="169"/>
      <c r="D11" s="170"/>
      <c r="G11" s="65"/>
    </row>
    <row r="12" spans="1:37" ht="15.75" thickBot="1" x14ac:dyDescent="0.3">
      <c r="B12" s="56"/>
      <c r="C12" s="54"/>
      <c r="G12" s="54"/>
    </row>
    <row r="13" spans="1:37" ht="15.75" thickBot="1" x14ac:dyDescent="0.3">
      <c r="B13" s="66" t="s">
        <v>112</v>
      </c>
      <c r="C13" s="171"/>
      <c r="D13" s="172"/>
      <c r="E13" s="67"/>
      <c r="G13" s="62"/>
    </row>
    <row r="14" spans="1:37" ht="15.75" thickBot="1" x14ac:dyDescent="0.3">
      <c r="B14" s="68"/>
      <c r="C14" s="69"/>
      <c r="D14" s="70" t="s">
        <v>0</v>
      </c>
      <c r="F14" s="62"/>
      <c r="G14" s="62"/>
    </row>
    <row r="15" spans="1:37" x14ac:dyDescent="0.25">
      <c r="B15" s="71" t="s">
        <v>1</v>
      </c>
      <c r="C15" s="72" t="s">
        <v>113</v>
      </c>
      <c r="D15" s="73" t="s">
        <v>114</v>
      </c>
      <c r="E15" s="74" t="s">
        <v>115</v>
      </c>
      <c r="F15" s="75" t="s">
        <v>23</v>
      </c>
      <c r="G15" s="62"/>
    </row>
    <row r="16" spans="1:37" x14ac:dyDescent="0.25">
      <c r="B16" s="76"/>
      <c r="C16" s="77" t="s">
        <v>116</v>
      </c>
      <c r="D16" s="78">
        <f>COUNTIF($F$23:$F$322,"S1")</f>
        <v>0</v>
      </c>
      <c r="E16" s="79">
        <f>IF(SUM(100-D16*50%)=100,0,100-D16*50%)</f>
        <v>0</v>
      </c>
      <c r="F16" s="80">
        <f>IF(ISERROR(D16*0.5/$C$2),0%,D16*0.5/$C$2)</f>
        <v>0</v>
      </c>
      <c r="G16" s="62"/>
    </row>
    <row r="17" spans="2:10" x14ac:dyDescent="0.25">
      <c r="B17" s="76"/>
      <c r="C17" s="77" t="s">
        <v>117</v>
      </c>
      <c r="D17" s="78">
        <f>COUNTIF($F$23:$F$322,"S2")</f>
        <v>0</v>
      </c>
      <c r="E17" s="79">
        <f>IF(SUM(100-D17*30%)=100,0,100-D17*30%)</f>
        <v>0</v>
      </c>
      <c r="F17" s="80">
        <f>IF(ISERROR(D17*0.3/$C$2),0%,D17*0.3/$C$2)</f>
        <v>0</v>
      </c>
      <c r="G17" s="62"/>
    </row>
    <row r="18" spans="2:10" x14ac:dyDescent="0.25">
      <c r="B18" s="76"/>
      <c r="C18" s="77" t="s">
        <v>118</v>
      </c>
      <c r="D18" s="78">
        <f>COUNTIF($F$23:$F$322,"S3")</f>
        <v>0</v>
      </c>
      <c r="E18" s="79">
        <f>IF(SUM(100-D18*20%)=100,0,100-D18*20%)</f>
        <v>0</v>
      </c>
      <c r="F18" s="80">
        <f>IF(ISERROR(D18*0.2/$C$2),0%,D18*0.2/$C$2)</f>
        <v>0</v>
      </c>
      <c r="G18" s="62"/>
    </row>
    <row r="19" spans="2:10" ht="15.75" thickBot="1" x14ac:dyDescent="0.3">
      <c r="B19" s="81" t="s">
        <v>119</v>
      </c>
      <c r="C19" s="82"/>
      <c r="D19" s="83">
        <f>SUM(D16:D18)</f>
        <v>0</v>
      </c>
      <c r="E19" s="84">
        <f>IF(SUM(100-(D16*50%+D17*30%+D18*20%))=100,0,100-(D16*50%+D17*30%+D18*20%))</f>
        <v>0</v>
      </c>
      <c r="F19" s="85">
        <f>IF(SUM(F16:F18)=100%,0%,SUM(F16:F18))</f>
        <v>0</v>
      </c>
      <c r="G19" s="62"/>
    </row>
    <row r="20" spans="2:10" ht="15.75" thickBot="1" x14ac:dyDescent="0.3">
      <c r="B20" s="86"/>
      <c r="C20" s="87"/>
      <c r="D20" s="88"/>
      <c r="E20" s="89"/>
      <c r="F20" s="90"/>
      <c r="G20" s="62"/>
    </row>
    <row r="21" spans="2:10" ht="15.75" thickBot="1" x14ac:dyDescent="0.3">
      <c r="B21" s="91" t="s">
        <v>120</v>
      </c>
      <c r="C21" s="92" t="s">
        <v>121</v>
      </c>
      <c r="D21" s="93" t="s">
        <v>122</v>
      </c>
      <c r="E21" s="92" t="s">
        <v>123</v>
      </c>
      <c r="F21" s="92" t="s">
        <v>113</v>
      </c>
      <c r="G21" s="92" t="s">
        <v>124</v>
      </c>
      <c r="H21" s="92" t="s">
        <v>125</v>
      </c>
      <c r="I21" s="94" t="s">
        <v>126</v>
      </c>
      <c r="J21" s="95" t="s">
        <v>127</v>
      </c>
    </row>
    <row r="22" spans="2:10" x14ac:dyDescent="0.25">
      <c r="B22" s="96" t="s">
        <v>120</v>
      </c>
      <c r="C22" s="97" t="s">
        <v>128</v>
      </c>
      <c r="D22" s="98" t="s">
        <v>129</v>
      </c>
      <c r="E22" s="97" t="s">
        <v>130</v>
      </c>
      <c r="F22" s="99" t="s">
        <v>131</v>
      </c>
      <c r="G22" s="99" t="s">
        <v>131</v>
      </c>
      <c r="H22" s="97" t="s">
        <v>125</v>
      </c>
      <c r="I22" s="97" t="s">
        <v>126</v>
      </c>
      <c r="J22" s="97" t="s">
        <v>127</v>
      </c>
    </row>
    <row r="23" spans="2:10" x14ac:dyDescent="0.25">
      <c r="B23" s="100">
        <v>1</v>
      </c>
      <c r="C23" s="101"/>
      <c r="D23" s="102"/>
      <c r="E23" s="101"/>
      <c r="F23" s="77" t="str">
        <f>IF(E23 &lt;&gt; "",VLOOKUP($E23,'Defect types &amp; severity levels'!$D$3:$E$23,2,FALSE),"")</f>
        <v/>
      </c>
      <c r="G23" s="103" t="str">
        <f>IF(E23&lt;&gt;"",VLOOKUP(E23,'Defect types &amp; severity levels'!$D$2:$F$23,3,FALSE),"")</f>
        <v/>
      </c>
      <c r="H23" s="101"/>
      <c r="I23" s="102"/>
      <c r="J23" s="104"/>
    </row>
    <row r="24" spans="2:10" x14ac:dyDescent="0.25">
      <c r="B24" s="100">
        <f>B23+1</f>
        <v>2</v>
      </c>
      <c r="C24" s="101"/>
      <c r="D24" s="102"/>
      <c r="E24" s="101"/>
      <c r="F24" s="77" t="str">
        <f>IF(E24 &lt;&gt; "",VLOOKUP($E24,'Defect types &amp; severity levels'!$D$3:$E$23,2,FALSE),"")</f>
        <v/>
      </c>
      <c r="G24" s="103" t="str">
        <f>IF(E24&lt;&gt;"",VLOOKUP(E24,'Defect types &amp; severity levels'!$D$2:$F$23,3,FALSE),"")</f>
        <v/>
      </c>
      <c r="H24" s="101"/>
      <c r="I24" s="102"/>
      <c r="J24" s="104"/>
    </row>
    <row r="25" spans="2:10" x14ac:dyDescent="0.25">
      <c r="B25" s="100">
        <f t="shared" ref="B25:B88" si="0">B24+1</f>
        <v>3</v>
      </c>
      <c r="C25" s="101"/>
      <c r="D25" s="102"/>
      <c r="E25" s="101"/>
      <c r="F25" s="77" t="str">
        <f>IF(E25 &lt;&gt; "",VLOOKUP($E25,'Defect types &amp; severity levels'!$D$3:$E$23,2,FALSE),"")</f>
        <v/>
      </c>
      <c r="G25" s="103" t="str">
        <f>IF(E25&lt;&gt;"",VLOOKUP(E25,'Defect types &amp; severity levels'!$D$2:$F$23,3,FALSE),"")</f>
        <v/>
      </c>
      <c r="H25" s="101"/>
      <c r="I25" s="102"/>
      <c r="J25" s="104"/>
    </row>
    <row r="26" spans="2:10" x14ac:dyDescent="0.25">
      <c r="B26" s="100">
        <f t="shared" si="0"/>
        <v>4</v>
      </c>
      <c r="C26" s="101"/>
      <c r="D26" s="102"/>
      <c r="E26" s="101"/>
      <c r="F26" s="77" t="str">
        <f>IF(E26 &lt;&gt; "",VLOOKUP($E26,'Defect types &amp; severity levels'!$D$3:$E$23,2,FALSE),"")</f>
        <v/>
      </c>
      <c r="G26" s="103" t="str">
        <f>IF(E26&lt;&gt;"",VLOOKUP(E26,'Defect types &amp; severity levels'!$D$2:$F$23,3,FALSE),"")</f>
        <v/>
      </c>
      <c r="H26" s="101"/>
      <c r="I26" s="102"/>
      <c r="J26" s="104"/>
    </row>
    <row r="27" spans="2:10" x14ac:dyDescent="0.25">
      <c r="B27" s="100">
        <f t="shared" si="0"/>
        <v>5</v>
      </c>
      <c r="C27" s="101"/>
      <c r="D27" s="102"/>
      <c r="E27" s="101"/>
      <c r="F27" s="77" t="str">
        <f>IF(E27 &lt;&gt; "",VLOOKUP($E27,'Defect types &amp; severity levels'!$D$3:$E$23,2,FALSE),"")</f>
        <v/>
      </c>
      <c r="G27" s="103" t="str">
        <f>IF(E27&lt;&gt;"",VLOOKUP(E27,'Defect types &amp; severity levels'!$D$2:$F$23,3,FALSE),"")</f>
        <v/>
      </c>
      <c r="H27" s="101"/>
      <c r="I27" s="102"/>
      <c r="J27" s="104"/>
    </row>
    <row r="28" spans="2:10" x14ac:dyDescent="0.25">
      <c r="B28" s="100">
        <f t="shared" si="0"/>
        <v>6</v>
      </c>
      <c r="C28" s="101"/>
      <c r="D28" s="102"/>
      <c r="E28" s="101"/>
      <c r="F28" s="77" t="str">
        <f>IF(E28 &lt;&gt; "",VLOOKUP($E28,'Defect types &amp; severity levels'!$D$3:$E$23,2,FALSE),"")</f>
        <v/>
      </c>
      <c r="G28" s="103" t="str">
        <f>IF(E28&lt;&gt;"",VLOOKUP(E28,'Defect types &amp; severity levels'!$D$2:$F$23,3,FALSE),"")</f>
        <v/>
      </c>
      <c r="H28" s="101"/>
      <c r="I28" s="102"/>
      <c r="J28" s="104"/>
    </row>
    <row r="29" spans="2:10" x14ac:dyDescent="0.25">
      <c r="B29" s="100">
        <f t="shared" si="0"/>
        <v>7</v>
      </c>
      <c r="C29" s="101"/>
      <c r="D29" s="102"/>
      <c r="E29" s="101"/>
      <c r="F29" s="77" t="str">
        <f>IF(E29 &lt;&gt; "",VLOOKUP($E29,'Defect types &amp; severity levels'!$D$3:$E$23,2,FALSE),"")</f>
        <v/>
      </c>
      <c r="G29" s="103" t="str">
        <f>IF(E29&lt;&gt;"",VLOOKUP(E29,'Defect types &amp; severity levels'!$D$2:$F$23,3,FALSE),"")</f>
        <v/>
      </c>
      <c r="H29" s="101"/>
      <c r="I29" s="102"/>
      <c r="J29" s="104"/>
    </row>
    <row r="30" spans="2:10" x14ac:dyDescent="0.25">
      <c r="B30" s="100">
        <f t="shared" si="0"/>
        <v>8</v>
      </c>
      <c r="C30" s="101"/>
      <c r="D30" s="102"/>
      <c r="E30" s="101"/>
      <c r="F30" s="77" t="str">
        <f>IF(E30 &lt;&gt; "",VLOOKUP($E30,'Defect types &amp; severity levels'!$D$3:$E$23,2,FALSE),"")</f>
        <v/>
      </c>
      <c r="G30" s="103" t="str">
        <f>IF(E30&lt;&gt;"",VLOOKUP(E30,'Defect types &amp; severity levels'!$D$2:$F$23,3,FALSE),"")</f>
        <v/>
      </c>
      <c r="H30" s="101"/>
      <c r="I30" s="102"/>
      <c r="J30" s="104"/>
    </row>
    <row r="31" spans="2:10" x14ac:dyDescent="0.25">
      <c r="B31" s="100">
        <f t="shared" si="0"/>
        <v>9</v>
      </c>
      <c r="C31" s="101"/>
      <c r="D31" s="102"/>
      <c r="E31" s="101"/>
      <c r="F31" s="77" t="str">
        <f>IF(E31 &lt;&gt; "",VLOOKUP($E31,'Defect types &amp; severity levels'!$D$3:$E$23,2,FALSE),"")</f>
        <v/>
      </c>
      <c r="G31" s="103" t="str">
        <f>IF(E31&lt;&gt;"",VLOOKUP(E31,'Defect types &amp; severity levels'!$D$2:$F$23,3,FALSE),"")</f>
        <v/>
      </c>
      <c r="H31" s="101"/>
      <c r="I31" s="102"/>
      <c r="J31" s="104"/>
    </row>
    <row r="32" spans="2:10" x14ac:dyDescent="0.25">
      <c r="B32" s="100">
        <f t="shared" si="0"/>
        <v>10</v>
      </c>
      <c r="C32" s="101"/>
      <c r="D32" s="102"/>
      <c r="E32" s="101"/>
      <c r="F32" s="77" t="str">
        <f>IF(E32 &lt;&gt; "",VLOOKUP($E32,'Defect types &amp; severity levels'!$D$3:$E$23,2,FALSE),"")</f>
        <v/>
      </c>
      <c r="G32" s="103" t="str">
        <f>IF(E32&lt;&gt;"",VLOOKUP(E32,'Defect types &amp; severity levels'!$D$2:$F$23,3,FALSE),"")</f>
        <v/>
      </c>
      <c r="H32" s="101"/>
      <c r="I32" s="102"/>
      <c r="J32" s="104"/>
    </row>
    <row r="33" spans="2:10" x14ac:dyDescent="0.25">
      <c r="B33" s="100">
        <f t="shared" si="0"/>
        <v>11</v>
      </c>
      <c r="C33" s="101"/>
      <c r="D33" s="102"/>
      <c r="E33" s="101"/>
      <c r="F33" s="77" t="str">
        <f>IF(E33 &lt;&gt; "",VLOOKUP($E33,'Defect types &amp; severity levels'!$D$3:$E$23,2,FALSE),"")</f>
        <v/>
      </c>
      <c r="G33" s="103" t="str">
        <f>IF(E33&lt;&gt;"",VLOOKUP(E33,'Defect types &amp; severity levels'!$D$2:$F$23,3,FALSE),"")</f>
        <v/>
      </c>
      <c r="H33" s="101"/>
      <c r="I33" s="102"/>
      <c r="J33" s="104"/>
    </row>
    <row r="34" spans="2:10" x14ac:dyDescent="0.25">
      <c r="B34" s="100">
        <f t="shared" si="0"/>
        <v>12</v>
      </c>
      <c r="C34" s="101"/>
      <c r="D34" s="102"/>
      <c r="E34" s="101"/>
      <c r="F34" s="77" t="str">
        <f>IF(E34 &lt;&gt; "",VLOOKUP($E34,'Defect types &amp; severity levels'!$D$3:$E$23,2,FALSE),"")</f>
        <v/>
      </c>
      <c r="G34" s="103" t="str">
        <f>IF(E34&lt;&gt;"",VLOOKUP(E34,'Defect types &amp; severity levels'!$D$2:$F$23,3,FALSE),"")</f>
        <v/>
      </c>
      <c r="H34" s="101"/>
      <c r="I34" s="102"/>
      <c r="J34" s="104"/>
    </row>
    <row r="35" spans="2:10" x14ac:dyDescent="0.25">
      <c r="B35" s="100">
        <f t="shared" si="0"/>
        <v>13</v>
      </c>
      <c r="C35" s="101"/>
      <c r="D35" s="102"/>
      <c r="E35" s="101"/>
      <c r="F35" s="77" t="str">
        <f>IF(E35 &lt;&gt; "",VLOOKUP($E35,'Defect types &amp; severity levels'!$D$3:$E$23,2,FALSE),"")</f>
        <v/>
      </c>
      <c r="G35" s="103" t="str">
        <f>IF(E35&lt;&gt;"",VLOOKUP(E35,'Defect types &amp; severity levels'!$D$2:$F$23,3,FALSE),"")</f>
        <v/>
      </c>
      <c r="H35" s="101"/>
      <c r="I35" s="102"/>
      <c r="J35" s="104"/>
    </row>
    <row r="36" spans="2:10" x14ac:dyDescent="0.25">
      <c r="B36" s="100">
        <f t="shared" si="0"/>
        <v>14</v>
      </c>
      <c r="C36" s="101"/>
      <c r="D36" s="102"/>
      <c r="E36" s="101"/>
      <c r="F36" s="77" t="str">
        <f>IF(E36 &lt;&gt; "",VLOOKUP($E36,'Defect types &amp; severity levels'!$D$3:$E$23,2,FALSE),"")</f>
        <v/>
      </c>
      <c r="G36" s="103" t="str">
        <f>IF(E36&lt;&gt;"",VLOOKUP(E36,'Defect types &amp; severity levels'!$D$2:$F$23,3,FALSE),"")</f>
        <v/>
      </c>
      <c r="H36" s="101"/>
      <c r="I36" s="102"/>
      <c r="J36" s="104"/>
    </row>
    <row r="37" spans="2:10" x14ac:dyDescent="0.25">
      <c r="B37" s="100">
        <f t="shared" si="0"/>
        <v>15</v>
      </c>
      <c r="C37" s="101"/>
      <c r="D37" s="102"/>
      <c r="E37" s="101"/>
      <c r="F37" s="77" t="str">
        <f>IF(E37 &lt;&gt; "",VLOOKUP($E37,'Defect types &amp; severity levels'!$D$3:$E$23,2,FALSE),"")</f>
        <v/>
      </c>
      <c r="G37" s="103" t="str">
        <f>IF(E37&lt;&gt;"",VLOOKUP(E37,'Defect types &amp; severity levels'!$D$2:$F$23,3,FALSE),"")</f>
        <v/>
      </c>
      <c r="H37" s="101"/>
      <c r="I37" s="102"/>
      <c r="J37" s="104"/>
    </row>
    <row r="38" spans="2:10" x14ac:dyDescent="0.25">
      <c r="B38" s="100">
        <f t="shared" si="0"/>
        <v>16</v>
      </c>
      <c r="C38" s="101"/>
      <c r="D38" s="102"/>
      <c r="E38" s="101"/>
      <c r="F38" s="77" t="str">
        <f>IF(E38 &lt;&gt; "",VLOOKUP($E38,'Defect types &amp; severity levels'!$D$3:$E$23,2,FALSE),"")</f>
        <v/>
      </c>
      <c r="G38" s="103" t="str">
        <f>IF(E38&lt;&gt;"",VLOOKUP(E38,'Defect types &amp; severity levels'!$D$2:$F$23,3,FALSE),"")</f>
        <v/>
      </c>
      <c r="H38" s="101"/>
      <c r="I38" s="102"/>
      <c r="J38" s="104"/>
    </row>
    <row r="39" spans="2:10" x14ac:dyDescent="0.25">
      <c r="B39" s="100">
        <f t="shared" si="0"/>
        <v>17</v>
      </c>
      <c r="C39" s="101"/>
      <c r="D39" s="102"/>
      <c r="E39" s="101"/>
      <c r="F39" s="77" t="str">
        <f>IF(E39 &lt;&gt; "",VLOOKUP($E39,'Defect types &amp; severity levels'!$D$3:$E$23,2,FALSE),"")</f>
        <v/>
      </c>
      <c r="G39" s="103" t="str">
        <f>IF(E39&lt;&gt;"",VLOOKUP(E39,'Defect types &amp; severity levels'!$D$2:$F$23,3,FALSE),"")</f>
        <v/>
      </c>
      <c r="H39" s="101"/>
      <c r="I39" s="102"/>
      <c r="J39" s="104"/>
    </row>
    <row r="40" spans="2:10" x14ac:dyDescent="0.25">
      <c r="B40" s="100">
        <f t="shared" si="0"/>
        <v>18</v>
      </c>
      <c r="C40" s="101"/>
      <c r="D40" s="102"/>
      <c r="E40" s="101"/>
      <c r="F40" s="77" t="str">
        <f>IF(E40 &lt;&gt; "",VLOOKUP($E40,'Defect types &amp; severity levels'!$D$3:$E$23,2,FALSE),"")</f>
        <v/>
      </c>
      <c r="G40" s="103" t="str">
        <f>IF(E40&lt;&gt;"",VLOOKUP(E40,'Defect types &amp; severity levels'!$D$2:$F$23,3,FALSE),"")</f>
        <v/>
      </c>
      <c r="H40" s="101"/>
      <c r="I40" s="102"/>
      <c r="J40" s="104"/>
    </row>
    <row r="41" spans="2:10" x14ac:dyDescent="0.25">
      <c r="B41" s="100">
        <f t="shared" si="0"/>
        <v>19</v>
      </c>
      <c r="C41" s="101"/>
      <c r="D41" s="102"/>
      <c r="E41" s="101"/>
      <c r="F41" s="77" t="str">
        <f>IF(E41 &lt;&gt; "",VLOOKUP($E41,'Defect types &amp; severity levels'!$D$3:$E$23,2,FALSE),"")</f>
        <v/>
      </c>
      <c r="G41" s="103" t="str">
        <f>IF(E41&lt;&gt;"",VLOOKUP(E41,'Defect types &amp; severity levels'!$D$2:$F$23,3,FALSE),"")</f>
        <v/>
      </c>
      <c r="H41" s="101"/>
      <c r="I41" s="102"/>
      <c r="J41" s="104"/>
    </row>
    <row r="42" spans="2:10" x14ac:dyDescent="0.25">
      <c r="B42" s="100">
        <f t="shared" si="0"/>
        <v>20</v>
      </c>
      <c r="C42" s="101"/>
      <c r="D42" s="102"/>
      <c r="E42" s="101"/>
      <c r="F42" s="77" t="str">
        <f>IF(E42 &lt;&gt; "",VLOOKUP($E42,'Defect types &amp; severity levels'!$D$3:$E$23,2,FALSE),"")</f>
        <v/>
      </c>
      <c r="G42" s="103" t="str">
        <f>IF(E42&lt;&gt;"",VLOOKUP(E42,'Defect types &amp; severity levels'!$D$2:$F$23,3,FALSE),"")</f>
        <v/>
      </c>
      <c r="H42" s="101"/>
      <c r="I42" s="102"/>
      <c r="J42" s="104"/>
    </row>
    <row r="43" spans="2:10" x14ac:dyDescent="0.25">
      <c r="B43" s="100">
        <f t="shared" si="0"/>
        <v>21</v>
      </c>
      <c r="C43" s="101"/>
      <c r="D43" s="102"/>
      <c r="E43" s="101"/>
      <c r="F43" s="77" t="str">
        <f>IF(E43 &lt;&gt; "",VLOOKUP($E43,'Defect types &amp; severity levels'!$D$3:$E$23,2,FALSE),"")</f>
        <v/>
      </c>
      <c r="G43" s="103" t="str">
        <f>IF(E43&lt;&gt;"",VLOOKUP(E43,'Defect types &amp; severity levels'!$D$2:$F$23,3,FALSE),"")</f>
        <v/>
      </c>
      <c r="H43" s="101"/>
      <c r="I43" s="102"/>
      <c r="J43" s="104"/>
    </row>
    <row r="44" spans="2:10" x14ac:dyDescent="0.25">
      <c r="B44" s="100">
        <f t="shared" si="0"/>
        <v>22</v>
      </c>
      <c r="C44" s="101"/>
      <c r="D44" s="102"/>
      <c r="E44" s="101"/>
      <c r="F44" s="77" t="str">
        <f>IF(E44 &lt;&gt; "",VLOOKUP($E44,'Defect types &amp; severity levels'!$D$3:$E$23,2,FALSE),"")</f>
        <v/>
      </c>
      <c r="G44" s="103" t="str">
        <f>IF(E44&lt;&gt;"",VLOOKUP(E44,'Defect types &amp; severity levels'!$D$2:$F$23,3,FALSE),"")</f>
        <v/>
      </c>
      <c r="H44" s="101"/>
      <c r="I44" s="102"/>
      <c r="J44" s="104"/>
    </row>
    <row r="45" spans="2:10" x14ac:dyDescent="0.25">
      <c r="B45" s="100">
        <f t="shared" si="0"/>
        <v>23</v>
      </c>
      <c r="C45" s="101"/>
      <c r="D45" s="102"/>
      <c r="E45" s="101"/>
      <c r="F45" s="77" t="str">
        <f>IF(E45 &lt;&gt; "",VLOOKUP($E45,'Defect types &amp; severity levels'!$D$3:$E$23,2,FALSE),"")</f>
        <v/>
      </c>
      <c r="G45" s="103" t="str">
        <f>IF(E45&lt;&gt;"",VLOOKUP(E45,'Defect types &amp; severity levels'!$D$2:$F$23,3,FALSE),"")</f>
        <v/>
      </c>
      <c r="H45" s="101"/>
      <c r="I45" s="102"/>
      <c r="J45" s="104"/>
    </row>
    <row r="46" spans="2:10" x14ac:dyDescent="0.25">
      <c r="B46" s="100">
        <f t="shared" si="0"/>
        <v>24</v>
      </c>
      <c r="C46" s="101"/>
      <c r="D46" s="102"/>
      <c r="E46" s="101"/>
      <c r="F46" s="77" t="str">
        <f>IF(E46 &lt;&gt; "",VLOOKUP($E46,'Defect types &amp; severity levels'!$D$3:$E$23,2,FALSE),"")</f>
        <v/>
      </c>
      <c r="G46" s="103" t="str">
        <f>IF(E46&lt;&gt;"",VLOOKUP(E46,'Defect types &amp; severity levels'!$D$2:$F$23,3,FALSE),"")</f>
        <v/>
      </c>
      <c r="H46" s="101"/>
      <c r="I46" s="102"/>
      <c r="J46" s="104"/>
    </row>
    <row r="47" spans="2:10" x14ac:dyDescent="0.25">
      <c r="B47" s="100">
        <f t="shared" si="0"/>
        <v>25</v>
      </c>
      <c r="C47" s="101"/>
      <c r="D47" s="102"/>
      <c r="E47" s="101"/>
      <c r="F47" s="77" t="str">
        <f>IF(E47 &lt;&gt; "",VLOOKUP($E47,'Defect types &amp; severity levels'!$D$3:$E$23,2,FALSE),"")</f>
        <v/>
      </c>
      <c r="G47" s="103" t="str">
        <f>IF(E47&lt;&gt;"",VLOOKUP(E47,'Defect types &amp; severity levels'!$D$2:$F$23,3,FALSE),"")</f>
        <v/>
      </c>
      <c r="H47" s="101"/>
      <c r="I47" s="102"/>
      <c r="J47" s="104"/>
    </row>
    <row r="48" spans="2:10" x14ac:dyDescent="0.25">
      <c r="B48" s="100">
        <f t="shared" si="0"/>
        <v>26</v>
      </c>
      <c r="C48" s="101"/>
      <c r="D48" s="102"/>
      <c r="E48" s="101"/>
      <c r="F48" s="77" t="str">
        <f>IF(E48 &lt;&gt; "",VLOOKUP($E48,'Defect types &amp; severity levels'!$D$3:$E$23,2,FALSE),"")</f>
        <v/>
      </c>
      <c r="G48" s="103" t="str">
        <f>IF(E48&lt;&gt;"",VLOOKUP(E48,'Defect types &amp; severity levels'!$D$2:$F$23,3,FALSE),"")</f>
        <v/>
      </c>
      <c r="H48" s="101"/>
      <c r="I48" s="102"/>
      <c r="J48" s="104"/>
    </row>
    <row r="49" spans="2:10" x14ac:dyDescent="0.25">
      <c r="B49" s="100">
        <f t="shared" si="0"/>
        <v>27</v>
      </c>
      <c r="C49" s="101"/>
      <c r="D49" s="102"/>
      <c r="E49" s="101"/>
      <c r="F49" s="77" t="str">
        <f>IF(E49 &lt;&gt; "",VLOOKUP($E49,'Defect types &amp; severity levels'!$D$3:$E$23,2,FALSE),"")</f>
        <v/>
      </c>
      <c r="G49" s="103" t="str">
        <f>IF(E49&lt;&gt;"",VLOOKUP(E49,'Defect types &amp; severity levels'!$D$2:$F$23,3,FALSE),"")</f>
        <v/>
      </c>
      <c r="H49" s="101"/>
      <c r="I49" s="102"/>
      <c r="J49" s="104"/>
    </row>
    <row r="50" spans="2:10" x14ac:dyDescent="0.25">
      <c r="B50" s="100">
        <f t="shared" si="0"/>
        <v>28</v>
      </c>
      <c r="C50" s="101"/>
      <c r="D50" s="102"/>
      <c r="E50" s="101"/>
      <c r="F50" s="77" t="str">
        <f>IF(E50 &lt;&gt; "",VLOOKUP($E50,'Defect types &amp; severity levels'!$D$3:$E$23,2,FALSE),"")</f>
        <v/>
      </c>
      <c r="G50" s="103" t="str">
        <f>IF(E50&lt;&gt;"",VLOOKUP(E50,'Defect types &amp; severity levels'!$D$2:$F$23,3,FALSE),"")</f>
        <v/>
      </c>
      <c r="H50" s="101"/>
      <c r="I50" s="102"/>
      <c r="J50" s="104"/>
    </row>
    <row r="51" spans="2:10" x14ac:dyDescent="0.25">
      <c r="B51" s="100">
        <f t="shared" si="0"/>
        <v>29</v>
      </c>
      <c r="C51" s="101"/>
      <c r="D51" s="102"/>
      <c r="E51" s="101"/>
      <c r="F51" s="77" t="str">
        <f>IF(E51 &lt;&gt; "",VLOOKUP($E51,'Defect types &amp; severity levels'!$D$3:$E$23,2,FALSE),"")</f>
        <v/>
      </c>
      <c r="G51" s="103" t="str">
        <f>IF(E51&lt;&gt;"",VLOOKUP(E51,'Defect types &amp; severity levels'!$D$2:$F$23,3,FALSE),"")</f>
        <v/>
      </c>
      <c r="H51" s="101"/>
      <c r="I51" s="102"/>
      <c r="J51" s="104"/>
    </row>
    <row r="52" spans="2:10" x14ac:dyDescent="0.25">
      <c r="B52" s="100">
        <f t="shared" si="0"/>
        <v>30</v>
      </c>
      <c r="C52" s="101"/>
      <c r="D52" s="102"/>
      <c r="E52" s="101"/>
      <c r="F52" s="77" t="str">
        <f>IF(E52 &lt;&gt; "",VLOOKUP($E52,'Defect types &amp; severity levels'!$D$3:$E$23,2,FALSE),"")</f>
        <v/>
      </c>
      <c r="G52" s="103" t="str">
        <f>IF(E52&lt;&gt;"",VLOOKUP(E52,'Defect types &amp; severity levels'!$D$2:$F$23,3,FALSE),"")</f>
        <v/>
      </c>
      <c r="H52" s="101"/>
      <c r="I52" s="102"/>
      <c r="J52" s="104"/>
    </row>
    <row r="53" spans="2:10" x14ac:dyDescent="0.25">
      <c r="B53" s="100">
        <f t="shared" si="0"/>
        <v>31</v>
      </c>
      <c r="C53" s="101"/>
      <c r="D53" s="102"/>
      <c r="E53" s="101"/>
      <c r="F53" s="77" t="str">
        <f>IF(E53 &lt;&gt; "",VLOOKUP($E53,'Defect types &amp; severity levels'!$D$3:$E$23,2,FALSE),"")</f>
        <v/>
      </c>
      <c r="G53" s="103" t="str">
        <f>IF(E53&lt;&gt;"",VLOOKUP(E53,'Defect types &amp; severity levels'!$D$2:$F$23,3,FALSE),"")</f>
        <v/>
      </c>
      <c r="H53" s="101"/>
      <c r="I53" s="102"/>
      <c r="J53" s="104"/>
    </row>
    <row r="54" spans="2:10" x14ac:dyDescent="0.25">
      <c r="B54" s="100">
        <f t="shared" si="0"/>
        <v>32</v>
      </c>
      <c r="C54" s="101"/>
      <c r="D54" s="102"/>
      <c r="E54" s="101"/>
      <c r="F54" s="77" t="str">
        <f>IF(E54 &lt;&gt; "",VLOOKUP($E54,'Defect types &amp; severity levels'!$D$3:$E$23,2,FALSE),"")</f>
        <v/>
      </c>
      <c r="G54" s="103" t="str">
        <f>IF(E54&lt;&gt;"",VLOOKUP(E54,'Defect types &amp; severity levels'!$D$2:$F$23,3,FALSE),"")</f>
        <v/>
      </c>
      <c r="H54" s="101"/>
      <c r="I54" s="102"/>
      <c r="J54" s="104"/>
    </row>
    <row r="55" spans="2:10" x14ac:dyDescent="0.25">
      <c r="B55" s="100">
        <f t="shared" si="0"/>
        <v>33</v>
      </c>
      <c r="C55" s="101"/>
      <c r="D55" s="102"/>
      <c r="E55" s="101"/>
      <c r="F55" s="77" t="str">
        <f>IF(E55 &lt;&gt; "",VLOOKUP($E55,'Defect types &amp; severity levels'!$D$3:$E$23,2,FALSE),"")</f>
        <v/>
      </c>
      <c r="G55" s="103" t="str">
        <f>IF(E55&lt;&gt;"",VLOOKUP(E55,'Defect types &amp; severity levels'!$D$2:$F$23,3,FALSE),"")</f>
        <v/>
      </c>
      <c r="H55" s="101"/>
      <c r="I55" s="102"/>
      <c r="J55" s="104"/>
    </row>
    <row r="56" spans="2:10" x14ac:dyDescent="0.25">
      <c r="B56" s="100">
        <f t="shared" si="0"/>
        <v>34</v>
      </c>
      <c r="C56" s="101"/>
      <c r="D56" s="102"/>
      <c r="E56" s="101"/>
      <c r="F56" s="77" t="str">
        <f>IF(E56 &lt;&gt; "",VLOOKUP($E56,'Defect types &amp; severity levels'!$D$3:$E$23,2,FALSE),"")</f>
        <v/>
      </c>
      <c r="G56" s="103" t="str">
        <f>IF(E56&lt;&gt;"",VLOOKUP(E56,'Defect types &amp; severity levels'!$D$2:$F$23,3,FALSE),"")</f>
        <v/>
      </c>
      <c r="H56" s="101"/>
      <c r="I56" s="102"/>
      <c r="J56" s="104"/>
    </row>
    <row r="57" spans="2:10" x14ac:dyDescent="0.25">
      <c r="B57" s="100">
        <f t="shared" si="0"/>
        <v>35</v>
      </c>
      <c r="C57" s="101"/>
      <c r="D57" s="102"/>
      <c r="E57" s="101"/>
      <c r="F57" s="77" t="str">
        <f>IF(E57 &lt;&gt; "",VLOOKUP($E57,'Defect types &amp; severity levels'!$D$3:$E$23,2,FALSE),"")</f>
        <v/>
      </c>
      <c r="G57" s="103" t="str">
        <f>IF(E57&lt;&gt;"",VLOOKUP(E57,'Defect types &amp; severity levels'!$D$2:$F$23,3,FALSE),"")</f>
        <v/>
      </c>
      <c r="H57" s="101"/>
      <c r="I57" s="102"/>
      <c r="J57" s="104"/>
    </row>
    <row r="58" spans="2:10" x14ac:dyDescent="0.25">
      <c r="B58" s="100">
        <f t="shared" si="0"/>
        <v>36</v>
      </c>
      <c r="C58" s="101"/>
      <c r="D58" s="102"/>
      <c r="E58" s="101"/>
      <c r="F58" s="77" t="str">
        <f>IF(E58 &lt;&gt; "",VLOOKUP($E58,'Defect types &amp; severity levels'!$D$3:$E$23,2,FALSE),"")</f>
        <v/>
      </c>
      <c r="G58" s="103" t="str">
        <f>IF(E58&lt;&gt;"",VLOOKUP(E58,'Defect types &amp; severity levels'!$D$2:$F$23,3,FALSE),"")</f>
        <v/>
      </c>
      <c r="H58" s="101"/>
      <c r="I58" s="102"/>
      <c r="J58" s="104"/>
    </row>
    <row r="59" spans="2:10" x14ac:dyDescent="0.25">
      <c r="B59" s="100">
        <f t="shared" si="0"/>
        <v>37</v>
      </c>
      <c r="C59" s="101"/>
      <c r="D59" s="102"/>
      <c r="E59" s="101"/>
      <c r="F59" s="77" t="str">
        <f>IF(E59 &lt;&gt; "",VLOOKUP($E59,'Defect types &amp; severity levels'!$D$3:$E$23,2,FALSE),"")</f>
        <v/>
      </c>
      <c r="G59" s="103" t="str">
        <f>IF(E59&lt;&gt;"",VLOOKUP(E59,'Defect types &amp; severity levels'!$D$2:$F$23,3,FALSE),"")</f>
        <v/>
      </c>
      <c r="H59" s="101"/>
      <c r="I59" s="102"/>
      <c r="J59" s="104"/>
    </row>
    <row r="60" spans="2:10" x14ac:dyDescent="0.25">
      <c r="B60" s="100">
        <f t="shared" si="0"/>
        <v>38</v>
      </c>
      <c r="C60" s="101"/>
      <c r="D60" s="102"/>
      <c r="E60" s="101"/>
      <c r="F60" s="77" t="str">
        <f>IF(E60 &lt;&gt; "",VLOOKUP($E60,'Defect types &amp; severity levels'!$D$3:$E$23,2,FALSE),"")</f>
        <v/>
      </c>
      <c r="G60" s="103" t="str">
        <f>IF(E60&lt;&gt;"",VLOOKUP(E60,'Defect types &amp; severity levels'!$D$2:$F$23,3,FALSE),"")</f>
        <v/>
      </c>
      <c r="H60" s="101"/>
      <c r="I60" s="102"/>
      <c r="J60" s="104"/>
    </row>
    <row r="61" spans="2:10" x14ac:dyDescent="0.25">
      <c r="B61" s="100">
        <f t="shared" si="0"/>
        <v>39</v>
      </c>
      <c r="C61" s="101"/>
      <c r="D61" s="102"/>
      <c r="E61" s="101"/>
      <c r="F61" s="77" t="str">
        <f>IF(E61 &lt;&gt; "",VLOOKUP($E61,'Defect types &amp; severity levels'!$D$3:$E$23,2,FALSE),"")</f>
        <v/>
      </c>
      <c r="G61" s="103" t="str">
        <f>IF(E61&lt;&gt;"",VLOOKUP(E61,'Defect types &amp; severity levels'!$D$2:$F$23,3,FALSE),"")</f>
        <v/>
      </c>
      <c r="H61" s="101"/>
      <c r="I61" s="102"/>
      <c r="J61" s="104"/>
    </row>
    <row r="62" spans="2:10" x14ac:dyDescent="0.25">
      <c r="B62" s="100">
        <f t="shared" si="0"/>
        <v>40</v>
      </c>
      <c r="C62" s="101"/>
      <c r="D62" s="102"/>
      <c r="E62" s="101"/>
      <c r="F62" s="77" t="str">
        <f>IF(E62 &lt;&gt; "",VLOOKUP($E62,'Defect types &amp; severity levels'!$D$3:$E$23,2,FALSE),"")</f>
        <v/>
      </c>
      <c r="G62" s="103" t="str">
        <f>IF(E62&lt;&gt;"",VLOOKUP(E62,'Defect types &amp; severity levels'!$D$2:$F$23,3,FALSE),"")</f>
        <v/>
      </c>
      <c r="H62" s="101"/>
      <c r="I62" s="102"/>
      <c r="J62" s="104"/>
    </row>
    <row r="63" spans="2:10" x14ac:dyDescent="0.25">
      <c r="B63" s="100">
        <f t="shared" si="0"/>
        <v>41</v>
      </c>
      <c r="C63" s="101"/>
      <c r="D63" s="102"/>
      <c r="E63" s="101"/>
      <c r="F63" s="77" t="str">
        <f>IF(E63 &lt;&gt; "",VLOOKUP($E63,'Defect types &amp; severity levels'!$D$3:$E$23,2,FALSE),"")</f>
        <v/>
      </c>
      <c r="G63" s="103" t="str">
        <f>IF(E63&lt;&gt;"",VLOOKUP(E63,'Defect types &amp; severity levels'!$D$2:$F$23,3,FALSE),"")</f>
        <v/>
      </c>
      <c r="H63" s="101"/>
      <c r="I63" s="102"/>
      <c r="J63" s="104"/>
    </row>
    <row r="64" spans="2:10" x14ac:dyDescent="0.25">
      <c r="B64" s="100">
        <f t="shared" si="0"/>
        <v>42</v>
      </c>
      <c r="C64" s="101"/>
      <c r="D64" s="102"/>
      <c r="E64" s="101"/>
      <c r="F64" s="77" t="str">
        <f>IF(E64 &lt;&gt; "",VLOOKUP($E64,'Defect types &amp; severity levels'!$D$3:$E$23,2,FALSE),"")</f>
        <v/>
      </c>
      <c r="G64" s="103" t="str">
        <f>IF(E64&lt;&gt;"",VLOOKUP(E64,'Defect types &amp; severity levels'!$D$2:$F$23,3,FALSE),"")</f>
        <v/>
      </c>
      <c r="H64" s="101"/>
      <c r="I64" s="102"/>
      <c r="J64" s="104"/>
    </row>
    <row r="65" spans="2:10" x14ac:dyDescent="0.25">
      <c r="B65" s="100">
        <f t="shared" si="0"/>
        <v>43</v>
      </c>
      <c r="C65" s="101"/>
      <c r="D65" s="102"/>
      <c r="E65" s="101"/>
      <c r="F65" s="77" t="str">
        <f>IF(E65 &lt;&gt; "",VLOOKUP($E65,'Defect types &amp; severity levels'!$D$3:$E$23,2,FALSE),"")</f>
        <v/>
      </c>
      <c r="G65" s="103" t="str">
        <f>IF(E65&lt;&gt;"",VLOOKUP(E65,'Defect types &amp; severity levels'!$D$2:$F$23,3,FALSE),"")</f>
        <v/>
      </c>
      <c r="H65" s="101"/>
      <c r="I65" s="102"/>
      <c r="J65" s="104"/>
    </row>
    <row r="66" spans="2:10" x14ac:dyDescent="0.25">
      <c r="B66" s="100">
        <f t="shared" si="0"/>
        <v>44</v>
      </c>
      <c r="C66" s="101"/>
      <c r="D66" s="102"/>
      <c r="E66" s="101"/>
      <c r="F66" s="77" t="str">
        <f>IF(E66 &lt;&gt; "",VLOOKUP($E66,'Defect types &amp; severity levels'!$D$3:$E$23,2,FALSE),"")</f>
        <v/>
      </c>
      <c r="G66" s="103" t="str">
        <f>IF(E66&lt;&gt;"",VLOOKUP(E66,'Defect types &amp; severity levels'!$D$2:$F$23,3,FALSE),"")</f>
        <v/>
      </c>
      <c r="H66" s="101"/>
      <c r="I66" s="102"/>
      <c r="J66" s="104"/>
    </row>
    <row r="67" spans="2:10" x14ac:dyDescent="0.25">
      <c r="B67" s="100">
        <f t="shared" si="0"/>
        <v>45</v>
      </c>
      <c r="C67" s="101"/>
      <c r="D67" s="102"/>
      <c r="E67" s="101"/>
      <c r="F67" s="77" t="str">
        <f>IF(E67 &lt;&gt; "",VLOOKUP($E67,'Defect types &amp; severity levels'!$D$3:$E$23,2,FALSE),"")</f>
        <v/>
      </c>
      <c r="G67" s="103" t="str">
        <f>IF(E67&lt;&gt;"",VLOOKUP(E67,'Defect types &amp; severity levels'!$D$2:$F$23,3,FALSE),"")</f>
        <v/>
      </c>
      <c r="H67" s="101"/>
      <c r="I67" s="102"/>
      <c r="J67" s="104"/>
    </row>
    <row r="68" spans="2:10" x14ac:dyDescent="0.25">
      <c r="B68" s="100">
        <f t="shared" si="0"/>
        <v>46</v>
      </c>
      <c r="C68" s="101"/>
      <c r="D68" s="102"/>
      <c r="E68" s="101"/>
      <c r="F68" s="77" t="str">
        <f>IF(E68 &lt;&gt; "",VLOOKUP($E68,'Defect types &amp; severity levels'!$D$3:$E$23,2,FALSE),"")</f>
        <v/>
      </c>
      <c r="G68" s="103" t="str">
        <f>IF(E68&lt;&gt;"",VLOOKUP(E68,'Defect types &amp; severity levels'!$D$2:$F$23,3,FALSE),"")</f>
        <v/>
      </c>
      <c r="H68" s="101"/>
      <c r="I68" s="102"/>
      <c r="J68" s="104"/>
    </row>
    <row r="69" spans="2:10" x14ac:dyDescent="0.25">
      <c r="B69" s="100">
        <f t="shared" si="0"/>
        <v>47</v>
      </c>
      <c r="C69" s="101"/>
      <c r="D69" s="102"/>
      <c r="E69" s="101"/>
      <c r="F69" s="77" t="str">
        <f>IF(E69 &lt;&gt; "",VLOOKUP($E69,'Defect types &amp; severity levels'!$D$3:$E$23,2,FALSE),"")</f>
        <v/>
      </c>
      <c r="G69" s="103" t="str">
        <f>IF(E69&lt;&gt;"",VLOOKUP(E69,'Defect types &amp; severity levels'!$D$2:$F$23,3,FALSE),"")</f>
        <v/>
      </c>
      <c r="H69" s="101"/>
      <c r="I69" s="102"/>
      <c r="J69" s="104"/>
    </row>
    <row r="70" spans="2:10" x14ac:dyDescent="0.25">
      <c r="B70" s="100">
        <f t="shared" si="0"/>
        <v>48</v>
      </c>
      <c r="C70" s="101"/>
      <c r="D70" s="102"/>
      <c r="E70" s="101"/>
      <c r="F70" s="77" t="str">
        <f>IF(E70 &lt;&gt; "",VLOOKUP($E70,'Defect types &amp; severity levels'!$D$3:$E$23,2,FALSE),"")</f>
        <v/>
      </c>
      <c r="G70" s="103" t="str">
        <f>IF(E70&lt;&gt;"",VLOOKUP(E70,'Defect types &amp; severity levels'!$D$2:$F$23,3,FALSE),"")</f>
        <v/>
      </c>
      <c r="H70" s="101"/>
      <c r="I70" s="102"/>
      <c r="J70" s="104"/>
    </row>
    <row r="71" spans="2:10" x14ac:dyDescent="0.25">
      <c r="B71" s="100">
        <f t="shared" si="0"/>
        <v>49</v>
      </c>
      <c r="C71" s="101"/>
      <c r="D71" s="102"/>
      <c r="E71" s="101"/>
      <c r="F71" s="77" t="str">
        <f>IF(E71 &lt;&gt; "",VLOOKUP($E71,'Defect types &amp; severity levels'!$D$3:$E$23,2,FALSE),"")</f>
        <v/>
      </c>
      <c r="G71" s="103" t="str">
        <f>IF(E71&lt;&gt;"",VLOOKUP(E71,'Defect types &amp; severity levels'!$D$2:$F$23,3,FALSE),"")</f>
        <v/>
      </c>
      <c r="H71" s="101"/>
      <c r="I71" s="102"/>
      <c r="J71" s="104"/>
    </row>
    <row r="72" spans="2:10" x14ac:dyDescent="0.25">
      <c r="B72" s="100">
        <f t="shared" si="0"/>
        <v>50</v>
      </c>
      <c r="C72" s="101"/>
      <c r="D72" s="102"/>
      <c r="E72" s="101"/>
      <c r="F72" s="77" t="str">
        <f>IF(E72 &lt;&gt; "",VLOOKUP($E72,'Defect types &amp; severity levels'!$D$3:$E$23,2,FALSE),"")</f>
        <v/>
      </c>
      <c r="G72" s="103" t="str">
        <f>IF(E72&lt;&gt;"",VLOOKUP(E72,'Defect types &amp; severity levels'!$D$2:$F$23,3,FALSE),"")</f>
        <v/>
      </c>
      <c r="H72" s="101"/>
      <c r="I72" s="102"/>
      <c r="J72" s="104"/>
    </row>
    <row r="73" spans="2:10" x14ac:dyDescent="0.25">
      <c r="B73" s="100">
        <f t="shared" si="0"/>
        <v>51</v>
      </c>
      <c r="C73" s="101"/>
      <c r="D73" s="102"/>
      <c r="E73" s="101"/>
      <c r="F73" s="77" t="str">
        <f>IF(E73 &lt;&gt; "",VLOOKUP($E73,'Defect types &amp; severity levels'!$D$3:$E$23,2,FALSE),"")</f>
        <v/>
      </c>
      <c r="G73" s="103" t="str">
        <f>IF(E73&lt;&gt;"",VLOOKUP(E73,'Defect types &amp; severity levels'!$D$2:$F$23,3,FALSE),"")</f>
        <v/>
      </c>
      <c r="H73" s="101"/>
      <c r="I73" s="102"/>
      <c r="J73" s="104"/>
    </row>
    <row r="74" spans="2:10" x14ac:dyDescent="0.25">
      <c r="B74" s="100">
        <f t="shared" si="0"/>
        <v>52</v>
      </c>
      <c r="C74" s="101"/>
      <c r="D74" s="102"/>
      <c r="E74" s="101"/>
      <c r="F74" s="77" t="str">
        <f>IF(E74 &lt;&gt; "",VLOOKUP($E74,'Defect types &amp; severity levels'!$D$3:$E$23,2,FALSE),"")</f>
        <v/>
      </c>
      <c r="G74" s="103" t="str">
        <f>IF(E74&lt;&gt;"",VLOOKUP(E74,'Defect types &amp; severity levels'!$D$2:$F$23,3,FALSE),"")</f>
        <v/>
      </c>
      <c r="H74" s="101"/>
      <c r="I74" s="102"/>
      <c r="J74" s="104"/>
    </row>
    <row r="75" spans="2:10" x14ac:dyDescent="0.25">
      <c r="B75" s="100">
        <f t="shared" si="0"/>
        <v>53</v>
      </c>
      <c r="C75" s="101"/>
      <c r="D75" s="102"/>
      <c r="E75" s="101"/>
      <c r="F75" s="77" t="str">
        <f>IF(E75 &lt;&gt; "",VLOOKUP($E75,'Defect types &amp; severity levels'!$D$3:$E$23,2,FALSE),"")</f>
        <v/>
      </c>
      <c r="G75" s="103" t="str">
        <f>IF(E75&lt;&gt;"",VLOOKUP(E75,'Defect types &amp; severity levels'!$D$2:$F$23,3,FALSE),"")</f>
        <v/>
      </c>
      <c r="H75" s="101"/>
      <c r="I75" s="102"/>
      <c r="J75" s="104"/>
    </row>
    <row r="76" spans="2:10" x14ac:dyDescent="0.25">
      <c r="B76" s="100">
        <f t="shared" si="0"/>
        <v>54</v>
      </c>
      <c r="C76" s="101"/>
      <c r="D76" s="102"/>
      <c r="E76" s="101"/>
      <c r="F76" s="77" t="str">
        <f>IF(E76 &lt;&gt; "",VLOOKUP($E76,'Defect types &amp; severity levels'!$D$3:$E$23,2,FALSE),"")</f>
        <v/>
      </c>
      <c r="G76" s="103" t="str">
        <f>IF(E76&lt;&gt;"",VLOOKUP(E76,'Defect types &amp; severity levels'!$D$2:$F$23,3,FALSE),"")</f>
        <v/>
      </c>
      <c r="H76" s="101"/>
      <c r="I76" s="102"/>
      <c r="J76" s="104"/>
    </row>
    <row r="77" spans="2:10" x14ac:dyDescent="0.25">
      <c r="B77" s="100">
        <f t="shared" si="0"/>
        <v>55</v>
      </c>
      <c r="C77" s="101"/>
      <c r="D77" s="102"/>
      <c r="E77" s="101"/>
      <c r="F77" s="77" t="str">
        <f>IF(E77 &lt;&gt; "",VLOOKUP($E77,'Defect types &amp; severity levels'!$D$3:$E$23,2,FALSE),"")</f>
        <v/>
      </c>
      <c r="G77" s="103" t="str">
        <f>IF(E77&lt;&gt;"",VLOOKUP(E77,'Defect types &amp; severity levels'!$D$2:$F$23,3,FALSE),"")</f>
        <v/>
      </c>
      <c r="H77" s="101"/>
      <c r="I77" s="102"/>
      <c r="J77" s="104"/>
    </row>
    <row r="78" spans="2:10" x14ac:dyDescent="0.25">
      <c r="B78" s="100">
        <f t="shared" si="0"/>
        <v>56</v>
      </c>
      <c r="C78" s="101"/>
      <c r="D78" s="102"/>
      <c r="E78" s="101"/>
      <c r="F78" s="77" t="str">
        <f>IF(E78 &lt;&gt; "",VLOOKUP($E78,'Defect types &amp; severity levels'!$D$3:$E$23,2,FALSE),"")</f>
        <v/>
      </c>
      <c r="G78" s="103" t="str">
        <f>IF(E78&lt;&gt;"",VLOOKUP(E78,'Defect types &amp; severity levels'!$D$2:$F$23,3,FALSE),"")</f>
        <v/>
      </c>
      <c r="H78" s="101"/>
      <c r="I78" s="102"/>
      <c r="J78" s="104"/>
    </row>
    <row r="79" spans="2:10" x14ac:dyDescent="0.25">
      <c r="B79" s="100">
        <f t="shared" si="0"/>
        <v>57</v>
      </c>
      <c r="C79" s="101"/>
      <c r="D79" s="102"/>
      <c r="E79" s="101"/>
      <c r="F79" s="77" t="str">
        <f>IF(E79 &lt;&gt; "",VLOOKUP($E79,'Defect types &amp; severity levels'!$D$3:$E$23,2,FALSE),"")</f>
        <v/>
      </c>
      <c r="G79" s="103" t="str">
        <f>IF(E79&lt;&gt;"",VLOOKUP(E79,'Defect types &amp; severity levels'!$D$2:$F$23,3,FALSE),"")</f>
        <v/>
      </c>
      <c r="H79" s="101"/>
      <c r="I79" s="102"/>
      <c r="J79" s="104"/>
    </row>
    <row r="80" spans="2:10" x14ac:dyDescent="0.25">
      <c r="B80" s="100">
        <f t="shared" si="0"/>
        <v>58</v>
      </c>
      <c r="C80" s="101"/>
      <c r="D80" s="102"/>
      <c r="E80" s="101"/>
      <c r="F80" s="77" t="str">
        <f>IF(E80 &lt;&gt; "",VLOOKUP($E80,'Defect types &amp; severity levels'!$D$3:$E$23,2,FALSE),"")</f>
        <v/>
      </c>
      <c r="G80" s="103" t="str">
        <f>IF(E80&lt;&gt;"",VLOOKUP(E80,'Defect types &amp; severity levels'!$D$2:$F$23,3,FALSE),"")</f>
        <v/>
      </c>
      <c r="H80" s="101"/>
      <c r="I80" s="102"/>
      <c r="J80" s="104"/>
    </row>
    <row r="81" spans="2:10" x14ac:dyDescent="0.25">
      <c r="B81" s="100">
        <f t="shared" si="0"/>
        <v>59</v>
      </c>
      <c r="C81" s="101"/>
      <c r="D81" s="102"/>
      <c r="E81" s="101"/>
      <c r="F81" s="77" t="str">
        <f>IF(E81 &lt;&gt; "",VLOOKUP($E81,'Defect types &amp; severity levels'!$D$3:$E$23,2,FALSE),"")</f>
        <v/>
      </c>
      <c r="G81" s="103" t="str">
        <f>IF(E81&lt;&gt;"",VLOOKUP(E81,'Defect types &amp; severity levels'!$D$2:$F$23,3,FALSE),"")</f>
        <v/>
      </c>
      <c r="H81" s="101"/>
      <c r="I81" s="102"/>
      <c r="J81" s="104"/>
    </row>
    <row r="82" spans="2:10" x14ac:dyDescent="0.25">
      <c r="B82" s="100">
        <f t="shared" si="0"/>
        <v>60</v>
      </c>
      <c r="C82" s="101"/>
      <c r="D82" s="102"/>
      <c r="E82" s="101"/>
      <c r="F82" s="77" t="str">
        <f>IF(E82 &lt;&gt; "",VLOOKUP($E82,'Defect types &amp; severity levels'!$D$3:$E$23,2,FALSE),"")</f>
        <v/>
      </c>
      <c r="G82" s="103" t="str">
        <f>IF(E82&lt;&gt;"",VLOOKUP(E82,'Defect types &amp; severity levels'!$D$2:$F$23,3,FALSE),"")</f>
        <v/>
      </c>
      <c r="H82" s="101"/>
      <c r="I82" s="102"/>
      <c r="J82" s="104"/>
    </row>
    <row r="83" spans="2:10" x14ac:dyDescent="0.25">
      <c r="B83" s="100">
        <f t="shared" si="0"/>
        <v>61</v>
      </c>
      <c r="C83" s="101"/>
      <c r="D83" s="102"/>
      <c r="E83" s="101"/>
      <c r="F83" s="77" t="str">
        <f>IF(E83 &lt;&gt; "",VLOOKUP($E83,'Defect types &amp; severity levels'!$D$3:$E$23,2,FALSE),"")</f>
        <v/>
      </c>
      <c r="G83" s="103" t="str">
        <f>IF(E83&lt;&gt;"",VLOOKUP(E83,'Defect types &amp; severity levels'!$D$2:$F$23,3,FALSE),"")</f>
        <v/>
      </c>
      <c r="H83" s="101"/>
      <c r="I83" s="102"/>
      <c r="J83" s="104"/>
    </row>
    <row r="84" spans="2:10" x14ac:dyDescent="0.25">
      <c r="B84" s="100">
        <f t="shared" si="0"/>
        <v>62</v>
      </c>
      <c r="C84" s="101"/>
      <c r="D84" s="102"/>
      <c r="E84" s="101"/>
      <c r="F84" s="77" t="str">
        <f>IF(E84 &lt;&gt; "",VLOOKUP($E84,'Defect types &amp; severity levels'!$D$3:$E$23,2,FALSE),"")</f>
        <v/>
      </c>
      <c r="G84" s="103" t="str">
        <f>IF(E84&lt;&gt;"",VLOOKUP(E84,'Defect types &amp; severity levels'!$D$2:$F$23,3,FALSE),"")</f>
        <v/>
      </c>
      <c r="H84" s="101"/>
      <c r="I84" s="102"/>
      <c r="J84" s="104"/>
    </row>
    <row r="85" spans="2:10" x14ac:dyDescent="0.25">
      <c r="B85" s="100">
        <f t="shared" si="0"/>
        <v>63</v>
      </c>
      <c r="C85" s="101"/>
      <c r="D85" s="102"/>
      <c r="E85" s="101"/>
      <c r="F85" s="77" t="str">
        <f>IF(E85 &lt;&gt; "",VLOOKUP($E85,'Defect types &amp; severity levels'!$D$3:$E$23,2,FALSE),"")</f>
        <v/>
      </c>
      <c r="G85" s="103" t="str">
        <f>IF(E85&lt;&gt;"",VLOOKUP(E85,'Defect types &amp; severity levels'!$D$2:$F$23,3,FALSE),"")</f>
        <v/>
      </c>
      <c r="H85" s="101"/>
      <c r="I85" s="102"/>
      <c r="J85" s="104"/>
    </row>
    <row r="86" spans="2:10" x14ac:dyDescent="0.25">
      <c r="B86" s="100">
        <f t="shared" si="0"/>
        <v>64</v>
      </c>
      <c r="C86" s="101"/>
      <c r="D86" s="102"/>
      <c r="E86" s="101"/>
      <c r="F86" s="77" t="str">
        <f>IF(E86 &lt;&gt; "",VLOOKUP($E86,'Defect types &amp; severity levels'!$D$3:$E$23,2,FALSE),"")</f>
        <v/>
      </c>
      <c r="G86" s="103" t="str">
        <f>IF(E86&lt;&gt;"",VLOOKUP(E86,'Defect types &amp; severity levels'!$D$2:$F$23,3,FALSE),"")</f>
        <v/>
      </c>
      <c r="H86" s="101"/>
      <c r="I86" s="102"/>
      <c r="J86" s="104"/>
    </row>
    <row r="87" spans="2:10" x14ac:dyDescent="0.25">
      <c r="B87" s="100">
        <f t="shared" si="0"/>
        <v>65</v>
      </c>
      <c r="C87" s="101"/>
      <c r="D87" s="102"/>
      <c r="E87" s="101"/>
      <c r="F87" s="77" t="str">
        <f>IF(E87 &lt;&gt; "",VLOOKUP($E87,'Defect types &amp; severity levels'!$D$3:$E$23,2,FALSE),"")</f>
        <v/>
      </c>
      <c r="G87" s="103" t="str">
        <f>IF(E87&lt;&gt;"",VLOOKUP(E87,'Defect types &amp; severity levels'!$D$2:$F$23,3,FALSE),"")</f>
        <v/>
      </c>
      <c r="H87" s="101"/>
      <c r="I87" s="102"/>
      <c r="J87" s="104"/>
    </row>
    <row r="88" spans="2:10" x14ac:dyDescent="0.25">
      <c r="B88" s="100">
        <f t="shared" si="0"/>
        <v>66</v>
      </c>
      <c r="C88" s="101"/>
      <c r="D88" s="102"/>
      <c r="E88" s="101"/>
      <c r="F88" s="77" t="str">
        <f>IF(E88 &lt;&gt; "",VLOOKUP($E88,'Defect types &amp; severity levels'!$D$3:$E$23,2,FALSE),"")</f>
        <v/>
      </c>
      <c r="G88" s="103" t="str">
        <f>IF(E88&lt;&gt;"",VLOOKUP(E88,'Defect types &amp; severity levels'!$D$2:$F$23,3,FALSE),"")</f>
        <v/>
      </c>
      <c r="H88" s="101"/>
      <c r="I88" s="102"/>
      <c r="J88" s="104"/>
    </row>
    <row r="89" spans="2:10" x14ac:dyDescent="0.25">
      <c r="B89" s="100">
        <f t="shared" ref="B89:B152" si="1">B88+1</f>
        <v>67</v>
      </c>
      <c r="C89" s="101"/>
      <c r="D89" s="102"/>
      <c r="E89" s="101"/>
      <c r="F89" s="77" t="str">
        <f>IF(E89 &lt;&gt; "",VLOOKUP($E89,'Defect types &amp; severity levels'!$D$3:$E$23,2,FALSE),"")</f>
        <v/>
      </c>
      <c r="G89" s="103" t="str">
        <f>IF(E89&lt;&gt;"",VLOOKUP(E89,'Defect types &amp; severity levels'!$D$2:$F$23,3,FALSE),"")</f>
        <v/>
      </c>
      <c r="H89" s="101"/>
      <c r="I89" s="102"/>
      <c r="J89" s="104"/>
    </row>
    <row r="90" spans="2:10" x14ac:dyDescent="0.25">
      <c r="B90" s="100">
        <f t="shared" si="1"/>
        <v>68</v>
      </c>
      <c r="C90" s="101"/>
      <c r="D90" s="102"/>
      <c r="E90" s="101"/>
      <c r="F90" s="77" t="str">
        <f>IF(E90 &lt;&gt; "",VLOOKUP($E90,'Defect types &amp; severity levels'!$D$3:$E$23,2,FALSE),"")</f>
        <v/>
      </c>
      <c r="G90" s="103" t="str">
        <f>IF(E90&lt;&gt;"",VLOOKUP(E90,'Defect types &amp; severity levels'!$D$2:$F$23,3,FALSE),"")</f>
        <v/>
      </c>
      <c r="H90" s="101"/>
      <c r="I90" s="102"/>
      <c r="J90" s="104"/>
    </row>
    <row r="91" spans="2:10" x14ac:dyDescent="0.25">
      <c r="B91" s="100">
        <f t="shared" si="1"/>
        <v>69</v>
      </c>
      <c r="C91" s="101"/>
      <c r="D91" s="102"/>
      <c r="E91" s="101"/>
      <c r="F91" s="77" t="str">
        <f>IF(E91 &lt;&gt; "",VLOOKUP($E91,'Defect types &amp; severity levels'!$D$3:$E$23,2,FALSE),"")</f>
        <v/>
      </c>
      <c r="G91" s="103" t="str">
        <f>IF(E91&lt;&gt;"",VLOOKUP(E91,'Defect types &amp; severity levels'!$D$2:$F$23,3,FALSE),"")</f>
        <v/>
      </c>
      <c r="H91" s="101"/>
      <c r="I91" s="102"/>
      <c r="J91" s="104"/>
    </row>
    <row r="92" spans="2:10" x14ac:dyDescent="0.25">
      <c r="B92" s="100">
        <f t="shared" si="1"/>
        <v>70</v>
      </c>
      <c r="C92" s="101"/>
      <c r="D92" s="102"/>
      <c r="E92" s="101"/>
      <c r="F92" s="77" t="str">
        <f>IF(E92 &lt;&gt; "",VLOOKUP($E92,'Defect types &amp; severity levels'!$D$3:$E$23,2,FALSE),"")</f>
        <v/>
      </c>
      <c r="G92" s="103" t="str">
        <f>IF(E92&lt;&gt;"",VLOOKUP(E92,'Defect types &amp; severity levels'!$D$2:$F$23,3,FALSE),"")</f>
        <v/>
      </c>
      <c r="H92" s="101"/>
      <c r="I92" s="102"/>
      <c r="J92" s="104"/>
    </row>
    <row r="93" spans="2:10" x14ac:dyDescent="0.25">
      <c r="B93" s="100">
        <f t="shared" si="1"/>
        <v>71</v>
      </c>
      <c r="C93" s="101"/>
      <c r="D93" s="102"/>
      <c r="E93" s="101"/>
      <c r="F93" s="77" t="str">
        <f>IF(E93 &lt;&gt; "",VLOOKUP($E93,'Defect types &amp; severity levels'!$D$3:$E$23,2,FALSE),"")</f>
        <v/>
      </c>
      <c r="G93" s="103" t="str">
        <f>IF(E93&lt;&gt;"",VLOOKUP(E93,'Defect types &amp; severity levels'!$D$2:$F$23,3,FALSE),"")</f>
        <v/>
      </c>
      <c r="H93" s="101"/>
      <c r="I93" s="102"/>
      <c r="J93" s="104"/>
    </row>
    <row r="94" spans="2:10" x14ac:dyDescent="0.25">
      <c r="B94" s="100">
        <f t="shared" si="1"/>
        <v>72</v>
      </c>
      <c r="C94" s="101"/>
      <c r="D94" s="102"/>
      <c r="E94" s="101"/>
      <c r="F94" s="77" t="str">
        <f>IF(E94 &lt;&gt; "",VLOOKUP($E94,'Defect types &amp; severity levels'!$D$3:$E$23,2,FALSE),"")</f>
        <v/>
      </c>
      <c r="G94" s="103" t="str">
        <f>IF(E94&lt;&gt;"",VLOOKUP(E94,'Defect types &amp; severity levels'!$D$2:$F$23,3,FALSE),"")</f>
        <v/>
      </c>
      <c r="H94" s="101"/>
      <c r="I94" s="102"/>
      <c r="J94" s="104"/>
    </row>
    <row r="95" spans="2:10" x14ac:dyDescent="0.25">
      <c r="B95" s="100">
        <f t="shared" si="1"/>
        <v>73</v>
      </c>
      <c r="C95" s="101"/>
      <c r="D95" s="102"/>
      <c r="E95" s="101"/>
      <c r="F95" s="77" t="str">
        <f>IF(E95 &lt;&gt; "",VLOOKUP($E95,'Defect types &amp; severity levels'!$D$3:$E$23,2,FALSE),"")</f>
        <v/>
      </c>
      <c r="G95" s="103" t="str">
        <f>IF(E95&lt;&gt;"",VLOOKUP(E95,'Defect types &amp; severity levels'!$D$2:$F$23,3,FALSE),"")</f>
        <v/>
      </c>
      <c r="H95" s="101"/>
      <c r="I95" s="102"/>
      <c r="J95" s="104"/>
    </row>
    <row r="96" spans="2:10" x14ac:dyDescent="0.25">
      <c r="B96" s="100">
        <f t="shared" si="1"/>
        <v>74</v>
      </c>
      <c r="C96" s="101"/>
      <c r="D96" s="102"/>
      <c r="E96" s="101"/>
      <c r="F96" s="77" t="str">
        <f>IF(E96 &lt;&gt; "",VLOOKUP($E96,'Defect types &amp; severity levels'!$D$3:$E$23,2,FALSE),"")</f>
        <v/>
      </c>
      <c r="G96" s="103" t="str">
        <f>IF(E96&lt;&gt;"",VLOOKUP(E96,'Defect types &amp; severity levels'!$D$2:$F$23,3,FALSE),"")</f>
        <v/>
      </c>
      <c r="H96" s="101"/>
      <c r="I96" s="102"/>
      <c r="J96" s="104"/>
    </row>
    <row r="97" spans="2:10" x14ac:dyDescent="0.25">
      <c r="B97" s="100">
        <f t="shared" si="1"/>
        <v>75</v>
      </c>
      <c r="C97" s="101"/>
      <c r="D97" s="102"/>
      <c r="E97" s="101"/>
      <c r="F97" s="77" t="str">
        <f>IF(E97 &lt;&gt; "",VLOOKUP($E97,'Defect types &amp; severity levels'!$D$3:$E$23,2,FALSE),"")</f>
        <v/>
      </c>
      <c r="G97" s="103" t="str">
        <f>IF(E97&lt;&gt;"",VLOOKUP(E97,'Defect types &amp; severity levels'!$D$2:$F$23,3,FALSE),"")</f>
        <v/>
      </c>
      <c r="H97" s="101"/>
      <c r="I97" s="102"/>
      <c r="J97" s="104"/>
    </row>
    <row r="98" spans="2:10" x14ac:dyDescent="0.25">
      <c r="B98" s="100">
        <f t="shared" si="1"/>
        <v>76</v>
      </c>
      <c r="C98" s="101"/>
      <c r="D98" s="102"/>
      <c r="E98" s="101"/>
      <c r="F98" s="77" t="str">
        <f>IF(E98 &lt;&gt; "",VLOOKUP($E98,'Defect types &amp; severity levels'!$D$3:$E$23,2,FALSE),"")</f>
        <v/>
      </c>
      <c r="G98" s="103" t="str">
        <f>IF(E98&lt;&gt;"",VLOOKUP(E98,'Defect types &amp; severity levels'!$D$2:$F$23,3,FALSE),"")</f>
        <v/>
      </c>
      <c r="H98" s="101"/>
      <c r="I98" s="102"/>
      <c r="J98" s="104"/>
    </row>
    <row r="99" spans="2:10" x14ac:dyDescent="0.25">
      <c r="B99" s="100">
        <f t="shared" si="1"/>
        <v>77</v>
      </c>
      <c r="C99" s="101"/>
      <c r="D99" s="102"/>
      <c r="E99" s="101"/>
      <c r="F99" s="77" t="str">
        <f>IF(E99 &lt;&gt; "",VLOOKUP($E99,'Defect types &amp; severity levels'!$D$3:$E$23,2,FALSE),"")</f>
        <v/>
      </c>
      <c r="G99" s="103" t="str">
        <f>IF(E99&lt;&gt;"",VLOOKUP(E99,'Defect types &amp; severity levels'!$D$2:$F$23,3,FALSE),"")</f>
        <v/>
      </c>
      <c r="H99" s="101"/>
      <c r="I99" s="102"/>
      <c r="J99" s="104"/>
    </row>
    <row r="100" spans="2:10" x14ac:dyDescent="0.25">
      <c r="B100" s="100">
        <f t="shared" si="1"/>
        <v>78</v>
      </c>
      <c r="C100" s="101"/>
      <c r="D100" s="102"/>
      <c r="E100" s="101"/>
      <c r="F100" s="77" t="str">
        <f>IF(E100 &lt;&gt; "",VLOOKUP($E100,'Defect types &amp; severity levels'!$D$3:$E$23,2,FALSE),"")</f>
        <v/>
      </c>
      <c r="G100" s="103" t="str">
        <f>IF(E100&lt;&gt;"",VLOOKUP(E100,'Defect types &amp; severity levels'!$D$2:$F$23,3,FALSE),"")</f>
        <v/>
      </c>
      <c r="H100" s="101"/>
      <c r="I100" s="102"/>
      <c r="J100" s="104"/>
    </row>
    <row r="101" spans="2:10" x14ac:dyDescent="0.25">
      <c r="B101" s="100">
        <f t="shared" si="1"/>
        <v>79</v>
      </c>
      <c r="C101" s="101"/>
      <c r="D101" s="102"/>
      <c r="E101" s="101"/>
      <c r="F101" s="77" t="str">
        <f>IF(E101 &lt;&gt; "",VLOOKUP($E101,'Defect types &amp; severity levels'!$D$3:$E$23,2,FALSE),"")</f>
        <v/>
      </c>
      <c r="G101" s="103" t="str">
        <f>IF(E101&lt;&gt;"",VLOOKUP(E101,'Defect types &amp; severity levels'!$D$2:$F$23,3,FALSE),"")</f>
        <v/>
      </c>
      <c r="H101" s="101"/>
      <c r="I101" s="102"/>
      <c r="J101" s="104"/>
    </row>
    <row r="102" spans="2:10" x14ac:dyDescent="0.25">
      <c r="B102" s="100">
        <f t="shared" si="1"/>
        <v>80</v>
      </c>
      <c r="C102" s="101"/>
      <c r="D102" s="102"/>
      <c r="E102" s="101"/>
      <c r="F102" s="77" t="str">
        <f>IF(E102 &lt;&gt; "",VLOOKUP($E102,'Defect types &amp; severity levels'!$D$3:$E$23,2,FALSE),"")</f>
        <v/>
      </c>
      <c r="G102" s="103" t="str">
        <f>IF(E102&lt;&gt;"",VLOOKUP(E102,'Defect types &amp; severity levels'!$D$2:$F$23,3,FALSE),"")</f>
        <v/>
      </c>
      <c r="H102" s="101"/>
      <c r="I102" s="102"/>
      <c r="J102" s="104"/>
    </row>
    <row r="103" spans="2:10" x14ac:dyDescent="0.25">
      <c r="B103" s="100">
        <f t="shared" si="1"/>
        <v>81</v>
      </c>
      <c r="C103" s="101"/>
      <c r="D103" s="102"/>
      <c r="E103" s="101"/>
      <c r="F103" s="77" t="str">
        <f>IF(E103 &lt;&gt; "",VLOOKUP($E103,'Defect types &amp; severity levels'!$D$3:$E$23,2,FALSE),"")</f>
        <v/>
      </c>
      <c r="G103" s="103" t="str">
        <f>IF(E103&lt;&gt;"",VLOOKUP(E103,'Defect types &amp; severity levels'!$D$2:$F$23,3,FALSE),"")</f>
        <v/>
      </c>
      <c r="H103" s="101"/>
      <c r="I103" s="102"/>
      <c r="J103" s="104"/>
    </row>
    <row r="104" spans="2:10" x14ac:dyDescent="0.25">
      <c r="B104" s="100">
        <f t="shared" si="1"/>
        <v>82</v>
      </c>
      <c r="C104" s="101"/>
      <c r="D104" s="102"/>
      <c r="E104" s="101"/>
      <c r="F104" s="77" t="str">
        <f>IF(E104 &lt;&gt; "",VLOOKUP($E104,'Defect types &amp; severity levels'!$D$3:$E$23,2,FALSE),"")</f>
        <v/>
      </c>
      <c r="G104" s="103" t="str">
        <f>IF(E104&lt;&gt;"",VLOOKUP(E104,'Defect types &amp; severity levels'!$D$2:$F$23,3,FALSE),"")</f>
        <v/>
      </c>
      <c r="H104" s="101"/>
      <c r="I104" s="102"/>
      <c r="J104" s="104"/>
    </row>
    <row r="105" spans="2:10" x14ac:dyDescent="0.25">
      <c r="B105" s="100">
        <f t="shared" si="1"/>
        <v>83</v>
      </c>
      <c r="C105" s="101"/>
      <c r="D105" s="102"/>
      <c r="E105" s="101"/>
      <c r="F105" s="77" t="str">
        <f>IF(E105 &lt;&gt; "",VLOOKUP($E105,'Defect types &amp; severity levels'!$D$3:$E$23,2,FALSE),"")</f>
        <v/>
      </c>
      <c r="G105" s="103" t="str">
        <f>IF(E105&lt;&gt;"",VLOOKUP(E105,'Defect types &amp; severity levels'!$D$2:$F$23,3,FALSE),"")</f>
        <v/>
      </c>
      <c r="H105" s="101"/>
      <c r="I105" s="102"/>
      <c r="J105" s="104"/>
    </row>
    <row r="106" spans="2:10" x14ac:dyDescent="0.25">
      <c r="B106" s="100">
        <f t="shared" si="1"/>
        <v>84</v>
      </c>
      <c r="C106" s="101"/>
      <c r="D106" s="102"/>
      <c r="E106" s="101"/>
      <c r="F106" s="77" t="str">
        <f>IF(E106 &lt;&gt; "",VLOOKUP($E106,'Defect types &amp; severity levels'!$D$3:$E$23,2,FALSE),"")</f>
        <v/>
      </c>
      <c r="G106" s="103" t="str">
        <f>IF(E106&lt;&gt;"",VLOOKUP(E106,'Defect types &amp; severity levels'!$D$2:$F$23,3,FALSE),"")</f>
        <v/>
      </c>
      <c r="H106" s="101"/>
      <c r="I106" s="102"/>
      <c r="J106" s="104"/>
    </row>
    <row r="107" spans="2:10" x14ac:dyDescent="0.25">
      <c r="B107" s="100">
        <f t="shared" si="1"/>
        <v>85</v>
      </c>
      <c r="C107" s="101"/>
      <c r="D107" s="102"/>
      <c r="E107" s="101"/>
      <c r="F107" s="77" t="str">
        <f>IF(E107 &lt;&gt; "",VLOOKUP($E107,'Defect types &amp; severity levels'!$D$3:$E$23,2,FALSE),"")</f>
        <v/>
      </c>
      <c r="G107" s="103" t="str">
        <f>IF(E107&lt;&gt;"",VLOOKUP(E107,'Defect types &amp; severity levels'!$D$2:$F$23,3,FALSE),"")</f>
        <v/>
      </c>
      <c r="H107" s="101"/>
      <c r="I107" s="102"/>
      <c r="J107" s="104"/>
    </row>
    <row r="108" spans="2:10" x14ac:dyDescent="0.25">
      <c r="B108" s="100">
        <f t="shared" si="1"/>
        <v>86</v>
      </c>
      <c r="C108" s="101"/>
      <c r="D108" s="102"/>
      <c r="E108" s="101"/>
      <c r="F108" s="77" t="str">
        <f>IF(E108 &lt;&gt; "",VLOOKUP($E108,'Defect types &amp; severity levels'!$D$3:$E$23,2,FALSE),"")</f>
        <v/>
      </c>
      <c r="G108" s="103" t="str">
        <f>IF(E108&lt;&gt;"",VLOOKUP(E108,'Defect types &amp; severity levels'!$D$2:$F$23,3,FALSE),"")</f>
        <v/>
      </c>
      <c r="H108" s="101"/>
      <c r="I108" s="102"/>
      <c r="J108" s="104"/>
    </row>
    <row r="109" spans="2:10" x14ac:dyDescent="0.25">
      <c r="B109" s="100">
        <f t="shared" si="1"/>
        <v>87</v>
      </c>
      <c r="C109" s="101"/>
      <c r="D109" s="102"/>
      <c r="E109" s="101"/>
      <c r="F109" s="77" t="str">
        <f>IF(E109 &lt;&gt; "",VLOOKUP($E109,'Defect types &amp; severity levels'!$D$3:$E$23,2,FALSE),"")</f>
        <v/>
      </c>
      <c r="G109" s="103" t="str">
        <f>IF(E109&lt;&gt;"",VLOOKUP(E109,'Defect types &amp; severity levels'!$D$2:$F$23,3,FALSE),"")</f>
        <v/>
      </c>
      <c r="H109" s="101"/>
      <c r="I109" s="102"/>
      <c r="J109" s="104"/>
    </row>
    <row r="110" spans="2:10" x14ac:dyDescent="0.25">
      <c r="B110" s="100">
        <f t="shared" si="1"/>
        <v>88</v>
      </c>
      <c r="C110" s="101"/>
      <c r="D110" s="102"/>
      <c r="E110" s="101"/>
      <c r="F110" s="77" t="str">
        <f>IF(E110 &lt;&gt; "",VLOOKUP($E110,'Defect types &amp; severity levels'!$D$3:$E$23,2,FALSE),"")</f>
        <v/>
      </c>
      <c r="G110" s="103" t="str">
        <f>IF(E110&lt;&gt;"",VLOOKUP(E110,'Defect types &amp; severity levels'!$D$2:$F$23,3,FALSE),"")</f>
        <v/>
      </c>
      <c r="H110" s="101"/>
      <c r="I110" s="102"/>
      <c r="J110" s="104"/>
    </row>
    <row r="111" spans="2:10" x14ac:dyDescent="0.25">
      <c r="B111" s="100">
        <f t="shared" si="1"/>
        <v>89</v>
      </c>
      <c r="C111" s="101"/>
      <c r="D111" s="102"/>
      <c r="E111" s="101"/>
      <c r="F111" s="77" t="str">
        <f>IF(E111 &lt;&gt; "",VLOOKUP($E111,'Defect types &amp; severity levels'!$D$3:$E$23,2,FALSE),"")</f>
        <v/>
      </c>
      <c r="G111" s="103" t="str">
        <f>IF(E111&lt;&gt;"",VLOOKUP(E111,'Defect types &amp; severity levels'!$D$2:$F$23,3,FALSE),"")</f>
        <v/>
      </c>
      <c r="H111" s="101"/>
      <c r="I111" s="102"/>
      <c r="J111" s="104"/>
    </row>
    <row r="112" spans="2:10" x14ac:dyDescent="0.25">
      <c r="B112" s="100">
        <f t="shared" si="1"/>
        <v>90</v>
      </c>
      <c r="C112" s="101"/>
      <c r="D112" s="102"/>
      <c r="E112" s="101"/>
      <c r="F112" s="77" t="str">
        <f>IF(E112 &lt;&gt; "",VLOOKUP($E112,'Defect types &amp; severity levels'!$D$3:$E$23,2,FALSE),"")</f>
        <v/>
      </c>
      <c r="G112" s="103" t="str">
        <f>IF(E112&lt;&gt;"",VLOOKUP(E112,'Defect types &amp; severity levels'!$D$2:$F$23,3,FALSE),"")</f>
        <v/>
      </c>
      <c r="H112" s="101"/>
      <c r="I112" s="102"/>
      <c r="J112" s="104"/>
    </row>
    <row r="113" spans="2:10" x14ac:dyDescent="0.25">
      <c r="B113" s="100">
        <f t="shared" si="1"/>
        <v>91</v>
      </c>
      <c r="C113" s="101"/>
      <c r="D113" s="102"/>
      <c r="E113" s="101"/>
      <c r="F113" s="77" t="str">
        <f>IF(E113 &lt;&gt; "",VLOOKUP($E113,'Defect types &amp; severity levels'!$D$3:$E$23,2,FALSE),"")</f>
        <v/>
      </c>
      <c r="G113" s="103" t="str">
        <f>IF(E113&lt;&gt;"",VLOOKUP(E113,'Defect types &amp; severity levels'!$D$2:$F$23,3,FALSE),"")</f>
        <v/>
      </c>
      <c r="H113" s="101"/>
      <c r="I113" s="102"/>
      <c r="J113" s="104"/>
    </row>
    <row r="114" spans="2:10" x14ac:dyDescent="0.25">
      <c r="B114" s="100">
        <f t="shared" si="1"/>
        <v>92</v>
      </c>
      <c r="C114" s="101"/>
      <c r="D114" s="102"/>
      <c r="E114" s="101"/>
      <c r="F114" s="77" t="str">
        <f>IF(E114 &lt;&gt; "",VLOOKUP($E114,'Defect types &amp; severity levels'!$D$3:$E$23,2,FALSE),"")</f>
        <v/>
      </c>
      <c r="G114" s="103" t="str">
        <f>IF(E114&lt;&gt;"",VLOOKUP(E114,'Defect types &amp; severity levels'!$D$2:$F$23,3,FALSE),"")</f>
        <v/>
      </c>
      <c r="H114" s="101"/>
      <c r="I114" s="102"/>
      <c r="J114" s="104"/>
    </row>
    <row r="115" spans="2:10" x14ac:dyDescent="0.25">
      <c r="B115" s="100">
        <f t="shared" si="1"/>
        <v>93</v>
      </c>
      <c r="C115" s="101"/>
      <c r="D115" s="102"/>
      <c r="E115" s="101"/>
      <c r="F115" s="77" t="str">
        <f>IF(E115 &lt;&gt; "",VLOOKUP($E115,'Defect types &amp; severity levels'!$D$3:$E$23,2,FALSE),"")</f>
        <v/>
      </c>
      <c r="G115" s="103" t="str">
        <f>IF(E115&lt;&gt;"",VLOOKUP(E115,'Defect types &amp; severity levels'!$D$2:$F$23,3,FALSE),"")</f>
        <v/>
      </c>
      <c r="H115" s="101"/>
      <c r="I115" s="102"/>
      <c r="J115" s="104"/>
    </row>
    <row r="116" spans="2:10" x14ac:dyDescent="0.25">
      <c r="B116" s="100">
        <f t="shared" si="1"/>
        <v>94</v>
      </c>
      <c r="C116" s="101"/>
      <c r="D116" s="102"/>
      <c r="E116" s="101"/>
      <c r="F116" s="77" t="str">
        <f>IF(E116 &lt;&gt; "",VLOOKUP($E116,'Defect types &amp; severity levels'!$D$3:$E$23,2,FALSE),"")</f>
        <v/>
      </c>
      <c r="G116" s="103" t="str">
        <f>IF(E116&lt;&gt;"",VLOOKUP(E116,'Defect types &amp; severity levels'!$D$2:$F$23,3,FALSE),"")</f>
        <v/>
      </c>
      <c r="H116" s="101"/>
      <c r="I116" s="102"/>
      <c r="J116" s="104"/>
    </row>
    <row r="117" spans="2:10" x14ac:dyDescent="0.25">
      <c r="B117" s="100">
        <f t="shared" si="1"/>
        <v>95</v>
      </c>
      <c r="C117" s="101"/>
      <c r="D117" s="102"/>
      <c r="E117" s="101"/>
      <c r="F117" s="77" t="str">
        <f>IF(E117 &lt;&gt; "",VLOOKUP($E117,'Defect types &amp; severity levels'!$D$3:$E$23,2,FALSE),"")</f>
        <v/>
      </c>
      <c r="G117" s="103" t="str">
        <f>IF(E117&lt;&gt;"",VLOOKUP(E117,'Defect types &amp; severity levels'!$D$2:$F$23,3,FALSE),"")</f>
        <v/>
      </c>
      <c r="H117" s="101"/>
      <c r="I117" s="102"/>
      <c r="J117" s="104"/>
    </row>
    <row r="118" spans="2:10" x14ac:dyDescent="0.25">
      <c r="B118" s="100">
        <f t="shared" si="1"/>
        <v>96</v>
      </c>
      <c r="C118" s="101"/>
      <c r="D118" s="102"/>
      <c r="E118" s="101"/>
      <c r="F118" s="77" t="str">
        <f>IF(E118 &lt;&gt; "",VLOOKUP($E118,'Defect types &amp; severity levels'!$D$3:$E$23,2,FALSE),"")</f>
        <v/>
      </c>
      <c r="G118" s="103" t="str">
        <f>IF(E118&lt;&gt;"",VLOOKUP(E118,'Defect types &amp; severity levels'!$D$2:$F$23,3,FALSE),"")</f>
        <v/>
      </c>
      <c r="H118" s="101"/>
      <c r="I118" s="102"/>
      <c r="J118" s="104"/>
    </row>
    <row r="119" spans="2:10" x14ac:dyDescent="0.25">
      <c r="B119" s="100">
        <f t="shared" si="1"/>
        <v>97</v>
      </c>
      <c r="C119" s="101"/>
      <c r="D119" s="102"/>
      <c r="E119" s="101"/>
      <c r="F119" s="77" t="str">
        <f>IF(E119 &lt;&gt; "",VLOOKUP($E119,'Defect types &amp; severity levels'!$D$3:$E$23,2,FALSE),"")</f>
        <v/>
      </c>
      <c r="G119" s="103" t="str">
        <f>IF(E119&lt;&gt;"",VLOOKUP(E119,'Defect types &amp; severity levels'!$D$2:$F$23,3,FALSE),"")</f>
        <v/>
      </c>
      <c r="H119" s="101"/>
      <c r="I119" s="102"/>
      <c r="J119" s="104"/>
    </row>
    <row r="120" spans="2:10" x14ac:dyDescent="0.25">
      <c r="B120" s="100">
        <f t="shared" si="1"/>
        <v>98</v>
      </c>
      <c r="C120" s="101"/>
      <c r="D120" s="102"/>
      <c r="E120" s="101"/>
      <c r="F120" s="77" t="str">
        <f>IF(E120 &lt;&gt; "",VLOOKUP($E120,'Defect types &amp; severity levels'!$D$3:$E$23,2,FALSE),"")</f>
        <v/>
      </c>
      <c r="G120" s="103" t="str">
        <f>IF(E120&lt;&gt;"",VLOOKUP(E120,'Defect types &amp; severity levels'!$D$2:$F$23,3,FALSE),"")</f>
        <v/>
      </c>
      <c r="H120" s="101"/>
      <c r="I120" s="102"/>
      <c r="J120" s="104"/>
    </row>
    <row r="121" spans="2:10" x14ac:dyDescent="0.25">
      <c r="B121" s="100">
        <f t="shared" si="1"/>
        <v>99</v>
      </c>
      <c r="C121" s="101"/>
      <c r="D121" s="102"/>
      <c r="E121" s="101"/>
      <c r="F121" s="77" t="str">
        <f>IF(E121 &lt;&gt; "",VLOOKUP($E121,'Defect types &amp; severity levels'!$D$3:$E$23,2,FALSE),"")</f>
        <v/>
      </c>
      <c r="G121" s="103" t="str">
        <f>IF(E121&lt;&gt;"",VLOOKUP(E121,'Defect types &amp; severity levels'!$D$2:$F$23,3,FALSE),"")</f>
        <v/>
      </c>
      <c r="H121" s="101"/>
      <c r="I121" s="102"/>
      <c r="J121" s="104"/>
    </row>
    <row r="122" spans="2:10" x14ac:dyDescent="0.25">
      <c r="B122" s="100">
        <f t="shared" si="1"/>
        <v>100</v>
      </c>
      <c r="C122" s="101"/>
      <c r="D122" s="102"/>
      <c r="E122" s="101"/>
      <c r="F122" s="77" t="str">
        <f>IF(E122 &lt;&gt; "",VLOOKUP($E122,'Defect types &amp; severity levels'!$D$3:$E$23,2,FALSE),"")</f>
        <v/>
      </c>
      <c r="G122" s="103" t="str">
        <f>IF(E122&lt;&gt;"",VLOOKUP(E122,'Defect types &amp; severity levels'!$D$2:$F$23,3,FALSE),"")</f>
        <v/>
      </c>
      <c r="H122" s="101"/>
      <c r="I122" s="102"/>
      <c r="J122" s="104"/>
    </row>
    <row r="123" spans="2:10" x14ac:dyDescent="0.25">
      <c r="B123" s="100">
        <f t="shared" si="1"/>
        <v>101</v>
      </c>
      <c r="C123" s="101"/>
      <c r="D123" s="102"/>
      <c r="E123" s="101"/>
      <c r="F123" s="77" t="str">
        <f>IF(E123 &lt;&gt; "",VLOOKUP($E123,'Defect types &amp; severity levels'!$D$3:$E$23,2,FALSE),"")</f>
        <v/>
      </c>
      <c r="G123" s="103" t="str">
        <f>IF(E123&lt;&gt;"",VLOOKUP(E123,'Defect types &amp; severity levels'!$D$2:$F$23,3,FALSE),"")</f>
        <v/>
      </c>
      <c r="H123" s="101"/>
      <c r="I123" s="102"/>
      <c r="J123" s="104"/>
    </row>
    <row r="124" spans="2:10" x14ac:dyDescent="0.25">
      <c r="B124" s="100">
        <f t="shared" si="1"/>
        <v>102</v>
      </c>
      <c r="C124" s="101"/>
      <c r="D124" s="102"/>
      <c r="E124" s="101"/>
      <c r="F124" s="77" t="str">
        <f>IF(E124 &lt;&gt; "",VLOOKUP($E124,'Defect types &amp; severity levels'!$D$3:$E$23,2,FALSE),"")</f>
        <v/>
      </c>
      <c r="G124" s="103" t="str">
        <f>IF(E124&lt;&gt;"",VLOOKUP(E124,'Defect types &amp; severity levels'!$D$2:$F$23,3,FALSE),"")</f>
        <v/>
      </c>
      <c r="H124" s="101"/>
      <c r="I124" s="102"/>
      <c r="J124" s="104"/>
    </row>
    <row r="125" spans="2:10" x14ac:dyDescent="0.25">
      <c r="B125" s="100">
        <f t="shared" si="1"/>
        <v>103</v>
      </c>
      <c r="C125" s="101"/>
      <c r="D125" s="102"/>
      <c r="E125" s="101"/>
      <c r="F125" s="77" t="str">
        <f>IF(E125 &lt;&gt; "",VLOOKUP($E125,'Defect types &amp; severity levels'!$D$3:$E$23,2,FALSE),"")</f>
        <v/>
      </c>
      <c r="G125" s="103" t="str">
        <f>IF(E125&lt;&gt;"",VLOOKUP(E125,'Defect types &amp; severity levels'!$D$2:$F$23,3,FALSE),"")</f>
        <v/>
      </c>
      <c r="H125" s="101"/>
      <c r="I125" s="102"/>
      <c r="J125" s="104"/>
    </row>
    <row r="126" spans="2:10" x14ac:dyDescent="0.25">
      <c r="B126" s="100">
        <f t="shared" si="1"/>
        <v>104</v>
      </c>
      <c r="C126" s="101"/>
      <c r="D126" s="102"/>
      <c r="E126" s="101"/>
      <c r="F126" s="77" t="str">
        <f>IF(E126 &lt;&gt; "",VLOOKUP($E126,'Defect types &amp; severity levels'!$D$3:$E$23,2,FALSE),"")</f>
        <v/>
      </c>
      <c r="G126" s="103" t="str">
        <f>IF(E126&lt;&gt;"",VLOOKUP(E126,'Defect types &amp; severity levels'!$D$2:$F$23,3,FALSE),"")</f>
        <v/>
      </c>
      <c r="H126" s="101"/>
      <c r="I126" s="102"/>
      <c r="J126" s="104"/>
    </row>
    <row r="127" spans="2:10" x14ac:dyDescent="0.25">
      <c r="B127" s="100">
        <f t="shared" si="1"/>
        <v>105</v>
      </c>
      <c r="C127" s="101"/>
      <c r="D127" s="102"/>
      <c r="E127" s="101"/>
      <c r="F127" s="77" t="str">
        <f>IF(E127 &lt;&gt; "",VLOOKUP($E127,'Defect types &amp; severity levels'!$D$3:$E$23,2,FALSE),"")</f>
        <v/>
      </c>
      <c r="G127" s="103" t="str">
        <f>IF(E127&lt;&gt;"",VLOOKUP(E127,'Defect types &amp; severity levels'!$D$2:$F$23,3,FALSE),"")</f>
        <v/>
      </c>
      <c r="H127" s="101"/>
      <c r="I127" s="102"/>
      <c r="J127" s="104"/>
    </row>
    <row r="128" spans="2:10" x14ac:dyDescent="0.25">
      <c r="B128" s="100">
        <f t="shared" si="1"/>
        <v>106</v>
      </c>
      <c r="C128" s="101"/>
      <c r="D128" s="102"/>
      <c r="E128" s="101"/>
      <c r="F128" s="77" t="str">
        <f>IF(E128 &lt;&gt; "",VLOOKUP($E128,'Defect types &amp; severity levels'!$D$3:$E$23,2,FALSE),"")</f>
        <v/>
      </c>
      <c r="G128" s="103" t="str">
        <f>IF(E128&lt;&gt;"",VLOOKUP(E128,'Defect types &amp; severity levels'!$D$2:$F$23,3,FALSE),"")</f>
        <v/>
      </c>
      <c r="H128" s="101"/>
      <c r="I128" s="102"/>
      <c r="J128" s="104"/>
    </row>
    <row r="129" spans="2:10" x14ac:dyDescent="0.25">
      <c r="B129" s="100">
        <f t="shared" si="1"/>
        <v>107</v>
      </c>
      <c r="C129" s="101"/>
      <c r="D129" s="102"/>
      <c r="E129" s="101"/>
      <c r="F129" s="77" t="str">
        <f>IF(E129 &lt;&gt; "",VLOOKUP($E129,'Defect types &amp; severity levels'!$D$3:$E$23,2,FALSE),"")</f>
        <v/>
      </c>
      <c r="G129" s="103" t="str">
        <f>IF(E129&lt;&gt;"",VLOOKUP(E129,'Defect types &amp; severity levels'!$D$2:$F$23,3,FALSE),"")</f>
        <v/>
      </c>
      <c r="H129" s="101"/>
      <c r="I129" s="102"/>
      <c r="J129" s="104"/>
    </row>
    <row r="130" spans="2:10" x14ac:dyDescent="0.25">
      <c r="B130" s="100">
        <f t="shared" si="1"/>
        <v>108</v>
      </c>
      <c r="C130" s="101"/>
      <c r="D130" s="102"/>
      <c r="E130" s="101"/>
      <c r="F130" s="77" t="str">
        <f>IF(E130 &lt;&gt; "",VLOOKUP($E130,'Defect types &amp; severity levels'!$D$3:$E$23,2,FALSE),"")</f>
        <v/>
      </c>
      <c r="G130" s="103" t="str">
        <f>IF(E130&lt;&gt;"",VLOOKUP(E130,'Defect types &amp; severity levels'!$D$2:$F$23,3,FALSE),"")</f>
        <v/>
      </c>
      <c r="H130" s="101"/>
      <c r="I130" s="102"/>
      <c r="J130" s="104"/>
    </row>
    <row r="131" spans="2:10" x14ac:dyDescent="0.25">
      <c r="B131" s="100">
        <f t="shared" si="1"/>
        <v>109</v>
      </c>
      <c r="C131" s="101"/>
      <c r="D131" s="102"/>
      <c r="E131" s="101"/>
      <c r="F131" s="77" t="str">
        <f>IF(E131 &lt;&gt; "",VLOOKUP($E131,'Defect types &amp; severity levels'!$D$3:$E$23,2,FALSE),"")</f>
        <v/>
      </c>
      <c r="G131" s="103" t="str">
        <f>IF(E131&lt;&gt;"",VLOOKUP(E131,'Defect types &amp; severity levels'!$D$2:$F$23,3,FALSE),"")</f>
        <v/>
      </c>
      <c r="H131" s="101"/>
      <c r="I131" s="102"/>
      <c r="J131" s="104"/>
    </row>
    <row r="132" spans="2:10" x14ac:dyDescent="0.25">
      <c r="B132" s="100">
        <f t="shared" si="1"/>
        <v>110</v>
      </c>
      <c r="C132" s="101"/>
      <c r="D132" s="102"/>
      <c r="E132" s="101"/>
      <c r="F132" s="77" t="str">
        <f>IF(E132 &lt;&gt; "",VLOOKUP($E132,'Defect types &amp; severity levels'!$D$3:$E$23,2,FALSE),"")</f>
        <v/>
      </c>
      <c r="G132" s="103" t="str">
        <f>IF(E132&lt;&gt;"",VLOOKUP(E132,'Defect types &amp; severity levels'!$D$2:$F$23,3,FALSE),"")</f>
        <v/>
      </c>
      <c r="H132" s="101"/>
      <c r="I132" s="102"/>
      <c r="J132" s="104"/>
    </row>
    <row r="133" spans="2:10" x14ac:dyDescent="0.25">
      <c r="B133" s="100">
        <f t="shared" si="1"/>
        <v>111</v>
      </c>
      <c r="C133" s="101"/>
      <c r="D133" s="102"/>
      <c r="E133" s="101"/>
      <c r="F133" s="77" t="str">
        <f>IF(E133 &lt;&gt; "",VLOOKUP($E133,'Defect types &amp; severity levels'!$D$3:$E$23,2,FALSE),"")</f>
        <v/>
      </c>
      <c r="G133" s="103" t="str">
        <f>IF(E133&lt;&gt;"",VLOOKUP(E133,'Defect types &amp; severity levels'!$D$2:$F$23,3,FALSE),"")</f>
        <v/>
      </c>
      <c r="H133" s="101"/>
      <c r="I133" s="102"/>
      <c r="J133" s="104"/>
    </row>
    <row r="134" spans="2:10" x14ac:dyDescent="0.25">
      <c r="B134" s="100">
        <f t="shared" si="1"/>
        <v>112</v>
      </c>
      <c r="C134" s="101"/>
      <c r="D134" s="102"/>
      <c r="E134" s="101"/>
      <c r="F134" s="77" t="str">
        <f>IF(E134 &lt;&gt; "",VLOOKUP($E134,'Defect types &amp; severity levels'!$D$3:$E$23,2,FALSE),"")</f>
        <v/>
      </c>
      <c r="G134" s="103" t="str">
        <f>IF(E134&lt;&gt;"",VLOOKUP(E134,'Defect types &amp; severity levels'!$D$2:$F$23,3,FALSE),"")</f>
        <v/>
      </c>
      <c r="H134" s="101"/>
      <c r="I134" s="102"/>
      <c r="J134" s="104"/>
    </row>
    <row r="135" spans="2:10" x14ac:dyDescent="0.25">
      <c r="B135" s="100">
        <f t="shared" si="1"/>
        <v>113</v>
      </c>
      <c r="C135" s="101"/>
      <c r="D135" s="102"/>
      <c r="E135" s="101"/>
      <c r="F135" s="77" t="str">
        <f>IF(E135 &lt;&gt; "",VLOOKUP($E135,'Defect types &amp; severity levels'!$D$3:$E$23,2,FALSE),"")</f>
        <v/>
      </c>
      <c r="G135" s="103" t="str">
        <f>IF(E135&lt;&gt;"",VLOOKUP(E135,'Defect types &amp; severity levels'!$D$2:$F$23,3,FALSE),"")</f>
        <v/>
      </c>
      <c r="H135" s="101"/>
      <c r="I135" s="102"/>
      <c r="J135" s="104"/>
    </row>
    <row r="136" spans="2:10" x14ac:dyDescent="0.25">
      <c r="B136" s="100">
        <f t="shared" si="1"/>
        <v>114</v>
      </c>
      <c r="C136" s="101"/>
      <c r="D136" s="102"/>
      <c r="E136" s="101"/>
      <c r="F136" s="77" t="str">
        <f>IF(E136 &lt;&gt; "",VLOOKUP($E136,'Defect types &amp; severity levels'!$D$3:$E$23,2,FALSE),"")</f>
        <v/>
      </c>
      <c r="G136" s="103" t="str">
        <f>IF(E136&lt;&gt;"",VLOOKUP(E136,'Defect types &amp; severity levels'!$D$2:$F$23,3,FALSE),"")</f>
        <v/>
      </c>
      <c r="H136" s="101"/>
      <c r="I136" s="102"/>
      <c r="J136" s="104"/>
    </row>
    <row r="137" spans="2:10" x14ac:dyDescent="0.25">
      <c r="B137" s="100">
        <f t="shared" si="1"/>
        <v>115</v>
      </c>
      <c r="C137" s="101"/>
      <c r="D137" s="102"/>
      <c r="E137" s="101"/>
      <c r="F137" s="77" t="str">
        <f>IF(E137 &lt;&gt; "",VLOOKUP($E137,'Defect types &amp; severity levels'!$D$3:$E$23,2,FALSE),"")</f>
        <v/>
      </c>
      <c r="G137" s="103" t="str">
        <f>IF(E137&lt;&gt;"",VLOOKUP(E137,'Defect types &amp; severity levels'!$D$2:$F$23,3,FALSE),"")</f>
        <v/>
      </c>
      <c r="H137" s="101"/>
      <c r="I137" s="102"/>
      <c r="J137" s="104"/>
    </row>
    <row r="138" spans="2:10" x14ac:dyDescent="0.25">
      <c r="B138" s="100">
        <f t="shared" si="1"/>
        <v>116</v>
      </c>
      <c r="C138" s="101"/>
      <c r="D138" s="102"/>
      <c r="E138" s="101"/>
      <c r="F138" s="77" t="str">
        <f>IF(E138 &lt;&gt; "",VLOOKUP($E138,'Defect types &amp; severity levels'!$D$3:$E$23,2,FALSE),"")</f>
        <v/>
      </c>
      <c r="G138" s="103" t="str">
        <f>IF(E138&lt;&gt;"",VLOOKUP(E138,'Defect types &amp; severity levels'!$D$2:$F$23,3,FALSE),"")</f>
        <v/>
      </c>
      <c r="H138" s="101"/>
      <c r="I138" s="102"/>
      <c r="J138" s="104"/>
    </row>
    <row r="139" spans="2:10" x14ac:dyDescent="0.25">
      <c r="B139" s="100">
        <f t="shared" si="1"/>
        <v>117</v>
      </c>
      <c r="C139" s="101"/>
      <c r="D139" s="102"/>
      <c r="E139" s="101"/>
      <c r="F139" s="77" t="str">
        <f>IF(E139 &lt;&gt; "",VLOOKUP($E139,'Defect types &amp; severity levels'!$D$3:$E$23,2,FALSE),"")</f>
        <v/>
      </c>
      <c r="G139" s="103" t="str">
        <f>IF(E139&lt;&gt;"",VLOOKUP(E139,'Defect types &amp; severity levels'!$D$2:$F$23,3,FALSE),"")</f>
        <v/>
      </c>
      <c r="H139" s="101"/>
      <c r="I139" s="102"/>
      <c r="J139" s="104"/>
    </row>
    <row r="140" spans="2:10" x14ac:dyDescent="0.25">
      <c r="B140" s="100">
        <f t="shared" si="1"/>
        <v>118</v>
      </c>
      <c r="C140" s="101"/>
      <c r="D140" s="102"/>
      <c r="E140" s="101"/>
      <c r="F140" s="77" t="str">
        <f>IF(E140 &lt;&gt; "",VLOOKUP($E140,'Defect types &amp; severity levels'!$D$3:$E$23,2,FALSE),"")</f>
        <v/>
      </c>
      <c r="G140" s="103" t="str">
        <f>IF(E140&lt;&gt;"",VLOOKUP(E140,'Defect types &amp; severity levels'!$D$2:$F$23,3,FALSE),"")</f>
        <v/>
      </c>
      <c r="H140" s="101"/>
      <c r="I140" s="102"/>
      <c r="J140" s="104"/>
    </row>
    <row r="141" spans="2:10" x14ac:dyDescent="0.25">
      <c r="B141" s="100">
        <f t="shared" si="1"/>
        <v>119</v>
      </c>
      <c r="C141" s="101"/>
      <c r="D141" s="102"/>
      <c r="E141" s="101"/>
      <c r="F141" s="77" t="str">
        <f>IF(E141 &lt;&gt; "",VLOOKUP($E141,'Defect types &amp; severity levels'!$D$3:$E$23,2,FALSE),"")</f>
        <v/>
      </c>
      <c r="G141" s="103" t="str">
        <f>IF(E141&lt;&gt;"",VLOOKUP(E141,'Defect types &amp; severity levels'!$D$2:$F$23,3,FALSE),"")</f>
        <v/>
      </c>
      <c r="H141" s="101"/>
      <c r="I141" s="102"/>
      <c r="J141" s="104"/>
    </row>
    <row r="142" spans="2:10" x14ac:dyDescent="0.25">
      <c r="B142" s="100">
        <f t="shared" si="1"/>
        <v>120</v>
      </c>
      <c r="C142" s="101"/>
      <c r="D142" s="102"/>
      <c r="E142" s="101"/>
      <c r="F142" s="77" t="str">
        <f>IF(E142 &lt;&gt; "",VLOOKUP($E142,'Defect types &amp; severity levels'!$D$3:$E$23,2,FALSE),"")</f>
        <v/>
      </c>
      <c r="G142" s="103" t="str">
        <f>IF(E142&lt;&gt;"",VLOOKUP(E142,'Defect types &amp; severity levels'!$D$2:$F$23,3,FALSE),"")</f>
        <v/>
      </c>
      <c r="H142" s="101"/>
      <c r="I142" s="102"/>
      <c r="J142" s="104"/>
    </row>
    <row r="143" spans="2:10" x14ac:dyDescent="0.25">
      <c r="B143" s="100">
        <f t="shared" si="1"/>
        <v>121</v>
      </c>
      <c r="C143" s="101"/>
      <c r="D143" s="102"/>
      <c r="E143" s="101"/>
      <c r="F143" s="77" t="str">
        <f>IF(E143 &lt;&gt; "",VLOOKUP($E143,'Defect types &amp; severity levels'!$D$3:$E$23,2,FALSE),"")</f>
        <v/>
      </c>
      <c r="G143" s="103" t="str">
        <f>IF(E143&lt;&gt;"",VLOOKUP(E143,'Defect types &amp; severity levels'!$D$2:$F$23,3,FALSE),"")</f>
        <v/>
      </c>
      <c r="H143" s="101"/>
      <c r="I143" s="102"/>
      <c r="J143" s="104"/>
    </row>
    <row r="144" spans="2:10" x14ac:dyDescent="0.25">
      <c r="B144" s="100">
        <f t="shared" si="1"/>
        <v>122</v>
      </c>
      <c r="C144" s="101"/>
      <c r="D144" s="102"/>
      <c r="E144" s="101"/>
      <c r="F144" s="77" t="str">
        <f>IF(E144 &lt;&gt; "",VLOOKUP($E144,'Defect types &amp; severity levels'!$D$3:$E$23,2,FALSE),"")</f>
        <v/>
      </c>
      <c r="G144" s="103" t="str">
        <f>IF(E144&lt;&gt;"",VLOOKUP(E144,'Defect types &amp; severity levels'!$D$2:$F$23,3,FALSE),"")</f>
        <v/>
      </c>
      <c r="H144" s="101"/>
      <c r="I144" s="102"/>
      <c r="J144" s="104"/>
    </row>
    <row r="145" spans="2:10" x14ac:dyDescent="0.25">
      <c r="B145" s="100">
        <f t="shared" si="1"/>
        <v>123</v>
      </c>
      <c r="C145" s="101"/>
      <c r="D145" s="102"/>
      <c r="E145" s="101"/>
      <c r="F145" s="77" t="str">
        <f>IF(E145 &lt;&gt; "",VLOOKUP($E145,'Defect types &amp; severity levels'!$D$3:$E$23,2,FALSE),"")</f>
        <v/>
      </c>
      <c r="G145" s="103" t="str">
        <f>IF(E145&lt;&gt;"",VLOOKUP(E145,'Defect types &amp; severity levels'!$D$2:$F$23,3,FALSE),"")</f>
        <v/>
      </c>
      <c r="H145" s="101"/>
      <c r="I145" s="102"/>
      <c r="J145" s="104"/>
    </row>
    <row r="146" spans="2:10" x14ac:dyDescent="0.25">
      <c r="B146" s="100">
        <f t="shared" si="1"/>
        <v>124</v>
      </c>
      <c r="C146" s="101"/>
      <c r="D146" s="102"/>
      <c r="E146" s="101"/>
      <c r="F146" s="77" t="str">
        <f>IF(E146 &lt;&gt; "",VLOOKUP($E146,'Defect types &amp; severity levels'!$D$3:$E$23,2,FALSE),"")</f>
        <v/>
      </c>
      <c r="G146" s="103" t="str">
        <f>IF(E146&lt;&gt;"",VLOOKUP(E146,'Defect types &amp; severity levels'!$D$2:$F$23,3,FALSE),"")</f>
        <v/>
      </c>
      <c r="H146" s="101"/>
      <c r="I146" s="102"/>
      <c r="J146" s="104"/>
    </row>
    <row r="147" spans="2:10" x14ac:dyDescent="0.25">
      <c r="B147" s="100">
        <f t="shared" si="1"/>
        <v>125</v>
      </c>
      <c r="C147" s="101"/>
      <c r="D147" s="102"/>
      <c r="E147" s="101"/>
      <c r="F147" s="77" t="str">
        <f>IF(E147 &lt;&gt; "",VLOOKUP($E147,'Defect types &amp; severity levels'!$D$3:$E$23,2,FALSE),"")</f>
        <v/>
      </c>
      <c r="G147" s="103" t="str">
        <f>IF(E147&lt;&gt;"",VLOOKUP(E147,'Defect types &amp; severity levels'!$D$2:$F$23,3,FALSE),"")</f>
        <v/>
      </c>
      <c r="H147" s="101"/>
      <c r="I147" s="102"/>
      <c r="J147" s="104"/>
    </row>
    <row r="148" spans="2:10" x14ac:dyDescent="0.25">
      <c r="B148" s="100">
        <f t="shared" si="1"/>
        <v>126</v>
      </c>
      <c r="C148" s="101"/>
      <c r="D148" s="102"/>
      <c r="E148" s="101"/>
      <c r="F148" s="77" t="str">
        <f>IF(E148 &lt;&gt; "",VLOOKUP($E148,'Defect types &amp; severity levels'!$D$3:$E$23,2,FALSE),"")</f>
        <v/>
      </c>
      <c r="G148" s="103" t="str">
        <f>IF(E148&lt;&gt;"",VLOOKUP(E148,'Defect types &amp; severity levels'!$D$2:$F$23,3,FALSE),"")</f>
        <v/>
      </c>
      <c r="H148" s="101"/>
      <c r="I148" s="102"/>
      <c r="J148" s="104"/>
    </row>
    <row r="149" spans="2:10" x14ac:dyDescent="0.25">
      <c r="B149" s="100">
        <f t="shared" si="1"/>
        <v>127</v>
      </c>
      <c r="C149" s="101"/>
      <c r="D149" s="102"/>
      <c r="E149" s="101"/>
      <c r="F149" s="77" t="str">
        <f>IF(E149 &lt;&gt; "",VLOOKUP($E149,'Defect types &amp; severity levels'!$D$3:$E$23,2,FALSE),"")</f>
        <v/>
      </c>
      <c r="G149" s="103" t="str">
        <f>IF(E149&lt;&gt;"",VLOOKUP(E149,'Defect types &amp; severity levels'!$D$2:$F$23,3,FALSE),"")</f>
        <v/>
      </c>
      <c r="H149" s="101"/>
      <c r="I149" s="102"/>
      <c r="J149" s="104"/>
    </row>
    <row r="150" spans="2:10" x14ac:dyDescent="0.25">
      <c r="B150" s="100">
        <f t="shared" si="1"/>
        <v>128</v>
      </c>
      <c r="C150" s="101"/>
      <c r="D150" s="102"/>
      <c r="E150" s="101"/>
      <c r="F150" s="77" t="str">
        <f>IF(E150 &lt;&gt; "",VLOOKUP($E150,'Defect types &amp; severity levels'!$D$3:$E$23,2,FALSE),"")</f>
        <v/>
      </c>
      <c r="G150" s="103" t="str">
        <f>IF(E150&lt;&gt;"",VLOOKUP(E150,'Defect types &amp; severity levels'!$D$2:$F$23,3,FALSE),"")</f>
        <v/>
      </c>
      <c r="H150" s="101"/>
      <c r="I150" s="102"/>
      <c r="J150" s="104"/>
    </row>
    <row r="151" spans="2:10" x14ac:dyDescent="0.25">
      <c r="B151" s="100">
        <f t="shared" si="1"/>
        <v>129</v>
      </c>
      <c r="C151" s="101"/>
      <c r="D151" s="102"/>
      <c r="E151" s="101"/>
      <c r="F151" s="77" t="str">
        <f>IF(E151 &lt;&gt; "",VLOOKUP($E151,'Defect types &amp; severity levels'!$D$3:$E$23,2,FALSE),"")</f>
        <v/>
      </c>
      <c r="G151" s="103" t="str">
        <f>IF(E151&lt;&gt;"",VLOOKUP(E151,'Defect types &amp; severity levels'!$D$2:$F$23,3,FALSE),"")</f>
        <v/>
      </c>
      <c r="H151" s="101"/>
      <c r="I151" s="102"/>
      <c r="J151" s="104"/>
    </row>
    <row r="152" spans="2:10" x14ac:dyDescent="0.25">
      <c r="B152" s="100">
        <f t="shared" si="1"/>
        <v>130</v>
      </c>
      <c r="C152" s="101"/>
      <c r="D152" s="102"/>
      <c r="E152" s="101"/>
      <c r="F152" s="77" t="str">
        <f>IF(E152 &lt;&gt; "",VLOOKUP($E152,'Defect types &amp; severity levels'!$D$3:$E$23,2,FALSE),"")</f>
        <v/>
      </c>
      <c r="G152" s="103" t="str">
        <f>IF(E152&lt;&gt;"",VLOOKUP(E152,'Defect types &amp; severity levels'!$D$2:$F$23,3,FALSE),"")</f>
        <v/>
      </c>
      <c r="H152" s="101"/>
      <c r="I152" s="102"/>
      <c r="J152" s="104"/>
    </row>
    <row r="153" spans="2:10" x14ac:dyDescent="0.25">
      <c r="B153" s="100">
        <f t="shared" ref="B153:B216" si="2">B152+1</f>
        <v>131</v>
      </c>
      <c r="C153" s="101"/>
      <c r="D153" s="102"/>
      <c r="E153" s="101"/>
      <c r="F153" s="77" t="str">
        <f>IF(E153 &lt;&gt; "",VLOOKUP($E153,'Defect types &amp; severity levels'!$D$3:$E$23,2,FALSE),"")</f>
        <v/>
      </c>
      <c r="G153" s="103" t="str">
        <f>IF(E153&lt;&gt;"",VLOOKUP(E153,'Defect types &amp; severity levels'!$D$2:$F$23,3,FALSE),"")</f>
        <v/>
      </c>
      <c r="H153" s="101"/>
      <c r="I153" s="102"/>
      <c r="J153" s="104"/>
    </row>
    <row r="154" spans="2:10" x14ac:dyDescent="0.25">
      <c r="B154" s="100">
        <f t="shared" si="2"/>
        <v>132</v>
      </c>
      <c r="C154" s="101"/>
      <c r="D154" s="102"/>
      <c r="E154" s="101"/>
      <c r="F154" s="77" t="str">
        <f>IF(E154 &lt;&gt; "",VLOOKUP($E154,'Defect types &amp; severity levels'!$D$3:$E$23,2,FALSE),"")</f>
        <v/>
      </c>
      <c r="G154" s="103" t="str">
        <f>IF(E154&lt;&gt;"",VLOOKUP(E154,'Defect types &amp; severity levels'!$D$2:$F$23,3,FALSE),"")</f>
        <v/>
      </c>
      <c r="H154" s="101"/>
      <c r="I154" s="102"/>
      <c r="J154" s="104"/>
    </row>
    <row r="155" spans="2:10" x14ac:dyDescent="0.25">
      <c r="B155" s="100">
        <f t="shared" si="2"/>
        <v>133</v>
      </c>
      <c r="C155" s="101"/>
      <c r="D155" s="102"/>
      <c r="E155" s="101"/>
      <c r="F155" s="77" t="str">
        <f>IF(E155 &lt;&gt; "",VLOOKUP($E155,'Defect types &amp; severity levels'!$D$3:$E$23,2,FALSE),"")</f>
        <v/>
      </c>
      <c r="G155" s="103" t="str">
        <f>IF(E155&lt;&gt;"",VLOOKUP(E155,'Defect types &amp; severity levels'!$D$2:$F$23,3,FALSE),"")</f>
        <v/>
      </c>
      <c r="H155" s="101"/>
      <c r="I155" s="102"/>
      <c r="J155" s="104"/>
    </row>
    <row r="156" spans="2:10" x14ac:dyDescent="0.25">
      <c r="B156" s="100">
        <f t="shared" si="2"/>
        <v>134</v>
      </c>
      <c r="C156" s="101"/>
      <c r="D156" s="102"/>
      <c r="E156" s="101"/>
      <c r="F156" s="77" t="str">
        <f>IF(E156 &lt;&gt; "",VLOOKUP($E156,'Defect types &amp; severity levels'!$D$3:$E$23,2,FALSE),"")</f>
        <v/>
      </c>
      <c r="G156" s="103" t="str">
        <f>IF(E156&lt;&gt;"",VLOOKUP(E156,'Defect types &amp; severity levels'!$D$2:$F$23,3,FALSE),"")</f>
        <v/>
      </c>
      <c r="H156" s="101"/>
      <c r="I156" s="102"/>
      <c r="J156" s="104"/>
    </row>
    <row r="157" spans="2:10" x14ac:dyDescent="0.25">
      <c r="B157" s="100">
        <f t="shared" si="2"/>
        <v>135</v>
      </c>
      <c r="C157" s="101"/>
      <c r="D157" s="102"/>
      <c r="E157" s="101"/>
      <c r="F157" s="77" t="str">
        <f>IF(E157 &lt;&gt; "",VLOOKUP($E157,'Defect types &amp; severity levels'!$D$3:$E$23,2,FALSE),"")</f>
        <v/>
      </c>
      <c r="G157" s="103" t="str">
        <f>IF(E157&lt;&gt;"",VLOOKUP(E157,'Defect types &amp; severity levels'!$D$2:$F$23,3,FALSE),"")</f>
        <v/>
      </c>
      <c r="H157" s="101"/>
      <c r="I157" s="102"/>
      <c r="J157" s="104"/>
    </row>
    <row r="158" spans="2:10" x14ac:dyDescent="0.25">
      <c r="B158" s="100">
        <f t="shared" si="2"/>
        <v>136</v>
      </c>
      <c r="C158" s="101"/>
      <c r="D158" s="102"/>
      <c r="E158" s="101"/>
      <c r="F158" s="77" t="str">
        <f>IF(E158 &lt;&gt; "",VLOOKUP($E158,'Defect types &amp; severity levels'!$D$3:$E$23,2,FALSE),"")</f>
        <v/>
      </c>
      <c r="G158" s="103" t="str">
        <f>IF(E158&lt;&gt;"",VLOOKUP(E158,'Defect types &amp; severity levels'!$D$2:$F$23,3,FALSE),"")</f>
        <v/>
      </c>
      <c r="H158" s="101"/>
      <c r="I158" s="102"/>
      <c r="J158" s="104"/>
    </row>
    <row r="159" spans="2:10" x14ac:dyDescent="0.25">
      <c r="B159" s="100">
        <f t="shared" si="2"/>
        <v>137</v>
      </c>
      <c r="C159" s="101"/>
      <c r="D159" s="102"/>
      <c r="E159" s="101"/>
      <c r="F159" s="77" t="str">
        <f>IF(E159 &lt;&gt; "",VLOOKUP($E159,'Defect types &amp; severity levels'!$D$3:$E$23,2,FALSE),"")</f>
        <v/>
      </c>
      <c r="G159" s="103" t="str">
        <f>IF(E159&lt;&gt;"",VLOOKUP(E159,'Defect types &amp; severity levels'!$D$2:$F$23,3,FALSE),"")</f>
        <v/>
      </c>
      <c r="H159" s="101"/>
      <c r="I159" s="102"/>
      <c r="J159" s="104"/>
    </row>
    <row r="160" spans="2:10" x14ac:dyDescent="0.25">
      <c r="B160" s="100">
        <f t="shared" si="2"/>
        <v>138</v>
      </c>
      <c r="C160" s="101"/>
      <c r="D160" s="102"/>
      <c r="E160" s="101"/>
      <c r="F160" s="77" t="str">
        <f>IF(E160 &lt;&gt; "",VLOOKUP($E160,'Defect types &amp; severity levels'!$D$3:$E$23,2,FALSE),"")</f>
        <v/>
      </c>
      <c r="G160" s="103" t="str">
        <f>IF(E160&lt;&gt;"",VLOOKUP(E160,'Defect types &amp; severity levels'!$D$2:$F$23,3,FALSE),"")</f>
        <v/>
      </c>
      <c r="H160" s="101"/>
      <c r="I160" s="102"/>
      <c r="J160" s="104"/>
    </row>
    <row r="161" spans="2:10" x14ac:dyDescent="0.25">
      <c r="B161" s="100">
        <f t="shared" si="2"/>
        <v>139</v>
      </c>
      <c r="C161" s="101"/>
      <c r="D161" s="102"/>
      <c r="E161" s="101"/>
      <c r="F161" s="77" t="str">
        <f>IF(E161 &lt;&gt; "",VLOOKUP($E161,'Defect types &amp; severity levels'!$D$3:$E$23,2,FALSE),"")</f>
        <v/>
      </c>
      <c r="G161" s="103" t="str">
        <f>IF(E161&lt;&gt;"",VLOOKUP(E161,'Defect types &amp; severity levels'!$D$2:$F$23,3,FALSE),"")</f>
        <v/>
      </c>
      <c r="H161" s="101"/>
      <c r="I161" s="102"/>
      <c r="J161" s="104"/>
    </row>
    <row r="162" spans="2:10" x14ac:dyDescent="0.25">
      <c r="B162" s="100">
        <f t="shared" si="2"/>
        <v>140</v>
      </c>
      <c r="C162" s="101"/>
      <c r="D162" s="102"/>
      <c r="E162" s="101"/>
      <c r="F162" s="77" t="str">
        <f>IF(E162 &lt;&gt; "",VLOOKUP($E162,'Defect types &amp; severity levels'!$D$3:$E$23,2,FALSE),"")</f>
        <v/>
      </c>
      <c r="G162" s="103" t="str">
        <f>IF(E162&lt;&gt;"",VLOOKUP(E162,'Defect types &amp; severity levels'!$D$2:$F$23,3,FALSE),"")</f>
        <v/>
      </c>
      <c r="H162" s="101"/>
      <c r="I162" s="102"/>
      <c r="J162" s="104"/>
    </row>
    <row r="163" spans="2:10" x14ac:dyDescent="0.25">
      <c r="B163" s="100">
        <f t="shared" si="2"/>
        <v>141</v>
      </c>
      <c r="C163" s="101"/>
      <c r="D163" s="102"/>
      <c r="E163" s="101"/>
      <c r="F163" s="77" t="str">
        <f>IF(E163 &lt;&gt; "",VLOOKUP($E163,'Defect types &amp; severity levels'!$D$3:$E$23,2,FALSE),"")</f>
        <v/>
      </c>
      <c r="G163" s="103" t="str">
        <f>IF(E163&lt;&gt;"",VLOOKUP(E163,'Defect types &amp; severity levels'!$D$2:$F$23,3,FALSE),"")</f>
        <v/>
      </c>
      <c r="H163" s="101"/>
      <c r="I163" s="102"/>
      <c r="J163" s="104"/>
    </row>
    <row r="164" spans="2:10" x14ac:dyDescent="0.25">
      <c r="B164" s="100">
        <f t="shared" si="2"/>
        <v>142</v>
      </c>
      <c r="C164" s="101"/>
      <c r="D164" s="102"/>
      <c r="E164" s="101"/>
      <c r="F164" s="77" t="str">
        <f>IF(E164 &lt;&gt; "",VLOOKUP($E164,'Defect types &amp; severity levels'!$D$3:$E$23,2,FALSE),"")</f>
        <v/>
      </c>
      <c r="G164" s="103" t="str">
        <f>IF(E164&lt;&gt;"",VLOOKUP(E164,'Defect types &amp; severity levels'!$D$2:$F$23,3,FALSE),"")</f>
        <v/>
      </c>
      <c r="H164" s="101"/>
      <c r="I164" s="102"/>
      <c r="J164" s="104"/>
    </row>
    <row r="165" spans="2:10" x14ac:dyDescent="0.25">
      <c r="B165" s="100">
        <f t="shared" si="2"/>
        <v>143</v>
      </c>
      <c r="C165" s="101"/>
      <c r="D165" s="102"/>
      <c r="E165" s="101"/>
      <c r="F165" s="77" t="str">
        <f>IF(E165 &lt;&gt; "",VLOOKUP($E165,'Defect types &amp; severity levels'!$D$3:$E$23,2,FALSE),"")</f>
        <v/>
      </c>
      <c r="G165" s="103" t="str">
        <f>IF(E165&lt;&gt;"",VLOOKUP(E165,'Defect types &amp; severity levels'!$D$2:$F$23,3,FALSE),"")</f>
        <v/>
      </c>
      <c r="H165" s="101"/>
      <c r="I165" s="102"/>
      <c r="J165" s="104"/>
    </row>
    <row r="166" spans="2:10" x14ac:dyDescent="0.25">
      <c r="B166" s="100">
        <f t="shared" si="2"/>
        <v>144</v>
      </c>
      <c r="C166" s="101"/>
      <c r="D166" s="102"/>
      <c r="E166" s="101"/>
      <c r="F166" s="77" t="str">
        <f>IF(E166 &lt;&gt; "",VLOOKUP($E166,'Defect types &amp; severity levels'!$D$3:$E$23,2,FALSE),"")</f>
        <v/>
      </c>
      <c r="G166" s="103" t="str">
        <f>IF(E166&lt;&gt;"",VLOOKUP(E166,'Defect types &amp; severity levels'!$D$2:$F$23,3,FALSE),"")</f>
        <v/>
      </c>
      <c r="H166" s="101"/>
      <c r="I166" s="102"/>
      <c r="J166" s="104"/>
    </row>
    <row r="167" spans="2:10" x14ac:dyDescent="0.25">
      <c r="B167" s="100">
        <f t="shared" si="2"/>
        <v>145</v>
      </c>
      <c r="C167" s="101"/>
      <c r="D167" s="102"/>
      <c r="E167" s="101"/>
      <c r="F167" s="77" t="str">
        <f>IF(E167 &lt;&gt; "",VLOOKUP($E167,'Defect types &amp; severity levels'!$D$3:$E$23,2,FALSE),"")</f>
        <v/>
      </c>
      <c r="G167" s="103" t="str">
        <f>IF(E167&lt;&gt;"",VLOOKUP(E167,'Defect types &amp; severity levels'!$D$2:$F$23,3,FALSE),"")</f>
        <v/>
      </c>
      <c r="H167" s="101"/>
      <c r="I167" s="102"/>
      <c r="J167" s="104"/>
    </row>
    <row r="168" spans="2:10" x14ac:dyDescent="0.25">
      <c r="B168" s="100">
        <f t="shared" si="2"/>
        <v>146</v>
      </c>
      <c r="C168" s="101"/>
      <c r="D168" s="102"/>
      <c r="E168" s="101"/>
      <c r="F168" s="77" t="str">
        <f>IF(E168 &lt;&gt; "",VLOOKUP($E168,'Defect types &amp; severity levels'!$D$3:$E$23,2,FALSE),"")</f>
        <v/>
      </c>
      <c r="G168" s="103" t="str">
        <f>IF(E168&lt;&gt;"",VLOOKUP(E168,'Defect types &amp; severity levels'!$D$2:$F$23,3,FALSE),"")</f>
        <v/>
      </c>
      <c r="H168" s="101"/>
      <c r="I168" s="102"/>
      <c r="J168" s="104"/>
    </row>
    <row r="169" spans="2:10" x14ac:dyDescent="0.25">
      <c r="B169" s="100">
        <f t="shared" si="2"/>
        <v>147</v>
      </c>
      <c r="C169" s="101"/>
      <c r="D169" s="102"/>
      <c r="E169" s="101"/>
      <c r="F169" s="77" t="str">
        <f>IF(E169 &lt;&gt; "",VLOOKUP($E169,'Defect types &amp; severity levels'!$D$3:$E$23,2,FALSE),"")</f>
        <v/>
      </c>
      <c r="G169" s="103" t="str">
        <f>IF(E169&lt;&gt;"",VLOOKUP(E169,'Defect types &amp; severity levels'!$D$2:$F$23,3,FALSE),"")</f>
        <v/>
      </c>
      <c r="H169" s="101"/>
      <c r="I169" s="102"/>
      <c r="J169" s="104"/>
    </row>
    <row r="170" spans="2:10" x14ac:dyDescent="0.25">
      <c r="B170" s="100">
        <f t="shared" si="2"/>
        <v>148</v>
      </c>
      <c r="C170" s="101"/>
      <c r="D170" s="102"/>
      <c r="E170" s="101"/>
      <c r="F170" s="77" t="str">
        <f>IF(E170 &lt;&gt; "",VLOOKUP($E170,'Defect types &amp; severity levels'!$D$3:$E$23,2,FALSE),"")</f>
        <v/>
      </c>
      <c r="G170" s="103" t="str">
        <f>IF(E170&lt;&gt;"",VLOOKUP(E170,'Defect types &amp; severity levels'!$D$2:$F$23,3,FALSE),"")</f>
        <v/>
      </c>
      <c r="H170" s="101"/>
      <c r="I170" s="102"/>
      <c r="J170" s="104"/>
    </row>
    <row r="171" spans="2:10" x14ac:dyDescent="0.25">
      <c r="B171" s="100">
        <f t="shared" si="2"/>
        <v>149</v>
      </c>
      <c r="C171" s="101"/>
      <c r="D171" s="102"/>
      <c r="E171" s="101"/>
      <c r="F171" s="77" t="str">
        <f>IF(E171 &lt;&gt; "",VLOOKUP($E171,'Defect types &amp; severity levels'!$D$3:$E$23,2,FALSE),"")</f>
        <v/>
      </c>
      <c r="G171" s="103" t="str">
        <f>IF(E171&lt;&gt;"",VLOOKUP(E171,'Defect types &amp; severity levels'!$D$2:$F$23,3,FALSE),"")</f>
        <v/>
      </c>
      <c r="H171" s="101"/>
      <c r="I171" s="102"/>
      <c r="J171" s="104"/>
    </row>
    <row r="172" spans="2:10" x14ac:dyDescent="0.25">
      <c r="B172" s="100">
        <f t="shared" si="2"/>
        <v>150</v>
      </c>
      <c r="C172" s="101"/>
      <c r="D172" s="102"/>
      <c r="E172" s="101"/>
      <c r="F172" s="77" t="str">
        <f>IF(E172 &lt;&gt; "",VLOOKUP($E172,'Defect types &amp; severity levels'!$D$3:$E$23,2,FALSE),"")</f>
        <v/>
      </c>
      <c r="G172" s="103" t="str">
        <f>IF(E172&lt;&gt;"",VLOOKUP(E172,'Defect types &amp; severity levels'!$D$2:$F$23,3,FALSE),"")</f>
        <v/>
      </c>
      <c r="H172" s="101"/>
      <c r="I172" s="102"/>
      <c r="J172" s="104"/>
    </row>
    <row r="173" spans="2:10" x14ac:dyDescent="0.25">
      <c r="B173" s="100">
        <f t="shared" si="2"/>
        <v>151</v>
      </c>
      <c r="C173" s="101"/>
      <c r="D173" s="102"/>
      <c r="E173" s="101"/>
      <c r="F173" s="77" t="str">
        <f>IF(E173 &lt;&gt; "",VLOOKUP($E173,'Defect types &amp; severity levels'!$D$3:$E$23,2,FALSE),"")</f>
        <v/>
      </c>
      <c r="G173" s="103" t="str">
        <f>IF(E173&lt;&gt;"",VLOOKUP(E173,'Defect types &amp; severity levels'!$D$2:$F$23,3,FALSE),"")</f>
        <v/>
      </c>
      <c r="H173" s="101"/>
      <c r="I173" s="102"/>
      <c r="J173" s="104"/>
    </row>
    <row r="174" spans="2:10" x14ac:dyDescent="0.25">
      <c r="B174" s="100">
        <f t="shared" si="2"/>
        <v>152</v>
      </c>
      <c r="C174" s="101"/>
      <c r="D174" s="102"/>
      <c r="E174" s="101"/>
      <c r="F174" s="77" t="str">
        <f>IF(E174 &lt;&gt; "",VLOOKUP($E174,'Defect types &amp; severity levels'!$D$3:$E$23,2,FALSE),"")</f>
        <v/>
      </c>
      <c r="G174" s="103" t="str">
        <f>IF(E174&lt;&gt;"",VLOOKUP(E174,'Defect types &amp; severity levels'!$D$2:$F$23,3,FALSE),"")</f>
        <v/>
      </c>
      <c r="H174" s="101"/>
      <c r="I174" s="102"/>
      <c r="J174" s="104"/>
    </row>
    <row r="175" spans="2:10" x14ac:dyDescent="0.25">
      <c r="B175" s="100">
        <f t="shared" si="2"/>
        <v>153</v>
      </c>
      <c r="C175" s="101"/>
      <c r="D175" s="102"/>
      <c r="E175" s="101"/>
      <c r="F175" s="77" t="str">
        <f>IF(E175 &lt;&gt; "",VLOOKUP($E175,'Defect types &amp; severity levels'!$D$3:$E$23,2,FALSE),"")</f>
        <v/>
      </c>
      <c r="G175" s="103" t="str">
        <f>IF(E175&lt;&gt;"",VLOOKUP(E175,'Defect types &amp; severity levels'!$D$2:$F$23,3,FALSE),"")</f>
        <v/>
      </c>
      <c r="H175" s="101"/>
      <c r="I175" s="102"/>
      <c r="J175" s="104"/>
    </row>
    <row r="176" spans="2:10" x14ac:dyDescent="0.25">
      <c r="B176" s="100">
        <f t="shared" si="2"/>
        <v>154</v>
      </c>
      <c r="C176" s="101"/>
      <c r="D176" s="102"/>
      <c r="E176" s="101"/>
      <c r="F176" s="77" t="str">
        <f>IF(E176 &lt;&gt; "",VLOOKUP($E176,'Defect types &amp; severity levels'!$D$3:$E$23,2,FALSE),"")</f>
        <v/>
      </c>
      <c r="G176" s="103" t="str">
        <f>IF(E176&lt;&gt;"",VLOOKUP(E176,'Defect types &amp; severity levels'!$D$2:$F$23,3,FALSE),"")</f>
        <v/>
      </c>
      <c r="H176" s="101"/>
      <c r="I176" s="102"/>
      <c r="J176" s="104"/>
    </row>
    <row r="177" spans="2:10" x14ac:dyDescent="0.25">
      <c r="B177" s="100">
        <f t="shared" si="2"/>
        <v>155</v>
      </c>
      <c r="C177" s="101"/>
      <c r="D177" s="102"/>
      <c r="E177" s="101"/>
      <c r="F177" s="77" t="str">
        <f>IF(E177 &lt;&gt; "",VLOOKUP($E177,'Defect types &amp; severity levels'!$D$3:$E$23,2,FALSE),"")</f>
        <v/>
      </c>
      <c r="G177" s="103" t="str">
        <f>IF(E177&lt;&gt;"",VLOOKUP(E177,'Defect types &amp; severity levels'!$D$2:$F$23,3,FALSE),"")</f>
        <v/>
      </c>
      <c r="H177" s="101"/>
      <c r="I177" s="102"/>
      <c r="J177" s="104"/>
    </row>
    <row r="178" spans="2:10" x14ac:dyDescent="0.25">
      <c r="B178" s="100">
        <f t="shared" si="2"/>
        <v>156</v>
      </c>
      <c r="C178" s="101"/>
      <c r="D178" s="102"/>
      <c r="E178" s="101"/>
      <c r="F178" s="77" t="str">
        <f>IF(E178 &lt;&gt; "",VLOOKUP($E178,'Defect types &amp; severity levels'!$D$3:$E$23,2,FALSE),"")</f>
        <v/>
      </c>
      <c r="G178" s="103" t="str">
        <f>IF(E178&lt;&gt;"",VLOOKUP(E178,'Defect types &amp; severity levels'!$D$2:$F$23,3,FALSE),"")</f>
        <v/>
      </c>
      <c r="H178" s="101"/>
      <c r="I178" s="102"/>
      <c r="J178" s="104"/>
    </row>
    <row r="179" spans="2:10" x14ac:dyDescent="0.25">
      <c r="B179" s="100">
        <f t="shared" si="2"/>
        <v>157</v>
      </c>
      <c r="C179" s="101"/>
      <c r="D179" s="102"/>
      <c r="E179" s="101"/>
      <c r="F179" s="77" t="str">
        <f>IF(E179 &lt;&gt; "",VLOOKUP($E179,'Defect types &amp; severity levels'!$D$3:$E$23,2,FALSE),"")</f>
        <v/>
      </c>
      <c r="G179" s="103" t="str">
        <f>IF(E179&lt;&gt;"",VLOOKUP(E179,'Defect types &amp; severity levels'!$D$2:$F$23,3,FALSE),"")</f>
        <v/>
      </c>
      <c r="H179" s="101"/>
      <c r="I179" s="102"/>
      <c r="J179" s="104"/>
    </row>
    <row r="180" spans="2:10" x14ac:dyDescent="0.25">
      <c r="B180" s="100">
        <f t="shared" si="2"/>
        <v>158</v>
      </c>
      <c r="C180" s="101"/>
      <c r="D180" s="102"/>
      <c r="E180" s="101"/>
      <c r="F180" s="77" t="str">
        <f>IF(E180 &lt;&gt; "",VLOOKUP($E180,'Defect types &amp; severity levels'!$D$3:$E$23,2,FALSE),"")</f>
        <v/>
      </c>
      <c r="G180" s="103" t="str">
        <f>IF(E180&lt;&gt;"",VLOOKUP(E180,'Defect types &amp; severity levels'!$D$2:$F$23,3,FALSE),"")</f>
        <v/>
      </c>
      <c r="H180" s="101"/>
      <c r="I180" s="102"/>
      <c r="J180" s="104"/>
    </row>
    <row r="181" spans="2:10" x14ac:dyDescent="0.25">
      <c r="B181" s="100">
        <f t="shared" si="2"/>
        <v>159</v>
      </c>
      <c r="C181" s="101"/>
      <c r="D181" s="102"/>
      <c r="E181" s="101"/>
      <c r="F181" s="77" t="str">
        <f>IF(E181 &lt;&gt; "",VLOOKUP($E181,'Defect types &amp; severity levels'!$D$3:$E$23,2,FALSE),"")</f>
        <v/>
      </c>
      <c r="G181" s="103" t="str">
        <f>IF(E181&lt;&gt;"",VLOOKUP(E181,'Defect types &amp; severity levels'!$D$2:$F$23,3,FALSE),"")</f>
        <v/>
      </c>
      <c r="H181" s="101"/>
      <c r="I181" s="102"/>
      <c r="J181" s="104"/>
    </row>
    <row r="182" spans="2:10" x14ac:dyDescent="0.25">
      <c r="B182" s="100">
        <f t="shared" si="2"/>
        <v>160</v>
      </c>
      <c r="C182" s="101"/>
      <c r="D182" s="102"/>
      <c r="E182" s="101"/>
      <c r="F182" s="77" t="str">
        <f>IF(E182 &lt;&gt; "",VLOOKUP($E182,'Defect types &amp; severity levels'!$D$3:$E$23,2,FALSE),"")</f>
        <v/>
      </c>
      <c r="G182" s="103" t="str">
        <f>IF(E182&lt;&gt;"",VLOOKUP(E182,'Defect types &amp; severity levels'!$D$2:$F$23,3,FALSE),"")</f>
        <v/>
      </c>
      <c r="H182" s="101"/>
      <c r="I182" s="102"/>
      <c r="J182" s="104"/>
    </row>
    <row r="183" spans="2:10" x14ac:dyDescent="0.25">
      <c r="B183" s="100">
        <f t="shared" si="2"/>
        <v>161</v>
      </c>
      <c r="C183" s="101"/>
      <c r="D183" s="102"/>
      <c r="E183" s="101"/>
      <c r="F183" s="77" t="str">
        <f>IF(E183 &lt;&gt; "",VLOOKUP($E183,'Defect types &amp; severity levels'!$D$3:$E$23,2,FALSE),"")</f>
        <v/>
      </c>
      <c r="G183" s="103" t="str">
        <f>IF(E183&lt;&gt;"",VLOOKUP(E183,'Defect types &amp; severity levels'!$D$2:$F$23,3,FALSE),"")</f>
        <v/>
      </c>
      <c r="H183" s="101"/>
      <c r="I183" s="102"/>
      <c r="J183" s="104"/>
    </row>
    <row r="184" spans="2:10" x14ac:dyDescent="0.25">
      <c r="B184" s="100">
        <f t="shared" si="2"/>
        <v>162</v>
      </c>
      <c r="C184" s="101"/>
      <c r="D184" s="102"/>
      <c r="E184" s="101"/>
      <c r="F184" s="77" t="str">
        <f>IF(E184 &lt;&gt; "",VLOOKUP($E184,'Defect types &amp; severity levels'!$D$3:$E$23,2,FALSE),"")</f>
        <v/>
      </c>
      <c r="G184" s="103" t="str">
        <f>IF(E184&lt;&gt;"",VLOOKUP(E184,'Defect types &amp; severity levels'!$D$2:$F$23,3,FALSE),"")</f>
        <v/>
      </c>
      <c r="H184" s="101"/>
      <c r="I184" s="102"/>
      <c r="J184" s="104"/>
    </row>
    <row r="185" spans="2:10" x14ac:dyDescent="0.25">
      <c r="B185" s="100">
        <f t="shared" si="2"/>
        <v>163</v>
      </c>
      <c r="C185" s="101"/>
      <c r="D185" s="102"/>
      <c r="E185" s="101"/>
      <c r="F185" s="77" t="str">
        <f>IF(E185 &lt;&gt; "",VLOOKUP($E185,'Defect types &amp; severity levels'!$D$3:$E$23,2,FALSE),"")</f>
        <v/>
      </c>
      <c r="G185" s="103" t="str">
        <f>IF(E185&lt;&gt;"",VLOOKUP(E185,'Defect types &amp; severity levels'!$D$2:$F$23,3,FALSE),"")</f>
        <v/>
      </c>
      <c r="H185" s="101"/>
      <c r="I185" s="102"/>
      <c r="J185" s="104"/>
    </row>
    <row r="186" spans="2:10" x14ac:dyDescent="0.25">
      <c r="B186" s="100">
        <f t="shared" si="2"/>
        <v>164</v>
      </c>
      <c r="C186" s="101"/>
      <c r="D186" s="102"/>
      <c r="E186" s="101"/>
      <c r="F186" s="77" t="str">
        <f>IF(E186 &lt;&gt; "",VLOOKUP($E186,'Defect types &amp; severity levels'!$D$3:$E$23,2,FALSE),"")</f>
        <v/>
      </c>
      <c r="G186" s="103" t="str">
        <f>IF(E186&lt;&gt;"",VLOOKUP(E186,'Defect types &amp; severity levels'!$D$2:$F$23,3,FALSE),"")</f>
        <v/>
      </c>
      <c r="H186" s="101"/>
      <c r="I186" s="102"/>
      <c r="J186" s="104"/>
    </row>
    <row r="187" spans="2:10" x14ac:dyDescent="0.25">
      <c r="B187" s="100">
        <f t="shared" si="2"/>
        <v>165</v>
      </c>
      <c r="C187" s="101"/>
      <c r="D187" s="102"/>
      <c r="E187" s="101"/>
      <c r="F187" s="77" t="str">
        <f>IF(E187 &lt;&gt; "",VLOOKUP($E187,'Defect types &amp; severity levels'!$D$3:$E$23,2,FALSE),"")</f>
        <v/>
      </c>
      <c r="G187" s="103" t="str">
        <f>IF(E187&lt;&gt;"",VLOOKUP(E187,'Defect types &amp; severity levels'!$D$2:$F$23,3,FALSE),"")</f>
        <v/>
      </c>
      <c r="H187" s="101"/>
      <c r="I187" s="102"/>
      <c r="J187" s="104"/>
    </row>
    <row r="188" spans="2:10" x14ac:dyDescent="0.25">
      <c r="B188" s="100">
        <f t="shared" si="2"/>
        <v>166</v>
      </c>
      <c r="C188" s="101"/>
      <c r="D188" s="102"/>
      <c r="E188" s="101"/>
      <c r="F188" s="77" t="str">
        <f>IF(E188 &lt;&gt; "",VLOOKUP($E188,'Defect types &amp; severity levels'!$D$3:$E$23,2,FALSE),"")</f>
        <v/>
      </c>
      <c r="G188" s="103" t="str">
        <f>IF(E188&lt;&gt;"",VLOOKUP(E188,'Defect types &amp; severity levels'!$D$2:$F$23,3,FALSE),"")</f>
        <v/>
      </c>
      <c r="H188" s="101"/>
      <c r="I188" s="102"/>
      <c r="J188" s="104"/>
    </row>
    <row r="189" spans="2:10" x14ac:dyDescent="0.25">
      <c r="B189" s="100">
        <f t="shared" si="2"/>
        <v>167</v>
      </c>
      <c r="C189" s="101"/>
      <c r="D189" s="102"/>
      <c r="E189" s="101"/>
      <c r="F189" s="77" t="str">
        <f>IF(E189 &lt;&gt; "",VLOOKUP($E189,'Defect types &amp; severity levels'!$D$3:$E$23,2,FALSE),"")</f>
        <v/>
      </c>
      <c r="G189" s="103" t="str">
        <f>IF(E189&lt;&gt;"",VLOOKUP(E189,'Defect types &amp; severity levels'!$D$2:$F$23,3,FALSE),"")</f>
        <v/>
      </c>
      <c r="H189" s="101"/>
      <c r="I189" s="102"/>
      <c r="J189" s="104"/>
    </row>
    <row r="190" spans="2:10" x14ac:dyDescent="0.25">
      <c r="B190" s="100">
        <f t="shared" si="2"/>
        <v>168</v>
      </c>
      <c r="C190" s="101"/>
      <c r="D190" s="102"/>
      <c r="E190" s="101"/>
      <c r="F190" s="77" t="str">
        <f>IF(E190 &lt;&gt; "",VLOOKUP($E190,'Defect types &amp; severity levels'!$D$3:$E$23,2,FALSE),"")</f>
        <v/>
      </c>
      <c r="G190" s="103" t="str">
        <f>IF(E190&lt;&gt;"",VLOOKUP(E190,'Defect types &amp; severity levels'!$D$2:$F$23,3,FALSE),"")</f>
        <v/>
      </c>
      <c r="H190" s="101"/>
      <c r="I190" s="102"/>
      <c r="J190" s="104"/>
    </row>
    <row r="191" spans="2:10" x14ac:dyDescent="0.25">
      <c r="B191" s="100">
        <f t="shared" si="2"/>
        <v>169</v>
      </c>
      <c r="C191" s="101"/>
      <c r="D191" s="102"/>
      <c r="E191" s="101"/>
      <c r="F191" s="77" t="str">
        <f>IF(E191 &lt;&gt; "",VLOOKUP($E191,'Defect types &amp; severity levels'!$D$3:$E$23,2,FALSE),"")</f>
        <v/>
      </c>
      <c r="G191" s="103" t="str">
        <f>IF(E191&lt;&gt;"",VLOOKUP(E191,'Defect types &amp; severity levels'!$D$2:$F$23,3,FALSE),"")</f>
        <v/>
      </c>
      <c r="H191" s="101"/>
      <c r="I191" s="102"/>
      <c r="J191" s="104"/>
    </row>
    <row r="192" spans="2:10" x14ac:dyDescent="0.25">
      <c r="B192" s="100">
        <f t="shared" si="2"/>
        <v>170</v>
      </c>
      <c r="C192" s="101"/>
      <c r="D192" s="102"/>
      <c r="E192" s="101"/>
      <c r="F192" s="77" t="str">
        <f>IF(E192 &lt;&gt; "",VLOOKUP($E192,'Defect types &amp; severity levels'!$D$3:$E$23,2,FALSE),"")</f>
        <v/>
      </c>
      <c r="G192" s="103" t="str">
        <f>IF(E192&lt;&gt;"",VLOOKUP(E192,'Defect types &amp; severity levels'!$D$2:$F$23,3,FALSE),"")</f>
        <v/>
      </c>
      <c r="H192" s="101"/>
      <c r="I192" s="102"/>
      <c r="J192" s="104"/>
    </row>
    <row r="193" spans="2:10" x14ac:dyDescent="0.25">
      <c r="B193" s="100">
        <f t="shared" si="2"/>
        <v>171</v>
      </c>
      <c r="C193" s="101"/>
      <c r="D193" s="102"/>
      <c r="E193" s="101"/>
      <c r="F193" s="77" t="str">
        <f>IF(E193 &lt;&gt; "",VLOOKUP($E193,'Defect types &amp; severity levels'!$D$3:$E$23,2,FALSE),"")</f>
        <v/>
      </c>
      <c r="G193" s="103" t="str">
        <f>IF(E193&lt;&gt;"",VLOOKUP(E193,'Defect types &amp; severity levels'!$D$2:$F$23,3,FALSE),"")</f>
        <v/>
      </c>
      <c r="H193" s="101"/>
      <c r="I193" s="102"/>
      <c r="J193" s="104"/>
    </row>
    <row r="194" spans="2:10" x14ac:dyDescent="0.25">
      <c r="B194" s="100">
        <f t="shared" si="2"/>
        <v>172</v>
      </c>
      <c r="C194" s="101"/>
      <c r="D194" s="102"/>
      <c r="E194" s="101"/>
      <c r="F194" s="77" t="str">
        <f>IF(E194 &lt;&gt; "",VLOOKUP($E194,'Defect types &amp; severity levels'!$D$3:$E$23,2,FALSE),"")</f>
        <v/>
      </c>
      <c r="G194" s="103" t="str">
        <f>IF(E194&lt;&gt;"",VLOOKUP(E194,'Defect types &amp; severity levels'!$D$2:$F$23,3,FALSE),"")</f>
        <v/>
      </c>
      <c r="H194" s="101"/>
      <c r="I194" s="102"/>
      <c r="J194" s="104"/>
    </row>
    <row r="195" spans="2:10" x14ac:dyDescent="0.25">
      <c r="B195" s="100">
        <f t="shared" si="2"/>
        <v>173</v>
      </c>
      <c r="C195" s="101"/>
      <c r="D195" s="102"/>
      <c r="E195" s="101"/>
      <c r="F195" s="77" t="str">
        <f>IF(E195 &lt;&gt; "",VLOOKUP($E195,'Defect types &amp; severity levels'!$D$3:$E$23,2,FALSE),"")</f>
        <v/>
      </c>
      <c r="G195" s="103" t="str">
        <f>IF(E195&lt;&gt;"",VLOOKUP(E195,'Defect types &amp; severity levels'!$D$2:$F$23,3,FALSE),"")</f>
        <v/>
      </c>
      <c r="H195" s="101"/>
      <c r="I195" s="102"/>
      <c r="J195" s="104"/>
    </row>
    <row r="196" spans="2:10" x14ac:dyDescent="0.25">
      <c r="B196" s="100">
        <f t="shared" si="2"/>
        <v>174</v>
      </c>
      <c r="C196" s="101"/>
      <c r="D196" s="102"/>
      <c r="E196" s="101"/>
      <c r="F196" s="77" t="str">
        <f>IF(E196 &lt;&gt; "",VLOOKUP($E196,'Defect types &amp; severity levels'!$D$3:$E$23,2,FALSE),"")</f>
        <v/>
      </c>
      <c r="G196" s="103" t="str">
        <f>IF(E196&lt;&gt;"",VLOOKUP(E196,'Defect types &amp; severity levels'!$D$2:$F$23,3,FALSE),"")</f>
        <v/>
      </c>
      <c r="H196" s="101"/>
      <c r="I196" s="102"/>
      <c r="J196" s="104"/>
    </row>
    <row r="197" spans="2:10" x14ac:dyDescent="0.25">
      <c r="B197" s="100">
        <f t="shared" si="2"/>
        <v>175</v>
      </c>
      <c r="C197" s="101"/>
      <c r="D197" s="102"/>
      <c r="E197" s="101"/>
      <c r="F197" s="77" t="str">
        <f>IF(E197 &lt;&gt; "",VLOOKUP($E197,'Defect types &amp; severity levels'!$D$3:$E$23,2,FALSE),"")</f>
        <v/>
      </c>
      <c r="G197" s="103" t="str">
        <f>IF(E197&lt;&gt;"",VLOOKUP(E197,'Defect types &amp; severity levels'!$D$2:$F$23,3,FALSE),"")</f>
        <v/>
      </c>
      <c r="H197" s="101"/>
      <c r="I197" s="102"/>
      <c r="J197" s="104"/>
    </row>
    <row r="198" spans="2:10" x14ac:dyDescent="0.25">
      <c r="B198" s="100">
        <f t="shared" si="2"/>
        <v>176</v>
      </c>
      <c r="C198" s="101"/>
      <c r="D198" s="102"/>
      <c r="E198" s="101"/>
      <c r="F198" s="77" t="str">
        <f>IF(E198 &lt;&gt; "",VLOOKUP($E198,'Defect types &amp; severity levels'!$D$3:$E$23,2,FALSE),"")</f>
        <v/>
      </c>
      <c r="G198" s="103" t="str">
        <f>IF(E198&lt;&gt;"",VLOOKUP(E198,'Defect types &amp; severity levels'!$D$2:$F$23,3,FALSE),"")</f>
        <v/>
      </c>
      <c r="H198" s="101"/>
      <c r="I198" s="102"/>
      <c r="J198" s="104"/>
    </row>
    <row r="199" spans="2:10" x14ac:dyDescent="0.25">
      <c r="B199" s="100">
        <f t="shared" si="2"/>
        <v>177</v>
      </c>
      <c r="C199" s="101"/>
      <c r="D199" s="102"/>
      <c r="E199" s="101"/>
      <c r="F199" s="77" t="str">
        <f>IF(E199 &lt;&gt; "",VLOOKUP($E199,'Defect types &amp; severity levels'!$D$3:$E$23,2,FALSE),"")</f>
        <v/>
      </c>
      <c r="G199" s="103" t="str">
        <f>IF(E199&lt;&gt;"",VLOOKUP(E199,'Defect types &amp; severity levels'!$D$2:$F$23,3,FALSE),"")</f>
        <v/>
      </c>
      <c r="H199" s="101"/>
      <c r="I199" s="102"/>
      <c r="J199" s="104"/>
    </row>
    <row r="200" spans="2:10" x14ac:dyDescent="0.25">
      <c r="B200" s="100">
        <f t="shared" si="2"/>
        <v>178</v>
      </c>
      <c r="C200" s="101"/>
      <c r="D200" s="102"/>
      <c r="E200" s="101"/>
      <c r="F200" s="77" t="str">
        <f>IF(E200 &lt;&gt; "",VLOOKUP($E200,'Defect types &amp; severity levels'!$D$3:$E$23,2,FALSE),"")</f>
        <v/>
      </c>
      <c r="G200" s="103" t="str">
        <f>IF(E200&lt;&gt;"",VLOOKUP(E200,'Defect types &amp; severity levels'!$D$2:$F$23,3,FALSE),"")</f>
        <v/>
      </c>
      <c r="H200" s="101"/>
      <c r="I200" s="102"/>
      <c r="J200" s="104"/>
    </row>
    <row r="201" spans="2:10" x14ac:dyDescent="0.25">
      <c r="B201" s="100">
        <f t="shared" si="2"/>
        <v>179</v>
      </c>
      <c r="C201" s="101"/>
      <c r="D201" s="102"/>
      <c r="E201" s="101"/>
      <c r="F201" s="77" t="str">
        <f>IF(E201 &lt;&gt; "",VLOOKUP($E201,'Defect types &amp; severity levels'!$D$3:$E$23,2,FALSE),"")</f>
        <v/>
      </c>
      <c r="G201" s="103" t="str">
        <f>IF(E201&lt;&gt;"",VLOOKUP(E201,'Defect types &amp; severity levels'!$D$2:$F$23,3,FALSE),"")</f>
        <v/>
      </c>
      <c r="H201" s="101"/>
      <c r="I201" s="102"/>
      <c r="J201" s="104"/>
    </row>
    <row r="202" spans="2:10" x14ac:dyDescent="0.25">
      <c r="B202" s="100">
        <f t="shared" si="2"/>
        <v>180</v>
      </c>
      <c r="C202" s="101"/>
      <c r="D202" s="102"/>
      <c r="E202" s="101"/>
      <c r="F202" s="77" t="str">
        <f>IF(E202 &lt;&gt; "",VLOOKUP($E202,'Defect types &amp; severity levels'!$D$3:$E$23,2,FALSE),"")</f>
        <v/>
      </c>
      <c r="G202" s="103" t="str">
        <f>IF(E202&lt;&gt;"",VLOOKUP(E202,'Defect types &amp; severity levels'!$D$2:$F$23,3,FALSE),"")</f>
        <v/>
      </c>
      <c r="H202" s="101"/>
      <c r="I202" s="102"/>
      <c r="J202" s="104"/>
    </row>
    <row r="203" spans="2:10" x14ac:dyDescent="0.25">
      <c r="B203" s="100">
        <f t="shared" si="2"/>
        <v>181</v>
      </c>
      <c r="C203" s="101"/>
      <c r="D203" s="102"/>
      <c r="E203" s="101"/>
      <c r="F203" s="77" t="str">
        <f>IF(E203 &lt;&gt; "",VLOOKUP($E203,'Defect types &amp; severity levels'!$D$3:$E$23,2,FALSE),"")</f>
        <v/>
      </c>
      <c r="G203" s="103" t="str">
        <f>IF(E203&lt;&gt;"",VLOOKUP(E203,'Defect types &amp; severity levels'!$D$2:$F$23,3,FALSE),"")</f>
        <v/>
      </c>
      <c r="H203" s="101"/>
      <c r="I203" s="102"/>
      <c r="J203" s="104"/>
    </row>
    <row r="204" spans="2:10" x14ac:dyDescent="0.25">
      <c r="B204" s="100">
        <f t="shared" si="2"/>
        <v>182</v>
      </c>
      <c r="C204" s="101"/>
      <c r="D204" s="102"/>
      <c r="E204" s="101"/>
      <c r="F204" s="77" t="str">
        <f>IF(E204 &lt;&gt; "",VLOOKUP($E204,'Defect types &amp; severity levels'!$D$3:$E$23,2,FALSE),"")</f>
        <v/>
      </c>
      <c r="G204" s="103" t="str">
        <f>IF(E204&lt;&gt;"",VLOOKUP(E204,'Defect types &amp; severity levels'!$D$2:$F$23,3,FALSE),"")</f>
        <v/>
      </c>
      <c r="H204" s="101"/>
      <c r="I204" s="102"/>
      <c r="J204" s="104"/>
    </row>
    <row r="205" spans="2:10" x14ac:dyDescent="0.25">
      <c r="B205" s="100">
        <f t="shared" si="2"/>
        <v>183</v>
      </c>
      <c r="C205" s="101"/>
      <c r="D205" s="102"/>
      <c r="E205" s="101"/>
      <c r="F205" s="77" t="str">
        <f>IF(E205 &lt;&gt; "",VLOOKUP($E205,'Defect types &amp; severity levels'!$D$3:$E$23,2,FALSE),"")</f>
        <v/>
      </c>
      <c r="G205" s="103" t="str">
        <f>IF(E205&lt;&gt;"",VLOOKUP(E205,'Defect types &amp; severity levels'!$D$2:$F$23,3,FALSE),"")</f>
        <v/>
      </c>
      <c r="H205" s="101"/>
      <c r="I205" s="102"/>
      <c r="J205" s="104"/>
    </row>
    <row r="206" spans="2:10" x14ac:dyDescent="0.25">
      <c r="B206" s="100">
        <f t="shared" si="2"/>
        <v>184</v>
      </c>
      <c r="C206" s="101"/>
      <c r="D206" s="102"/>
      <c r="E206" s="101"/>
      <c r="F206" s="77" t="str">
        <f>IF(E206 &lt;&gt; "",VLOOKUP($E206,'Defect types &amp; severity levels'!$D$3:$E$23,2,FALSE),"")</f>
        <v/>
      </c>
      <c r="G206" s="103" t="str">
        <f>IF(E206&lt;&gt;"",VLOOKUP(E206,'Defect types &amp; severity levels'!$D$2:$F$23,3,FALSE),"")</f>
        <v/>
      </c>
      <c r="H206" s="101"/>
      <c r="I206" s="102"/>
      <c r="J206" s="104"/>
    </row>
    <row r="207" spans="2:10" x14ac:dyDescent="0.25">
      <c r="B207" s="100">
        <f t="shared" si="2"/>
        <v>185</v>
      </c>
      <c r="C207" s="101"/>
      <c r="D207" s="102"/>
      <c r="E207" s="101"/>
      <c r="F207" s="77" t="str">
        <f>IF(E207 &lt;&gt; "",VLOOKUP($E207,'Defect types &amp; severity levels'!$D$3:$E$23,2,FALSE),"")</f>
        <v/>
      </c>
      <c r="G207" s="103" t="str">
        <f>IF(E207&lt;&gt;"",VLOOKUP(E207,'Defect types &amp; severity levels'!$D$2:$F$23,3,FALSE),"")</f>
        <v/>
      </c>
      <c r="H207" s="101"/>
      <c r="I207" s="102"/>
      <c r="J207" s="104"/>
    </row>
    <row r="208" spans="2:10" x14ac:dyDescent="0.25">
      <c r="B208" s="100">
        <f t="shared" si="2"/>
        <v>186</v>
      </c>
      <c r="C208" s="101"/>
      <c r="D208" s="102"/>
      <c r="E208" s="101"/>
      <c r="F208" s="77" t="str">
        <f>IF(E208 &lt;&gt; "",VLOOKUP($E208,'Defect types &amp; severity levels'!$D$3:$E$23,2,FALSE),"")</f>
        <v/>
      </c>
      <c r="G208" s="103" t="str">
        <f>IF(E208&lt;&gt;"",VLOOKUP(E208,'Defect types &amp; severity levels'!$D$2:$F$23,3,FALSE),"")</f>
        <v/>
      </c>
      <c r="H208" s="101"/>
      <c r="I208" s="102"/>
      <c r="J208" s="104"/>
    </row>
    <row r="209" spans="2:10" x14ac:dyDescent="0.25">
      <c r="B209" s="100">
        <f t="shared" si="2"/>
        <v>187</v>
      </c>
      <c r="C209" s="101"/>
      <c r="D209" s="102"/>
      <c r="E209" s="101"/>
      <c r="F209" s="77" t="str">
        <f>IF(E209 &lt;&gt; "",VLOOKUP($E209,'Defect types &amp; severity levels'!$D$3:$E$23,2,FALSE),"")</f>
        <v/>
      </c>
      <c r="G209" s="103" t="str">
        <f>IF(E209&lt;&gt;"",VLOOKUP(E209,'Defect types &amp; severity levels'!$D$2:$F$23,3,FALSE),"")</f>
        <v/>
      </c>
      <c r="H209" s="101"/>
      <c r="I209" s="102"/>
      <c r="J209" s="104"/>
    </row>
    <row r="210" spans="2:10" x14ac:dyDescent="0.25">
      <c r="B210" s="100">
        <f t="shared" si="2"/>
        <v>188</v>
      </c>
      <c r="C210" s="101"/>
      <c r="D210" s="102"/>
      <c r="E210" s="101"/>
      <c r="F210" s="77" t="str">
        <f>IF(E210 &lt;&gt; "",VLOOKUP($E210,'Defect types &amp; severity levels'!$D$3:$E$23,2,FALSE),"")</f>
        <v/>
      </c>
      <c r="G210" s="103" t="str">
        <f>IF(E210&lt;&gt;"",VLOOKUP(E210,'Defect types &amp; severity levels'!$D$2:$F$23,3,FALSE),"")</f>
        <v/>
      </c>
      <c r="H210" s="101"/>
      <c r="I210" s="102"/>
      <c r="J210" s="104"/>
    </row>
    <row r="211" spans="2:10" x14ac:dyDescent="0.25">
      <c r="B211" s="100">
        <f t="shared" si="2"/>
        <v>189</v>
      </c>
      <c r="C211" s="101"/>
      <c r="D211" s="102"/>
      <c r="E211" s="101"/>
      <c r="F211" s="77" t="str">
        <f>IF(E211 &lt;&gt; "",VLOOKUP($E211,'Defect types &amp; severity levels'!$D$3:$E$23,2,FALSE),"")</f>
        <v/>
      </c>
      <c r="G211" s="103" t="str">
        <f>IF(E211&lt;&gt;"",VLOOKUP(E211,'Defect types &amp; severity levels'!$D$2:$F$23,3,FALSE),"")</f>
        <v/>
      </c>
      <c r="H211" s="101"/>
      <c r="I211" s="102"/>
      <c r="J211" s="104"/>
    </row>
    <row r="212" spans="2:10" x14ac:dyDescent="0.25">
      <c r="B212" s="100">
        <f t="shared" si="2"/>
        <v>190</v>
      </c>
      <c r="C212" s="101"/>
      <c r="D212" s="102"/>
      <c r="E212" s="101"/>
      <c r="F212" s="77" t="str">
        <f>IF(E212 &lt;&gt; "",VLOOKUP($E212,'Defect types &amp; severity levels'!$D$3:$E$23,2,FALSE),"")</f>
        <v/>
      </c>
      <c r="G212" s="103" t="str">
        <f>IF(E212&lt;&gt;"",VLOOKUP(E212,'Defect types &amp; severity levels'!$D$2:$F$23,3,FALSE),"")</f>
        <v/>
      </c>
      <c r="H212" s="101"/>
      <c r="I212" s="102"/>
      <c r="J212" s="104"/>
    </row>
    <row r="213" spans="2:10" x14ac:dyDescent="0.25">
      <c r="B213" s="100">
        <f t="shared" si="2"/>
        <v>191</v>
      </c>
      <c r="C213" s="101"/>
      <c r="D213" s="102"/>
      <c r="E213" s="101"/>
      <c r="F213" s="77" t="str">
        <f>IF(E213 &lt;&gt; "",VLOOKUP($E213,'Defect types &amp; severity levels'!$D$3:$E$23,2,FALSE),"")</f>
        <v/>
      </c>
      <c r="G213" s="103" t="str">
        <f>IF(E213&lt;&gt;"",VLOOKUP(E213,'Defect types &amp; severity levels'!$D$2:$F$23,3,FALSE),"")</f>
        <v/>
      </c>
      <c r="H213" s="101"/>
      <c r="I213" s="102"/>
      <c r="J213" s="104"/>
    </row>
    <row r="214" spans="2:10" x14ac:dyDescent="0.25">
      <c r="B214" s="100">
        <f t="shared" si="2"/>
        <v>192</v>
      </c>
      <c r="C214" s="101"/>
      <c r="D214" s="102"/>
      <c r="E214" s="101"/>
      <c r="F214" s="77" t="str">
        <f>IF(E214 &lt;&gt; "",VLOOKUP($E214,'Defect types &amp; severity levels'!$D$3:$E$23,2,FALSE),"")</f>
        <v/>
      </c>
      <c r="G214" s="103" t="str">
        <f>IF(E214&lt;&gt;"",VLOOKUP(E214,'Defect types &amp; severity levels'!$D$2:$F$23,3,FALSE),"")</f>
        <v/>
      </c>
      <c r="H214" s="101"/>
      <c r="I214" s="102"/>
      <c r="J214" s="104"/>
    </row>
    <row r="215" spans="2:10" x14ac:dyDescent="0.25">
      <c r="B215" s="100">
        <f t="shared" si="2"/>
        <v>193</v>
      </c>
      <c r="C215" s="101"/>
      <c r="D215" s="102"/>
      <c r="E215" s="101"/>
      <c r="F215" s="77" t="str">
        <f>IF(E215 &lt;&gt; "",VLOOKUP($E215,'Defect types &amp; severity levels'!$D$3:$E$23,2,FALSE),"")</f>
        <v/>
      </c>
      <c r="G215" s="103" t="str">
        <f>IF(E215&lt;&gt;"",VLOOKUP(E215,'Defect types &amp; severity levels'!$D$2:$F$23,3,FALSE),"")</f>
        <v/>
      </c>
      <c r="H215" s="101"/>
      <c r="I215" s="102"/>
      <c r="J215" s="104"/>
    </row>
    <row r="216" spans="2:10" x14ac:dyDescent="0.25">
      <c r="B216" s="100">
        <f t="shared" si="2"/>
        <v>194</v>
      </c>
      <c r="C216" s="101"/>
      <c r="D216" s="102"/>
      <c r="E216" s="101"/>
      <c r="F216" s="77" t="str">
        <f>IF(E216 &lt;&gt; "",VLOOKUP($E216,'Defect types &amp; severity levels'!$D$3:$E$23,2,FALSE),"")</f>
        <v/>
      </c>
      <c r="G216" s="103" t="str">
        <f>IF(E216&lt;&gt;"",VLOOKUP(E216,'Defect types &amp; severity levels'!$D$2:$F$23,3,FALSE),"")</f>
        <v/>
      </c>
      <c r="H216" s="101"/>
      <c r="I216" s="102"/>
      <c r="J216" s="104"/>
    </row>
    <row r="217" spans="2:10" x14ac:dyDescent="0.25">
      <c r="B217" s="100">
        <f t="shared" ref="B217:B280" si="3">B216+1</f>
        <v>195</v>
      </c>
      <c r="C217" s="101"/>
      <c r="D217" s="102"/>
      <c r="E217" s="101"/>
      <c r="F217" s="77" t="str">
        <f>IF(E217 &lt;&gt; "",VLOOKUP($E217,'Defect types &amp; severity levels'!$D$3:$E$23,2,FALSE),"")</f>
        <v/>
      </c>
      <c r="G217" s="103" t="str">
        <f>IF(E217&lt;&gt;"",VLOOKUP(E217,'Defect types &amp; severity levels'!$D$2:$F$23,3,FALSE),"")</f>
        <v/>
      </c>
      <c r="H217" s="101"/>
      <c r="I217" s="102"/>
      <c r="J217" s="104"/>
    </row>
    <row r="218" spans="2:10" x14ac:dyDescent="0.25">
      <c r="B218" s="100">
        <f t="shared" si="3"/>
        <v>196</v>
      </c>
      <c r="C218" s="101"/>
      <c r="D218" s="102"/>
      <c r="E218" s="101"/>
      <c r="F218" s="77" t="str">
        <f>IF(E218 &lt;&gt; "",VLOOKUP($E218,'Defect types &amp; severity levels'!$D$3:$E$23,2,FALSE),"")</f>
        <v/>
      </c>
      <c r="G218" s="103" t="str">
        <f>IF(E218&lt;&gt;"",VLOOKUP(E218,'Defect types &amp; severity levels'!$D$2:$F$23,3,FALSE),"")</f>
        <v/>
      </c>
      <c r="H218" s="101"/>
      <c r="I218" s="102"/>
      <c r="J218" s="104"/>
    </row>
    <row r="219" spans="2:10" x14ac:dyDescent="0.25">
      <c r="B219" s="100">
        <f t="shared" si="3"/>
        <v>197</v>
      </c>
      <c r="C219" s="101"/>
      <c r="D219" s="102"/>
      <c r="E219" s="101"/>
      <c r="F219" s="77" t="str">
        <f>IF(E219 &lt;&gt; "",VLOOKUP($E219,'Defect types &amp; severity levels'!$D$3:$E$23,2,FALSE),"")</f>
        <v/>
      </c>
      <c r="G219" s="103" t="str">
        <f>IF(E219&lt;&gt;"",VLOOKUP(E219,'Defect types &amp; severity levels'!$D$2:$F$23,3,FALSE),"")</f>
        <v/>
      </c>
      <c r="H219" s="101"/>
      <c r="I219" s="102"/>
      <c r="J219" s="104"/>
    </row>
    <row r="220" spans="2:10" x14ac:dyDescent="0.25">
      <c r="B220" s="100">
        <f t="shared" si="3"/>
        <v>198</v>
      </c>
      <c r="C220" s="101"/>
      <c r="D220" s="102"/>
      <c r="E220" s="101"/>
      <c r="F220" s="77" t="str">
        <f>IF(E220 &lt;&gt; "",VLOOKUP($E220,'Defect types &amp; severity levels'!$D$3:$E$23,2,FALSE),"")</f>
        <v/>
      </c>
      <c r="G220" s="103" t="str">
        <f>IF(E220&lt;&gt;"",VLOOKUP(E220,'Defect types &amp; severity levels'!$D$2:$F$23,3,FALSE),"")</f>
        <v/>
      </c>
      <c r="H220" s="101"/>
      <c r="I220" s="102"/>
      <c r="J220" s="104"/>
    </row>
    <row r="221" spans="2:10" x14ac:dyDescent="0.25">
      <c r="B221" s="100">
        <f t="shared" si="3"/>
        <v>199</v>
      </c>
      <c r="C221" s="101"/>
      <c r="D221" s="102"/>
      <c r="E221" s="101"/>
      <c r="F221" s="77" t="str">
        <f>IF(E221 &lt;&gt; "",VLOOKUP($E221,'Defect types &amp; severity levels'!$D$3:$E$23,2,FALSE),"")</f>
        <v/>
      </c>
      <c r="G221" s="103" t="str">
        <f>IF(E221&lt;&gt;"",VLOOKUP(E221,'Defect types &amp; severity levels'!$D$2:$F$23,3,FALSE),"")</f>
        <v/>
      </c>
      <c r="H221" s="101"/>
      <c r="I221" s="102"/>
      <c r="J221" s="104"/>
    </row>
    <row r="222" spans="2:10" x14ac:dyDescent="0.25">
      <c r="B222" s="100">
        <f t="shared" si="3"/>
        <v>200</v>
      </c>
      <c r="C222" s="101"/>
      <c r="D222" s="102"/>
      <c r="E222" s="101"/>
      <c r="F222" s="77" t="str">
        <f>IF(E222 &lt;&gt; "",VLOOKUP($E222,'Defect types &amp; severity levels'!$D$3:$E$23,2,FALSE),"")</f>
        <v/>
      </c>
      <c r="G222" s="103" t="str">
        <f>IF(E222&lt;&gt;"",VLOOKUP(E222,'Defect types &amp; severity levels'!$D$2:$F$23,3,FALSE),"")</f>
        <v/>
      </c>
      <c r="H222" s="101"/>
      <c r="I222" s="102"/>
      <c r="J222" s="104"/>
    </row>
    <row r="223" spans="2:10" x14ac:dyDescent="0.25">
      <c r="B223" s="100">
        <f t="shared" si="3"/>
        <v>201</v>
      </c>
      <c r="C223" s="101"/>
      <c r="D223" s="102"/>
      <c r="E223" s="101"/>
      <c r="F223" s="77" t="str">
        <f>IF(E223 &lt;&gt; "",VLOOKUP($E223,'Defect types &amp; severity levels'!$D$3:$E$23,2,FALSE),"")</f>
        <v/>
      </c>
      <c r="G223" s="103" t="str">
        <f>IF(E223&lt;&gt;"",VLOOKUP(E223,'Defect types &amp; severity levels'!$D$2:$F$23,3,FALSE),"")</f>
        <v/>
      </c>
      <c r="H223" s="101"/>
      <c r="I223" s="102"/>
      <c r="J223" s="104"/>
    </row>
    <row r="224" spans="2:10" x14ac:dyDescent="0.25">
      <c r="B224" s="100">
        <f t="shared" si="3"/>
        <v>202</v>
      </c>
      <c r="C224" s="101"/>
      <c r="D224" s="102"/>
      <c r="E224" s="101"/>
      <c r="F224" s="77" t="str">
        <f>IF(E224 &lt;&gt; "",VLOOKUP($E224,'Defect types &amp; severity levels'!$D$3:$E$23,2,FALSE),"")</f>
        <v/>
      </c>
      <c r="G224" s="103" t="str">
        <f>IF(E224&lt;&gt;"",VLOOKUP(E224,'Defect types &amp; severity levels'!$D$2:$F$23,3,FALSE),"")</f>
        <v/>
      </c>
      <c r="H224" s="101"/>
      <c r="I224" s="102"/>
      <c r="J224" s="104"/>
    </row>
    <row r="225" spans="2:10" x14ac:dyDescent="0.25">
      <c r="B225" s="100">
        <f t="shared" si="3"/>
        <v>203</v>
      </c>
      <c r="C225" s="101"/>
      <c r="D225" s="102"/>
      <c r="E225" s="101"/>
      <c r="F225" s="77" t="str">
        <f>IF(E225 &lt;&gt; "",VLOOKUP($E225,'Defect types &amp; severity levels'!$D$3:$E$23,2,FALSE),"")</f>
        <v/>
      </c>
      <c r="G225" s="103" t="str">
        <f>IF(E225&lt;&gt;"",VLOOKUP(E225,'Defect types &amp; severity levels'!$D$2:$F$23,3,FALSE),"")</f>
        <v/>
      </c>
      <c r="H225" s="101"/>
      <c r="I225" s="102"/>
      <c r="J225" s="104"/>
    </row>
    <row r="226" spans="2:10" x14ac:dyDescent="0.25">
      <c r="B226" s="100">
        <f t="shared" si="3"/>
        <v>204</v>
      </c>
      <c r="C226" s="101"/>
      <c r="D226" s="102"/>
      <c r="E226" s="101"/>
      <c r="F226" s="77" t="str">
        <f>IF(E226 &lt;&gt; "",VLOOKUP($E226,'Defect types &amp; severity levels'!$D$3:$E$23,2,FALSE),"")</f>
        <v/>
      </c>
      <c r="G226" s="103" t="str">
        <f>IF(E226&lt;&gt;"",VLOOKUP(E226,'Defect types &amp; severity levels'!$D$2:$F$23,3,FALSE),"")</f>
        <v/>
      </c>
      <c r="H226" s="101"/>
      <c r="I226" s="102"/>
      <c r="J226" s="104"/>
    </row>
    <row r="227" spans="2:10" x14ac:dyDescent="0.25">
      <c r="B227" s="100">
        <f t="shared" si="3"/>
        <v>205</v>
      </c>
      <c r="C227" s="101"/>
      <c r="D227" s="102"/>
      <c r="E227" s="101"/>
      <c r="F227" s="77" t="str">
        <f>IF(E227 &lt;&gt; "",VLOOKUP($E227,'Defect types &amp; severity levels'!$D$3:$E$23,2,FALSE),"")</f>
        <v/>
      </c>
      <c r="G227" s="103" t="str">
        <f>IF(E227&lt;&gt;"",VLOOKUP(E227,'Defect types &amp; severity levels'!$D$2:$F$23,3,FALSE),"")</f>
        <v/>
      </c>
      <c r="H227" s="101"/>
      <c r="I227" s="102"/>
      <c r="J227" s="104"/>
    </row>
    <row r="228" spans="2:10" x14ac:dyDescent="0.25">
      <c r="B228" s="100">
        <f t="shared" si="3"/>
        <v>206</v>
      </c>
      <c r="C228" s="101"/>
      <c r="D228" s="102"/>
      <c r="E228" s="101"/>
      <c r="F228" s="77" t="str">
        <f>IF(E228 &lt;&gt; "",VLOOKUP($E228,'Defect types &amp; severity levels'!$D$3:$E$23,2,FALSE),"")</f>
        <v/>
      </c>
      <c r="G228" s="103" t="str">
        <f>IF(E228&lt;&gt;"",VLOOKUP(E228,'Defect types &amp; severity levels'!$D$2:$F$23,3,FALSE),"")</f>
        <v/>
      </c>
      <c r="H228" s="101"/>
      <c r="I228" s="102"/>
      <c r="J228" s="104"/>
    </row>
    <row r="229" spans="2:10" x14ac:dyDescent="0.25">
      <c r="B229" s="100">
        <f t="shared" si="3"/>
        <v>207</v>
      </c>
      <c r="C229" s="101"/>
      <c r="D229" s="102"/>
      <c r="E229" s="101"/>
      <c r="F229" s="77" t="str">
        <f>IF(E229 &lt;&gt; "",VLOOKUP($E229,'Defect types &amp; severity levels'!$D$3:$E$23,2,FALSE),"")</f>
        <v/>
      </c>
      <c r="G229" s="103" t="str">
        <f>IF(E229&lt;&gt;"",VLOOKUP(E229,'Defect types &amp; severity levels'!$D$2:$F$23,3,FALSE),"")</f>
        <v/>
      </c>
      <c r="H229" s="101"/>
      <c r="I229" s="102"/>
      <c r="J229" s="104"/>
    </row>
    <row r="230" spans="2:10" x14ac:dyDescent="0.25">
      <c r="B230" s="100">
        <f t="shared" si="3"/>
        <v>208</v>
      </c>
      <c r="C230" s="101"/>
      <c r="D230" s="102"/>
      <c r="E230" s="101"/>
      <c r="F230" s="77" t="str">
        <f>IF(E230 &lt;&gt; "",VLOOKUP($E230,'Defect types &amp; severity levels'!$D$3:$E$23,2,FALSE),"")</f>
        <v/>
      </c>
      <c r="G230" s="103" t="str">
        <f>IF(E230&lt;&gt;"",VLOOKUP(E230,'Defect types &amp; severity levels'!$D$2:$F$23,3,FALSE),"")</f>
        <v/>
      </c>
      <c r="H230" s="101"/>
      <c r="I230" s="102"/>
      <c r="J230" s="104"/>
    </row>
    <row r="231" spans="2:10" x14ac:dyDescent="0.25">
      <c r="B231" s="100">
        <f t="shared" si="3"/>
        <v>209</v>
      </c>
      <c r="C231" s="101"/>
      <c r="D231" s="102"/>
      <c r="E231" s="101"/>
      <c r="F231" s="77" t="str">
        <f>IF(E231 &lt;&gt; "",VLOOKUP($E231,'Defect types &amp; severity levels'!$D$3:$E$23,2,FALSE),"")</f>
        <v/>
      </c>
      <c r="G231" s="103" t="str">
        <f>IF(E231&lt;&gt;"",VLOOKUP(E231,'Defect types &amp; severity levels'!$D$2:$F$23,3,FALSE),"")</f>
        <v/>
      </c>
      <c r="H231" s="101"/>
      <c r="I231" s="102"/>
      <c r="J231" s="104"/>
    </row>
    <row r="232" spans="2:10" x14ac:dyDescent="0.25">
      <c r="B232" s="100">
        <f t="shared" si="3"/>
        <v>210</v>
      </c>
      <c r="C232" s="101"/>
      <c r="D232" s="102"/>
      <c r="E232" s="101"/>
      <c r="F232" s="77" t="str">
        <f>IF(E232 &lt;&gt; "",VLOOKUP($E232,'Defect types &amp; severity levels'!$D$3:$E$23,2,FALSE),"")</f>
        <v/>
      </c>
      <c r="G232" s="103" t="str">
        <f>IF(E232&lt;&gt;"",VLOOKUP(E232,'Defect types &amp; severity levels'!$D$2:$F$23,3,FALSE),"")</f>
        <v/>
      </c>
      <c r="H232" s="101"/>
      <c r="I232" s="102"/>
      <c r="J232" s="104"/>
    </row>
    <row r="233" spans="2:10" x14ac:dyDescent="0.25">
      <c r="B233" s="100">
        <f t="shared" si="3"/>
        <v>211</v>
      </c>
      <c r="C233" s="101"/>
      <c r="D233" s="102"/>
      <c r="E233" s="101"/>
      <c r="F233" s="77" t="str">
        <f>IF(E233 &lt;&gt; "",VLOOKUP($E233,'Defect types &amp; severity levels'!$D$3:$E$23,2,FALSE),"")</f>
        <v/>
      </c>
      <c r="G233" s="103" t="str">
        <f>IF(E233&lt;&gt;"",VLOOKUP(E233,'Defect types &amp; severity levels'!$D$2:$F$23,3,FALSE),"")</f>
        <v/>
      </c>
      <c r="H233" s="101"/>
      <c r="I233" s="102"/>
      <c r="J233" s="104"/>
    </row>
    <row r="234" spans="2:10" x14ac:dyDescent="0.25">
      <c r="B234" s="100">
        <f t="shared" si="3"/>
        <v>212</v>
      </c>
      <c r="C234" s="101"/>
      <c r="D234" s="102"/>
      <c r="E234" s="101"/>
      <c r="F234" s="77" t="str">
        <f>IF(E234 &lt;&gt; "",VLOOKUP($E234,'Defect types &amp; severity levels'!$D$3:$E$23,2,FALSE),"")</f>
        <v/>
      </c>
      <c r="G234" s="103" t="str">
        <f>IF(E234&lt;&gt;"",VLOOKUP(E234,'Defect types &amp; severity levels'!$D$2:$F$23,3,FALSE),"")</f>
        <v/>
      </c>
      <c r="H234" s="101"/>
      <c r="I234" s="102"/>
      <c r="J234" s="104"/>
    </row>
    <row r="235" spans="2:10" x14ac:dyDescent="0.25">
      <c r="B235" s="100">
        <f t="shared" si="3"/>
        <v>213</v>
      </c>
      <c r="C235" s="101"/>
      <c r="D235" s="102"/>
      <c r="E235" s="101"/>
      <c r="F235" s="77" t="str">
        <f>IF(E235 &lt;&gt; "",VLOOKUP($E235,'Defect types &amp; severity levels'!$D$3:$E$23,2,FALSE),"")</f>
        <v/>
      </c>
      <c r="G235" s="103" t="str">
        <f>IF(E235&lt;&gt;"",VLOOKUP(E235,'Defect types &amp; severity levels'!$D$2:$F$23,3,FALSE),"")</f>
        <v/>
      </c>
      <c r="H235" s="101"/>
      <c r="I235" s="102"/>
      <c r="J235" s="104"/>
    </row>
    <row r="236" spans="2:10" x14ac:dyDescent="0.25">
      <c r="B236" s="100">
        <f t="shared" si="3"/>
        <v>214</v>
      </c>
      <c r="C236" s="101"/>
      <c r="D236" s="102"/>
      <c r="E236" s="101"/>
      <c r="F236" s="77" t="str">
        <f>IF(E236 &lt;&gt; "",VLOOKUP($E236,'Defect types &amp; severity levels'!$D$3:$E$23,2,FALSE),"")</f>
        <v/>
      </c>
      <c r="G236" s="103" t="str">
        <f>IF(E236&lt;&gt;"",VLOOKUP(E236,'Defect types &amp; severity levels'!$D$2:$F$23,3,FALSE),"")</f>
        <v/>
      </c>
      <c r="H236" s="101"/>
      <c r="I236" s="102"/>
      <c r="J236" s="104"/>
    </row>
    <row r="237" spans="2:10" x14ac:dyDescent="0.25">
      <c r="B237" s="100">
        <f t="shared" si="3"/>
        <v>215</v>
      </c>
      <c r="C237" s="101"/>
      <c r="D237" s="102"/>
      <c r="E237" s="101"/>
      <c r="F237" s="77" t="str">
        <f>IF(E237 &lt;&gt; "",VLOOKUP($E237,'Defect types &amp; severity levels'!$D$3:$E$23,2,FALSE),"")</f>
        <v/>
      </c>
      <c r="G237" s="103" t="str">
        <f>IF(E237&lt;&gt;"",VLOOKUP(E237,'Defect types &amp; severity levels'!$D$2:$F$23,3,FALSE),"")</f>
        <v/>
      </c>
      <c r="H237" s="101"/>
      <c r="I237" s="102"/>
      <c r="J237" s="104"/>
    </row>
    <row r="238" spans="2:10" x14ac:dyDescent="0.25">
      <c r="B238" s="100">
        <f t="shared" si="3"/>
        <v>216</v>
      </c>
      <c r="C238" s="101"/>
      <c r="D238" s="102"/>
      <c r="E238" s="101"/>
      <c r="F238" s="77" t="str">
        <f>IF(E238 &lt;&gt; "",VLOOKUP($E238,'Defect types &amp; severity levels'!$D$3:$E$23,2,FALSE),"")</f>
        <v/>
      </c>
      <c r="G238" s="103" t="str">
        <f>IF(E238&lt;&gt;"",VLOOKUP(E238,'Defect types &amp; severity levels'!$D$2:$F$23,3,FALSE),"")</f>
        <v/>
      </c>
      <c r="H238" s="101"/>
      <c r="I238" s="102"/>
      <c r="J238" s="104"/>
    </row>
    <row r="239" spans="2:10" x14ac:dyDescent="0.25">
      <c r="B239" s="100">
        <f t="shared" si="3"/>
        <v>217</v>
      </c>
      <c r="C239" s="101"/>
      <c r="D239" s="102"/>
      <c r="E239" s="101"/>
      <c r="F239" s="77" t="str">
        <f>IF(E239 &lt;&gt; "",VLOOKUP($E239,'Defect types &amp; severity levels'!$D$3:$E$23,2,FALSE),"")</f>
        <v/>
      </c>
      <c r="G239" s="103" t="str">
        <f>IF(E239&lt;&gt;"",VLOOKUP(E239,'Defect types &amp; severity levels'!$D$2:$F$23,3,FALSE),"")</f>
        <v/>
      </c>
      <c r="H239" s="101"/>
      <c r="I239" s="102"/>
      <c r="J239" s="104"/>
    </row>
    <row r="240" spans="2:10" x14ac:dyDescent="0.25">
      <c r="B240" s="100">
        <f t="shared" si="3"/>
        <v>218</v>
      </c>
      <c r="C240" s="101"/>
      <c r="D240" s="102"/>
      <c r="E240" s="101"/>
      <c r="F240" s="77" t="str">
        <f>IF(E240 &lt;&gt; "",VLOOKUP($E240,'Defect types &amp; severity levels'!$D$3:$E$23,2,FALSE),"")</f>
        <v/>
      </c>
      <c r="G240" s="103" t="str">
        <f>IF(E240&lt;&gt;"",VLOOKUP(E240,'Defect types &amp; severity levels'!$D$2:$F$23,3,FALSE),"")</f>
        <v/>
      </c>
      <c r="H240" s="101"/>
      <c r="I240" s="102"/>
      <c r="J240" s="104"/>
    </row>
    <row r="241" spans="2:10" x14ac:dyDescent="0.25">
      <c r="B241" s="100">
        <f t="shared" si="3"/>
        <v>219</v>
      </c>
      <c r="C241" s="101"/>
      <c r="D241" s="102"/>
      <c r="E241" s="101"/>
      <c r="F241" s="77" t="str">
        <f>IF(E241 &lt;&gt; "",VLOOKUP($E241,'Defect types &amp; severity levels'!$D$3:$E$23,2,FALSE),"")</f>
        <v/>
      </c>
      <c r="G241" s="103" t="str">
        <f>IF(E241&lt;&gt;"",VLOOKUP(E241,'Defect types &amp; severity levels'!$D$2:$F$23,3,FALSE),"")</f>
        <v/>
      </c>
      <c r="H241" s="101"/>
      <c r="I241" s="102"/>
      <c r="J241" s="104"/>
    </row>
    <row r="242" spans="2:10" x14ac:dyDescent="0.25">
      <c r="B242" s="100">
        <f t="shared" si="3"/>
        <v>220</v>
      </c>
      <c r="C242" s="101"/>
      <c r="D242" s="102"/>
      <c r="E242" s="101"/>
      <c r="F242" s="77" t="str">
        <f>IF(E242 &lt;&gt; "",VLOOKUP($E242,'Defect types &amp; severity levels'!$D$3:$E$23,2,FALSE),"")</f>
        <v/>
      </c>
      <c r="G242" s="103" t="str">
        <f>IF(E242&lt;&gt;"",VLOOKUP(E242,'Defect types &amp; severity levels'!$D$2:$F$23,3,FALSE),"")</f>
        <v/>
      </c>
      <c r="H242" s="101"/>
      <c r="I242" s="102"/>
      <c r="J242" s="104"/>
    </row>
    <row r="243" spans="2:10" x14ac:dyDescent="0.25">
      <c r="B243" s="100">
        <f t="shared" si="3"/>
        <v>221</v>
      </c>
      <c r="C243" s="101"/>
      <c r="D243" s="102"/>
      <c r="E243" s="101"/>
      <c r="F243" s="77" t="str">
        <f>IF(E243 &lt;&gt; "",VLOOKUP($E243,'Defect types &amp; severity levels'!$D$3:$E$23,2,FALSE),"")</f>
        <v/>
      </c>
      <c r="G243" s="103" t="str">
        <f>IF(E243&lt;&gt;"",VLOOKUP(E243,'Defect types &amp; severity levels'!$D$2:$F$23,3,FALSE),"")</f>
        <v/>
      </c>
      <c r="H243" s="101"/>
      <c r="I243" s="102"/>
      <c r="J243" s="104"/>
    </row>
    <row r="244" spans="2:10" x14ac:dyDescent="0.25">
      <c r="B244" s="100">
        <f t="shared" si="3"/>
        <v>222</v>
      </c>
      <c r="C244" s="101"/>
      <c r="D244" s="102"/>
      <c r="E244" s="101"/>
      <c r="F244" s="77" t="str">
        <f>IF(E244 &lt;&gt; "",VLOOKUP($E244,'Defect types &amp; severity levels'!$D$3:$E$23,2,FALSE),"")</f>
        <v/>
      </c>
      <c r="G244" s="103" t="str">
        <f>IF(E244&lt;&gt;"",VLOOKUP(E244,'Defect types &amp; severity levels'!$D$2:$F$23,3,FALSE),"")</f>
        <v/>
      </c>
      <c r="H244" s="101"/>
      <c r="I244" s="102"/>
      <c r="J244" s="104"/>
    </row>
    <row r="245" spans="2:10" x14ac:dyDescent="0.25">
      <c r="B245" s="100">
        <f t="shared" si="3"/>
        <v>223</v>
      </c>
      <c r="C245" s="101"/>
      <c r="D245" s="102"/>
      <c r="E245" s="101"/>
      <c r="F245" s="77" t="str">
        <f>IF(E245 &lt;&gt; "",VLOOKUP($E245,'Defect types &amp; severity levels'!$D$3:$E$23,2,FALSE),"")</f>
        <v/>
      </c>
      <c r="G245" s="103" t="str">
        <f>IF(E245&lt;&gt;"",VLOOKUP(E245,'Defect types &amp; severity levels'!$D$2:$F$23,3,FALSE),"")</f>
        <v/>
      </c>
      <c r="H245" s="101"/>
      <c r="I245" s="102"/>
      <c r="J245" s="104"/>
    </row>
    <row r="246" spans="2:10" x14ac:dyDescent="0.25">
      <c r="B246" s="100">
        <f t="shared" si="3"/>
        <v>224</v>
      </c>
      <c r="C246" s="101"/>
      <c r="D246" s="102"/>
      <c r="E246" s="101"/>
      <c r="F246" s="77" t="str">
        <f>IF(E246 &lt;&gt; "",VLOOKUP($E246,'Defect types &amp; severity levels'!$D$3:$E$23,2,FALSE),"")</f>
        <v/>
      </c>
      <c r="G246" s="103" t="str">
        <f>IF(E246&lt;&gt;"",VLOOKUP(E246,'Defect types &amp; severity levels'!$D$2:$F$23,3,FALSE),"")</f>
        <v/>
      </c>
      <c r="H246" s="101"/>
      <c r="I246" s="102"/>
      <c r="J246" s="104"/>
    </row>
    <row r="247" spans="2:10" x14ac:dyDescent="0.25">
      <c r="B247" s="100">
        <f t="shared" si="3"/>
        <v>225</v>
      </c>
      <c r="C247" s="101"/>
      <c r="D247" s="102"/>
      <c r="E247" s="101"/>
      <c r="F247" s="77" t="str">
        <f>IF(E247 &lt;&gt; "",VLOOKUP($E247,'Defect types &amp; severity levels'!$D$3:$E$23,2,FALSE),"")</f>
        <v/>
      </c>
      <c r="G247" s="103" t="str">
        <f>IF(E247&lt;&gt;"",VLOOKUP(E247,'Defect types &amp; severity levels'!$D$2:$F$23,3,FALSE),"")</f>
        <v/>
      </c>
      <c r="H247" s="101"/>
      <c r="I247" s="102"/>
      <c r="J247" s="104"/>
    </row>
    <row r="248" spans="2:10" x14ac:dyDescent="0.25">
      <c r="B248" s="100">
        <f t="shared" si="3"/>
        <v>226</v>
      </c>
      <c r="C248" s="101"/>
      <c r="D248" s="102"/>
      <c r="E248" s="101"/>
      <c r="F248" s="77" t="str">
        <f>IF(E248 &lt;&gt; "",VLOOKUP($E248,'Defect types &amp; severity levels'!$D$3:$E$23,2,FALSE),"")</f>
        <v/>
      </c>
      <c r="G248" s="103" t="str">
        <f>IF(E248&lt;&gt;"",VLOOKUP(E248,'Defect types &amp; severity levels'!$D$2:$F$23,3,FALSE),"")</f>
        <v/>
      </c>
      <c r="H248" s="101"/>
      <c r="I248" s="102"/>
      <c r="J248" s="104"/>
    </row>
    <row r="249" spans="2:10" x14ac:dyDescent="0.25">
      <c r="B249" s="100">
        <f t="shared" si="3"/>
        <v>227</v>
      </c>
      <c r="C249" s="101"/>
      <c r="D249" s="102"/>
      <c r="E249" s="101"/>
      <c r="F249" s="77" t="str">
        <f>IF(E249 &lt;&gt; "",VLOOKUP($E249,'Defect types &amp; severity levels'!$D$3:$E$23,2,FALSE),"")</f>
        <v/>
      </c>
      <c r="G249" s="103" t="str">
        <f>IF(E249&lt;&gt;"",VLOOKUP(E249,'Defect types &amp; severity levels'!$D$2:$F$23,3,FALSE),"")</f>
        <v/>
      </c>
      <c r="H249" s="101"/>
      <c r="I249" s="102"/>
      <c r="J249" s="104"/>
    </row>
    <row r="250" spans="2:10" x14ac:dyDescent="0.25">
      <c r="B250" s="100">
        <f t="shared" si="3"/>
        <v>228</v>
      </c>
      <c r="C250" s="101"/>
      <c r="D250" s="102"/>
      <c r="E250" s="101"/>
      <c r="F250" s="77" t="str">
        <f>IF(E250 &lt;&gt; "",VLOOKUP($E250,'Defect types &amp; severity levels'!$D$3:$E$23,2,FALSE),"")</f>
        <v/>
      </c>
      <c r="G250" s="103" t="str">
        <f>IF(E250&lt;&gt;"",VLOOKUP(E250,'Defect types &amp; severity levels'!$D$2:$F$23,3,FALSE),"")</f>
        <v/>
      </c>
      <c r="H250" s="101"/>
      <c r="I250" s="102"/>
      <c r="J250" s="104"/>
    </row>
    <row r="251" spans="2:10" x14ac:dyDescent="0.25">
      <c r="B251" s="100">
        <f t="shared" si="3"/>
        <v>229</v>
      </c>
      <c r="C251" s="101"/>
      <c r="D251" s="102"/>
      <c r="E251" s="101"/>
      <c r="F251" s="77" t="str">
        <f>IF(E251 &lt;&gt; "",VLOOKUP($E251,'Defect types &amp; severity levels'!$D$3:$E$23,2,FALSE),"")</f>
        <v/>
      </c>
      <c r="G251" s="103" t="str">
        <f>IF(E251&lt;&gt;"",VLOOKUP(E251,'Defect types &amp; severity levels'!$D$2:$F$23,3,FALSE),"")</f>
        <v/>
      </c>
      <c r="H251" s="101"/>
      <c r="I251" s="102"/>
      <c r="J251" s="104"/>
    </row>
    <row r="252" spans="2:10" x14ac:dyDescent="0.25">
      <c r="B252" s="100">
        <f t="shared" si="3"/>
        <v>230</v>
      </c>
      <c r="C252" s="101"/>
      <c r="D252" s="102"/>
      <c r="E252" s="101"/>
      <c r="F252" s="77" t="str">
        <f>IF(E252 &lt;&gt; "",VLOOKUP($E252,'Defect types &amp; severity levels'!$D$3:$E$23,2,FALSE),"")</f>
        <v/>
      </c>
      <c r="G252" s="103" t="str">
        <f>IF(E252&lt;&gt;"",VLOOKUP(E252,'Defect types &amp; severity levels'!$D$2:$F$23,3,FALSE),"")</f>
        <v/>
      </c>
      <c r="H252" s="101"/>
      <c r="I252" s="102"/>
      <c r="J252" s="104"/>
    </row>
    <row r="253" spans="2:10" x14ac:dyDescent="0.25">
      <c r="B253" s="100">
        <f t="shared" si="3"/>
        <v>231</v>
      </c>
      <c r="C253" s="101"/>
      <c r="D253" s="102"/>
      <c r="E253" s="101"/>
      <c r="F253" s="77" t="str">
        <f>IF(E253 &lt;&gt; "",VLOOKUP($E253,'Defect types &amp; severity levels'!$D$3:$E$23,2,FALSE),"")</f>
        <v/>
      </c>
      <c r="G253" s="103" t="str">
        <f>IF(E253&lt;&gt;"",VLOOKUP(E253,'Defect types &amp; severity levels'!$D$2:$F$23,3,FALSE),"")</f>
        <v/>
      </c>
      <c r="H253" s="101"/>
      <c r="I253" s="102"/>
      <c r="J253" s="104"/>
    </row>
    <row r="254" spans="2:10" x14ac:dyDescent="0.25">
      <c r="B254" s="100">
        <f t="shared" si="3"/>
        <v>232</v>
      </c>
      <c r="C254" s="101"/>
      <c r="D254" s="102"/>
      <c r="E254" s="101"/>
      <c r="F254" s="77" t="str">
        <f>IF(E254 &lt;&gt; "",VLOOKUP($E254,'Defect types &amp; severity levels'!$D$3:$E$23,2,FALSE),"")</f>
        <v/>
      </c>
      <c r="G254" s="103" t="str">
        <f>IF(E254&lt;&gt;"",VLOOKUP(E254,'Defect types &amp; severity levels'!$D$2:$F$23,3,FALSE),"")</f>
        <v/>
      </c>
      <c r="H254" s="101"/>
      <c r="I254" s="102"/>
      <c r="J254" s="104"/>
    </row>
    <row r="255" spans="2:10" x14ac:dyDescent="0.25">
      <c r="B255" s="100">
        <f t="shared" si="3"/>
        <v>233</v>
      </c>
      <c r="C255" s="101"/>
      <c r="D255" s="102"/>
      <c r="E255" s="101"/>
      <c r="F255" s="77" t="str">
        <f>IF(E255 &lt;&gt; "",VLOOKUP($E255,'Defect types &amp; severity levels'!$D$3:$E$23,2,FALSE),"")</f>
        <v/>
      </c>
      <c r="G255" s="103" t="str">
        <f>IF(E255&lt;&gt;"",VLOOKUP(E255,'Defect types &amp; severity levels'!$D$2:$F$23,3,FALSE),"")</f>
        <v/>
      </c>
      <c r="H255" s="101"/>
      <c r="I255" s="102"/>
      <c r="J255" s="104"/>
    </row>
    <row r="256" spans="2:10" x14ac:dyDescent="0.25">
      <c r="B256" s="100">
        <f t="shared" si="3"/>
        <v>234</v>
      </c>
      <c r="C256" s="101"/>
      <c r="D256" s="102"/>
      <c r="E256" s="101"/>
      <c r="F256" s="77" t="str">
        <f>IF(E256 &lt;&gt; "",VLOOKUP($E256,'Defect types &amp; severity levels'!$D$3:$E$23,2,FALSE),"")</f>
        <v/>
      </c>
      <c r="G256" s="103" t="str">
        <f>IF(E256&lt;&gt;"",VLOOKUP(E256,'Defect types &amp; severity levels'!$D$2:$F$23,3,FALSE),"")</f>
        <v/>
      </c>
      <c r="H256" s="101"/>
      <c r="I256" s="102"/>
      <c r="J256" s="104"/>
    </row>
    <row r="257" spans="2:10" x14ac:dyDescent="0.25">
      <c r="B257" s="100">
        <f t="shared" si="3"/>
        <v>235</v>
      </c>
      <c r="C257" s="101"/>
      <c r="D257" s="102"/>
      <c r="E257" s="101"/>
      <c r="F257" s="77" t="str">
        <f>IF(E257 &lt;&gt; "",VLOOKUP($E257,'Defect types &amp; severity levels'!$D$3:$E$23,2,FALSE),"")</f>
        <v/>
      </c>
      <c r="G257" s="103" t="str">
        <f>IF(E257&lt;&gt;"",VLOOKUP(E257,'Defect types &amp; severity levels'!$D$2:$F$23,3,FALSE),"")</f>
        <v/>
      </c>
      <c r="H257" s="101"/>
      <c r="I257" s="102"/>
      <c r="J257" s="104"/>
    </row>
    <row r="258" spans="2:10" x14ac:dyDescent="0.25">
      <c r="B258" s="100">
        <f t="shared" si="3"/>
        <v>236</v>
      </c>
      <c r="C258" s="101"/>
      <c r="D258" s="102"/>
      <c r="E258" s="101"/>
      <c r="F258" s="77" t="str">
        <f>IF(E258 &lt;&gt; "",VLOOKUP($E258,'Defect types &amp; severity levels'!$D$3:$E$23,2,FALSE),"")</f>
        <v/>
      </c>
      <c r="G258" s="103" t="str">
        <f>IF(E258&lt;&gt;"",VLOOKUP(E258,'Defect types &amp; severity levels'!$D$2:$F$23,3,FALSE),"")</f>
        <v/>
      </c>
      <c r="H258" s="101"/>
      <c r="I258" s="102"/>
      <c r="J258" s="104"/>
    </row>
    <row r="259" spans="2:10" x14ac:dyDescent="0.25">
      <c r="B259" s="100">
        <f t="shared" si="3"/>
        <v>237</v>
      </c>
      <c r="C259" s="101"/>
      <c r="D259" s="102"/>
      <c r="E259" s="101"/>
      <c r="F259" s="77" t="str">
        <f>IF(E259 &lt;&gt; "",VLOOKUP($E259,'Defect types &amp; severity levels'!$D$3:$E$23,2,FALSE),"")</f>
        <v/>
      </c>
      <c r="G259" s="103" t="str">
        <f>IF(E259&lt;&gt;"",VLOOKUP(E259,'Defect types &amp; severity levels'!$D$2:$F$23,3,FALSE),"")</f>
        <v/>
      </c>
      <c r="H259" s="101"/>
      <c r="I259" s="102"/>
      <c r="J259" s="104"/>
    </row>
    <row r="260" spans="2:10" x14ac:dyDescent="0.25">
      <c r="B260" s="100">
        <f t="shared" si="3"/>
        <v>238</v>
      </c>
      <c r="C260" s="101"/>
      <c r="D260" s="102"/>
      <c r="E260" s="101"/>
      <c r="F260" s="77" t="str">
        <f>IF(E260 &lt;&gt; "",VLOOKUP($E260,'Defect types &amp; severity levels'!$D$3:$E$23,2,FALSE),"")</f>
        <v/>
      </c>
      <c r="G260" s="103" t="str">
        <f>IF(E260&lt;&gt;"",VLOOKUP(E260,'Defect types &amp; severity levels'!$D$2:$F$23,3,FALSE),"")</f>
        <v/>
      </c>
      <c r="H260" s="101"/>
      <c r="I260" s="102"/>
      <c r="J260" s="104"/>
    </row>
    <row r="261" spans="2:10" x14ac:dyDescent="0.25">
      <c r="B261" s="100">
        <f t="shared" si="3"/>
        <v>239</v>
      </c>
      <c r="C261" s="101"/>
      <c r="D261" s="102"/>
      <c r="E261" s="101"/>
      <c r="F261" s="77" t="str">
        <f>IF(E261 &lt;&gt; "",VLOOKUP($E261,'Defect types &amp; severity levels'!$D$3:$E$23,2,FALSE),"")</f>
        <v/>
      </c>
      <c r="G261" s="103" t="str">
        <f>IF(E261&lt;&gt;"",VLOOKUP(E261,'Defect types &amp; severity levels'!$D$2:$F$23,3,FALSE),"")</f>
        <v/>
      </c>
      <c r="H261" s="101"/>
      <c r="I261" s="102"/>
      <c r="J261" s="104"/>
    </row>
    <row r="262" spans="2:10" x14ac:dyDescent="0.25">
      <c r="B262" s="100">
        <f t="shared" si="3"/>
        <v>240</v>
      </c>
      <c r="C262" s="101"/>
      <c r="D262" s="102"/>
      <c r="E262" s="101"/>
      <c r="F262" s="77" t="str">
        <f>IF(E262 &lt;&gt; "",VLOOKUP($E262,'Defect types &amp; severity levels'!$D$3:$E$23,2,FALSE),"")</f>
        <v/>
      </c>
      <c r="G262" s="103" t="str">
        <f>IF(E262&lt;&gt;"",VLOOKUP(E262,'Defect types &amp; severity levels'!$D$2:$F$23,3,FALSE),"")</f>
        <v/>
      </c>
      <c r="H262" s="101"/>
      <c r="I262" s="102"/>
      <c r="J262" s="104"/>
    </row>
    <row r="263" spans="2:10" x14ac:dyDescent="0.25">
      <c r="B263" s="100">
        <f t="shared" si="3"/>
        <v>241</v>
      </c>
      <c r="C263" s="101"/>
      <c r="D263" s="102"/>
      <c r="E263" s="101"/>
      <c r="F263" s="77" t="str">
        <f>IF(E263 &lt;&gt; "",VLOOKUP($E263,'Defect types &amp; severity levels'!$D$3:$E$23,2,FALSE),"")</f>
        <v/>
      </c>
      <c r="G263" s="103" t="str">
        <f>IF(E263&lt;&gt;"",VLOOKUP(E263,'Defect types &amp; severity levels'!$D$2:$F$23,3,FALSE),"")</f>
        <v/>
      </c>
      <c r="H263" s="101"/>
      <c r="I263" s="102"/>
      <c r="J263" s="104"/>
    </row>
    <row r="264" spans="2:10" x14ac:dyDescent="0.25">
      <c r="B264" s="100">
        <f t="shared" si="3"/>
        <v>242</v>
      </c>
      <c r="C264" s="101"/>
      <c r="D264" s="102"/>
      <c r="E264" s="101"/>
      <c r="F264" s="77" t="str">
        <f>IF(E264 &lt;&gt; "",VLOOKUP($E264,'Defect types &amp; severity levels'!$D$3:$E$23,2,FALSE),"")</f>
        <v/>
      </c>
      <c r="G264" s="103" t="str">
        <f>IF(E264&lt;&gt;"",VLOOKUP(E264,'Defect types &amp; severity levels'!$D$2:$F$23,3,FALSE),"")</f>
        <v/>
      </c>
      <c r="H264" s="101"/>
      <c r="I264" s="102"/>
      <c r="J264" s="104"/>
    </row>
    <row r="265" spans="2:10" x14ac:dyDescent="0.25">
      <c r="B265" s="100">
        <f t="shared" si="3"/>
        <v>243</v>
      </c>
      <c r="C265" s="101"/>
      <c r="D265" s="102"/>
      <c r="E265" s="101"/>
      <c r="F265" s="77" t="str">
        <f>IF(E265 &lt;&gt; "",VLOOKUP($E265,'Defect types &amp; severity levels'!$D$3:$E$23,2,FALSE),"")</f>
        <v/>
      </c>
      <c r="G265" s="103" t="str">
        <f>IF(E265&lt;&gt;"",VLOOKUP(E265,'Defect types &amp; severity levels'!$D$2:$F$23,3,FALSE),"")</f>
        <v/>
      </c>
      <c r="H265" s="101"/>
      <c r="I265" s="102"/>
      <c r="J265" s="104"/>
    </row>
    <row r="266" spans="2:10" x14ac:dyDescent="0.25">
      <c r="B266" s="100">
        <f t="shared" si="3"/>
        <v>244</v>
      </c>
      <c r="C266" s="101"/>
      <c r="D266" s="102"/>
      <c r="E266" s="101"/>
      <c r="F266" s="77" t="str">
        <f>IF(E266 &lt;&gt; "",VLOOKUP($E266,'Defect types &amp; severity levels'!$D$3:$E$23,2,FALSE),"")</f>
        <v/>
      </c>
      <c r="G266" s="103" t="str">
        <f>IF(E266&lt;&gt;"",VLOOKUP(E266,'Defect types &amp; severity levels'!$D$2:$F$23,3,FALSE),"")</f>
        <v/>
      </c>
      <c r="H266" s="101"/>
      <c r="I266" s="102"/>
      <c r="J266" s="104"/>
    </row>
    <row r="267" spans="2:10" x14ac:dyDescent="0.25">
      <c r="B267" s="100">
        <f t="shared" si="3"/>
        <v>245</v>
      </c>
      <c r="C267" s="101"/>
      <c r="D267" s="102"/>
      <c r="E267" s="101"/>
      <c r="F267" s="77" t="str">
        <f>IF(E267 &lt;&gt; "",VLOOKUP($E267,'Defect types &amp; severity levels'!$D$3:$E$23,2,FALSE),"")</f>
        <v/>
      </c>
      <c r="G267" s="103" t="str">
        <f>IF(E267&lt;&gt;"",VLOOKUP(E267,'Defect types &amp; severity levels'!$D$2:$F$23,3,FALSE),"")</f>
        <v/>
      </c>
      <c r="H267" s="101"/>
      <c r="I267" s="102"/>
      <c r="J267" s="104"/>
    </row>
    <row r="268" spans="2:10" x14ac:dyDescent="0.25">
      <c r="B268" s="100">
        <f t="shared" si="3"/>
        <v>246</v>
      </c>
      <c r="C268" s="101"/>
      <c r="D268" s="102"/>
      <c r="E268" s="101"/>
      <c r="F268" s="77" t="str">
        <f>IF(E268 &lt;&gt; "",VLOOKUP($E268,'Defect types &amp; severity levels'!$D$3:$E$23,2,FALSE),"")</f>
        <v/>
      </c>
      <c r="G268" s="103" t="str">
        <f>IF(E268&lt;&gt;"",VLOOKUP(E268,'Defect types &amp; severity levels'!$D$2:$F$23,3,FALSE),"")</f>
        <v/>
      </c>
      <c r="H268" s="101"/>
      <c r="I268" s="102"/>
      <c r="J268" s="104"/>
    </row>
    <row r="269" spans="2:10" x14ac:dyDescent="0.25">
      <c r="B269" s="100">
        <f t="shared" si="3"/>
        <v>247</v>
      </c>
      <c r="C269" s="101"/>
      <c r="D269" s="102"/>
      <c r="E269" s="101"/>
      <c r="F269" s="77" t="str">
        <f>IF(E269 &lt;&gt; "",VLOOKUP($E269,'Defect types &amp; severity levels'!$D$3:$E$23,2,FALSE),"")</f>
        <v/>
      </c>
      <c r="G269" s="103" t="str">
        <f>IF(E269&lt;&gt;"",VLOOKUP(E269,'Defect types &amp; severity levels'!$D$2:$F$23,3,FALSE),"")</f>
        <v/>
      </c>
      <c r="H269" s="101"/>
      <c r="I269" s="102"/>
      <c r="J269" s="104"/>
    </row>
    <row r="270" spans="2:10" x14ac:dyDescent="0.25">
      <c r="B270" s="100">
        <f t="shared" si="3"/>
        <v>248</v>
      </c>
      <c r="C270" s="101"/>
      <c r="D270" s="102"/>
      <c r="E270" s="101"/>
      <c r="F270" s="77" t="str">
        <f>IF(E270 &lt;&gt; "",VLOOKUP($E270,'Defect types &amp; severity levels'!$D$3:$E$23,2,FALSE),"")</f>
        <v/>
      </c>
      <c r="G270" s="103" t="str">
        <f>IF(E270&lt;&gt;"",VLOOKUP(E270,'Defect types &amp; severity levels'!$D$2:$F$23,3,FALSE),"")</f>
        <v/>
      </c>
      <c r="H270" s="101"/>
      <c r="I270" s="102"/>
      <c r="J270" s="104"/>
    </row>
    <row r="271" spans="2:10" x14ac:dyDescent="0.25">
      <c r="B271" s="100">
        <f t="shared" si="3"/>
        <v>249</v>
      </c>
      <c r="C271" s="101"/>
      <c r="D271" s="102"/>
      <c r="E271" s="101"/>
      <c r="F271" s="77" t="str">
        <f>IF(E271 &lt;&gt; "",VLOOKUP($E271,'Defect types &amp; severity levels'!$D$3:$E$23,2,FALSE),"")</f>
        <v/>
      </c>
      <c r="G271" s="103" t="str">
        <f>IF(E271&lt;&gt;"",VLOOKUP(E271,'Defect types &amp; severity levels'!$D$2:$F$23,3,FALSE),"")</f>
        <v/>
      </c>
      <c r="H271" s="101"/>
      <c r="I271" s="102"/>
      <c r="J271" s="104"/>
    </row>
    <row r="272" spans="2:10" x14ac:dyDescent="0.25">
      <c r="B272" s="100">
        <f t="shared" si="3"/>
        <v>250</v>
      </c>
      <c r="C272" s="101"/>
      <c r="D272" s="102"/>
      <c r="E272" s="101"/>
      <c r="F272" s="77" t="str">
        <f>IF(E272 &lt;&gt; "",VLOOKUP($E272,'Defect types &amp; severity levels'!$D$3:$E$23,2,FALSE),"")</f>
        <v/>
      </c>
      <c r="G272" s="103" t="str">
        <f>IF(E272&lt;&gt;"",VLOOKUP(E272,'Defect types &amp; severity levels'!$D$2:$F$23,3,FALSE),"")</f>
        <v/>
      </c>
      <c r="H272" s="101"/>
      <c r="I272" s="102"/>
      <c r="J272" s="104"/>
    </row>
    <row r="273" spans="2:10" x14ac:dyDescent="0.25">
      <c r="B273" s="100">
        <f t="shared" si="3"/>
        <v>251</v>
      </c>
      <c r="C273" s="101"/>
      <c r="D273" s="102"/>
      <c r="E273" s="101"/>
      <c r="F273" s="77" t="str">
        <f>IF(E273 &lt;&gt; "",VLOOKUP($E273,'Defect types &amp; severity levels'!$D$3:$E$23,2,FALSE),"")</f>
        <v/>
      </c>
      <c r="G273" s="103" t="str">
        <f>IF(E273&lt;&gt;"",VLOOKUP(E273,'Defect types &amp; severity levels'!$D$2:$F$23,3,FALSE),"")</f>
        <v/>
      </c>
      <c r="H273" s="101"/>
      <c r="I273" s="102"/>
      <c r="J273" s="104"/>
    </row>
    <row r="274" spans="2:10" x14ac:dyDescent="0.25">
      <c r="B274" s="100">
        <f t="shared" si="3"/>
        <v>252</v>
      </c>
      <c r="C274" s="101"/>
      <c r="D274" s="102"/>
      <c r="E274" s="101"/>
      <c r="F274" s="77" t="str">
        <f>IF(E274 &lt;&gt; "",VLOOKUP($E274,'Defect types &amp; severity levels'!$D$3:$E$23,2,FALSE),"")</f>
        <v/>
      </c>
      <c r="G274" s="103" t="str">
        <f>IF(E274&lt;&gt;"",VLOOKUP(E274,'Defect types &amp; severity levels'!$D$2:$F$23,3,FALSE),"")</f>
        <v/>
      </c>
      <c r="H274" s="101"/>
      <c r="I274" s="102"/>
      <c r="J274" s="104"/>
    </row>
    <row r="275" spans="2:10" x14ac:dyDescent="0.25">
      <c r="B275" s="100">
        <f t="shared" si="3"/>
        <v>253</v>
      </c>
      <c r="C275" s="101"/>
      <c r="D275" s="102"/>
      <c r="E275" s="101"/>
      <c r="F275" s="77" t="str">
        <f>IF(E275 &lt;&gt; "",VLOOKUP($E275,'Defect types &amp; severity levels'!$D$3:$E$23,2,FALSE),"")</f>
        <v/>
      </c>
      <c r="G275" s="103" t="str">
        <f>IF(E275&lt;&gt;"",VLOOKUP(E275,'Defect types &amp; severity levels'!$D$2:$F$23,3,FALSE),"")</f>
        <v/>
      </c>
      <c r="H275" s="101"/>
      <c r="I275" s="102"/>
      <c r="J275" s="104"/>
    </row>
    <row r="276" spans="2:10" x14ac:dyDescent="0.25">
      <c r="B276" s="100">
        <f t="shared" si="3"/>
        <v>254</v>
      </c>
      <c r="C276" s="101"/>
      <c r="D276" s="102"/>
      <c r="E276" s="101"/>
      <c r="F276" s="77" t="str">
        <f>IF(E276 &lt;&gt; "",VLOOKUP($E276,'Defect types &amp; severity levels'!$D$3:$E$23,2,FALSE),"")</f>
        <v/>
      </c>
      <c r="G276" s="103" t="str">
        <f>IF(E276&lt;&gt;"",VLOOKUP(E276,'Defect types &amp; severity levels'!$D$2:$F$23,3,FALSE),"")</f>
        <v/>
      </c>
      <c r="H276" s="101"/>
      <c r="I276" s="102"/>
      <c r="J276" s="104"/>
    </row>
    <row r="277" spans="2:10" x14ac:dyDescent="0.25">
      <c r="B277" s="100">
        <f t="shared" si="3"/>
        <v>255</v>
      </c>
      <c r="C277" s="101"/>
      <c r="D277" s="102"/>
      <c r="E277" s="101"/>
      <c r="F277" s="77" t="str">
        <f>IF(E277 &lt;&gt; "",VLOOKUP($E277,'Defect types &amp; severity levels'!$D$3:$E$23,2,FALSE),"")</f>
        <v/>
      </c>
      <c r="G277" s="103" t="str">
        <f>IF(E277&lt;&gt;"",VLOOKUP(E277,'Defect types &amp; severity levels'!$D$2:$F$23,3,FALSE),"")</f>
        <v/>
      </c>
      <c r="H277" s="101"/>
      <c r="I277" s="102"/>
      <c r="J277" s="104"/>
    </row>
    <row r="278" spans="2:10" x14ac:dyDescent="0.25">
      <c r="B278" s="100">
        <f t="shared" si="3"/>
        <v>256</v>
      </c>
      <c r="C278" s="101"/>
      <c r="D278" s="102"/>
      <c r="E278" s="101"/>
      <c r="F278" s="77" t="str">
        <f>IF(E278 &lt;&gt; "",VLOOKUP($E278,'Defect types &amp; severity levels'!$D$3:$E$23,2,FALSE),"")</f>
        <v/>
      </c>
      <c r="G278" s="103" t="str">
        <f>IF(E278&lt;&gt;"",VLOOKUP(E278,'Defect types &amp; severity levels'!$D$2:$F$23,3,FALSE),"")</f>
        <v/>
      </c>
      <c r="H278" s="101"/>
      <c r="I278" s="102"/>
      <c r="J278" s="104"/>
    </row>
    <row r="279" spans="2:10" x14ac:dyDescent="0.25">
      <c r="B279" s="100">
        <f t="shared" si="3"/>
        <v>257</v>
      </c>
      <c r="C279" s="101"/>
      <c r="D279" s="102"/>
      <c r="E279" s="101"/>
      <c r="F279" s="77" t="str">
        <f>IF(E279 &lt;&gt; "",VLOOKUP($E279,'Defect types &amp; severity levels'!$D$3:$E$23,2,FALSE),"")</f>
        <v/>
      </c>
      <c r="G279" s="103" t="str">
        <f>IF(E279&lt;&gt;"",VLOOKUP(E279,'Defect types &amp; severity levels'!$D$2:$F$23,3,FALSE),"")</f>
        <v/>
      </c>
      <c r="H279" s="101"/>
      <c r="I279" s="102"/>
      <c r="J279" s="104"/>
    </row>
    <row r="280" spans="2:10" x14ac:dyDescent="0.25">
      <c r="B280" s="100">
        <f t="shared" si="3"/>
        <v>258</v>
      </c>
      <c r="C280" s="101"/>
      <c r="D280" s="102"/>
      <c r="E280" s="101"/>
      <c r="F280" s="77" t="str">
        <f>IF(E280 &lt;&gt; "",VLOOKUP($E280,'Defect types &amp; severity levels'!$D$3:$E$23,2,FALSE),"")</f>
        <v/>
      </c>
      <c r="G280" s="103" t="str">
        <f>IF(E280&lt;&gt;"",VLOOKUP(E280,'Defect types &amp; severity levels'!$D$2:$F$23,3,FALSE),"")</f>
        <v/>
      </c>
      <c r="H280" s="101"/>
      <c r="I280" s="102"/>
      <c r="J280" s="104"/>
    </row>
    <row r="281" spans="2:10" x14ac:dyDescent="0.25">
      <c r="B281" s="100">
        <f t="shared" ref="B281:B322" si="4">B280+1</f>
        <v>259</v>
      </c>
      <c r="C281" s="101"/>
      <c r="D281" s="102"/>
      <c r="E281" s="101"/>
      <c r="F281" s="77" t="str">
        <f>IF(E281 &lt;&gt; "",VLOOKUP($E281,'Defect types &amp; severity levels'!$D$3:$E$23,2,FALSE),"")</f>
        <v/>
      </c>
      <c r="G281" s="103" t="str">
        <f>IF(E281&lt;&gt;"",VLOOKUP(E281,'Defect types &amp; severity levels'!$D$2:$F$23,3,FALSE),"")</f>
        <v/>
      </c>
      <c r="H281" s="101"/>
      <c r="I281" s="102"/>
      <c r="J281" s="104"/>
    </row>
    <row r="282" spans="2:10" x14ac:dyDescent="0.25">
      <c r="B282" s="100">
        <f t="shared" si="4"/>
        <v>260</v>
      </c>
      <c r="C282" s="101"/>
      <c r="D282" s="102"/>
      <c r="E282" s="101"/>
      <c r="F282" s="77" t="str">
        <f>IF(E282 &lt;&gt; "",VLOOKUP($E282,'Defect types &amp; severity levels'!$D$3:$E$23,2,FALSE),"")</f>
        <v/>
      </c>
      <c r="G282" s="103" t="str">
        <f>IF(E282&lt;&gt;"",VLOOKUP(E282,'Defect types &amp; severity levels'!$D$2:$F$23,3,FALSE),"")</f>
        <v/>
      </c>
      <c r="H282" s="101"/>
      <c r="I282" s="102"/>
      <c r="J282" s="104"/>
    </row>
    <row r="283" spans="2:10" x14ac:dyDescent="0.25">
      <c r="B283" s="100">
        <f t="shared" si="4"/>
        <v>261</v>
      </c>
      <c r="C283" s="101"/>
      <c r="D283" s="102"/>
      <c r="E283" s="101"/>
      <c r="F283" s="77" t="str">
        <f>IF(E283 &lt;&gt; "",VLOOKUP($E283,'Defect types &amp; severity levels'!$D$3:$E$23,2,FALSE),"")</f>
        <v/>
      </c>
      <c r="G283" s="103" t="str">
        <f>IF(E283&lt;&gt;"",VLOOKUP(E283,'Defect types &amp; severity levels'!$D$2:$F$23,3,FALSE),"")</f>
        <v/>
      </c>
      <c r="H283" s="101"/>
      <c r="I283" s="102"/>
      <c r="J283" s="104"/>
    </row>
    <row r="284" spans="2:10" x14ac:dyDescent="0.25">
      <c r="B284" s="100">
        <f t="shared" si="4"/>
        <v>262</v>
      </c>
      <c r="C284" s="101"/>
      <c r="D284" s="102"/>
      <c r="E284" s="101"/>
      <c r="F284" s="77" t="str">
        <f>IF(E284 &lt;&gt; "",VLOOKUP($E284,'Defect types &amp; severity levels'!$D$3:$E$23,2,FALSE),"")</f>
        <v/>
      </c>
      <c r="G284" s="103" t="str">
        <f>IF(E284&lt;&gt;"",VLOOKUP(E284,'Defect types &amp; severity levels'!$D$2:$F$23,3,FALSE),"")</f>
        <v/>
      </c>
      <c r="H284" s="101"/>
      <c r="I284" s="102"/>
      <c r="J284" s="104"/>
    </row>
    <row r="285" spans="2:10" x14ac:dyDescent="0.25">
      <c r="B285" s="100">
        <f t="shared" si="4"/>
        <v>263</v>
      </c>
      <c r="C285" s="101"/>
      <c r="D285" s="102"/>
      <c r="E285" s="101"/>
      <c r="F285" s="77" t="str">
        <f>IF(E285 &lt;&gt; "",VLOOKUP($E285,'Defect types &amp; severity levels'!$D$3:$E$23,2,FALSE),"")</f>
        <v/>
      </c>
      <c r="G285" s="103" t="str">
        <f>IF(E285&lt;&gt;"",VLOOKUP(E285,'Defect types &amp; severity levels'!$D$2:$F$23,3,FALSE),"")</f>
        <v/>
      </c>
      <c r="H285" s="101"/>
      <c r="I285" s="102"/>
      <c r="J285" s="104"/>
    </row>
    <row r="286" spans="2:10" x14ac:dyDescent="0.25">
      <c r="B286" s="100">
        <f t="shared" si="4"/>
        <v>264</v>
      </c>
      <c r="C286" s="101"/>
      <c r="D286" s="102"/>
      <c r="E286" s="101"/>
      <c r="F286" s="77" t="str">
        <f>IF(E286 &lt;&gt; "",VLOOKUP($E286,'Defect types &amp; severity levels'!$D$3:$E$23,2,FALSE),"")</f>
        <v/>
      </c>
      <c r="G286" s="103" t="str">
        <f>IF(E286&lt;&gt;"",VLOOKUP(E286,'Defect types &amp; severity levels'!$D$2:$F$23,3,FALSE),"")</f>
        <v/>
      </c>
      <c r="H286" s="101"/>
      <c r="I286" s="102"/>
      <c r="J286" s="104"/>
    </row>
    <row r="287" spans="2:10" x14ac:dyDescent="0.25">
      <c r="B287" s="100">
        <f t="shared" si="4"/>
        <v>265</v>
      </c>
      <c r="C287" s="101"/>
      <c r="D287" s="102"/>
      <c r="E287" s="101"/>
      <c r="F287" s="77" t="str">
        <f>IF(E287 &lt;&gt; "",VLOOKUP($E287,'Defect types &amp; severity levels'!$D$3:$E$23,2,FALSE),"")</f>
        <v/>
      </c>
      <c r="G287" s="103" t="str">
        <f>IF(E287&lt;&gt;"",VLOOKUP(E287,'Defect types &amp; severity levels'!$D$2:$F$23,3,FALSE),"")</f>
        <v/>
      </c>
      <c r="H287" s="101"/>
      <c r="I287" s="102"/>
      <c r="J287" s="104"/>
    </row>
    <row r="288" spans="2:10" x14ac:dyDescent="0.25">
      <c r="B288" s="100">
        <f t="shared" si="4"/>
        <v>266</v>
      </c>
      <c r="C288" s="101"/>
      <c r="D288" s="102"/>
      <c r="E288" s="101"/>
      <c r="F288" s="77" t="str">
        <f>IF(E288 &lt;&gt; "",VLOOKUP($E288,'Defect types &amp; severity levels'!$D$3:$E$23,2,FALSE),"")</f>
        <v/>
      </c>
      <c r="G288" s="103" t="str">
        <f>IF(E288&lt;&gt;"",VLOOKUP(E288,'Defect types &amp; severity levels'!$D$2:$F$23,3,FALSE),"")</f>
        <v/>
      </c>
      <c r="H288" s="101"/>
      <c r="I288" s="102"/>
      <c r="J288" s="104"/>
    </row>
    <row r="289" spans="2:10" x14ac:dyDescent="0.25">
      <c r="B289" s="100">
        <f t="shared" si="4"/>
        <v>267</v>
      </c>
      <c r="C289" s="101"/>
      <c r="D289" s="102"/>
      <c r="E289" s="101"/>
      <c r="F289" s="77" t="str">
        <f>IF(E289 &lt;&gt; "",VLOOKUP($E289,'Defect types &amp; severity levels'!$D$3:$E$23,2,FALSE),"")</f>
        <v/>
      </c>
      <c r="G289" s="103" t="str">
        <f>IF(E289&lt;&gt;"",VLOOKUP(E289,'Defect types &amp; severity levels'!$D$2:$F$23,3,FALSE),"")</f>
        <v/>
      </c>
      <c r="H289" s="101"/>
      <c r="I289" s="102"/>
      <c r="J289" s="104"/>
    </row>
    <row r="290" spans="2:10" x14ac:dyDescent="0.25">
      <c r="B290" s="100">
        <f t="shared" si="4"/>
        <v>268</v>
      </c>
      <c r="C290" s="101"/>
      <c r="D290" s="102"/>
      <c r="E290" s="101"/>
      <c r="F290" s="77" t="str">
        <f>IF(E290 &lt;&gt; "",VLOOKUP($E290,'Defect types &amp; severity levels'!$D$3:$E$23,2,FALSE),"")</f>
        <v/>
      </c>
      <c r="G290" s="103" t="str">
        <f>IF(E290&lt;&gt;"",VLOOKUP(E290,'Defect types &amp; severity levels'!$D$2:$F$23,3,FALSE),"")</f>
        <v/>
      </c>
      <c r="H290" s="101"/>
      <c r="I290" s="102"/>
      <c r="J290" s="104"/>
    </row>
    <row r="291" spans="2:10" x14ac:dyDescent="0.25">
      <c r="B291" s="100">
        <f t="shared" si="4"/>
        <v>269</v>
      </c>
      <c r="C291" s="101"/>
      <c r="D291" s="102"/>
      <c r="E291" s="101"/>
      <c r="F291" s="77" t="str">
        <f>IF(E291 &lt;&gt; "",VLOOKUP($E291,'Defect types &amp; severity levels'!$D$3:$E$23,2,FALSE),"")</f>
        <v/>
      </c>
      <c r="G291" s="103" t="str">
        <f>IF(E291&lt;&gt;"",VLOOKUP(E291,'Defect types &amp; severity levels'!$D$2:$F$23,3,FALSE),"")</f>
        <v/>
      </c>
      <c r="H291" s="101"/>
      <c r="I291" s="102"/>
      <c r="J291" s="104"/>
    </row>
    <row r="292" spans="2:10" x14ac:dyDescent="0.25">
      <c r="B292" s="100">
        <f t="shared" si="4"/>
        <v>270</v>
      </c>
      <c r="C292" s="101"/>
      <c r="D292" s="102"/>
      <c r="E292" s="101"/>
      <c r="F292" s="77" t="str">
        <f>IF(E292 &lt;&gt; "",VLOOKUP($E292,'Defect types &amp; severity levels'!$D$3:$E$23,2,FALSE),"")</f>
        <v/>
      </c>
      <c r="G292" s="103" t="str">
        <f>IF(E292&lt;&gt;"",VLOOKUP(E292,'Defect types &amp; severity levels'!$D$2:$F$23,3,FALSE),"")</f>
        <v/>
      </c>
      <c r="H292" s="101"/>
      <c r="I292" s="102"/>
      <c r="J292" s="104"/>
    </row>
    <row r="293" spans="2:10" x14ac:dyDescent="0.25">
      <c r="B293" s="100">
        <f t="shared" si="4"/>
        <v>271</v>
      </c>
      <c r="C293" s="101"/>
      <c r="D293" s="102"/>
      <c r="E293" s="101"/>
      <c r="F293" s="77" t="str">
        <f>IF(E293 &lt;&gt; "",VLOOKUP($E293,'Defect types &amp; severity levels'!$D$3:$E$23,2,FALSE),"")</f>
        <v/>
      </c>
      <c r="G293" s="103" t="str">
        <f>IF(E293&lt;&gt;"",VLOOKUP(E293,'Defect types &amp; severity levels'!$D$2:$F$23,3,FALSE),"")</f>
        <v/>
      </c>
      <c r="H293" s="101"/>
      <c r="I293" s="102"/>
      <c r="J293" s="104"/>
    </row>
    <row r="294" spans="2:10" x14ac:dyDescent="0.25">
      <c r="B294" s="100">
        <f t="shared" si="4"/>
        <v>272</v>
      </c>
      <c r="C294" s="101"/>
      <c r="D294" s="102"/>
      <c r="E294" s="101"/>
      <c r="F294" s="77" t="str">
        <f>IF(E294 &lt;&gt; "",VLOOKUP($E294,'Defect types &amp; severity levels'!$D$3:$E$23,2,FALSE),"")</f>
        <v/>
      </c>
      <c r="G294" s="103" t="str">
        <f>IF(E294&lt;&gt;"",VLOOKUP(E294,'Defect types &amp; severity levels'!$D$2:$F$23,3,FALSE),"")</f>
        <v/>
      </c>
      <c r="H294" s="101"/>
      <c r="I294" s="102"/>
      <c r="J294" s="104"/>
    </row>
    <row r="295" spans="2:10" x14ac:dyDescent="0.25">
      <c r="B295" s="100">
        <f t="shared" si="4"/>
        <v>273</v>
      </c>
      <c r="C295" s="101"/>
      <c r="D295" s="102"/>
      <c r="E295" s="101"/>
      <c r="F295" s="77" t="str">
        <f>IF(E295 &lt;&gt; "",VLOOKUP($E295,'Defect types &amp; severity levels'!$D$3:$E$23,2,FALSE),"")</f>
        <v/>
      </c>
      <c r="G295" s="103" t="str">
        <f>IF(E295&lt;&gt;"",VLOOKUP(E295,'Defect types &amp; severity levels'!$D$2:$F$23,3,FALSE),"")</f>
        <v/>
      </c>
      <c r="H295" s="101"/>
      <c r="I295" s="102"/>
      <c r="J295" s="104"/>
    </row>
    <row r="296" spans="2:10" x14ac:dyDescent="0.25">
      <c r="B296" s="100">
        <f t="shared" si="4"/>
        <v>274</v>
      </c>
      <c r="C296" s="101"/>
      <c r="D296" s="102"/>
      <c r="E296" s="101"/>
      <c r="F296" s="77" t="str">
        <f>IF(E296 &lt;&gt; "",VLOOKUP($E296,'Defect types &amp; severity levels'!$D$3:$E$23,2,FALSE),"")</f>
        <v/>
      </c>
      <c r="G296" s="103" t="str">
        <f>IF(E296&lt;&gt;"",VLOOKUP(E296,'Defect types &amp; severity levels'!$D$2:$F$23,3,FALSE),"")</f>
        <v/>
      </c>
      <c r="H296" s="101"/>
      <c r="I296" s="102"/>
      <c r="J296" s="104"/>
    </row>
    <row r="297" spans="2:10" x14ac:dyDescent="0.25">
      <c r="B297" s="100">
        <f t="shared" si="4"/>
        <v>275</v>
      </c>
      <c r="C297" s="101"/>
      <c r="D297" s="102"/>
      <c r="E297" s="101"/>
      <c r="F297" s="77" t="str">
        <f>IF(E297 &lt;&gt; "",VLOOKUP($E297,'Defect types &amp; severity levels'!$D$3:$E$23,2,FALSE),"")</f>
        <v/>
      </c>
      <c r="G297" s="103" t="str">
        <f>IF(E297&lt;&gt;"",VLOOKUP(E297,'Defect types &amp; severity levels'!$D$2:$F$23,3,FALSE),"")</f>
        <v/>
      </c>
      <c r="H297" s="101"/>
      <c r="I297" s="102"/>
      <c r="J297" s="104"/>
    </row>
    <row r="298" spans="2:10" x14ac:dyDescent="0.25">
      <c r="B298" s="100">
        <f t="shared" si="4"/>
        <v>276</v>
      </c>
      <c r="C298" s="101"/>
      <c r="D298" s="102"/>
      <c r="E298" s="101"/>
      <c r="F298" s="77" t="str">
        <f>IF(E298 &lt;&gt; "",VLOOKUP($E298,'Defect types &amp; severity levels'!$D$3:$E$23,2,FALSE),"")</f>
        <v/>
      </c>
      <c r="G298" s="103" t="str">
        <f>IF(E298&lt;&gt;"",VLOOKUP(E298,'Defect types &amp; severity levels'!$D$2:$F$23,3,FALSE),"")</f>
        <v/>
      </c>
      <c r="H298" s="101"/>
      <c r="I298" s="102"/>
      <c r="J298" s="104"/>
    </row>
    <row r="299" spans="2:10" x14ac:dyDescent="0.25">
      <c r="B299" s="100">
        <f t="shared" si="4"/>
        <v>277</v>
      </c>
      <c r="C299" s="101"/>
      <c r="D299" s="102"/>
      <c r="E299" s="101"/>
      <c r="F299" s="77" t="str">
        <f>IF(E299 &lt;&gt; "",VLOOKUP($E299,'Defect types &amp; severity levels'!$D$3:$E$23,2,FALSE),"")</f>
        <v/>
      </c>
      <c r="G299" s="103" t="str">
        <f>IF(E299&lt;&gt;"",VLOOKUP(E299,'Defect types &amp; severity levels'!$D$2:$F$23,3,FALSE),"")</f>
        <v/>
      </c>
      <c r="H299" s="101"/>
      <c r="I299" s="102"/>
      <c r="J299" s="104"/>
    </row>
    <row r="300" spans="2:10" x14ac:dyDescent="0.25">
      <c r="B300" s="100">
        <f t="shared" si="4"/>
        <v>278</v>
      </c>
      <c r="C300" s="101"/>
      <c r="D300" s="102"/>
      <c r="E300" s="101"/>
      <c r="F300" s="77" t="str">
        <f>IF(E300 &lt;&gt; "",VLOOKUP($E300,'Defect types &amp; severity levels'!$D$3:$E$23,2,FALSE),"")</f>
        <v/>
      </c>
      <c r="G300" s="103" t="str">
        <f>IF(E300&lt;&gt;"",VLOOKUP(E300,'Defect types &amp; severity levels'!$D$2:$F$23,3,FALSE),"")</f>
        <v/>
      </c>
      <c r="H300" s="101"/>
      <c r="I300" s="102"/>
      <c r="J300" s="104"/>
    </row>
    <row r="301" spans="2:10" x14ac:dyDescent="0.25">
      <c r="B301" s="100">
        <f t="shared" si="4"/>
        <v>279</v>
      </c>
      <c r="C301" s="101"/>
      <c r="D301" s="102"/>
      <c r="E301" s="101"/>
      <c r="F301" s="77" t="str">
        <f>IF(E301 &lt;&gt; "",VLOOKUP($E301,'Defect types &amp; severity levels'!$D$3:$E$23,2,FALSE),"")</f>
        <v/>
      </c>
      <c r="G301" s="103" t="str">
        <f>IF(E301&lt;&gt;"",VLOOKUP(E301,'Defect types &amp; severity levels'!$D$2:$F$23,3,FALSE),"")</f>
        <v/>
      </c>
      <c r="H301" s="101"/>
      <c r="I301" s="102"/>
      <c r="J301" s="104"/>
    </row>
    <row r="302" spans="2:10" x14ac:dyDescent="0.25">
      <c r="B302" s="100">
        <f t="shared" si="4"/>
        <v>280</v>
      </c>
      <c r="C302" s="101"/>
      <c r="D302" s="102"/>
      <c r="E302" s="101"/>
      <c r="F302" s="77" t="str">
        <f>IF(E302 &lt;&gt; "",VLOOKUP($E302,'Defect types &amp; severity levels'!$D$3:$E$23,2,FALSE),"")</f>
        <v/>
      </c>
      <c r="G302" s="103" t="str">
        <f>IF(E302&lt;&gt;"",VLOOKUP(E302,'Defect types &amp; severity levels'!$D$2:$F$23,3,FALSE),"")</f>
        <v/>
      </c>
      <c r="H302" s="101"/>
      <c r="I302" s="102"/>
      <c r="J302" s="104"/>
    </row>
    <row r="303" spans="2:10" x14ac:dyDescent="0.25">
      <c r="B303" s="100">
        <f t="shared" si="4"/>
        <v>281</v>
      </c>
      <c r="C303" s="101"/>
      <c r="D303" s="102"/>
      <c r="E303" s="101"/>
      <c r="F303" s="77" t="str">
        <f>IF(E303 &lt;&gt; "",VLOOKUP($E303,'Defect types &amp; severity levels'!$D$3:$E$23,2,FALSE),"")</f>
        <v/>
      </c>
      <c r="G303" s="103" t="str">
        <f>IF(E303&lt;&gt;"",VLOOKUP(E303,'Defect types &amp; severity levels'!$D$2:$F$23,3,FALSE),"")</f>
        <v/>
      </c>
      <c r="H303" s="101"/>
      <c r="I303" s="102"/>
      <c r="J303" s="104"/>
    </row>
    <row r="304" spans="2:10" x14ac:dyDescent="0.25">
      <c r="B304" s="100">
        <f t="shared" si="4"/>
        <v>282</v>
      </c>
      <c r="C304" s="101"/>
      <c r="D304" s="102"/>
      <c r="E304" s="101"/>
      <c r="F304" s="77" t="str">
        <f>IF(E304 &lt;&gt; "",VLOOKUP($E304,'Defect types &amp; severity levels'!$D$3:$E$23,2,FALSE),"")</f>
        <v/>
      </c>
      <c r="G304" s="103" t="str">
        <f>IF(E304&lt;&gt;"",VLOOKUP(E304,'Defect types &amp; severity levels'!$D$2:$F$23,3,FALSE),"")</f>
        <v/>
      </c>
      <c r="H304" s="101"/>
      <c r="I304" s="102"/>
      <c r="J304" s="104"/>
    </row>
    <row r="305" spans="2:10" x14ac:dyDescent="0.25">
      <c r="B305" s="100">
        <f t="shared" si="4"/>
        <v>283</v>
      </c>
      <c r="C305" s="101"/>
      <c r="D305" s="102"/>
      <c r="E305" s="101"/>
      <c r="F305" s="77" t="str">
        <f>IF(E305 &lt;&gt; "",VLOOKUP($E305,'Defect types &amp; severity levels'!$D$3:$E$23,2,FALSE),"")</f>
        <v/>
      </c>
      <c r="G305" s="103" t="str">
        <f>IF(E305&lt;&gt;"",VLOOKUP(E305,'Defect types &amp; severity levels'!$D$2:$F$23,3,FALSE),"")</f>
        <v/>
      </c>
      <c r="H305" s="101"/>
      <c r="I305" s="102"/>
      <c r="J305" s="104"/>
    </row>
    <row r="306" spans="2:10" x14ac:dyDescent="0.25">
      <c r="B306" s="100">
        <f t="shared" si="4"/>
        <v>284</v>
      </c>
      <c r="C306" s="101"/>
      <c r="D306" s="102"/>
      <c r="E306" s="101"/>
      <c r="F306" s="77" t="str">
        <f>IF(E306 &lt;&gt; "",VLOOKUP($E306,'Defect types &amp; severity levels'!$D$3:$E$23,2,FALSE),"")</f>
        <v/>
      </c>
      <c r="G306" s="103" t="str">
        <f>IF(E306&lt;&gt;"",VLOOKUP(E306,'Defect types &amp; severity levels'!$D$2:$F$23,3,FALSE),"")</f>
        <v/>
      </c>
      <c r="H306" s="101"/>
      <c r="I306" s="102"/>
      <c r="J306" s="104"/>
    </row>
    <row r="307" spans="2:10" x14ac:dyDescent="0.25">
      <c r="B307" s="100">
        <f t="shared" si="4"/>
        <v>285</v>
      </c>
      <c r="C307" s="101"/>
      <c r="D307" s="102"/>
      <c r="E307" s="101"/>
      <c r="F307" s="77" t="str">
        <f>IF(E307 &lt;&gt; "",VLOOKUP($E307,'Defect types &amp; severity levels'!$D$3:$E$23,2,FALSE),"")</f>
        <v/>
      </c>
      <c r="G307" s="103" t="str">
        <f>IF(E307&lt;&gt;"",VLOOKUP(E307,'Defect types &amp; severity levels'!$D$2:$F$23,3,FALSE),"")</f>
        <v/>
      </c>
      <c r="H307" s="101"/>
      <c r="I307" s="102"/>
      <c r="J307" s="104"/>
    </row>
    <row r="308" spans="2:10" x14ac:dyDescent="0.25">
      <c r="B308" s="100">
        <f t="shared" si="4"/>
        <v>286</v>
      </c>
      <c r="C308" s="101"/>
      <c r="D308" s="102"/>
      <c r="E308" s="101"/>
      <c r="F308" s="77" t="str">
        <f>IF(E308 &lt;&gt; "",VLOOKUP($E308,'Defect types &amp; severity levels'!$D$3:$E$23,2,FALSE),"")</f>
        <v/>
      </c>
      <c r="G308" s="103" t="str">
        <f>IF(E308&lt;&gt;"",VLOOKUP(E308,'Defect types &amp; severity levels'!$D$2:$F$23,3,FALSE),"")</f>
        <v/>
      </c>
      <c r="H308" s="101"/>
      <c r="I308" s="102"/>
      <c r="J308" s="104"/>
    </row>
    <row r="309" spans="2:10" x14ac:dyDescent="0.25">
      <c r="B309" s="100">
        <f t="shared" si="4"/>
        <v>287</v>
      </c>
      <c r="C309" s="101"/>
      <c r="D309" s="102"/>
      <c r="E309" s="101"/>
      <c r="F309" s="77" t="str">
        <f>IF(E309 &lt;&gt; "",VLOOKUP($E309,'Defect types &amp; severity levels'!$D$3:$E$23,2,FALSE),"")</f>
        <v/>
      </c>
      <c r="G309" s="103" t="str">
        <f>IF(E309&lt;&gt;"",VLOOKUP(E309,'Defect types &amp; severity levels'!$D$2:$F$23,3,FALSE),"")</f>
        <v/>
      </c>
      <c r="H309" s="101"/>
      <c r="I309" s="102"/>
      <c r="J309" s="104"/>
    </row>
    <row r="310" spans="2:10" x14ac:dyDescent="0.25">
      <c r="B310" s="100">
        <f t="shared" si="4"/>
        <v>288</v>
      </c>
      <c r="C310" s="101"/>
      <c r="D310" s="102"/>
      <c r="E310" s="101"/>
      <c r="F310" s="77" t="str">
        <f>IF(E310 &lt;&gt; "",VLOOKUP($E310,'Defect types &amp; severity levels'!$D$3:$E$23,2,FALSE),"")</f>
        <v/>
      </c>
      <c r="G310" s="103" t="str">
        <f>IF(E310&lt;&gt;"",VLOOKUP(E310,'Defect types &amp; severity levels'!$D$2:$F$23,3,FALSE),"")</f>
        <v/>
      </c>
      <c r="H310" s="101"/>
      <c r="I310" s="102"/>
      <c r="J310" s="104"/>
    </row>
    <row r="311" spans="2:10" x14ac:dyDescent="0.25">
      <c r="B311" s="100">
        <f t="shared" si="4"/>
        <v>289</v>
      </c>
      <c r="C311" s="101"/>
      <c r="D311" s="102"/>
      <c r="E311" s="101"/>
      <c r="F311" s="77" t="str">
        <f>IF(E311 &lt;&gt; "",VLOOKUP($E311,'Defect types &amp; severity levels'!$D$3:$E$23,2,FALSE),"")</f>
        <v/>
      </c>
      <c r="G311" s="103" t="str">
        <f>IF(E311&lt;&gt;"",VLOOKUP(E311,'Defect types &amp; severity levels'!$D$2:$F$23,3,FALSE),"")</f>
        <v/>
      </c>
      <c r="H311" s="101"/>
      <c r="I311" s="102"/>
      <c r="J311" s="104"/>
    </row>
    <row r="312" spans="2:10" x14ac:dyDescent="0.25">
      <c r="B312" s="100">
        <f t="shared" si="4"/>
        <v>290</v>
      </c>
      <c r="C312" s="101"/>
      <c r="D312" s="102"/>
      <c r="E312" s="101"/>
      <c r="F312" s="77" t="str">
        <f>IF(E312 &lt;&gt; "",VLOOKUP($E312,'Defect types &amp; severity levels'!$D$3:$E$23,2,FALSE),"")</f>
        <v/>
      </c>
      <c r="G312" s="103" t="str">
        <f>IF(E312&lt;&gt;"",VLOOKUP(E312,'Defect types &amp; severity levels'!$D$2:$F$23,3,FALSE),"")</f>
        <v/>
      </c>
      <c r="H312" s="101"/>
      <c r="I312" s="102"/>
      <c r="J312" s="104"/>
    </row>
    <row r="313" spans="2:10" x14ac:dyDescent="0.25">
      <c r="B313" s="100">
        <f t="shared" si="4"/>
        <v>291</v>
      </c>
      <c r="C313" s="101"/>
      <c r="D313" s="102"/>
      <c r="E313" s="101"/>
      <c r="F313" s="77" t="str">
        <f>IF(E313 &lt;&gt; "",VLOOKUP($E313,'Defect types &amp; severity levels'!$D$3:$E$23,2,FALSE),"")</f>
        <v/>
      </c>
      <c r="G313" s="103" t="str">
        <f>IF(E313&lt;&gt;"",VLOOKUP(E313,'Defect types &amp; severity levels'!$D$2:$F$23,3,FALSE),"")</f>
        <v/>
      </c>
      <c r="H313" s="101"/>
      <c r="I313" s="102"/>
      <c r="J313" s="104"/>
    </row>
    <row r="314" spans="2:10" x14ac:dyDescent="0.25">
      <c r="B314" s="100">
        <f t="shared" si="4"/>
        <v>292</v>
      </c>
      <c r="C314" s="101"/>
      <c r="D314" s="102"/>
      <c r="E314" s="101"/>
      <c r="F314" s="77" t="str">
        <f>IF(E314 &lt;&gt; "",VLOOKUP($E314,'Defect types &amp; severity levels'!$D$3:$E$23,2,FALSE),"")</f>
        <v/>
      </c>
      <c r="G314" s="103" t="str">
        <f>IF(E314&lt;&gt;"",VLOOKUP(E314,'Defect types &amp; severity levels'!$D$2:$F$23,3,FALSE),"")</f>
        <v/>
      </c>
      <c r="H314" s="101"/>
      <c r="I314" s="102"/>
      <c r="J314" s="104"/>
    </row>
    <row r="315" spans="2:10" x14ac:dyDescent="0.25">
      <c r="B315" s="100">
        <f t="shared" si="4"/>
        <v>293</v>
      </c>
      <c r="C315" s="101"/>
      <c r="D315" s="102"/>
      <c r="E315" s="101"/>
      <c r="F315" s="77" t="str">
        <f>IF(E315 &lt;&gt; "",VLOOKUP($E315,'Defect types &amp; severity levels'!$D$3:$E$23,2,FALSE),"")</f>
        <v/>
      </c>
      <c r="G315" s="103" t="str">
        <f>IF(E315&lt;&gt;"",VLOOKUP(E315,'Defect types &amp; severity levels'!$D$2:$F$23,3,FALSE),"")</f>
        <v/>
      </c>
      <c r="H315" s="101"/>
      <c r="I315" s="102"/>
      <c r="J315" s="104"/>
    </row>
    <row r="316" spans="2:10" x14ac:dyDescent="0.25">
      <c r="B316" s="100">
        <f t="shared" si="4"/>
        <v>294</v>
      </c>
      <c r="C316" s="101"/>
      <c r="D316" s="102"/>
      <c r="E316" s="101"/>
      <c r="F316" s="77" t="str">
        <f>IF(E316 &lt;&gt; "",VLOOKUP($E316,'Defect types &amp; severity levels'!$D$3:$E$23,2,FALSE),"")</f>
        <v/>
      </c>
      <c r="G316" s="103" t="str">
        <f>IF(E316&lt;&gt;"",VLOOKUP(E316,'Defect types &amp; severity levels'!$D$2:$F$23,3,FALSE),"")</f>
        <v/>
      </c>
      <c r="H316" s="101"/>
      <c r="I316" s="102"/>
      <c r="J316" s="104"/>
    </row>
    <row r="317" spans="2:10" x14ac:dyDescent="0.25">
      <c r="B317" s="100">
        <f t="shared" si="4"/>
        <v>295</v>
      </c>
      <c r="C317" s="101"/>
      <c r="D317" s="102"/>
      <c r="E317" s="101"/>
      <c r="F317" s="77" t="str">
        <f>IF(E317 &lt;&gt; "",VLOOKUP($E317,'Defect types &amp; severity levels'!$D$3:$E$23,2,FALSE),"")</f>
        <v/>
      </c>
      <c r="G317" s="103" t="str">
        <f>IF(E317&lt;&gt;"",VLOOKUP(E317,'Defect types &amp; severity levels'!$D$2:$F$23,3,FALSE),"")</f>
        <v/>
      </c>
      <c r="H317" s="101"/>
      <c r="I317" s="102"/>
      <c r="J317" s="104"/>
    </row>
    <row r="318" spans="2:10" x14ac:dyDescent="0.25">
      <c r="B318" s="100">
        <f t="shared" si="4"/>
        <v>296</v>
      </c>
      <c r="C318" s="101"/>
      <c r="D318" s="102"/>
      <c r="E318" s="101"/>
      <c r="F318" s="77" t="str">
        <f>IF(E318 &lt;&gt; "",VLOOKUP($E318,'Defect types &amp; severity levels'!$D$3:$E$23,2,FALSE),"")</f>
        <v/>
      </c>
      <c r="G318" s="103" t="str">
        <f>IF(E318&lt;&gt;"",VLOOKUP(E318,'Defect types &amp; severity levels'!$D$2:$F$23,3,FALSE),"")</f>
        <v/>
      </c>
      <c r="H318" s="101"/>
      <c r="I318" s="102"/>
      <c r="J318" s="104"/>
    </row>
    <row r="319" spans="2:10" x14ac:dyDescent="0.25">
      <c r="B319" s="100">
        <f t="shared" si="4"/>
        <v>297</v>
      </c>
      <c r="C319" s="101"/>
      <c r="D319" s="102"/>
      <c r="E319" s="101"/>
      <c r="F319" s="77" t="str">
        <f>IF(E319 &lt;&gt; "",VLOOKUP($E319,'Defect types &amp; severity levels'!$D$3:$E$23,2,FALSE),"")</f>
        <v/>
      </c>
      <c r="G319" s="103" t="str">
        <f>IF(E319&lt;&gt;"",VLOOKUP(E319,'Defect types &amp; severity levels'!$D$2:$F$23,3,FALSE),"")</f>
        <v/>
      </c>
      <c r="H319" s="101"/>
      <c r="I319" s="102"/>
      <c r="J319" s="104"/>
    </row>
    <row r="320" spans="2:10" x14ac:dyDescent="0.25">
      <c r="B320" s="100">
        <f t="shared" si="4"/>
        <v>298</v>
      </c>
      <c r="C320" s="101"/>
      <c r="D320" s="102"/>
      <c r="E320" s="101"/>
      <c r="F320" s="77" t="str">
        <f>IF(E320 &lt;&gt; "",VLOOKUP($E320,'Defect types &amp; severity levels'!$D$3:$E$23,2,FALSE),"")</f>
        <v/>
      </c>
      <c r="G320" s="103" t="str">
        <f>IF(E320&lt;&gt;"",VLOOKUP(E320,'Defect types &amp; severity levels'!$D$2:$F$23,3,FALSE),"")</f>
        <v/>
      </c>
      <c r="H320" s="101"/>
      <c r="I320" s="102"/>
      <c r="J320" s="104"/>
    </row>
    <row r="321" spans="2:10" x14ac:dyDescent="0.25">
      <c r="B321" s="100">
        <f t="shared" si="4"/>
        <v>299</v>
      </c>
      <c r="C321" s="101"/>
      <c r="D321" s="102"/>
      <c r="E321" s="101"/>
      <c r="F321" s="77" t="str">
        <f>IF(E321 &lt;&gt; "",VLOOKUP($E321,'Defect types &amp; severity levels'!$D$3:$E$23,2,FALSE),"")</f>
        <v/>
      </c>
      <c r="G321" s="103" t="str">
        <f>IF(E321&lt;&gt;"",VLOOKUP(E321,'Defect types &amp; severity levels'!$D$2:$F$23,3,FALSE),"")</f>
        <v/>
      </c>
      <c r="H321" s="101"/>
      <c r="I321" s="102"/>
      <c r="J321" s="104"/>
    </row>
    <row r="322" spans="2:10" ht="15.75" thickBot="1" x14ac:dyDescent="0.3">
      <c r="B322" s="105">
        <f t="shared" si="4"/>
        <v>300</v>
      </c>
      <c r="C322" s="106"/>
      <c r="D322" s="107"/>
      <c r="E322" s="101"/>
      <c r="F322" s="77" t="str">
        <f>IF(E322 &lt;&gt; "",VLOOKUP($E322,'Defect types &amp; severity levels'!$D$3:$E$23,2,FALSE),"")</f>
        <v/>
      </c>
      <c r="G322" s="103" t="str">
        <f>IF(E322&lt;&gt;"",VLOOKUP(E322,'Defect types &amp; severity levels'!$D$2:$F$23,3,FALSE),"")</f>
        <v/>
      </c>
      <c r="H322" s="101"/>
      <c r="I322" s="107"/>
      <c r="J322" s="108"/>
    </row>
    <row r="323" spans="2:10" x14ac:dyDescent="0.25">
      <c r="B323" s="109"/>
    </row>
    <row r="324" spans="2:10" x14ac:dyDescent="0.25">
      <c r="B324" s="109"/>
    </row>
    <row r="325" spans="2:10" x14ac:dyDescent="0.25">
      <c r="B325" s="109"/>
    </row>
    <row r="326" spans="2:10" x14ac:dyDescent="0.25">
      <c r="B326" s="109"/>
    </row>
    <row r="327" spans="2:10" x14ac:dyDescent="0.25">
      <c r="B327" s="109"/>
    </row>
    <row r="328" spans="2:10" x14ac:dyDescent="0.25">
      <c r="B328" s="109"/>
    </row>
    <row r="329" spans="2:10" x14ac:dyDescent="0.25">
      <c r="B329" s="109"/>
    </row>
    <row r="330" spans="2:10" x14ac:dyDescent="0.25">
      <c r="B330" s="109"/>
    </row>
    <row r="331" spans="2:10" x14ac:dyDescent="0.25">
      <c r="B331" s="109"/>
    </row>
    <row r="332" spans="2:10" x14ac:dyDescent="0.25">
      <c r="B332" s="109"/>
    </row>
    <row r="333" spans="2:10" x14ac:dyDescent="0.25">
      <c r="B333" s="109"/>
    </row>
    <row r="334" spans="2:10" x14ac:dyDescent="0.25">
      <c r="B334" s="109"/>
    </row>
    <row r="335" spans="2:10" x14ac:dyDescent="0.25">
      <c r="B335" s="109"/>
    </row>
    <row r="336" spans="2:10" x14ac:dyDescent="0.25">
      <c r="B336" s="109"/>
    </row>
    <row r="337" spans="2:2" x14ac:dyDescent="0.25">
      <c r="B337" s="109"/>
    </row>
    <row r="338" spans="2:2" x14ac:dyDescent="0.25">
      <c r="B338" s="109"/>
    </row>
    <row r="339" spans="2:2" x14ac:dyDescent="0.25">
      <c r="B339" s="109"/>
    </row>
    <row r="340" spans="2:2" x14ac:dyDescent="0.25">
      <c r="B340" s="109"/>
    </row>
    <row r="341" spans="2:2" x14ac:dyDescent="0.25">
      <c r="B341" s="109"/>
    </row>
    <row r="342" spans="2:2" x14ac:dyDescent="0.25">
      <c r="B342" s="109"/>
    </row>
    <row r="343" spans="2:2" x14ac:dyDescent="0.25">
      <c r="B343" s="109"/>
    </row>
    <row r="344" spans="2:2" x14ac:dyDescent="0.25">
      <c r="B344" s="109"/>
    </row>
    <row r="345" spans="2:2" x14ac:dyDescent="0.25">
      <c r="B345" s="109"/>
    </row>
    <row r="346" spans="2:2" x14ac:dyDescent="0.25">
      <c r="B346" s="109"/>
    </row>
    <row r="347" spans="2:2" x14ac:dyDescent="0.25">
      <c r="B347" s="109"/>
    </row>
    <row r="348" spans="2:2" x14ac:dyDescent="0.25">
      <c r="B348" s="109"/>
    </row>
    <row r="349" spans="2:2" x14ac:dyDescent="0.25">
      <c r="B349" s="109"/>
    </row>
    <row r="350" spans="2:2" x14ac:dyDescent="0.25">
      <c r="B350" s="109"/>
    </row>
    <row r="351" spans="2:2" x14ac:dyDescent="0.25">
      <c r="B351" s="109"/>
    </row>
    <row r="352" spans="2:2" x14ac:dyDescent="0.25">
      <c r="B352" s="109"/>
    </row>
    <row r="353" spans="2:2" x14ac:dyDescent="0.25">
      <c r="B353" s="109"/>
    </row>
    <row r="354" spans="2:2" x14ac:dyDescent="0.25">
      <c r="B354" s="109"/>
    </row>
    <row r="355" spans="2:2" x14ac:dyDescent="0.25">
      <c r="B355" s="109"/>
    </row>
    <row r="356" spans="2:2" x14ac:dyDescent="0.25">
      <c r="B356" s="109"/>
    </row>
    <row r="357" spans="2:2" x14ac:dyDescent="0.25">
      <c r="B357" s="109"/>
    </row>
    <row r="358" spans="2:2" x14ac:dyDescent="0.25">
      <c r="B358" s="109"/>
    </row>
    <row r="359" spans="2:2" x14ac:dyDescent="0.25">
      <c r="B359" s="109"/>
    </row>
    <row r="360" spans="2:2" x14ac:dyDescent="0.25">
      <c r="B360" s="109"/>
    </row>
    <row r="361" spans="2:2" x14ac:dyDescent="0.25">
      <c r="B361" s="109"/>
    </row>
    <row r="362" spans="2:2" x14ac:dyDescent="0.25">
      <c r="B362" s="109"/>
    </row>
    <row r="363" spans="2:2" x14ac:dyDescent="0.25">
      <c r="B363" s="109"/>
    </row>
    <row r="364" spans="2:2" x14ac:dyDescent="0.25">
      <c r="B364" s="109"/>
    </row>
    <row r="365" spans="2:2" x14ac:dyDescent="0.25">
      <c r="B365" s="109"/>
    </row>
    <row r="366" spans="2:2" x14ac:dyDescent="0.25">
      <c r="B366" s="109"/>
    </row>
    <row r="367" spans="2:2" x14ac:dyDescent="0.25">
      <c r="B367" s="109"/>
    </row>
    <row r="368" spans="2:2" x14ac:dyDescent="0.25">
      <c r="B368" s="109"/>
    </row>
    <row r="369" spans="2:2" x14ac:dyDescent="0.25">
      <c r="B369" s="109"/>
    </row>
    <row r="370" spans="2:2" x14ac:dyDescent="0.25">
      <c r="B370" s="109"/>
    </row>
    <row r="371" spans="2:2" x14ac:dyDescent="0.25">
      <c r="B371" s="109"/>
    </row>
    <row r="372" spans="2:2" x14ac:dyDescent="0.25">
      <c r="B372" s="109"/>
    </row>
    <row r="373" spans="2:2" x14ac:dyDescent="0.25">
      <c r="B373" s="109"/>
    </row>
    <row r="374" spans="2:2" x14ac:dyDescent="0.25">
      <c r="B374" s="109"/>
    </row>
    <row r="375" spans="2:2" x14ac:dyDescent="0.25">
      <c r="B375" s="109"/>
    </row>
    <row r="376" spans="2:2" x14ac:dyDescent="0.25">
      <c r="B376" s="109"/>
    </row>
    <row r="377" spans="2:2" x14ac:dyDescent="0.25">
      <c r="B377" s="109"/>
    </row>
    <row r="378" spans="2:2" x14ac:dyDescent="0.25">
      <c r="B378" s="109"/>
    </row>
    <row r="379" spans="2:2" x14ac:dyDescent="0.25">
      <c r="B379" s="109"/>
    </row>
    <row r="380" spans="2:2" x14ac:dyDescent="0.25">
      <c r="B380" s="109"/>
    </row>
    <row r="381" spans="2:2" x14ac:dyDescent="0.25">
      <c r="B381" s="109"/>
    </row>
    <row r="382" spans="2:2" x14ac:dyDescent="0.25">
      <c r="B382" s="109"/>
    </row>
    <row r="383" spans="2:2" x14ac:dyDescent="0.25">
      <c r="B383" s="109"/>
    </row>
    <row r="384" spans="2:2" x14ac:dyDescent="0.25">
      <c r="B384" s="109"/>
    </row>
    <row r="385" spans="2:2" x14ac:dyDescent="0.25">
      <c r="B385" s="109"/>
    </row>
    <row r="386" spans="2:2" x14ac:dyDescent="0.25">
      <c r="B386" s="109"/>
    </row>
    <row r="387" spans="2:2" x14ac:dyDescent="0.25">
      <c r="B387" s="109"/>
    </row>
    <row r="388" spans="2:2" x14ac:dyDescent="0.25">
      <c r="B388" s="109"/>
    </row>
    <row r="389" spans="2:2" x14ac:dyDescent="0.25">
      <c r="B389" s="109"/>
    </row>
    <row r="390" spans="2:2" x14ac:dyDescent="0.25">
      <c r="B390" s="109"/>
    </row>
    <row r="391" spans="2:2" x14ac:dyDescent="0.25">
      <c r="B391" s="109"/>
    </row>
    <row r="392" spans="2:2" x14ac:dyDescent="0.25">
      <c r="B392" s="109"/>
    </row>
    <row r="393" spans="2:2" x14ac:dyDescent="0.25">
      <c r="B393" s="109"/>
    </row>
    <row r="394" spans="2:2" x14ac:dyDescent="0.25">
      <c r="B394" s="109"/>
    </row>
    <row r="395" spans="2:2" x14ac:dyDescent="0.25">
      <c r="B395" s="109"/>
    </row>
    <row r="396" spans="2:2" x14ac:dyDescent="0.25">
      <c r="B396" s="109"/>
    </row>
    <row r="397" spans="2:2" x14ac:dyDescent="0.25">
      <c r="B397" s="109"/>
    </row>
    <row r="398" spans="2:2" x14ac:dyDescent="0.25">
      <c r="B398" s="109"/>
    </row>
    <row r="399" spans="2:2" x14ac:dyDescent="0.25">
      <c r="B399" s="109"/>
    </row>
    <row r="400" spans="2:2" x14ac:dyDescent="0.25">
      <c r="B400" s="109"/>
    </row>
    <row r="401" spans="2:2" x14ac:dyDescent="0.25">
      <c r="B401" s="109"/>
    </row>
    <row r="402" spans="2:2" x14ac:dyDescent="0.25">
      <c r="B402" s="109"/>
    </row>
    <row r="403" spans="2:2" x14ac:dyDescent="0.25">
      <c r="B403" s="109"/>
    </row>
    <row r="404" spans="2:2" x14ac:dyDescent="0.25">
      <c r="B404" s="109"/>
    </row>
    <row r="405" spans="2:2" x14ac:dyDescent="0.25">
      <c r="B405" s="109"/>
    </row>
    <row r="406" spans="2:2" x14ac:dyDescent="0.25">
      <c r="B406" s="109"/>
    </row>
    <row r="407" spans="2:2" x14ac:dyDescent="0.25">
      <c r="B407" s="109"/>
    </row>
    <row r="408" spans="2:2" x14ac:dyDescent="0.25">
      <c r="B408" s="109"/>
    </row>
    <row r="409" spans="2:2" x14ac:dyDescent="0.25">
      <c r="B409" s="109"/>
    </row>
    <row r="410" spans="2:2" x14ac:dyDescent="0.25">
      <c r="B410" s="109"/>
    </row>
    <row r="411" spans="2:2" x14ac:dyDescent="0.25">
      <c r="B411" s="109"/>
    </row>
    <row r="412" spans="2:2" x14ac:dyDescent="0.25">
      <c r="B412" s="54"/>
    </row>
  </sheetData>
  <sheetProtection algorithmName="SHA-512" hashValue="KTcGS/MiO9+5FSuAbV8WY/8TMjWkz2eLysOJcoCSJH8YHi7mcPPIwxBK33r72NigeP7RGaQM+k8SPDfJuZnbgg==" saltValue="i+HGoZmhMzIViATZSB4YdA==" spinCount="100000" sheet="1" objects="1" scenarios="1"/>
  <mergeCells count="5">
    <mergeCell ref="B2:B3"/>
    <mergeCell ref="C2:C3"/>
    <mergeCell ref="B8:B11"/>
    <mergeCell ref="C8:D11"/>
    <mergeCell ref="C13:D13"/>
  </mergeCells>
  <dataValidations count="2">
    <dataValidation type="whole" operator="greaterThanOrEqual" allowBlank="1" showInputMessage="1" showErrorMessage="1" errorTitle="Enter Whole Number" error="Please enter Whole numbers only, no decimal values will be accepted" sqref="C2:C3">
      <formula1>0</formula1>
    </dataValidation>
    <dataValidation operator="equal" showInputMessage="1" showErrorMessage="1" prompt="Input date using &quot;MM-DD-YY&quot; Format only._x000a__x000a_Example 01-01-2015" sqref="C6"/>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'Defect types &amp; severity levels'!$B$3:$B$4</xm:f>
          </x14:formula1>
          <xm:sqref>H23:H322</xm:sqref>
        </x14:dataValidation>
        <x14:dataValidation type="list" showInputMessage="1" showErrorMessage="1">
          <x14:formula1>
            <xm:f>'Defect types &amp; severity levels'!$D$3:$D$23</xm:f>
          </x14:formula1>
          <xm:sqref>E23:E322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K412"/>
  <sheetViews>
    <sheetView topLeftCell="B1" workbookViewId="0">
      <selection activeCell="C4" sqref="C4"/>
    </sheetView>
  </sheetViews>
  <sheetFormatPr defaultColWidth="9.140625" defaultRowHeight="15" x14ac:dyDescent="0.25"/>
  <cols>
    <col min="1" max="1" width="3.7109375" style="52" customWidth="1"/>
    <col min="2" max="2" width="20.28515625" style="52" customWidth="1"/>
    <col min="3" max="3" width="28.7109375" style="52" customWidth="1"/>
    <col min="4" max="4" width="51" style="55" customWidth="1"/>
    <col min="5" max="5" width="35.42578125" style="52" customWidth="1"/>
    <col min="6" max="6" width="40.5703125" style="52" bestFit="1" customWidth="1"/>
    <col min="7" max="7" width="29.7109375" style="52" bestFit="1" customWidth="1"/>
    <col min="8" max="8" width="8.5703125" style="52" customWidth="1"/>
    <col min="9" max="9" width="27.140625" style="55" customWidth="1"/>
    <col min="10" max="10" width="60.7109375" style="55" customWidth="1"/>
    <col min="11" max="36" width="9.140625" style="52"/>
    <col min="37" max="37" width="22.5703125" style="52" bestFit="1" customWidth="1"/>
    <col min="38" max="16384" width="9.140625" style="52"/>
  </cols>
  <sheetData>
    <row r="1" spans="1:37" ht="15.75" thickBot="1" x14ac:dyDescent="0.3">
      <c r="B1" s="53"/>
      <c r="C1" s="53"/>
      <c r="D1" s="53"/>
      <c r="G1" s="54"/>
      <c r="AK1" s="52" t="s">
        <v>108</v>
      </c>
    </row>
    <row r="2" spans="1:37" ht="15" customHeight="1" x14ac:dyDescent="0.25">
      <c r="A2" s="54"/>
      <c r="B2" s="158" t="s">
        <v>133</v>
      </c>
      <c r="C2" s="160"/>
      <c r="D2" s="56"/>
      <c r="G2" s="54"/>
    </row>
    <row r="3" spans="1:37" ht="15.75" thickBot="1" x14ac:dyDescent="0.3">
      <c r="B3" s="159"/>
      <c r="C3" s="161"/>
      <c r="D3" s="53"/>
      <c r="G3" s="54"/>
    </row>
    <row r="4" spans="1:37" ht="15.75" thickBot="1" x14ac:dyDescent="0.3">
      <c r="B4" s="57" t="s">
        <v>132</v>
      </c>
      <c r="C4" s="59"/>
      <c r="D4" s="53"/>
      <c r="G4" s="54"/>
      <c r="AK4" s="52" t="s">
        <v>225</v>
      </c>
    </row>
    <row r="5" spans="1:37" ht="15.75" thickBot="1" x14ac:dyDescent="0.3">
      <c r="A5" s="54"/>
      <c r="B5" s="58" t="s">
        <v>228</v>
      </c>
      <c r="C5" s="59"/>
      <c r="D5" s="60"/>
      <c r="G5" s="54"/>
    </row>
    <row r="6" spans="1:37" ht="15.75" thickBot="1" x14ac:dyDescent="0.3">
      <c r="B6" s="58" t="s">
        <v>110</v>
      </c>
      <c r="C6" s="125"/>
      <c r="D6" s="53"/>
      <c r="G6" s="62"/>
    </row>
    <row r="7" spans="1:37" ht="15.75" thickBot="1" x14ac:dyDescent="0.3">
      <c r="B7" s="63"/>
      <c r="C7" s="64"/>
      <c r="D7" s="53"/>
      <c r="G7" s="54"/>
    </row>
    <row r="8" spans="1:37" x14ac:dyDescent="0.25">
      <c r="A8" s="54"/>
      <c r="B8" s="162" t="s">
        <v>111</v>
      </c>
      <c r="C8" s="165"/>
      <c r="D8" s="166"/>
      <c r="E8" s="52" t="s">
        <v>0</v>
      </c>
      <c r="G8" s="65"/>
    </row>
    <row r="9" spans="1:37" x14ac:dyDescent="0.25">
      <c r="B9" s="163"/>
      <c r="C9" s="167"/>
      <c r="D9" s="168"/>
      <c r="E9" s="54"/>
      <c r="G9" s="65"/>
    </row>
    <row r="10" spans="1:37" x14ac:dyDescent="0.25">
      <c r="B10" s="163"/>
      <c r="C10" s="167"/>
      <c r="D10" s="168"/>
      <c r="G10" s="65"/>
    </row>
    <row r="11" spans="1:37" ht="15.75" thickBot="1" x14ac:dyDescent="0.3">
      <c r="B11" s="164"/>
      <c r="C11" s="169"/>
      <c r="D11" s="170"/>
      <c r="G11" s="65"/>
    </row>
    <row r="12" spans="1:37" ht="15.75" thickBot="1" x14ac:dyDescent="0.3">
      <c r="B12" s="56"/>
      <c r="C12" s="54"/>
      <c r="G12" s="54"/>
    </row>
    <row r="13" spans="1:37" ht="15.75" thickBot="1" x14ac:dyDescent="0.3">
      <c r="B13" s="66" t="s">
        <v>112</v>
      </c>
      <c r="C13" s="171"/>
      <c r="D13" s="172"/>
      <c r="E13" s="67"/>
      <c r="G13" s="62"/>
    </row>
    <row r="14" spans="1:37" ht="15.75" thickBot="1" x14ac:dyDescent="0.3">
      <c r="B14" s="68"/>
      <c r="C14" s="69"/>
      <c r="D14" s="70" t="s">
        <v>0</v>
      </c>
      <c r="F14" s="62"/>
      <c r="G14" s="62"/>
    </row>
    <row r="15" spans="1:37" x14ac:dyDescent="0.25">
      <c r="B15" s="71" t="s">
        <v>1</v>
      </c>
      <c r="C15" s="72" t="s">
        <v>113</v>
      </c>
      <c r="D15" s="73" t="s">
        <v>114</v>
      </c>
      <c r="E15" s="74" t="s">
        <v>115</v>
      </c>
      <c r="F15" s="75" t="s">
        <v>23</v>
      </c>
      <c r="G15" s="62"/>
    </row>
    <row r="16" spans="1:37" x14ac:dyDescent="0.25">
      <c r="B16" s="76"/>
      <c r="C16" s="77" t="s">
        <v>116</v>
      </c>
      <c r="D16" s="78">
        <f>COUNTIF($F$23:$F$322,"S1")</f>
        <v>0</v>
      </c>
      <c r="E16" s="79">
        <f>IF(SUM(100-D16*50%)=100,0,100-D16*50%)</f>
        <v>0</v>
      </c>
      <c r="F16" s="80">
        <f>IF(ISERROR(D16*0.5/$C$2),0%,D16*0.5/$C$2)</f>
        <v>0</v>
      </c>
      <c r="G16" s="62"/>
    </row>
    <row r="17" spans="2:10" x14ac:dyDescent="0.25">
      <c r="B17" s="76"/>
      <c r="C17" s="77" t="s">
        <v>117</v>
      </c>
      <c r="D17" s="78">
        <f>COUNTIF($F$23:$F$322,"S2")</f>
        <v>0</v>
      </c>
      <c r="E17" s="79">
        <f>IF(SUM(100-D17*30%)=100,0,100-D17*30%)</f>
        <v>0</v>
      </c>
      <c r="F17" s="80">
        <f>IF(ISERROR(D17*0.3/$C$2),0%,D17*0.3/$C$2)</f>
        <v>0</v>
      </c>
      <c r="G17" s="62"/>
    </row>
    <row r="18" spans="2:10" x14ac:dyDescent="0.25">
      <c r="B18" s="76"/>
      <c r="C18" s="77" t="s">
        <v>118</v>
      </c>
      <c r="D18" s="78">
        <f>COUNTIF($F$23:$F$322,"S3")</f>
        <v>0</v>
      </c>
      <c r="E18" s="79">
        <f>IF(SUM(100-D18*20%)=100,0,100-D18*20%)</f>
        <v>0</v>
      </c>
      <c r="F18" s="80">
        <f>IF(ISERROR(D18*0.2/$C$2),0%,D18*0.2/$C$2)</f>
        <v>0</v>
      </c>
      <c r="G18" s="62"/>
    </row>
    <row r="19" spans="2:10" ht="15.75" thickBot="1" x14ac:dyDescent="0.3">
      <c r="B19" s="81" t="s">
        <v>119</v>
      </c>
      <c r="C19" s="82"/>
      <c r="D19" s="83">
        <f>SUM(D16:D18)</f>
        <v>0</v>
      </c>
      <c r="E19" s="84">
        <f>IF(SUM(100-(D16*50%+D17*30%+D18*20%))=100,0,100-(D16*50%+D17*30%+D18*20%))</f>
        <v>0</v>
      </c>
      <c r="F19" s="85">
        <f>IF(SUM(F16:F18)=100%,0%,SUM(F16:F18))</f>
        <v>0</v>
      </c>
      <c r="G19" s="62"/>
    </row>
    <row r="20" spans="2:10" ht="15.75" thickBot="1" x14ac:dyDescent="0.3">
      <c r="B20" s="86"/>
      <c r="C20" s="87"/>
      <c r="D20" s="88"/>
      <c r="E20" s="89"/>
      <c r="F20" s="90"/>
      <c r="G20" s="62"/>
    </row>
    <row r="21" spans="2:10" ht="15.75" thickBot="1" x14ac:dyDescent="0.3">
      <c r="B21" s="91" t="s">
        <v>120</v>
      </c>
      <c r="C21" s="92" t="s">
        <v>121</v>
      </c>
      <c r="D21" s="93" t="s">
        <v>122</v>
      </c>
      <c r="E21" s="92" t="s">
        <v>123</v>
      </c>
      <c r="F21" s="92" t="s">
        <v>113</v>
      </c>
      <c r="G21" s="92" t="s">
        <v>124</v>
      </c>
      <c r="H21" s="92" t="s">
        <v>125</v>
      </c>
      <c r="I21" s="94" t="s">
        <v>126</v>
      </c>
      <c r="J21" s="95" t="s">
        <v>127</v>
      </c>
    </row>
    <row r="22" spans="2:10" x14ac:dyDescent="0.25">
      <c r="B22" s="96" t="s">
        <v>120</v>
      </c>
      <c r="C22" s="97" t="s">
        <v>128</v>
      </c>
      <c r="D22" s="98" t="s">
        <v>129</v>
      </c>
      <c r="E22" s="97" t="s">
        <v>130</v>
      </c>
      <c r="F22" s="99" t="s">
        <v>131</v>
      </c>
      <c r="G22" s="99" t="s">
        <v>131</v>
      </c>
      <c r="H22" s="97" t="s">
        <v>125</v>
      </c>
      <c r="I22" s="97" t="s">
        <v>126</v>
      </c>
      <c r="J22" s="97" t="s">
        <v>127</v>
      </c>
    </row>
    <row r="23" spans="2:10" x14ac:dyDescent="0.25">
      <c r="B23" s="100">
        <v>1</v>
      </c>
      <c r="C23" s="101"/>
      <c r="D23" s="102"/>
      <c r="E23" s="101"/>
      <c r="F23" s="77" t="str">
        <f>IF(E23 &lt;&gt; "",VLOOKUP($E23,'Defect types &amp; severity levels'!$D$3:$E$23,2,FALSE),"")</f>
        <v/>
      </c>
      <c r="G23" s="103" t="str">
        <f>IF(E23&lt;&gt;"",VLOOKUP(E23,'Defect types &amp; severity levels'!$D$2:$F$23,3,FALSE),"")</f>
        <v/>
      </c>
      <c r="H23" s="101"/>
      <c r="I23" s="102"/>
      <c r="J23" s="104"/>
    </row>
    <row r="24" spans="2:10" x14ac:dyDescent="0.25">
      <c r="B24" s="100">
        <f>B23+1</f>
        <v>2</v>
      </c>
      <c r="C24" s="101"/>
      <c r="D24" s="102"/>
      <c r="E24" s="101"/>
      <c r="F24" s="77" t="str">
        <f>IF(E24 &lt;&gt; "",VLOOKUP($E24,'Defect types &amp; severity levels'!$D$3:$E$23,2,FALSE),"")</f>
        <v/>
      </c>
      <c r="G24" s="103" t="str">
        <f>IF(E24&lt;&gt;"",VLOOKUP(E24,'Defect types &amp; severity levels'!$D$2:$F$23,3,FALSE),"")</f>
        <v/>
      </c>
      <c r="H24" s="101"/>
      <c r="I24" s="102"/>
      <c r="J24" s="104"/>
    </row>
    <row r="25" spans="2:10" x14ac:dyDescent="0.25">
      <c r="B25" s="100">
        <f t="shared" ref="B25:B88" si="0">B24+1</f>
        <v>3</v>
      </c>
      <c r="C25" s="101"/>
      <c r="D25" s="102"/>
      <c r="E25" s="101"/>
      <c r="F25" s="77" t="str">
        <f>IF(E25 &lt;&gt; "",VLOOKUP($E25,'Defect types &amp; severity levels'!$D$3:$E$23,2,FALSE),"")</f>
        <v/>
      </c>
      <c r="G25" s="103" t="str">
        <f>IF(E25&lt;&gt;"",VLOOKUP(E25,'Defect types &amp; severity levels'!$D$2:$F$23,3,FALSE),"")</f>
        <v/>
      </c>
      <c r="H25" s="101"/>
      <c r="I25" s="102"/>
      <c r="J25" s="104"/>
    </row>
    <row r="26" spans="2:10" x14ac:dyDescent="0.25">
      <c r="B26" s="100">
        <f t="shared" si="0"/>
        <v>4</v>
      </c>
      <c r="C26" s="101"/>
      <c r="D26" s="102"/>
      <c r="E26" s="101"/>
      <c r="F26" s="77" t="str">
        <f>IF(E26 &lt;&gt; "",VLOOKUP($E26,'Defect types &amp; severity levels'!$D$3:$E$23,2,FALSE),"")</f>
        <v/>
      </c>
      <c r="G26" s="103" t="str">
        <f>IF(E26&lt;&gt;"",VLOOKUP(E26,'Defect types &amp; severity levels'!$D$2:$F$23,3,FALSE),"")</f>
        <v/>
      </c>
      <c r="H26" s="101"/>
      <c r="I26" s="102"/>
      <c r="J26" s="104"/>
    </row>
    <row r="27" spans="2:10" x14ac:dyDescent="0.25">
      <c r="B27" s="100">
        <f t="shared" si="0"/>
        <v>5</v>
      </c>
      <c r="C27" s="101"/>
      <c r="D27" s="102"/>
      <c r="E27" s="101"/>
      <c r="F27" s="77" t="str">
        <f>IF(E27 &lt;&gt; "",VLOOKUP($E27,'Defect types &amp; severity levels'!$D$3:$E$23,2,FALSE),"")</f>
        <v/>
      </c>
      <c r="G27" s="103" t="str">
        <f>IF(E27&lt;&gt;"",VLOOKUP(E27,'Defect types &amp; severity levels'!$D$2:$F$23,3,FALSE),"")</f>
        <v/>
      </c>
      <c r="H27" s="101"/>
      <c r="I27" s="102"/>
      <c r="J27" s="104"/>
    </row>
    <row r="28" spans="2:10" x14ac:dyDescent="0.25">
      <c r="B28" s="100">
        <f t="shared" si="0"/>
        <v>6</v>
      </c>
      <c r="C28" s="101"/>
      <c r="D28" s="102"/>
      <c r="E28" s="101"/>
      <c r="F28" s="77" t="str">
        <f>IF(E28 &lt;&gt; "",VLOOKUP($E28,'Defect types &amp; severity levels'!$D$3:$E$23,2,FALSE),"")</f>
        <v/>
      </c>
      <c r="G28" s="103" t="str">
        <f>IF(E28&lt;&gt;"",VLOOKUP(E28,'Defect types &amp; severity levels'!$D$2:$F$23,3,FALSE),"")</f>
        <v/>
      </c>
      <c r="H28" s="101"/>
      <c r="I28" s="102"/>
      <c r="J28" s="104"/>
    </row>
    <row r="29" spans="2:10" x14ac:dyDescent="0.25">
      <c r="B29" s="100">
        <f t="shared" si="0"/>
        <v>7</v>
      </c>
      <c r="C29" s="101"/>
      <c r="D29" s="102"/>
      <c r="E29" s="101"/>
      <c r="F29" s="77" t="str">
        <f>IF(E29 &lt;&gt; "",VLOOKUP($E29,'Defect types &amp; severity levels'!$D$3:$E$23,2,FALSE),"")</f>
        <v/>
      </c>
      <c r="G29" s="103" t="str">
        <f>IF(E29&lt;&gt;"",VLOOKUP(E29,'Defect types &amp; severity levels'!$D$2:$F$23,3,FALSE),"")</f>
        <v/>
      </c>
      <c r="H29" s="101"/>
      <c r="I29" s="102"/>
      <c r="J29" s="104"/>
    </row>
    <row r="30" spans="2:10" x14ac:dyDescent="0.25">
      <c r="B30" s="100">
        <f t="shared" si="0"/>
        <v>8</v>
      </c>
      <c r="C30" s="101"/>
      <c r="D30" s="102"/>
      <c r="E30" s="101"/>
      <c r="F30" s="77" t="str">
        <f>IF(E30 &lt;&gt; "",VLOOKUP($E30,'Defect types &amp; severity levels'!$D$3:$E$23,2,FALSE),"")</f>
        <v/>
      </c>
      <c r="G30" s="103" t="str">
        <f>IF(E30&lt;&gt;"",VLOOKUP(E30,'Defect types &amp; severity levels'!$D$2:$F$23,3,FALSE),"")</f>
        <v/>
      </c>
      <c r="H30" s="101"/>
      <c r="I30" s="102"/>
      <c r="J30" s="104"/>
    </row>
    <row r="31" spans="2:10" x14ac:dyDescent="0.25">
      <c r="B31" s="100">
        <f t="shared" si="0"/>
        <v>9</v>
      </c>
      <c r="C31" s="101"/>
      <c r="D31" s="102"/>
      <c r="E31" s="101"/>
      <c r="F31" s="77" t="str">
        <f>IF(E31 &lt;&gt; "",VLOOKUP($E31,'Defect types &amp; severity levels'!$D$3:$E$23,2,FALSE),"")</f>
        <v/>
      </c>
      <c r="G31" s="103" t="str">
        <f>IF(E31&lt;&gt;"",VLOOKUP(E31,'Defect types &amp; severity levels'!$D$2:$F$23,3,FALSE),"")</f>
        <v/>
      </c>
      <c r="H31" s="101"/>
      <c r="I31" s="102"/>
      <c r="J31" s="104"/>
    </row>
    <row r="32" spans="2:10" x14ac:dyDescent="0.25">
      <c r="B32" s="100">
        <f t="shared" si="0"/>
        <v>10</v>
      </c>
      <c r="C32" s="101"/>
      <c r="D32" s="102"/>
      <c r="E32" s="101"/>
      <c r="F32" s="77" t="str">
        <f>IF(E32 &lt;&gt; "",VLOOKUP($E32,'Defect types &amp; severity levels'!$D$3:$E$23,2,FALSE),"")</f>
        <v/>
      </c>
      <c r="G32" s="103" t="str">
        <f>IF(E32&lt;&gt;"",VLOOKUP(E32,'Defect types &amp; severity levels'!$D$2:$F$23,3,FALSE),"")</f>
        <v/>
      </c>
      <c r="H32" s="101"/>
      <c r="I32" s="102"/>
      <c r="J32" s="104"/>
    </row>
    <row r="33" spans="2:10" x14ac:dyDescent="0.25">
      <c r="B33" s="100">
        <f t="shared" si="0"/>
        <v>11</v>
      </c>
      <c r="C33" s="101"/>
      <c r="D33" s="102"/>
      <c r="E33" s="101"/>
      <c r="F33" s="77" t="str">
        <f>IF(E33 &lt;&gt; "",VLOOKUP($E33,'Defect types &amp; severity levels'!$D$3:$E$23,2,FALSE),"")</f>
        <v/>
      </c>
      <c r="G33" s="103" t="str">
        <f>IF(E33&lt;&gt;"",VLOOKUP(E33,'Defect types &amp; severity levels'!$D$2:$F$23,3,FALSE),"")</f>
        <v/>
      </c>
      <c r="H33" s="101"/>
      <c r="I33" s="102"/>
      <c r="J33" s="104"/>
    </row>
    <row r="34" spans="2:10" x14ac:dyDescent="0.25">
      <c r="B34" s="100">
        <f t="shared" si="0"/>
        <v>12</v>
      </c>
      <c r="C34" s="101"/>
      <c r="D34" s="102"/>
      <c r="E34" s="101"/>
      <c r="F34" s="77" t="str">
        <f>IF(E34 &lt;&gt; "",VLOOKUP($E34,'Defect types &amp; severity levels'!$D$3:$E$23,2,FALSE),"")</f>
        <v/>
      </c>
      <c r="G34" s="103" t="str">
        <f>IF(E34&lt;&gt;"",VLOOKUP(E34,'Defect types &amp; severity levels'!$D$2:$F$23,3,FALSE),"")</f>
        <v/>
      </c>
      <c r="H34" s="101"/>
      <c r="I34" s="102"/>
      <c r="J34" s="104"/>
    </row>
    <row r="35" spans="2:10" x14ac:dyDescent="0.25">
      <c r="B35" s="100">
        <f t="shared" si="0"/>
        <v>13</v>
      </c>
      <c r="C35" s="101"/>
      <c r="D35" s="102"/>
      <c r="E35" s="101"/>
      <c r="F35" s="77" t="str">
        <f>IF(E35 &lt;&gt; "",VLOOKUP($E35,'Defect types &amp; severity levels'!$D$3:$E$23,2,FALSE),"")</f>
        <v/>
      </c>
      <c r="G35" s="103" t="str">
        <f>IF(E35&lt;&gt;"",VLOOKUP(E35,'Defect types &amp; severity levels'!$D$2:$F$23,3,FALSE),"")</f>
        <v/>
      </c>
      <c r="H35" s="101"/>
      <c r="I35" s="102"/>
      <c r="J35" s="104"/>
    </row>
    <row r="36" spans="2:10" x14ac:dyDescent="0.25">
      <c r="B36" s="100">
        <f t="shared" si="0"/>
        <v>14</v>
      </c>
      <c r="C36" s="101"/>
      <c r="D36" s="102"/>
      <c r="E36" s="101"/>
      <c r="F36" s="77" t="str">
        <f>IF(E36 &lt;&gt; "",VLOOKUP($E36,'Defect types &amp; severity levels'!$D$3:$E$23,2,FALSE),"")</f>
        <v/>
      </c>
      <c r="G36" s="103" t="str">
        <f>IF(E36&lt;&gt;"",VLOOKUP(E36,'Defect types &amp; severity levels'!$D$2:$F$23,3,FALSE),"")</f>
        <v/>
      </c>
      <c r="H36" s="101"/>
      <c r="I36" s="102"/>
      <c r="J36" s="104"/>
    </row>
    <row r="37" spans="2:10" x14ac:dyDescent="0.25">
      <c r="B37" s="100">
        <f t="shared" si="0"/>
        <v>15</v>
      </c>
      <c r="C37" s="101"/>
      <c r="D37" s="102"/>
      <c r="E37" s="101"/>
      <c r="F37" s="77" t="str">
        <f>IF(E37 &lt;&gt; "",VLOOKUP($E37,'Defect types &amp; severity levels'!$D$3:$E$23,2,FALSE),"")</f>
        <v/>
      </c>
      <c r="G37" s="103" t="str">
        <f>IF(E37&lt;&gt;"",VLOOKUP(E37,'Defect types &amp; severity levels'!$D$2:$F$23,3,FALSE),"")</f>
        <v/>
      </c>
      <c r="H37" s="101"/>
      <c r="I37" s="102"/>
      <c r="J37" s="104"/>
    </row>
    <row r="38" spans="2:10" x14ac:dyDescent="0.25">
      <c r="B38" s="100">
        <f t="shared" si="0"/>
        <v>16</v>
      </c>
      <c r="C38" s="101"/>
      <c r="D38" s="102"/>
      <c r="E38" s="101"/>
      <c r="F38" s="77" t="str">
        <f>IF(E38 &lt;&gt; "",VLOOKUP($E38,'Defect types &amp; severity levels'!$D$3:$E$23,2,FALSE),"")</f>
        <v/>
      </c>
      <c r="G38" s="103" t="str">
        <f>IF(E38&lt;&gt;"",VLOOKUP(E38,'Defect types &amp; severity levels'!$D$2:$F$23,3,FALSE),"")</f>
        <v/>
      </c>
      <c r="H38" s="101"/>
      <c r="I38" s="102"/>
      <c r="J38" s="104"/>
    </row>
    <row r="39" spans="2:10" x14ac:dyDescent="0.25">
      <c r="B39" s="100">
        <f t="shared" si="0"/>
        <v>17</v>
      </c>
      <c r="C39" s="101"/>
      <c r="D39" s="102"/>
      <c r="E39" s="101"/>
      <c r="F39" s="77" t="str">
        <f>IF(E39 &lt;&gt; "",VLOOKUP($E39,'Defect types &amp; severity levels'!$D$3:$E$23,2,FALSE),"")</f>
        <v/>
      </c>
      <c r="G39" s="103" t="str">
        <f>IF(E39&lt;&gt;"",VLOOKUP(E39,'Defect types &amp; severity levels'!$D$2:$F$23,3,FALSE),"")</f>
        <v/>
      </c>
      <c r="H39" s="101"/>
      <c r="I39" s="102"/>
      <c r="J39" s="104"/>
    </row>
    <row r="40" spans="2:10" x14ac:dyDescent="0.25">
      <c r="B40" s="100">
        <f t="shared" si="0"/>
        <v>18</v>
      </c>
      <c r="C40" s="101"/>
      <c r="D40" s="102"/>
      <c r="E40" s="101"/>
      <c r="F40" s="77" t="str">
        <f>IF(E40 &lt;&gt; "",VLOOKUP($E40,'Defect types &amp; severity levels'!$D$3:$E$23,2,FALSE),"")</f>
        <v/>
      </c>
      <c r="G40" s="103" t="str">
        <f>IF(E40&lt;&gt;"",VLOOKUP(E40,'Defect types &amp; severity levels'!$D$2:$F$23,3,FALSE),"")</f>
        <v/>
      </c>
      <c r="H40" s="101"/>
      <c r="I40" s="102"/>
      <c r="J40" s="104"/>
    </row>
    <row r="41" spans="2:10" x14ac:dyDescent="0.25">
      <c r="B41" s="100">
        <f t="shared" si="0"/>
        <v>19</v>
      </c>
      <c r="C41" s="101"/>
      <c r="D41" s="102"/>
      <c r="E41" s="101"/>
      <c r="F41" s="77" t="str">
        <f>IF(E41 &lt;&gt; "",VLOOKUP($E41,'Defect types &amp; severity levels'!$D$3:$E$23,2,FALSE),"")</f>
        <v/>
      </c>
      <c r="G41" s="103" t="str">
        <f>IF(E41&lt;&gt;"",VLOOKUP(E41,'Defect types &amp; severity levels'!$D$2:$F$23,3,FALSE),"")</f>
        <v/>
      </c>
      <c r="H41" s="101"/>
      <c r="I41" s="102"/>
      <c r="J41" s="104"/>
    </row>
    <row r="42" spans="2:10" x14ac:dyDescent="0.25">
      <c r="B42" s="100">
        <f t="shared" si="0"/>
        <v>20</v>
      </c>
      <c r="C42" s="101"/>
      <c r="D42" s="102"/>
      <c r="E42" s="101"/>
      <c r="F42" s="77" t="str">
        <f>IF(E42 &lt;&gt; "",VLOOKUP($E42,'Defect types &amp; severity levels'!$D$3:$E$23,2,FALSE),"")</f>
        <v/>
      </c>
      <c r="G42" s="103" t="str">
        <f>IF(E42&lt;&gt;"",VLOOKUP(E42,'Defect types &amp; severity levels'!$D$2:$F$23,3,FALSE),"")</f>
        <v/>
      </c>
      <c r="H42" s="101"/>
      <c r="I42" s="102"/>
      <c r="J42" s="104"/>
    </row>
    <row r="43" spans="2:10" x14ac:dyDescent="0.25">
      <c r="B43" s="100">
        <f t="shared" si="0"/>
        <v>21</v>
      </c>
      <c r="C43" s="101"/>
      <c r="D43" s="102"/>
      <c r="E43" s="101"/>
      <c r="F43" s="77" t="str">
        <f>IF(E43 &lt;&gt; "",VLOOKUP($E43,'Defect types &amp; severity levels'!$D$3:$E$23,2,FALSE),"")</f>
        <v/>
      </c>
      <c r="G43" s="103" t="str">
        <f>IF(E43&lt;&gt;"",VLOOKUP(E43,'Defect types &amp; severity levels'!$D$2:$F$23,3,FALSE),"")</f>
        <v/>
      </c>
      <c r="H43" s="101"/>
      <c r="I43" s="102"/>
      <c r="J43" s="104"/>
    </row>
    <row r="44" spans="2:10" x14ac:dyDescent="0.25">
      <c r="B44" s="100">
        <f t="shared" si="0"/>
        <v>22</v>
      </c>
      <c r="C44" s="101"/>
      <c r="D44" s="102"/>
      <c r="E44" s="101"/>
      <c r="F44" s="77" t="str">
        <f>IF(E44 &lt;&gt; "",VLOOKUP($E44,'Defect types &amp; severity levels'!$D$3:$E$23,2,FALSE),"")</f>
        <v/>
      </c>
      <c r="G44" s="103" t="str">
        <f>IF(E44&lt;&gt;"",VLOOKUP(E44,'Defect types &amp; severity levels'!$D$2:$F$23,3,FALSE),"")</f>
        <v/>
      </c>
      <c r="H44" s="101"/>
      <c r="I44" s="102"/>
      <c r="J44" s="104"/>
    </row>
    <row r="45" spans="2:10" x14ac:dyDescent="0.25">
      <c r="B45" s="100">
        <f t="shared" si="0"/>
        <v>23</v>
      </c>
      <c r="C45" s="101"/>
      <c r="D45" s="102"/>
      <c r="E45" s="101"/>
      <c r="F45" s="77" t="str">
        <f>IF(E45 &lt;&gt; "",VLOOKUP($E45,'Defect types &amp; severity levels'!$D$3:$E$23,2,FALSE),"")</f>
        <v/>
      </c>
      <c r="G45" s="103" t="str">
        <f>IF(E45&lt;&gt;"",VLOOKUP(E45,'Defect types &amp; severity levels'!$D$2:$F$23,3,FALSE),"")</f>
        <v/>
      </c>
      <c r="H45" s="101"/>
      <c r="I45" s="102"/>
      <c r="J45" s="104"/>
    </row>
    <row r="46" spans="2:10" x14ac:dyDescent="0.25">
      <c r="B46" s="100">
        <f t="shared" si="0"/>
        <v>24</v>
      </c>
      <c r="C46" s="101"/>
      <c r="D46" s="102"/>
      <c r="E46" s="101"/>
      <c r="F46" s="77" t="str">
        <f>IF(E46 &lt;&gt; "",VLOOKUP($E46,'Defect types &amp; severity levels'!$D$3:$E$23,2,FALSE),"")</f>
        <v/>
      </c>
      <c r="G46" s="103" t="str">
        <f>IF(E46&lt;&gt;"",VLOOKUP(E46,'Defect types &amp; severity levels'!$D$2:$F$23,3,FALSE),"")</f>
        <v/>
      </c>
      <c r="H46" s="101"/>
      <c r="I46" s="102"/>
      <c r="J46" s="104"/>
    </row>
    <row r="47" spans="2:10" x14ac:dyDescent="0.25">
      <c r="B47" s="100">
        <f t="shared" si="0"/>
        <v>25</v>
      </c>
      <c r="C47" s="101"/>
      <c r="D47" s="102"/>
      <c r="E47" s="101"/>
      <c r="F47" s="77" t="str">
        <f>IF(E47 &lt;&gt; "",VLOOKUP($E47,'Defect types &amp; severity levels'!$D$3:$E$23,2,FALSE),"")</f>
        <v/>
      </c>
      <c r="G47" s="103" t="str">
        <f>IF(E47&lt;&gt;"",VLOOKUP(E47,'Defect types &amp; severity levels'!$D$2:$F$23,3,FALSE),"")</f>
        <v/>
      </c>
      <c r="H47" s="101"/>
      <c r="I47" s="102"/>
      <c r="J47" s="104"/>
    </row>
    <row r="48" spans="2:10" x14ac:dyDescent="0.25">
      <c r="B48" s="100">
        <f t="shared" si="0"/>
        <v>26</v>
      </c>
      <c r="C48" s="101"/>
      <c r="D48" s="102"/>
      <c r="E48" s="101"/>
      <c r="F48" s="77" t="str">
        <f>IF(E48 &lt;&gt; "",VLOOKUP($E48,'Defect types &amp; severity levels'!$D$3:$E$23,2,FALSE),"")</f>
        <v/>
      </c>
      <c r="G48" s="103" t="str">
        <f>IF(E48&lt;&gt;"",VLOOKUP(E48,'Defect types &amp; severity levels'!$D$2:$F$23,3,FALSE),"")</f>
        <v/>
      </c>
      <c r="H48" s="101"/>
      <c r="I48" s="102"/>
      <c r="J48" s="104"/>
    </row>
    <row r="49" spans="2:10" x14ac:dyDescent="0.25">
      <c r="B49" s="100">
        <f t="shared" si="0"/>
        <v>27</v>
      </c>
      <c r="C49" s="101"/>
      <c r="D49" s="102"/>
      <c r="E49" s="101"/>
      <c r="F49" s="77" t="str">
        <f>IF(E49 &lt;&gt; "",VLOOKUP($E49,'Defect types &amp; severity levels'!$D$3:$E$23,2,FALSE),"")</f>
        <v/>
      </c>
      <c r="G49" s="103" t="str">
        <f>IF(E49&lt;&gt;"",VLOOKUP(E49,'Defect types &amp; severity levels'!$D$2:$F$23,3,FALSE),"")</f>
        <v/>
      </c>
      <c r="H49" s="101"/>
      <c r="I49" s="102"/>
      <c r="J49" s="104"/>
    </row>
    <row r="50" spans="2:10" x14ac:dyDescent="0.25">
      <c r="B50" s="100">
        <f t="shared" si="0"/>
        <v>28</v>
      </c>
      <c r="C50" s="101"/>
      <c r="D50" s="102"/>
      <c r="E50" s="101"/>
      <c r="F50" s="77" t="str">
        <f>IF(E50 &lt;&gt; "",VLOOKUP($E50,'Defect types &amp; severity levels'!$D$3:$E$23,2,FALSE),"")</f>
        <v/>
      </c>
      <c r="G50" s="103" t="str">
        <f>IF(E50&lt;&gt;"",VLOOKUP(E50,'Defect types &amp; severity levels'!$D$2:$F$23,3,FALSE),"")</f>
        <v/>
      </c>
      <c r="H50" s="101"/>
      <c r="I50" s="102"/>
      <c r="J50" s="104"/>
    </row>
    <row r="51" spans="2:10" x14ac:dyDescent="0.25">
      <c r="B51" s="100">
        <f t="shared" si="0"/>
        <v>29</v>
      </c>
      <c r="C51" s="101"/>
      <c r="D51" s="102"/>
      <c r="E51" s="101"/>
      <c r="F51" s="77" t="str">
        <f>IF(E51 &lt;&gt; "",VLOOKUP($E51,'Defect types &amp; severity levels'!$D$3:$E$23,2,FALSE),"")</f>
        <v/>
      </c>
      <c r="G51" s="103" t="str">
        <f>IF(E51&lt;&gt;"",VLOOKUP(E51,'Defect types &amp; severity levels'!$D$2:$F$23,3,FALSE),"")</f>
        <v/>
      </c>
      <c r="H51" s="101"/>
      <c r="I51" s="102"/>
      <c r="J51" s="104"/>
    </row>
    <row r="52" spans="2:10" x14ac:dyDescent="0.25">
      <c r="B52" s="100">
        <f t="shared" si="0"/>
        <v>30</v>
      </c>
      <c r="C52" s="101"/>
      <c r="D52" s="102"/>
      <c r="E52" s="101"/>
      <c r="F52" s="77" t="str">
        <f>IF(E52 &lt;&gt; "",VLOOKUP($E52,'Defect types &amp; severity levels'!$D$3:$E$23,2,FALSE),"")</f>
        <v/>
      </c>
      <c r="G52" s="103" t="str">
        <f>IF(E52&lt;&gt;"",VLOOKUP(E52,'Defect types &amp; severity levels'!$D$2:$F$23,3,FALSE),"")</f>
        <v/>
      </c>
      <c r="H52" s="101"/>
      <c r="I52" s="102"/>
      <c r="J52" s="104"/>
    </row>
    <row r="53" spans="2:10" x14ac:dyDescent="0.25">
      <c r="B53" s="100">
        <f t="shared" si="0"/>
        <v>31</v>
      </c>
      <c r="C53" s="101"/>
      <c r="D53" s="102"/>
      <c r="E53" s="101"/>
      <c r="F53" s="77" t="str">
        <f>IF(E53 &lt;&gt; "",VLOOKUP($E53,'Defect types &amp; severity levels'!$D$3:$E$23,2,FALSE),"")</f>
        <v/>
      </c>
      <c r="G53" s="103" t="str">
        <f>IF(E53&lt;&gt;"",VLOOKUP(E53,'Defect types &amp; severity levels'!$D$2:$F$23,3,FALSE),"")</f>
        <v/>
      </c>
      <c r="H53" s="101"/>
      <c r="I53" s="102"/>
      <c r="J53" s="104"/>
    </row>
    <row r="54" spans="2:10" x14ac:dyDescent="0.25">
      <c r="B54" s="100">
        <f t="shared" si="0"/>
        <v>32</v>
      </c>
      <c r="C54" s="101"/>
      <c r="D54" s="102"/>
      <c r="E54" s="101"/>
      <c r="F54" s="77" t="str">
        <f>IF(E54 &lt;&gt; "",VLOOKUP($E54,'Defect types &amp; severity levels'!$D$3:$E$23,2,FALSE),"")</f>
        <v/>
      </c>
      <c r="G54" s="103" t="str">
        <f>IF(E54&lt;&gt;"",VLOOKUP(E54,'Defect types &amp; severity levels'!$D$2:$F$23,3,FALSE),"")</f>
        <v/>
      </c>
      <c r="H54" s="101"/>
      <c r="I54" s="102"/>
      <c r="J54" s="104"/>
    </row>
    <row r="55" spans="2:10" x14ac:dyDescent="0.25">
      <c r="B55" s="100">
        <f t="shared" si="0"/>
        <v>33</v>
      </c>
      <c r="C55" s="101"/>
      <c r="D55" s="102"/>
      <c r="E55" s="101"/>
      <c r="F55" s="77" t="str">
        <f>IF(E55 &lt;&gt; "",VLOOKUP($E55,'Defect types &amp; severity levels'!$D$3:$E$23,2,FALSE),"")</f>
        <v/>
      </c>
      <c r="G55" s="103" t="str">
        <f>IF(E55&lt;&gt;"",VLOOKUP(E55,'Defect types &amp; severity levels'!$D$2:$F$23,3,FALSE),"")</f>
        <v/>
      </c>
      <c r="H55" s="101"/>
      <c r="I55" s="102"/>
      <c r="J55" s="104"/>
    </row>
    <row r="56" spans="2:10" x14ac:dyDescent="0.25">
      <c r="B56" s="100">
        <f t="shared" si="0"/>
        <v>34</v>
      </c>
      <c r="C56" s="101"/>
      <c r="D56" s="102"/>
      <c r="E56" s="101"/>
      <c r="F56" s="77" t="str">
        <f>IF(E56 &lt;&gt; "",VLOOKUP($E56,'Defect types &amp; severity levels'!$D$3:$E$23,2,FALSE),"")</f>
        <v/>
      </c>
      <c r="G56" s="103" t="str">
        <f>IF(E56&lt;&gt;"",VLOOKUP(E56,'Defect types &amp; severity levels'!$D$2:$F$23,3,FALSE),"")</f>
        <v/>
      </c>
      <c r="H56" s="101"/>
      <c r="I56" s="102"/>
      <c r="J56" s="104"/>
    </row>
    <row r="57" spans="2:10" x14ac:dyDescent="0.25">
      <c r="B57" s="100">
        <f t="shared" si="0"/>
        <v>35</v>
      </c>
      <c r="C57" s="101"/>
      <c r="D57" s="102"/>
      <c r="E57" s="101"/>
      <c r="F57" s="77" t="str">
        <f>IF(E57 &lt;&gt; "",VLOOKUP($E57,'Defect types &amp; severity levels'!$D$3:$E$23,2,FALSE),"")</f>
        <v/>
      </c>
      <c r="G57" s="103" t="str">
        <f>IF(E57&lt;&gt;"",VLOOKUP(E57,'Defect types &amp; severity levels'!$D$2:$F$23,3,FALSE),"")</f>
        <v/>
      </c>
      <c r="H57" s="101"/>
      <c r="I57" s="102"/>
      <c r="J57" s="104"/>
    </row>
    <row r="58" spans="2:10" x14ac:dyDescent="0.25">
      <c r="B58" s="100">
        <f t="shared" si="0"/>
        <v>36</v>
      </c>
      <c r="C58" s="101"/>
      <c r="D58" s="102"/>
      <c r="E58" s="101"/>
      <c r="F58" s="77" t="str">
        <f>IF(E58 &lt;&gt; "",VLOOKUP($E58,'Defect types &amp; severity levels'!$D$3:$E$23,2,FALSE),"")</f>
        <v/>
      </c>
      <c r="G58" s="103" t="str">
        <f>IF(E58&lt;&gt;"",VLOOKUP(E58,'Defect types &amp; severity levels'!$D$2:$F$23,3,FALSE),"")</f>
        <v/>
      </c>
      <c r="H58" s="101"/>
      <c r="I58" s="102"/>
      <c r="J58" s="104"/>
    </row>
    <row r="59" spans="2:10" x14ac:dyDescent="0.25">
      <c r="B59" s="100">
        <f t="shared" si="0"/>
        <v>37</v>
      </c>
      <c r="C59" s="101"/>
      <c r="D59" s="102"/>
      <c r="E59" s="101"/>
      <c r="F59" s="77" t="str">
        <f>IF(E59 &lt;&gt; "",VLOOKUP($E59,'Defect types &amp; severity levels'!$D$3:$E$23,2,FALSE),"")</f>
        <v/>
      </c>
      <c r="G59" s="103" t="str">
        <f>IF(E59&lt;&gt;"",VLOOKUP(E59,'Defect types &amp; severity levels'!$D$2:$F$23,3,FALSE),"")</f>
        <v/>
      </c>
      <c r="H59" s="101"/>
      <c r="I59" s="102"/>
      <c r="J59" s="104"/>
    </row>
    <row r="60" spans="2:10" x14ac:dyDescent="0.25">
      <c r="B60" s="100">
        <f t="shared" si="0"/>
        <v>38</v>
      </c>
      <c r="C60" s="101"/>
      <c r="D60" s="102"/>
      <c r="E60" s="101"/>
      <c r="F60" s="77" t="str">
        <f>IF(E60 &lt;&gt; "",VLOOKUP($E60,'Defect types &amp; severity levels'!$D$3:$E$23,2,FALSE),"")</f>
        <v/>
      </c>
      <c r="G60" s="103" t="str">
        <f>IF(E60&lt;&gt;"",VLOOKUP(E60,'Defect types &amp; severity levels'!$D$2:$F$23,3,FALSE),"")</f>
        <v/>
      </c>
      <c r="H60" s="101"/>
      <c r="I60" s="102"/>
      <c r="J60" s="104"/>
    </row>
    <row r="61" spans="2:10" x14ac:dyDescent="0.25">
      <c r="B61" s="100">
        <f t="shared" si="0"/>
        <v>39</v>
      </c>
      <c r="C61" s="101"/>
      <c r="D61" s="102"/>
      <c r="E61" s="101"/>
      <c r="F61" s="77" t="str">
        <f>IF(E61 &lt;&gt; "",VLOOKUP($E61,'Defect types &amp; severity levels'!$D$3:$E$23,2,FALSE),"")</f>
        <v/>
      </c>
      <c r="G61" s="103" t="str">
        <f>IF(E61&lt;&gt;"",VLOOKUP(E61,'Defect types &amp; severity levels'!$D$2:$F$23,3,FALSE),"")</f>
        <v/>
      </c>
      <c r="H61" s="101"/>
      <c r="I61" s="102"/>
      <c r="J61" s="104"/>
    </row>
    <row r="62" spans="2:10" x14ac:dyDescent="0.25">
      <c r="B62" s="100">
        <f t="shared" si="0"/>
        <v>40</v>
      </c>
      <c r="C62" s="101"/>
      <c r="D62" s="102"/>
      <c r="E62" s="101"/>
      <c r="F62" s="77" t="str">
        <f>IF(E62 &lt;&gt; "",VLOOKUP($E62,'Defect types &amp; severity levels'!$D$3:$E$23,2,FALSE),"")</f>
        <v/>
      </c>
      <c r="G62" s="103" t="str">
        <f>IF(E62&lt;&gt;"",VLOOKUP(E62,'Defect types &amp; severity levels'!$D$2:$F$23,3,FALSE),"")</f>
        <v/>
      </c>
      <c r="H62" s="101"/>
      <c r="I62" s="102"/>
      <c r="J62" s="104"/>
    </row>
    <row r="63" spans="2:10" x14ac:dyDescent="0.25">
      <c r="B63" s="100">
        <f t="shared" si="0"/>
        <v>41</v>
      </c>
      <c r="C63" s="101"/>
      <c r="D63" s="102"/>
      <c r="E63" s="101"/>
      <c r="F63" s="77" t="str">
        <f>IF(E63 &lt;&gt; "",VLOOKUP($E63,'Defect types &amp; severity levels'!$D$3:$E$23,2,FALSE),"")</f>
        <v/>
      </c>
      <c r="G63" s="103" t="str">
        <f>IF(E63&lt;&gt;"",VLOOKUP(E63,'Defect types &amp; severity levels'!$D$2:$F$23,3,FALSE),"")</f>
        <v/>
      </c>
      <c r="H63" s="101"/>
      <c r="I63" s="102"/>
      <c r="J63" s="104"/>
    </row>
    <row r="64" spans="2:10" x14ac:dyDescent="0.25">
      <c r="B64" s="100">
        <f t="shared" si="0"/>
        <v>42</v>
      </c>
      <c r="C64" s="101"/>
      <c r="D64" s="102"/>
      <c r="E64" s="101"/>
      <c r="F64" s="77" t="str">
        <f>IF(E64 &lt;&gt; "",VLOOKUP($E64,'Defect types &amp; severity levels'!$D$3:$E$23,2,FALSE),"")</f>
        <v/>
      </c>
      <c r="G64" s="103" t="str">
        <f>IF(E64&lt;&gt;"",VLOOKUP(E64,'Defect types &amp; severity levels'!$D$2:$F$23,3,FALSE),"")</f>
        <v/>
      </c>
      <c r="H64" s="101"/>
      <c r="I64" s="102"/>
      <c r="J64" s="104"/>
    </row>
    <row r="65" spans="2:10" x14ac:dyDescent="0.25">
      <c r="B65" s="100">
        <f t="shared" si="0"/>
        <v>43</v>
      </c>
      <c r="C65" s="101"/>
      <c r="D65" s="102"/>
      <c r="E65" s="101"/>
      <c r="F65" s="77" t="str">
        <f>IF(E65 &lt;&gt; "",VLOOKUP($E65,'Defect types &amp; severity levels'!$D$3:$E$23,2,FALSE),"")</f>
        <v/>
      </c>
      <c r="G65" s="103" t="str">
        <f>IF(E65&lt;&gt;"",VLOOKUP(E65,'Defect types &amp; severity levels'!$D$2:$F$23,3,FALSE),"")</f>
        <v/>
      </c>
      <c r="H65" s="101"/>
      <c r="I65" s="102"/>
      <c r="J65" s="104"/>
    </row>
    <row r="66" spans="2:10" x14ac:dyDescent="0.25">
      <c r="B66" s="100">
        <f t="shared" si="0"/>
        <v>44</v>
      </c>
      <c r="C66" s="101"/>
      <c r="D66" s="102"/>
      <c r="E66" s="101"/>
      <c r="F66" s="77" t="str">
        <f>IF(E66 &lt;&gt; "",VLOOKUP($E66,'Defect types &amp; severity levels'!$D$3:$E$23,2,FALSE),"")</f>
        <v/>
      </c>
      <c r="G66" s="103" t="str">
        <f>IF(E66&lt;&gt;"",VLOOKUP(E66,'Defect types &amp; severity levels'!$D$2:$F$23,3,FALSE),"")</f>
        <v/>
      </c>
      <c r="H66" s="101"/>
      <c r="I66" s="102"/>
      <c r="J66" s="104"/>
    </row>
    <row r="67" spans="2:10" x14ac:dyDescent="0.25">
      <c r="B67" s="100">
        <f t="shared" si="0"/>
        <v>45</v>
      </c>
      <c r="C67" s="101"/>
      <c r="D67" s="102"/>
      <c r="E67" s="101"/>
      <c r="F67" s="77" t="str">
        <f>IF(E67 &lt;&gt; "",VLOOKUP($E67,'Defect types &amp; severity levels'!$D$3:$E$23,2,FALSE),"")</f>
        <v/>
      </c>
      <c r="G67" s="103" t="str">
        <f>IF(E67&lt;&gt;"",VLOOKUP(E67,'Defect types &amp; severity levels'!$D$2:$F$23,3,FALSE),"")</f>
        <v/>
      </c>
      <c r="H67" s="101"/>
      <c r="I67" s="102"/>
      <c r="J67" s="104"/>
    </row>
    <row r="68" spans="2:10" x14ac:dyDescent="0.25">
      <c r="B68" s="100">
        <f t="shared" si="0"/>
        <v>46</v>
      </c>
      <c r="C68" s="101"/>
      <c r="D68" s="102"/>
      <c r="E68" s="101"/>
      <c r="F68" s="77" t="str">
        <f>IF(E68 &lt;&gt; "",VLOOKUP($E68,'Defect types &amp; severity levels'!$D$3:$E$23,2,FALSE),"")</f>
        <v/>
      </c>
      <c r="G68" s="103" t="str">
        <f>IF(E68&lt;&gt;"",VLOOKUP(E68,'Defect types &amp; severity levels'!$D$2:$F$23,3,FALSE),"")</f>
        <v/>
      </c>
      <c r="H68" s="101"/>
      <c r="I68" s="102"/>
      <c r="J68" s="104"/>
    </row>
    <row r="69" spans="2:10" x14ac:dyDescent="0.25">
      <c r="B69" s="100">
        <f t="shared" si="0"/>
        <v>47</v>
      </c>
      <c r="C69" s="101"/>
      <c r="D69" s="102"/>
      <c r="E69" s="101"/>
      <c r="F69" s="77" t="str">
        <f>IF(E69 &lt;&gt; "",VLOOKUP($E69,'Defect types &amp; severity levels'!$D$3:$E$23,2,FALSE),"")</f>
        <v/>
      </c>
      <c r="G69" s="103" t="str">
        <f>IF(E69&lt;&gt;"",VLOOKUP(E69,'Defect types &amp; severity levels'!$D$2:$F$23,3,FALSE),"")</f>
        <v/>
      </c>
      <c r="H69" s="101"/>
      <c r="I69" s="102"/>
      <c r="J69" s="104"/>
    </row>
    <row r="70" spans="2:10" x14ac:dyDescent="0.25">
      <c r="B70" s="100">
        <f t="shared" si="0"/>
        <v>48</v>
      </c>
      <c r="C70" s="101"/>
      <c r="D70" s="102"/>
      <c r="E70" s="101"/>
      <c r="F70" s="77" t="str">
        <f>IF(E70 &lt;&gt; "",VLOOKUP($E70,'Defect types &amp; severity levels'!$D$3:$E$23,2,FALSE),"")</f>
        <v/>
      </c>
      <c r="G70" s="103" t="str">
        <f>IF(E70&lt;&gt;"",VLOOKUP(E70,'Defect types &amp; severity levels'!$D$2:$F$23,3,FALSE),"")</f>
        <v/>
      </c>
      <c r="H70" s="101"/>
      <c r="I70" s="102"/>
      <c r="J70" s="104"/>
    </row>
    <row r="71" spans="2:10" x14ac:dyDescent="0.25">
      <c r="B71" s="100">
        <f t="shared" si="0"/>
        <v>49</v>
      </c>
      <c r="C71" s="101"/>
      <c r="D71" s="102"/>
      <c r="E71" s="101"/>
      <c r="F71" s="77" t="str">
        <f>IF(E71 &lt;&gt; "",VLOOKUP($E71,'Defect types &amp; severity levels'!$D$3:$E$23,2,FALSE),"")</f>
        <v/>
      </c>
      <c r="G71" s="103" t="str">
        <f>IF(E71&lt;&gt;"",VLOOKUP(E71,'Defect types &amp; severity levels'!$D$2:$F$23,3,FALSE),"")</f>
        <v/>
      </c>
      <c r="H71" s="101"/>
      <c r="I71" s="102"/>
      <c r="J71" s="104"/>
    </row>
    <row r="72" spans="2:10" x14ac:dyDescent="0.25">
      <c r="B72" s="100">
        <f t="shared" si="0"/>
        <v>50</v>
      </c>
      <c r="C72" s="101"/>
      <c r="D72" s="102"/>
      <c r="E72" s="101"/>
      <c r="F72" s="77" t="str">
        <f>IF(E72 &lt;&gt; "",VLOOKUP($E72,'Defect types &amp; severity levels'!$D$3:$E$23,2,FALSE),"")</f>
        <v/>
      </c>
      <c r="G72" s="103" t="str">
        <f>IF(E72&lt;&gt;"",VLOOKUP(E72,'Defect types &amp; severity levels'!$D$2:$F$23,3,FALSE),"")</f>
        <v/>
      </c>
      <c r="H72" s="101"/>
      <c r="I72" s="102"/>
      <c r="J72" s="104"/>
    </row>
    <row r="73" spans="2:10" x14ac:dyDescent="0.25">
      <c r="B73" s="100">
        <f t="shared" si="0"/>
        <v>51</v>
      </c>
      <c r="C73" s="101"/>
      <c r="D73" s="102"/>
      <c r="E73" s="101"/>
      <c r="F73" s="77" t="str">
        <f>IF(E73 &lt;&gt; "",VLOOKUP($E73,'Defect types &amp; severity levels'!$D$3:$E$23,2,FALSE),"")</f>
        <v/>
      </c>
      <c r="G73" s="103" t="str">
        <f>IF(E73&lt;&gt;"",VLOOKUP(E73,'Defect types &amp; severity levels'!$D$2:$F$23,3,FALSE),"")</f>
        <v/>
      </c>
      <c r="H73" s="101"/>
      <c r="I73" s="102"/>
      <c r="J73" s="104"/>
    </row>
    <row r="74" spans="2:10" x14ac:dyDescent="0.25">
      <c r="B74" s="100">
        <f t="shared" si="0"/>
        <v>52</v>
      </c>
      <c r="C74" s="101"/>
      <c r="D74" s="102"/>
      <c r="E74" s="101"/>
      <c r="F74" s="77" t="str">
        <f>IF(E74 &lt;&gt; "",VLOOKUP($E74,'Defect types &amp; severity levels'!$D$3:$E$23,2,FALSE),"")</f>
        <v/>
      </c>
      <c r="G74" s="103" t="str">
        <f>IF(E74&lt;&gt;"",VLOOKUP(E74,'Defect types &amp; severity levels'!$D$2:$F$23,3,FALSE),"")</f>
        <v/>
      </c>
      <c r="H74" s="101"/>
      <c r="I74" s="102"/>
      <c r="J74" s="104"/>
    </row>
    <row r="75" spans="2:10" x14ac:dyDescent="0.25">
      <c r="B75" s="100">
        <f t="shared" si="0"/>
        <v>53</v>
      </c>
      <c r="C75" s="101"/>
      <c r="D75" s="102"/>
      <c r="E75" s="101"/>
      <c r="F75" s="77" t="str">
        <f>IF(E75 &lt;&gt; "",VLOOKUP($E75,'Defect types &amp; severity levels'!$D$3:$E$23,2,FALSE),"")</f>
        <v/>
      </c>
      <c r="G75" s="103" t="str">
        <f>IF(E75&lt;&gt;"",VLOOKUP(E75,'Defect types &amp; severity levels'!$D$2:$F$23,3,FALSE),"")</f>
        <v/>
      </c>
      <c r="H75" s="101"/>
      <c r="I75" s="102"/>
      <c r="J75" s="104"/>
    </row>
    <row r="76" spans="2:10" x14ac:dyDescent="0.25">
      <c r="B76" s="100">
        <f t="shared" si="0"/>
        <v>54</v>
      </c>
      <c r="C76" s="101"/>
      <c r="D76" s="102"/>
      <c r="E76" s="101"/>
      <c r="F76" s="77" t="str">
        <f>IF(E76 &lt;&gt; "",VLOOKUP($E76,'Defect types &amp; severity levels'!$D$3:$E$23,2,FALSE),"")</f>
        <v/>
      </c>
      <c r="G76" s="103" t="str">
        <f>IF(E76&lt;&gt;"",VLOOKUP(E76,'Defect types &amp; severity levels'!$D$2:$F$23,3,FALSE),"")</f>
        <v/>
      </c>
      <c r="H76" s="101"/>
      <c r="I76" s="102"/>
      <c r="J76" s="104"/>
    </row>
    <row r="77" spans="2:10" x14ac:dyDescent="0.25">
      <c r="B77" s="100">
        <f t="shared" si="0"/>
        <v>55</v>
      </c>
      <c r="C77" s="101"/>
      <c r="D77" s="102"/>
      <c r="E77" s="101"/>
      <c r="F77" s="77" t="str">
        <f>IF(E77 &lt;&gt; "",VLOOKUP($E77,'Defect types &amp; severity levels'!$D$3:$E$23,2,FALSE),"")</f>
        <v/>
      </c>
      <c r="G77" s="103" t="str">
        <f>IF(E77&lt;&gt;"",VLOOKUP(E77,'Defect types &amp; severity levels'!$D$2:$F$23,3,FALSE),"")</f>
        <v/>
      </c>
      <c r="H77" s="101"/>
      <c r="I77" s="102"/>
      <c r="J77" s="104"/>
    </row>
    <row r="78" spans="2:10" x14ac:dyDescent="0.25">
      <c r="B78" s="100">
        <f t="shared" si="0"/>
        <v>56</v>
      </c>
      <c r="C78" s="101"/>
      <c r="D78" s="102"/>
      <c r="E78" s="101"/>
      <c r="F78" s="77" t="str">
        <f>IF(E78 &lt;&gt; "",VLOOKUP($E78,'Defect types &amp; severity levels'!$D$3:$E$23,2,FALSE),"")</f>
        <v/>
      </c>
      <c r="G78" s="103" t="str">
        <f>IF(E78&lt;&gt;"",VLOOKUP(E78,'Defect types &amp; severity levels'!$D$2:$F$23,3,FALSE),"")</f>
        <v/>
      </c>
      <c r="H78" s="101"/>
      <c r="I78" s="102"/>
      <c r="J78" s="104"/>
    </row>
    <row r="79" spans="2:10" x14ac:dyDescent="0.25">
      <c r="B79" s="100">
        <f t="shared" si="0"/>
        <v>57</v>
      </c>
      <c r="C79" s="101"/>
      <c r="D79" s="102"/>
      <c r="E79" s="101"/>
      <c r="F79" s="77" t="str">
        <f>IF(E79 &lt;&gt; "",VLOOKUP($E79,'Defect types &amp; severity levels'!$D$3:$E$23,2,FALSE),"")</f>
        <v/>
      </c>
      <c r="G79" s="103" t="str">
        <f>IF(E79&lt;&gt;"",VLOOKUP(E79,'Defect types &amp; severity levels'!$D$2:$F$23,3,FALSE),"")</f>
        <v/>
      </c>
      <c r="H79" s="101"/>
      <c r="I79" s="102"/>
      <c r="J79" s="104"/>
    </row>
    <row r="80" spans="2:10" x14ac:dyDescent="0.25">
      <c r="B80" s="100">
        <f t="shared" si="0"/>
        <v>58</v>
      </c>
      <c r="C80" s="101"/>
      <c r="D80" s="102"/>
      <c r="E80" s="101"/>
      <c r="F80" s="77" t="str">
        <f>IF(E80 &lt;&gt; "",VLOOKUP($E80,'Defect types &amp; severity levels'!$D$3:$E$23,2,FALSE),"")</f>
        <v/>
      </c>
      <c r="G80" s="103" t="str">
        <f>IF(E80&lt;&gt;"",VLOOKUP(E80,'Defect types &amp; severity levels'!$D$2:$F$23,3,FALSE),"")</f>
        <v/>
      </c>
      <c r="H80" s="101"/>
      <c r="I80" s="102"/>
      <c r="J80" s="104"/>
    </row>
    <row r="81" spans="2:10" x14ac:dyDescent="0.25">
      <c r="B81" s="100">
        <f t="shared" si="0"/>
        <v>59</v>
      </c>
      <c r="C81" s="101"/>
      <c r="D81" s="102"/>
      <c r="E81" s="101"/>
      <c r="F81" s="77" t="str">
        <f>IF(E81 &lt;&gt; "",VLOOKUP($E81,'Defect types &amp; severity levels'!$D$3:$E$23,2,FALSE),"")</f>
        <v/>
      </c>
      <c r="G81" s="103" t="str">
        <f>IF(E81&lt;&gt;"",VLOOKUP(E81,'Defect types &amp; severity levels'!$D$2:$F$23,3,FALSE),"")</f>
        <v/>
      </c>
      <c r="H81" s="101"/>
      <c r="I81" s="102"/>
      <c r="J81" s="104"/>
    </row>
    <row r="82" spans="2:10" x14ac:dyDescent="0.25">
      <c r="B82" s="100">
        <f t="shared" si="0"/>
        <v>60</v>
      </c>
      <c r="C82" s="101"/>
      <c r="D82" s="102"/>
      <c r="E82" s="101"/>
      <c r="F82" s="77" t="str">
        <f>IF(E82 &lt;&gt; "",VLOOKUP($E82,'Defect types &amp; severity levels'!$D$3:$E$23,2,FALSE),"")</f>
        <v/>
      </c>
      <c r="G82" s="103" t="str">
        <f>IF(E82&lt;&gt;"",VLOOKUP(E82,'Defect types &amp; severity levels'!$D$2:$F$23,3,FALSE),"")</f>
        <v/>
      </c>
      <c r="H82" s="101"/>
      <c r="I82" s="102"/>
      <c r="J82" s="104"/>
    </row>
    <row r="83" spans="2:10" x14ac:dyDescent="0.25">
      <c r="B83" s="100">
        <f t="shared" si="0"/>
        <v>61</v>
      </c>
      <c r="C83" s="101"/>
      <c r="D83" s="102"/>
      <c r="E83" s="101"/>
      <c r="F83" s="77" t="str">
        <f>IF(E83 &lt;&gt; "",VLOOKUP($E83,'Defect types &amp; severity levels'!$D$3:$E$23,2,FALSE),"")</f>
        <v/>
      </c>
      <c r="G83" s="103" t="str">
        <f>IF(E83&lt;&gt;"",VLOOKUP(E83,'Defect types &amp; severity levels'!$D$2:$F$23,3,FALSE),"")</f>
        <v/>
      </c>
      <c r="H83" s="101"/>
      <c r="I83" s="102"/>
      <c r="J83" s="104"/>
    </row>
    <row r="84" spans="2:10" x14ac:dyDescent="0.25">
      <c r="B84" s="100">
        <f t="shared" si="0"/>
        <v>62</v>
      </c>
      <c r="C84" s="101"/>
      <c r="D84" s="102"/>
      <c r="E84" s="101"/>
      <c r="F84" s="77" t="str">
        <f>IF(E84 &lt;&gt; "",VLOOKUP($E84,'Defect types &amp; severity levels'!$D$3:$E$23,2,FALSE),"")</f>
        <v/>
      </c>
      <c r="G84" s="103" t="str">
        <f>IF(E84&lt;&gt;"",VLOOKUP(E84,'Defect types &amp; severity levels'!$D$2:$F$23,3,FALSE),"")</f>
        <v/>
      </c>
      <c r="H84" s="101"/>
      <c r="I84" s="102"/>
      <c r="J84" s="104"/>
    </row>
    <row r="85" spans="2:10" x14ac:dyDescent="0.25">
      <c r="B85" s="100">
        <f t="shared" si="0"/>
        <v>63</v>
      </c>
      <c r="C85" s="101"/>
      <c r="D85" s="102"/>
      <c r="E85" s="101"/>
      <c r="F85" s="77" t="str">
        <f>IF(E85 &lt;&gt; "",VLOOKUP($E85,'Defect types &amp; severity levels'!$D$3:$E$23,2,FALSE),"")</f>
        <v/>
      </c>
      <c r="G85" s="103" t="str">
        <f>IF(E85&lt;&gt;"",VLOOKUP(E85,'Defect types &amp; severity levels'!$D$2:$F$23,3,FALSE),"")</f>
        <v/>
      </c>
      <c r="H85" s="101"/>
      <c r="I85" s="102"/>
      <c r="J85" s="104"/>
    </row>
    <row r="86" spans="2:10" x14ac:dyDescent="0.25">
      <c r="B86" s="100">
        <f t="shared" si="0"/>
        <v>64</v>
      </c>
      <c r="C86" s="101"/>
      <c r="D86" s="102"/>
      <c r="E86" s="101"/>
      <c r="F86" s="77" t="str">
        <f>IF(E86 &lt;&gt; "",VLOOKUP($E86,'Defect types &amp; severity levels'!$D$3:$E$23,2,FALSE),"")</f>
        <v/>
      </c>
      <c r="G86" s="103" t="str">
        <f>IF(E86&lt;&gt;"",VLOOKUP(E86,'Defect types &amp; severity levels'!$D$2:$F$23,3,FALSE),"")</f>
        <v/>
      </c>
      <c r="H86" s="101"/>
      <c r="I86" s="102"/>
      <c r="J86" s="104"/>
    </row>
    <row r="87" spans="2:10" x14ac:dyDescent="0.25">
      <c r="B87" s="100">
        <f t="shared" si="0"/>
        <v>65</v>
      </c>
      <c r="C87" s="101"/>
      <c r="D87" s="102"/>
      <c r="E87" s="101"/>
      <c r="F87" s="77" t="str">
        <f>IF(E87 &lt;&gt; "",VLOOKUP($E87,'Defect types &amp; severity levels'!$D$3:$E$23,2,FALSE),"")</f>
        <v/>
      </c>
      <c r="G87" s="103" t="str">
        <f>IF(E87&lt;&gt;"",VLOOKUP(E87,'Defect types &amp; severity levels'!$D$2:$F$23,3,FALSE),"")</f>
        <v/>
      </c>
      <c r="H87" s="101"/>
      <c r="I87" s="102"/>
      <c r="J87" s="104"/>
    </row>
    <row r="88" spans="2:10" x14ac:dyDescent="0.25">
      <c r="B88" s="100">
        <f t="shared" si="0"/>
        <v>66</v>
      </c>
      <c r="C88" s="101"/>
      <c r="D88" s="102"/>
      <c r="E88" s="101"/>
      <c r="F88" s="77" t="str">
        <f>IF(E88 &lt;&gt; "",VLOOKUP($E88,'Defect types &amp; severity levels'!$D$3:$E$23,2,FALSE),"")</f>
        <v/>
      </c>
      <c r="G88" s="103" t="str">
        <f>IF(E88&lt;&gt;"",VLOOKUP(E88,'Defect types &amp; severity levels'!$D$2:$F$23,3,FALSE),"")</f>
        <v/>
      </c>
      <c r="H88" s="101"/>
      <c r="I88" s="102"/>
      <c r="J88" s="104"/>
    </row>
    <row r="89" spans="2:10" x14ac:dyDescent="0.25">
      <c r="B89" s="100">
        <f t="shared" ref="B89:B152" si="1">B88+1</f>
        <v>67</v>
      </c>
      <c r="C89" s="101"/>
      <c r="D89" s="102"/>
      <c r="E89" s="101"/>
      <c r="F89" s="77" t="str">
        <f>IF(E89 &lt;&gt; "",VLOOKUP($E89,'Defect types &amp; severity levels'!$D$3:$E$23,2,FALSE),"")</f>
        <v/>
      </c>
      <c r="G89" s="103" t="str">
        <f>IF(E89&lt;&gt;"",VLOOKUP(E89,'Defect types &amp; severity levels'!$D$2:$F$23,3,FALSE),"")</f>
        <v/>
      </c>
      <c r="H89" s="101"/>
      <c r="I89" s="102"/>
      <c r="J89" s="104"/>
    </row>
    <row r="90" spans="2:10" x14ac:dyDescent="0.25">
      <c r="B90" s="100">
        <f t="shared" si="1"/>
        <v>68</v>
      </c>
      <c r="C90" s="101"/>
      <c r="D90" s="102"/>
      <c r="E90" s="101"/>
      <c r="F90" s="77" t="str">
        <f>IF(E90 &lt;&gt; "",VLOOKUP($E90,'Defect types &amp; severity levels'!$D$3:$E$23,2,FALSE),"")</f>
        <v/>
      </c>
      <c r="G90" s="103" t="str">
        <f>IF(E90&lt;&gt;"",VLOOKUP(E90,'Defect types &amp; severity levels'!$D$2:$F$23,3,FALSE),"")</f>
        <v/>
      </c>
      <c r="H90" s="101"/>
      <c r="I90" s="102"/>
      <c r="J90" s="104"/>
    </row>
    <row r="91" spans="2:10" x14ac:dyDescent="0.25">
      <c r="B91" s="100">
        <f t="shared" si="1"/>
        <v>69</v>
      </c>
      <c r="C91" s="101"/>
      <c r="D91" s="102"/>
      <c r="E91" s="101"/>
      <c r="F91" s="77" t="str">
        <f>IF(E91 &lt;&gt; "",VLOOKUP($E91,'Defect types &amp; severity levels'!$D$3:$E$23,2,FALSE),"")</f>
        <v/>
      </c>
      <c r="G91" s="103" t="str">
        <f>IF(E91&lt;&gt;"",VLOOKUP(E91,'Defect types &amp; severity levels'!$D$2:$F$23,3,FALSE),"")</f>
        <v/>
      </c>
      <c r="H91" s="101"/>
      <c r="I91" s="102"/>
      <c r="J91" s="104"/>
    </row>
    <row r="92" spans="2:10" x14ac:dyDescent="0.25">
      <c r="B92" s="100">
        <f t="shared" si="1"/>
        <v>70</v>
      </c>
      <c r="C92" s="101"/>
      <c r="D92" s="102"/>
      <c r="E92" s="101"/>
      <c r="F92" s="77" t="str">
        <f>IF(E92 &lt;&gt; "",VLOOKUP($E92,'Defect types &amp; severity levels'!$D$3:$E$23,2,FALSE),"")</f>
        <v/>
      </c>
      <c r="G92" s="103" t="str">
        <f>IF(E92&lt;&gt;"",VLOOKUP(E92,'Defect types &amp; severity levels'!$D$2:$F$23,3,FALSE),"")</f>
        <v/>
      </c>
      <c r="H92" s="101"/>
      <c r="I92" s="102"/>
      <c r="J92" s="104"/>
    </row>
    <row r="93" spans="2:10" x14ac:dyDescent="0.25">
      <c r="B93" s="100">
        <f t="shared" si="1"/>
        <v>71</v>
      </c>
      <c r="C93" s="101"/>
      <c r="D93" s="102"/>
      <c r="E93" s="101"/>
      <c r="F93" s="77" t="str">
        <f>IF(E93 &lt;&gt; "",VLOOKUP($E93,'Defect types &amp; severity levels'!$D$3:$E$23,2,FALSE),"")</f>
        <v/>
      </c>
      <c r="G93" s="103" t="str">
        <f>IF(E93&lt;&gt;"",VLOOKUP(E93,'Defect types &amp; severity levels'!$D$2:$F$23,3,FALSE),"")</f>
        <v/>
      </c>
      <c r="H93" s="101"/>
      <c r="I93" s="102"/>
      <c r="J93" s="104"/>
    </row>
    <row r="94" spans="2:10" x14ac:dyDescent="0.25">
      <c r="B94" s="100">
        <f t="shared" si="1"/>
        <v>72</v>
      </c>
      <c r="C94" s="101"/>
      <c r="D94" s="102"/>
      <c r="E94" s="101"/>
      <c r="F94" s="77" t="str">
        <f>IF(E94 &lt;&gt; "",VLOOKUP($E94,'Defect types &amp; severity levels'!$D$3:$E$23,2,FALSE),"")</f>
        <v/>
      </c>
      <c r="G94" s="103" t="str">
        <f>IF(E94&lt;&gt;"",VLOOKUP(E94,'Defect types &amp; severity levels'!$D$2:$F$23,3,FALSE),"")</f>
        <v/>
      </c>
      <c r="H94" s="101"/>
      <c r="I94" s="102"/>
      <c r="J94" s="104"/>
    </row>
    <row r="95" spans="2:10" x14ac:dyDescent="0.25">
      <c r="B95" s="100">
        <f t="shared" si="1"/>
        <v>73</v>
      </c>
      <c r="C95" s="101"/>
      <c r="D95" s="102"/>
      <c r="E95" s="101"/>
      <c r="F95" s="77" t="str">
        <f>IF(E95 &lt;&gt; "",VLOOKUP($E95,'Defect types &amp; severity levels'!$D$3:$E$23,2,FALSE),"")</f>
        <v/>
      </c>
      <c r="G95" s="103" t="str">
        <f>IF(E95&lt;&gt;"",VLOOKUP(E95,'Defect types &amp; severity levels'!$D$2:$F$23,3,FALSE),"")</f>
        <v/>
      </c>
      <c r="H95" s="101"/>
      <c r="I95" s="102"/>
      <c r="J95" s="104"/>
    </row>
    <row r="96" spans="2:10" x14ac:dyDescent="0.25">
      <c r="B96" s="100">
        <f t="shared" si="1"/>
        <v>74</v>
      </c>
      <c r="C96" s="101"/>
      <c r="D96" s="102"/>
      <c r="E96" s="101"/>
      <c r="F96" s="77" t="str">
        <f>IF(E96 &lt;&gt; "",VLOOKUP($E96,'Defect types &amp; severity levels'!$D$3:$E$23,2,FALSE),"")</f>
        <v/>
      </c>
      <c r="G96" s="103" t="str">
        <f>IF(E96&lt;&gt;"",VLOOKUP(E96,'Defect types &amp; severity levels'!$D$2:$F$23,3,FALSE),"")</f>
        <v/>
      </c>
      <c r="H96" s="101"/>
      <c r="I96" s="102"/>
      <c r="J96" s="104"/>
    </row>
    <row r="97" spans="2:10" x14ac:dyDescent="0.25">
      <c r="B97" s="100">
        <f t="shared" si="1"/>
        <v>75</v>
      </c>
      <c r="C97" s="101"/>
      <c r="D97" s="102"/>
      <c r="E97" s="101"/>
      <c r="F97" s="77" t="str">
        <f>IF(E97 &lt;&gt; "",VLOOKUP($E97,'Defect types &amp; severity levels'!$D$3:$E$23,2,FALSE),"")</f>
        <v/>
      </c>
      <c r="G97" s="103" t="str">
        <f>IF(E97&lt;&gt;"",VLOOKUP(E97,'Defect types &amp; severity levels'!$D$2:$F$23,3,FALSE),"")</f>
        <v/>
      </c>
      <c r="H97" s="101"/>
      <c r="I97" s="102"/>
      <c r="J97" s="104"/>
    </row>
    <row r="98" spans="2:10" x14ac:dyDescent="0.25">
      <c r="B98" s="100">
        <f t="shared" si="1"/>
        <v>76</v>
      </c>
      <c r="C98" s="101"/>
      <c r="D98" s="102"/>
      <c r="E98" s="101"/>
      <c r="F98" s="77" t="str">
        <f>IF(E98 &lt;&gt; "",VLOOKUP($E98,'Defect types &amp; severity levels'!$D$3:$E$23,2,FALSE),"")</f>
        <v/>
      </c>
      <c r="G98" s="103" t="str">
        <f>IF(E98&lt;&gt;"",VLOOKUP(E98,'Defect types &amp; severity levels'!$D$2:$F$23,3,FALSE),"")</f>
        <v/>
      </c>
      <c r="H98" s="101"/>
      <c r="I98" s="102"/>
      <c r="J98" s="104"/>
    </row>
    <row r="99" spans="2:10" x14ac:dyDescent="0.25">
      <c r="B99" s="100">
        <f t="shared" si="1"/>
        <v>77</v>
      </c>
      <c r="C99" s="101"/>
      <c r="D99" s="102"/>
      <c r="E99" s="101"/>
      <c r="F99" s="77" t="str">
        <f>IF(E99 &lt;&gt; "",VLOOKUP($E99,'Defect types &amp; severity levels'!$D$3:$E$23,2,FALSE),"")</f>
        <v/>
      </c>
      <c r="G99" s="103" t="str">
        <f>IF(E99&lt;&gt;"",VLOOKUP(E99,'Defect types &amp; severity levels'!$D$2:$F$23,3,FALSE),"")</f>
        <v/>
      </c>
      <c r="H99" s="101"/>
      <c r="I99" s="102"/>
      <c r="J99" s="104"/>
    </row>
    <row r="100" spans="2:10" x14ac:dyDescent="0.25">
      <c r="B100" s="100">
        <f t="shared" si="1"/>
        <v>78</v>
      </c>
      <c r="C100" s="101"/>
      <c r="D100" s="102"/>
      <c r="E100" s="101"/>
      <c r="F100" s="77" t="str">
        <f>IF(E100 &lt;&gt; "",VLOOKUP($E100,'Defect types &amp; severity levels'!$D$3:$E$23,2,FALSE),"")</f>
        <v/>
      </c>
      <c r="G100" s="103" t="str">
        <f>IF(E100&lt;&gt;"",VLOOKUP(E100,'Defect types &amp; severity levels'!$D$2:$F$23,3,FALSE),"")</f>
        <v/>
      </c>
      <c r="H100" s="101"/>
      <c r="I100" s="102"/>
      <c r="J100" s="104"/>
    </row>
    <row r="101" spans="2:10" x14ac:dyDescent="0.25">
      <c r="B101" s="100">
        <f t="shared" si="1"/>
        <v>79</v>
      </c>
      <c r="C101" s="101"/>
      <c r="D101" s="102"/>
      <c r="E101" s="101"/>
      <c r="F101" s="77" t="str">
        <f>IF(E101 &lt;&gt; "",VLOOKUP($E101,'Defect types &amp; severity levels'!$D$3:$E$23,2,FALSE),"")</f>
        <v/>
      </c>
      <c r="G101" s="103" t="str">
        <f>IF(E101&lt;&gt;"",VLOOKUP(E101,'Defect types &amp; severity levels'!$D$2:$F$23,3,FALSE),"")</f>
        <v/>
      </c>
      <c r="H101" s="101"/>
      <c r="I101" s="102"/>
      <c r="J101" s="104"/>
    </row>
    <row r="102" spans="2:10" x14ac:dyDescent="0.25">
      <c r="B102" s="100">
        <f t="shared" si="1"/>
        <v>80</v>
      </c>
      <c r="C102" s="101"/>
      <c r="D102" s="102"/>
      <c r="E102" s="101"/>
      <c r="F102" s="77" t="str">
        <f>IF(E102 &lt;&gt; "",VLOOKUP($E102,'Defect types &amp; severity levels'!$D$3:$E$23,2,FALSE),"")</f>
        <v/>
      </c>
      <c r="G102" s="103" t="str">
        <f>IF(E102&lt;&gt;"",VLOOKUP(E102,'Defect types &amp; severity levels'!$D$2:$F$23,3,FALSE),"")</f>
        <v/>
      </c>
      <c r="H102" s="101"/>
      <c r="I102" s="102"/>
      <c r="J102" s="104"/>
    </row>
    <row r="103" spans="2:10" x14ac:dyDescent="0.25">
      <c r="B103" s="100">
        <f t="shared" si="1"/>
        <v>81</v>
      </c>
      <c r="C103" s="101"/>
      <c r="D103" s="102"/>
      <c r="E103" s="101"/>
      <c r="F103" s="77" t="str">
        <f>IF(E103 &lt;&gt; "",VLOOKUP($E103,'Defect types &amp; severity levels'!$D$3:$E$23,2,FALSE),"")</f>
        <v/>
      </c>
      <c r="G103" s="103" t="str">
        <f>IF(E103&lt;&gt;"",VLOOKUP(E103,'Defect types &amp; severity levels'!$D$2:$F$23,3,FALSE),"")</f>
        <v/>
      </c>
      <c r="H103" s="101"/>
      <c r="I103" s="102"/>
      <c r="J103" s="104"/>
    </row>
    <row r="104" spans="2:10" x14ac:dyDescent="0.25">
      <c r="B104" s="100">
        <f t="shared" si="1"/>
        <v>82</v>
      </c>
      <c r="C104" s="101"/>
      <c r="D104" s="102"/>
      <c r="E104" s="101"/>
      <c r="F104" s="77" t="str">
        <f>IF(E104 &lt;&gt; "",VLOOKUP($E104,'Defect types &amp; severity levels'!$D$3:$E$23,2,FALSE),"")</f>
        <v/>
      </c>
      <c r="G104" s="103" t="str">
        <f>IF(E104&lt;&gt;"",VLOOKUP(E104,'Defect types &amp; severity levels'!$D$2:$F$23,3,FALSE),"")</f>
        <v/>
      </c>
      <c r="H104" s="101"/>
      <c r="I104" s="102"/>
      <c r="J104" s="104"/>
    </row>
    <row r="105" spans="2:10" x14ac:dyDescent="0.25">
      <c r="B105" s="100">
        <f t="shared" si="1"/>
        <v>83</v>
      </c>
      <c r="C105" s="101"/>
      <c r="D105" s="102"/>
      <c r="E105" s="101"/>
      <c r="F105" s="77" t="str">
        <f>IF(E105 &lt;&gt; "",VLOOKUP($E105,'Defect types &amp; severity levels'!$D$3:$E$23,2,FALSE),"")</f>
        <v/>
      </c>
      <c r="G105" s="103" t="str">
        <f>IF(E105&lt;&gt;"",VLOOKUP(E105,'Defect types &amp; severity levels'!$D$2:$F$23,3,FALSE),"")</f>
        <v/>
      </c>
      <c r="H105" s="101"/>
      <c r="I105" s="102"/>
      <c r="J105" s="104"/>
    </row>
    <row r="106" spans="2:10" x14ac:dyDescent="0.25">
      <c r="B106" s="100">
        <f t="shared" si="1"/>
        <v>84</v>
      </c>
      <c r="C106" s="101"/>
      <c r="D106" s="102"/>
      <c r="E106" s="101"/>
      <c r="F106" s="77" t="str">
        <f>IF(E106 &lt;&gt; "",VLOOKUP($E106,'Defect types &amp; severity levels'!$D$3:$E$23,2,FALSE),"")</f>
        <v/>
      </c>
      <c r="G106" s="103" t="str">
        <f>IF(E106&lt;&gt;"",VLOOKUP(E106,'Defect types &amp; severity levels'!$D$2:$F$23,3,FALSE),"")</f>
        <v/>
      </c>
      <c r="H106" s="101"/>
      <c r="I106" s="102"/>
      <c r="J106" s="104"/>
    </row>
    <row r="107" spans="2:10" x14ac:dyDescent="0.25">
      <c r="B107" s="100">
        <f t="shared" si="1"/>
        <v>85</v>
      </c>
      <c r="C107" s="101"/>
      <c r="D107" s="102"/>
      <c r="E107" s="101"/>
      <c r="F107" s="77" t="str">
        <f>IF(E107 &lt;&gt; "",VLOOKUP($E107,'Defect types &amp; severity levels'!$D$3:$E$23,2,FALSE),"")</f>
        <v/>
      </c>
      <c r="G107" s="103" t="str">
        <f>IF(E107&lt;&gt;"",VLOOKUP(E107,'Defect types &amp; severity levels'!$D$2:$F$23,3,FALSE),"")</f>
        <v/>
      </c>
      <c r="H107" s="101"/>
      <c r="I107" s="102"/>
      <c r="J107" s="104"/>
    </row>
    <row r="108" spans="2:10" x14ac:dyDescent="0.25">
      <c r="B108" s="100">
        <f t="shared" si="1"/>
        <v>86</v>
      </c>
      <c r="C108" s="101"/>
      <c r="D108" s="102"/>
      <c r="E108" s="101"/>
      <c r="F108" s="77" t="str">
        <f>IF(E108 &lt;&gt; "",VLOOKUP($E108,'Defect types &amp; severity levels'!$D$3:$E$23,2,FALSE),"")</f>
        <v/>
      </c>
      <c r="G108" s="103" t="str">
        <f>IF(E108&lt;&gt;"",VLOOKUP(E108,'Defect types &amp; severity levels'!$D$2:$F$23,3,FALSE),"")</f>
        <v/>
      </c>
      <c r="H108" s="101"/>
      <c r="I108" s="102"/>
      <c r="J108" s="104"/>
    </row>
    <row r="109" spans="2:10" x14ac:dyDescent="0.25">
      <c r="B109" s="100">
        <f t="shared" si="1"/>
        <v>87</v>
      </c>
      <c r="C109" s="101"/>
      <c r="D109" s="102"/>
      <c r="E109" s="101"/>
      <c r="F109" s="77" t="str">
        <f>IF(E109 &lt;&gt; "",VLOOKUP($E109,'Defect types &amp; severity levels'!$D$3:$E$23,2,FALSE),"")</f>
        <v/>
      </c>
      <c r="G109" s="103" t="str">
        <f>IF(E109&lt;&gt;"",VLOOKUP(E109,'Defect types &amp; severity levels'!$D$2:$F$23,3,FALSE),"")</f>
        <v/>
      </c>
      <c r="H109" s="101"/>
      <c r="I109" s="102"/>
      <c r="J109" s="104"/>
    </row>
    <row r="110" spans="2:10" x14ac:dyDescent="0.25">
      <c r="B110" s="100">
        <f t="shared" si="1"/>
        <v>88</v>
      </c>
      <c r="C110" s="101"/>
      <c r="D110" s="102"/>
      <c r="E110" s="101"/>
      <c r="F110" s="77" t="str">
        <f>IF(E110 &lt;&gt; "",VLOOKUP($E110,'Defect types &amp; severity levels'!$D$3:$E$23,2,FALSE),"")</f>
        <v/>
      </c>
      <c r="G110" s="103" t="str">
        <f>IF(E110&lt;&gt;"",VLOOKUP(E110,'Defect types &amp; severity levels'!$D$2:$F$23,3,FALSE),"")</f>
        <v/>
      </c>
      <c r="H110" s="101"/>
      <c r="I110" s="102"/>
      <c r="J110" s="104"/>
    </row>
    <row r="111" spans="2:10" x14ac:dyDescent="0.25">
      <c r="B111" s="100">
        <f t="shared" si="1"/>
        <v>89</v>
      </c>
      <c r="C111" s="101"/>
      <c r="D111" s="102"/>
      <c r="E111" s="101"/>
      <c r="F111" s="77" t="str">
        <f>IF(E111 &lt;&gt; "",VLOOKUP($E111,'Defect types &amp; severity levels'!$D$3:$E$23,2,FALSE),"")</f>
        <v/>
      </c>
      <c r="G111" s="103" t="str">
        <f>IF(E111&lt;&gt;"",VLOOKUP(E111,'Defect types &amp; severity levels'!$D$2:$F$23,3,FALSE),"")</f>
        <v/>
      </c>
      <c r="H111" s="101"/>
      <c r="I111" s="102"/>
      <c r="J111" s="104"/>
    </row>
    <row r="112" spans="2:10" x14ac:dyDescent="0.25">
      <c r="B112" s="100">
        <f t="shared" si="1"/>
        <v>90</v>
      </c>
      <c r="C112" s="101"/>
      <c r="D112" s="102"/>
      <c r="E112" s="101"/>
      <c r="F112" s="77" t="str">
        <f>IF(E112 &lt;&gt; "",VLOOKUP($E112,'Defect types &amp; severity levels'!$D$3:$E$23,2,FALSE),"")</f>
        <v/>
      </c>
      <c r="G112" s="103" t="str">
        <f>IF(E112&lt;&gt;"",VLOOKUP(E112,'Defect types &amp; severity levels'!$D$2:$F$23,3,FALSE),"")</f>
        <v/>
      </c>
      <c r="H112" s="101"/>
      <c r="I112" s="102"/>
      <c r="J112" s="104"/>
    </row>
    <row r="113" spans="2:10" x14ac:dyDescent="0.25">
      <c r="B113" s="100">
        <f t="shared" si="1"/>
        <v>91</v>
      </c>
      <c r="C113" s="101"/>
      <c r="D113" s="102"/>
      <c r="E113" s="101"/>
      <c r="F113" s="77" t="str">
        <f>IF(E113 &lt;&gt; "",VLOOKUP($E113,'Defect types &amp; severity levels'!$D$3:$E$23,2,FALSE),"")</f>
        <v/>
      </c>
      <c r="G113" s="103" t="str">
        <f>IF(E113&lt;&gt;"",VLOOKUP(E113,'Defect types &amp; severity levels'!$D$2:$F$23,3,FALSE),"")</f>
        <v/>
      </c>
      <c r="H113" s="101"/>
      <c r="I113" s="102"/>
      <c r="J113" s="104"/>
    </row>
    <row r="114" spans="2:10" x14ac:dyDescent="0.25">
      <c r="B114" s="100">
        <f t="shared" si="1"/>
        <v>92</v>
      </c>
      <c r="C114" s="101"/>
      <c r="D114" s="102"/>
      <c r="E114" s="101"/>
      <c r="F114" s="77" t="str">
        <f>IF(E114 &lt;&gt; "",VLOOKUP($E114,'Defect types &amp; severity levels'!$D$3:$E$23,2,FALSE),"")</f>
        <v/>
      </c>
      <c r="G114" s="103" t="str">
        <f>IF(E114&lt;&gt;"",VLOOKUP(E114,'Defect types &amp; severity levels'!$D$2:$F$23,3,FALSE),"")</f>
        <v/>
      </c>
      <c r="H114" s="101"/>
      <c r="I114" s="102"/>
      <c r="J114" s="104"/>
    </row>
    <row r="115" spans="2:10" x14ac:dyDescent="0.25">
      <c r="B115" s="100">
        <f t="shared" si="1"/>
        <v>93</v>
      </c>
      <c r="C115" s="101"/>
      <c r="D115" s="102"/>
      <c r="E115" s="101"/>
      <c r="F115" s="77" t="str">
        <f>IF(E115 &lt;&gt; "",VLOOKUP($E115,'Defect types &amp; severity levels'!$D$3:$E$23,2,FALSE),"")</f>
        <v/>
      </c>
      <c r="G115" s="103" t="str">
        <f>IF(E115&lt;&gt;"",VLOOKUP(E115,'Defect types &amp; severity levels'!$D$2:$F$23,3,FALSE),"")</f>
        <v/>
      </c>
      <c r="H115" s="101"/>
      <c r="I115" s="102"/>
      <c r="J115" s="104"/>
    </row>
    <row r="116" spans="2:10" x14ac:dyDescent="0.25">
      <c r="B116" s="100">
        <f t="shared" si="1"/>
        <v>94</v>
      </c>
      <c r="C116" s="101"/>
      <c r="D116" s="102"/>
      <c r="E116" s="101"/>
      <c r="F116" s="77" t="str">
        <f>IF(E116 &lt;&gt; "",VLOOKUP($E116,'Defect types &amp; severity levels'!$D$3:$E$23,2,FALSE),"")</f>
        <v/>
      </c>
      <c r="G116" s="103" t="str">
        <f>IF(E116&lt;&gt;"",VLOOKUP(E116,'Defect types &amp; severity levels'!$D$2:$F$23,3,FALSE),"")</f>
        <v/>
      </c>
      <c r="H116" s="101"/>
      <c r="I116" s="102"/>
      <c r="J116" s="104"/>
    </row>
    <row r="117" spans="2:10" x14ac:dyDescent="0.25">
      <c r="B117" s="100">
        <f t="shared" si="1"/>
        <v>95</v>
      </c>
      <c r="C117" s="101"/>
      <c r="D117" s="102"/>
      <c r="E117" s="101"/>
      <c r="F117" s="77" t="str">
        <f>IF(E117 &lt;&gt; "",VLOOKUP($E117,'Defect types &amp; severity levels'!$D$3:$E$23,2,FALSE),"")</f>
        <v/>
      </c>
      <c r="G117" s="103" t="str">
        <f>IF(E117&lt;&gt;"",VLOOKUP(E117,'Defect types &amp; severity levels'!$D$2:$F$23,3,FALSE),"")</f>
        <v/>
      </c>
      <c r="H117" s="101"/>
      <c r="I117" s="102"/>
      <c r="J117" s="104"/>
    </row>
    <row r="118" spans="2:10" x14ac:dyDescent="0.25">
      <c r="B118" s="100">
        <f t="shared" si="1"/>
        <v>96</v>
      </c>
      <c r="C118" s="101"/>
      <c r="D118" s="102"/>
      <c r="E118" s="101"/>
      <c r="F118" s="77" t="str">
        <f>IF(E118 &lt;&gt; "",VLOOKUP($E118,'Defect types &amp; severity levels'!$D$3:$E$23,2,FALSE),"")</f>
        <v/>
      </c>
      <c r="G118" s="103" t="str">
        <f>IF(E118&lt;&gt;"",VLOOKUP(E118,'Defect types &amp; severity levels'!$D$2:$F$23,3,FALSE),"")</f>
        <v/>
      </c>
      <c r="H118" s="101"/>
      <c r="I118" s="102"/>
      <c r="J118" s="104"/>
    </row>
    <row r="119" spans="2:10" x14ac:dyDescent="0.25">
      <c r="B119" s="100">
        <f t="shared" si="1"/>
        <v>97</v>
      </c>
      <c r="C119" s="101"/>
      <c r="D119" s="102"/>
      <c r="E119" s="101"/>
      <c r="F119" s="77" t="str">
        <f>IF(E119 &lt;&gt; "",VLOOKUP($E119,'Defect types &amp; severity levels'!$D$3:$E$23,2,FALSE),"")</f>
        <v/>
      </c>
      <c r="G119" s="103" t="str">
        <f>IF(E119&lt;&gt;"",VLOOKUP(E119,'Defect types &amp; severity levels'!$D$2:$F$23,3,FALSE),"")</f>
        <v/>
      </c>
      <c r="H119" s="101"/>
      <c r="I119" s="102"/>
      <c r="J119" s="104"/>
    </row>
    <row r="120" spans="2:10" x14ac:dyDescent="0.25">
      <c r="B120" s="100">
        <f t="shared" si="1"/>
        <v>98</v>
      </c>
      <c r="C120" s="101"/>
      <c r="D120" s="102"/>
      <c r="E120" s="101"/>
      <c r="F120" s="77" t="str">
        <f>IF(E120 &lt;&gt; "",VLOOKUP($E120,'Defect types &amp; severity levels'!$D$3:$E$23,2,FALSE),"")</f>
        <v/>
      </c>
      <c r="G120" s="103" t="str">
        <f>IF(E120&lt;&gt;"",VLOOKUP(E120,'Defect types &amp; severity levels'!$D$2:$F$23,3,FALSE),"")</f>
        <v/>
      </c>
      <c r="H120" s="101"/>
      <c r="I120" s="102"/>
      <c r="J120" s="104"/>
    </row>
    <row r="121" spans="2:10" x14ac:dyDescent="0.25">
      <c r="B121" s="100">
        <f t="shared" si="1"/>
        <v>99</v>
      </c>
      <c r="C121" s="101"/>
      <c r="D121" s="102"/>
      <c r="E121" s="101"/>
      <c r="F121" s="77" t="str">
        <f>IF(E121 &lt;&gt; "",VLOOKUP($E121,'Defect types &amp; severity levels'!$D$3:$E$23,2,FALSE),"")</f>
        <v/>
      </c>
      <c r="G121" s="103" t="str">
        <f>IF(E121&lt;&gt;"",VLOOKUP(E121,'Defect types &amp; severity levels'!$D$2:$F$23,3,FALSE),"")</f>
        <v/>
      </c>
      <c r="H121" s="101"/>
      <c r="I121" s="102"/>
      <c r="J121" s="104"/>
    </row>
    <row r="122" spans="2:10" x14ac:dyDescent="0.25">
      <c r="B122" s="100">
        <f t="shared" si="1"/>
        <v>100</v>
      </c>
      <c r="C122" s="101"/>
      <c r="D122" s="102"/>
      <c r="E122" s="101"/>
      <c r="F122" s="77" t="str">
        <f>IF(E122 &lt;&gt; "",VLOOKUP($E122,'Defect types &amp; severity levels'!$D$3:$E$23,2,FALSE),"")</f>
        <v/>
      </c>
      <c r="G122" s="103" t="str">
        <f>IF(E122&lt;&gt;"",VLOOKUP(E122,'Defect types &amp; severity levels'!$D$2:$F$23,3,FALSE),"")</f>
        <v/>
      </c>
      <c r="H122" s="101"/>
      <c r="I122" s="102"/>
      <c r="J122" s="104"/>
    </row>
    <row r="123" spans="2:10" x14ac:dyDescent="0.25">
      <c r="B123" s="100">
        <f t="shared" si="1"/>
        <v>101</v>
      </c>
      <c r="C123" s="101"/>
      <c r="D123" s="102"/>
      <c r="E123" s="101"/>
      <c r="F123" s="77" t="str">
        <f>IF(E123 &lt;&gt; "",VLOOKUP($E123,'Defect types &amp; severity levels'!$D$3:$E$23,2,FALSE),"")</f>
        <v/>
      </c>
      <c r="G123" s="103" t="str">
        <f>IF(E123&lt;&gt;"",VLOOKUP(E123,'Defect types &amp; severity levels'!$D$2:$F$23,3,FALSE),"")</f>
        <v/>
      </c>
      <c r="H123" s="101"/>
      <c r="I123" s="102"/>
      <c r="J123" s="104"/>
    </row>
    <row r="124" spans="2:10" x14ac:dyDescent="0.25">
      <c r="B124" s="100">
        <f t="shared" si="1"/>
        <v>102</v>
      </c>
      <c r="C124" s="101"/>
      <c r="D124" s="102"/>
      <c r="E124" s="101"/>
      <c r="F124" s="77" t="str">
        <f>IF(E124 &lt;&gt; "",VLOOKUP($E124,'Defect types &amp; severity levels'!$D$3:$E$23,2,FALSE),"")</f>
        <v/>
      </c>
      <c r="G124" s="103" t="str">
        <f>IF(E124&lt;&gt;"",VLOOKUP(E124,'Defect types &amp; severity levels'!$D$2:$F$23,3,FALSE),"")</f>
        <v/>
      </c>
      <c r="H124" s="101"/>
      <c r="I124" s="102"/>
      <c r="J124" s="104"/>
    </row>
    <row r="125" spans="2:10" x14ac:dyDescent="0.25">
      <c r="B125" s="100">
        <f t="shared" si="1"/>
        <v>103</v>
      </c>
      <c r="C125" s="101"/>
      <c r="D125" s="102"/>
      <c r="E125" s="101"/>
      <c r="F125" s="77" t="str">
        <f>IF(E125 &lt;&gt; "",VLOOKUP($E125,'Defect types &amp; severity levels'!$D$3:$E$23,2,FALSE),"")</f>
        <v/>
      </c>
      <c r="G125" s="103" t="str">
        <f>IF(E125&lt;&gt;"",VLOOKUP(E125,'Defect types &amp; severity levels'!$D$2:$F$23,3,FALSE),"")</f>
        <v/>
      </c>
      <c r="H125" s="101"/>
      <c r="I125" s="102"/>
      <c r="J125" s="104"/>
    </row>
    <row r="126" spans="2:10" x14ac:dyDescent="0.25">
      <c r="B126" s="100">
        <f t="shared" si="1"/>
        <v>104</v>
      </c>
      <c r="C126" s="101"/>
      <c r="D126" s="102"/>
      <c r="E126" s="101"/>
      <c r="F126" s="77" t="str">
        <f>IF(E126 &lt;&gt; "",VLOOKUP($E126,'Defect types &amp; severity levels'!$D$3:$E$23,2,FALSE),"")</f>
        <v/>
      </c>
      <c r="G126" s="103" t="str">
        <f>IF(E126&lt;&gt;"",VLOOKUP(E126,'Defect types &amp; severity levels'!$D$2:$F$23,3,FALSE),"")</f>
        <v/>
      </c>
      <c r="H126" s="101"/>
      <c r="I126" s="102"/>
      <c r="J126" s="104"/>
    </row>
    <row r="127" spans="2:10" x14ac:dyDescent="0.25">
      <c r="B127" s="100">
        <f t="shared" si="1"/>
        <v>105</v>
      </c>
      <c r="C127" s="101"/>
      <c r="D127" s="102"/>
      <c r="E127" s="101"/>
      <c r="F127" s="77" t="str">
        <f>IF(E127 &lt;&gt; "",VLOOKUP($E127,'Defect types &amp; severity levels'!$D$3:$E$23,2,FALSE),"")</f>
        <v/>
      </c>
      <c r="G127" s="103" t="str">
        <f>IF(E127&lt;&gt;"",VLOOKUP(E127,'Defect types &amp; severity levels'!$D$2:$F$23,3,FALSE),"")</f>
        <v/>
      </c>
      <c r="H127" s="101"/>
      <c r="I127" s="102"/>
      <c r="J127" s="104"/>
    </row>
    <row r="128" spans="2:10" x14ac:dyDescent="0.25">
      <c r="B128" s="100">
        <f t="shared" si="1"/>
        <v>106</v>
      </c>
      <c r="C128" s="101"/>
      <c r="D128" s="102"/>
      <c r="E128" s="101"/>
      <c r="F128" s="77" t="str">
        <f>IF(E128 &lt;&gt; "",VLOOKUP($E128,'Defect types &amp; severity levels'!$D$3:$E$23,2,FALSE),"")</f>
        <v/>
      </c>
      <c r="G128" s="103" t="str">
        <f>IF(E128&lt;&gt;"",VLOOKUP(E128,'Defect types &amp; severity levels'!$D$2:$F$23,3,FALSE),"")</f>
        <v/>
      </c>
      <c r="H128" s="101"/>
      <c r="I128" s="102"/>
      <c r="J128" s="104"/>
    </row>
    <row r="129" spans="2:10" x14ac:dyDescent="0.25">
      <c r="B129" s="100">
        <f t="shared" si="1"/>
        <v>107</v>
      </c>
      <c r="C129" s="101"/>
      <c r="D129" s="102"/>
      <c r="E129" s="101"/>
      <c r="F129" s="77" t="str">
        <f>IF(E129 &lt;&gt; "",VLOOKUP($E129,'Defect types &amp; severity levels'!$D$3:$E$23,2,FALSE),"")</f>
        <v/>
      </c>
      <c r="G129" s="103" t="str">
        <f>IF(E129&lt;&gt;"",VLOOKUP(E129,'Defect types &amp; severity levels'!$D$2:$F$23,3,FALSE),"")</f>
        <v/>
      </c>
      <c r="H129" s="101"/>
      <c r="I129" s="102"/>
      <c r="J129" s="104"/>
    </row>
    <row r="130" spans="2:10" x14ac:dyDescent="0.25">
      <c r="B130" s="100">
        <f t="shared" si="1"/>
        <v>108</v>
      </c>
      <c r="C130" s="101"/>
      <c r="D130" s="102"/>
      <c r="E130" s="101"/>
      <c r="F130" s="77" t="str">
        <f>IF(E130 &lt;&gt; "",VLOOKUP($E130,'Defect types &amp; severity levels'!$D$3:$E$23,2,FALSE),"")</f>
        <v/>
      </c>
      <c r="G130" s="103" t="str">
        <f>IF(E130&lt;&gt;"",VLOOKUP(E130,'Defect types &amp; severity levels'!$D$2:$F$23,3,FALSE),"")</f>
        <v/>
      </c>
      <c r="H130" s="101"/>
      <c r="I130" s="102"/>
      <c r="J130" s="104"/>
    </row>
    <row r="131" spans="2:10" x14ac:dyDescent="0.25">
      <c r="B131" s="100">
        <f t="shared" si="1"/>
        <v>109</v>
      </c>
      <c r="C131" s="101"/>
      <c r="D131" s="102"/>
      <c r="E131" s="101"/>
      <c r="F131" s="77" t="str">
        <f>IF(E131 &lt;&gt; "",VLOOKUP($E131,'Defect types &amp; severity levels'!$D$3:$E$23,2,FALSE),"")</f>
        <v/>
      </c>
      <c r="G131" s="103" t="str">
        <f>IF(E131&lt;&gt;"",VLOOKUP(E131,'Defect types &amp; severity levels'!$D$2:$F$23,3,FALSE),"")</f>
        <v/>
      </c>
      <c r="H131" s="101"/>
      <c r="I131" s="102"/>
      <c r="J131" s="104"/>
    </row>
    <row r="132" spans="2:10" x14ac:dyDescent="0.25">
      <c r="B132" s="100">
        <f t="shared" si="1"/>
        <v>110</v>
      </c>
      <c r="C132" s="101"/>
      <c r="D132" s="102"/>
      <c r="E132" s="101"/>
      <c r="F132" s="77" t="str">
        <f>IF(E132 &lt;&gt; "",VLOOKUP($E132,'Defect types &amp; severity levels'!$D$3:$E$23,2,FALSE),"")</f>
        <v/>
      </c>
      <c r="G132" s="103" t="str">
        <f>IF(E132&lt;&gt;"",VLOOKUP(E132,'Defect types &amp; severity levels'!$D$2:$F$23,3,FALSE),"")</f>
        <v/>
      </c>
      <c r="H132" s="101"/>
      <c r="I132" s="102"/>
      <c r="J132" s="104"/>
    </row>
    <row r="133" spans="2:10" x14ac:dyDescent="0.25">
      <c r="B133" s="100">
        <f t="shared" si="1"/>
        <v>111</v>
      </c>
      <c r="C133" s="101"/>
      <c r="D133" s="102"/>
      <c r="E133" s="101"/>
      <c r="F133" s="77" t="str">
        <f>IF(E133 &lt;&gt; "",VLOOKUP($E133,'Defect types &amp; severity levels'!$D$3:$E$23,2,FALSE),"")</f>
        <v/>
      </c>
      <c r="G133" s="103" t="str">
        <f>IF(E133&lt;&gt;"",VLOOKUP(E133,'Defect types &amp; severity levels'!$D$2:$F$23,3,FALSE),"")</f>
        <v/>
      </c>
      <c r="H133" s="101"/>
      <c r="I133" s="102"/>
      <c r="J133" s="104"/>
    </row>
    <row r="134" spans="2:10" x14ac:dyDescent="0.25">
      <c r="B134" s="100">
        <f t="shared" si="1"/>
        <v>112</v>
      </c>
      <c r="C134" s="101"/>
      <c r="D134" s="102"/>
      <c r="E134" s="101"/>
      <c r="F134" s="77" t="str">
        <f>IF(E134 &lt;&gt; "",VLOOKUP($E134,'Defect types &amp; severity levels'!$D$3:$E$23,2,FALSE),"")</f>
        <v/>
      </c>
      <c r="G134" s="103" t="str">
        <f>IF(E134&lt;&gt;"",VLOOKUP(E134,'Defect types &amp; severity levels'!$D$2:$F$23,3,FALSE),"")</f>
        <v/>
      </c>
      <c r="H134" s="101"/>
      <c r="I134" s="102"/>
      <c r="J134" s="104"/>
    </row>
    <row r="135" spans="2:10" x14ac:dyDescent="0.25">
      <c r="B135" s="100">
        <f t="shared" si="1"/>
        <v>113</v>
      </c>
      <c r="C135" s="101"/>
      <c r="D135" s="102"/>
      <c r="E135" s="101"/>
      <c r="F135" s="77" t="str">
        <f>IF(E135 &lt;&gt; "",VLOOKUP($E135,'Defect types &amp; severity levels'!$D$3:$E$23,2,FALSE),"")</f>
        <v/>
      </c>
      <c r="G135" s="103" t="str">
        <f>IF(E135&lt;&gt;"",VLOOKUP(E135,'Defect types &amp; severity levels'!$D$2:$F$23,3,FALSE),"")</f>
        <v/>
      </c>
      <c r="H135" s="101"/>
      <c r="I135" s="102"/>
      <c r="J135" s="104"/>
    </row>
    <row r="136" spans="2:10" x14ac:dyDescent="0.25">
      <c r="B136" s="100">
        <f t="shared" si="1"/>
        <v>114</v>
      </c>
      <c r="C136" s="101"/>
      <c r="D136" s="102"/>
      <c r="E136" s="101"/>
      <c r="F136" s="77" t="str">
        <f>IF(E136 &lt;&gt; "",VLOOKUP($E136,'Defect types &amp; severity levels'!$D$3:$E$23,2,FALSE),"")</f>
        <v/>
      </c>
      <c r="G136" s="103" t="str">
        <f>IF(E136&lt;&gt;"",VLOOKUP(E136,'Defect types &amp; severity levels'!$D$2:$F$23,3,FALSE),"")</f>
        <v/>
      </c>
      <c r="H136" s="101"/>
      <c r="I136" s="102"/>
      <c r="J136" s="104"/>
    </row>
    <row r="137" spans="2:10" x14ac:dyDescent="0.25">
      <c r="B137" s="100">
        <f t="shared" si="1"/>
        <v>115</v>
      </c>
      <c r="C137" s="101"/>
      <c r="D137" s="102"/>
      <c r="E137" s="101"/>
      <c r="F137" s="77" t="str">
        <f>IF(E137 &lt;&gt; "",VLOOKUP($E137,'Defect types &amp; severity levels'!$D$3:$E$23,2,FALSE),"")</f>
        <v/>
      </c>
      <c r="G137" s="103" t="str">
        <f>IF(E137&lt;&gt;"",VLOOKUP(E137,'Defect types &amp; severity levels'!$D$2:$F$23,3,FALSE),"")</f>
        <v/>
      </c>
      <c r="H137" s="101"/>
      <c r="I137" s="102"/>
      <c r="J137" s="104"/>
    </row>
    <row r="138" spans="2:10" x14ac:dyDescent="0.25">
      <c r="B138" s="100">
        <f t="shared" si="1"/>
        <v>116</v>
      </c>
      <c r="C138" s="101"/>
      <c r="D138" s="102"/>
      <c r="E138" s="101"/>
      <c r="F138" s="77" t="str">
        <f>IF(E138 &lt;&gt; "",VLOOKUP($E138,'Defect types &amp; severity levels'!$D$3:$E$23,2,FALSE),"")</f>
        <v/>
      </c>
      <c r="G138" s="103" t="str">
        <f>IF(E138&lt;&gt;"",VLOOKUP(E138,'Defect types &amp; severity levels'!$D$2:$F$23,3,FALSE),"")</f>
        <v/>
      </c>
      <c r="H138" s="101"/>
      <c r="I138" s="102"/>
      <c r="J138" s="104"/>
    </row>
    <row r="139" spans="2:10" x14ac:dyDescent="0.25">
      <c r="B139" s="100">
        <f t="shared" si="1"/>
        <v>117</v>
      </c>
      <c r="C139" s="101"/>
      <c r="D139" s="102"/>
      <c r="E139" s="101"/>
      <c r="F139" s="77" t="str">
        <f>IF(E139 &lt;&gt; "",VLOOKUP($E139,'Defect types &amp; severity levels'!$D$3:$E$23,2,FALSE),"")</f>
        <v/>
      </c>
      <c r="G139" s="103" t="str">
        <f>IF(E139&lt;&gt;"",VLOOKUP(E139,'Defect types &amp; severity levels'!$D$2:$F$23,3,FALSE),"")</f>
        <v/>
      </c>
      <c r="H139" s="101"/>
      <c r="I139" s="102"/>
      <c r="J139" s="104"/>
    </row>
    <row r="140" spans="2:10" x14ac:dyDescent="0.25">
      <c r="B140" s="100">
        <f t="shared" si="1"/>
        <v>118</v>
      </c>
      <c r="C140" s="101"/>
      <c r="D140" s="102"/>
      <c r="E140" s="101"/>
      <c r="F140" s="77" t="str">
        <f>IF(E140 &lt;&gt; "",VLOOKUP($E140,'Defect types &amp; severity levels'!$D$3:$E$23,2,FALSE),"")</f>
        <v/>
      </c>
      <c r="G140" s="103" t="str">
        <f>IF(E140&lt;&gt;"",VLOOKUP(E140,'Defect types &amp; severity levels'!$D$2:$F$23,3,FALSE),"")</f>
        <v/>
      </c>
      <c r="H140" s="101"/>
      <c r="I140" s="102"/>
      <c r="J140" s="104"/>
    </row>
    <row r="141" spans="2:10" x14ac:dyDescent="0.25">
      <c r="B141" s="100">
        <f t="shared" si="1"/>
        <v>119</v>
      </c>
      <c r="C141" s="101"/>
      <c r="D141" s="102"/>
      <c r="E141" s="101"/>
      <c r="F141" s="77" t="str">
        <f>IF(E141 &lt;&gt; "",VLOOKUP($E141,'Defect types &amp; severity levels'!$D$3:$E$23,2,FALSE),"")</f>
        <v/>
      </c>
      <c r="G141" s="103" t="str">
        <f>IF(E141&lt;&gt;"",VLOOKUP(E141,'Defect types &amp; severity levels'!$D$2:$F$23,3,FALSE),"")</f>
        <v/>
      </c>
      <c r="H141" s="101"/>
      <c r="I141" s="102"/>
      <c r="J141" s="104"/>
    </row>
    <row r="142" spans="2:10" x14ac:dyDescent="0.25">
      <c r="B142" s="100">
        <f t="shared" si="1"/>
        <v>120</v>
      </c>
      <c r="C142" s="101"/>
      <c r="D142" s="102"/>
      <c r="E142" s="101"/>
      <c r="F142" s="77" t="str">
        <f>IF(E142 &lt;&gt; "",VLOOKUP($E142,'Defect types &amp; severity levels'!$D$3:$E$23,2,FALSE),"")</f>
        <v/>
      </c>
      <c r="G142" s="103" t="str">
        <f>IF(E142&lt;&gt;"",VLOOKUP(E142,'Defect types &amp; severity levels'!$D$2:$F$23,3,FALSE),"")</f>
        <v/>
      </c>
      <c r="H142" s="101"/>
      <c r="I142" s="102"/>
      <c r="J142" s="104"/>
    </row>
    <row r="143" spans="2:10" x14ac:dyDescent="0.25">
      <c r="B143" s="100">
        <f t="shared" si="1"/>
        <v>121</v>
      </c>
      <c r="C143" s="101"/>
      <c r="D143" s="102"/>
      <c r="E143" s="101"/>
      <c r="F143" s="77" t="str">
        <f>IF(E143 &lt;&gt; "",VLOOKUP($E143,'Defect types &amp; severity levels'!$D$3:$E$23,2,FALSE),"")</f>
        <v/>
      </c>
      <c r="G143" s="103" t="str">
        <f>IF(E143&lt;&gt;"",VLOOKUP(E143,'Defect types &amp; severity levels'!$D$2:$F$23,3,FALSE),"")</f>
        <v/>
      </c>
      <c r="H143" s="101"/>
      <c r="I143" s="102"/>
      <c r="J143" s="104"/>
    </row>
    <row r="144" spans="2:10" x14ac:dyDescent="0.25">
      <c r="B144" s="100">
        <f t="shared" si="1"/>
        <v>122</v>
      </c>
      <c r="C144" s="101"/>
      <c r="D144" s="102"/>
      <c r="E144" s="101"/>
      <c r="F144" s="77" t="str">
        <f>IF(E144 &lt;&gt; "",VLOOKUP($E144,'Defect types &amp; severity levels'!$D$3:$E$23,2,FALSE),"")</f>
        <v/>
      </c>
      <c r="G144" s="103" t="str">
        <f>IF(E144&lt;&gt;"",VLOOKUP(E144,'Defect types &amp; severity levels'!$D$2:$F$23,3,FALSE),"")</f>
        <v/>
      </c>
      <c r="H144" s="101"/>
      <c r="I144" s="102"/>
      <c r="J144" s="104"/>
    </row>
    <row r="145" spans="2:10" x14ac:dyDescent="0.25">
      <c r="B145" s="100">
        <f t="shared" si="1"/>
        <v>123</v>
      </c>
      <c r="C145" s="101"/>
      <c r="D145" s="102"/>
      <c r="E145" s="101"/>
      <c r="F145" s="77" t="str">
        <f>IF(E145 &lt;&gt; "",VLOOKUP($E145,'Defect types &amp; severity levels'!$D$3:$E$23,2,FALSE),"")</f>
        <v/>
      </c>
      <c r="G145" s="103" t="str">
        <f>IF(E145&lt;&gt;"",VLOOKUP(E145,'Defect types &amp; severity levels'!$D$2:$F$23,3,FALSE),"")</f>
        <v/>
      </c>
      <c r="H145" s="101"/>
      <c r="I145" s="102"/>
      <c r="J145" s="104"/>
    </row>
    <row r="146" spans="2:10" x14ac:dyDescent="0.25">
      <c r="B146" s="100">
        <f t="shared" si="1"/>
        <v>124</v>
      </c>
      <c r="C146" s="101"/>
      <c r="D146" s="102"/>
      <c r="E146" s="101"/>
      <c r="F146" s="77" t="str">
        <f>IF(E146 &lt;&gt; "",VLOOKUP($E146,'Defect types &amp; severity levels'!$D$3:$E$23,2,FALSE),"")</f>
        <v/>
      </c>
      <c r="G146" s="103" t="str">
        <f>IF(E146&lt;&gt;"",VLOOKUP(E146,'Defect types &amp; severity levels'!$D$2:$F$23,3,FALSE),"")</f>
        <v/>
      </c>
      <c r="H146" s="101"/>
      <c r="I146" s="102"/>
      <c r="J146" s="104"/>
    </row>
    <row r="147" spans="2:10" x14ac:dyDescent="0.25">
      <c r="B147" s="100">
        <f t="shared" si="1"/>
        <v>125</v>
      </c>
      <c r="C147" s="101"/>
      <c r="D147" s="102"/>
      <c r="E147" s="101"/>
      <c r="F147" s="77" t="str">
        <f>IF(E147 &lt;&gt; "",VLOOKUP($E147,'Defect types &amp; severity levels'!$D$3:$E$23,2,FALSE),"")</f>
        <v/>
      </c>
      <c r="G147" s="103" t="str">
        <f>IF(E147&lt;&gt;"",VLOOKUP(E147,'Defect types &amp; severity levels'!$D$2:$F$23,3,FALSE),"")</f>
        <v/>
      </c>
      <c r="H147" s="101"/>
      <c r="I147" s="102"/>
      <c r="J147" s="104"/>
    </row>
    <row r="148" spans="2:10" x14ac:dyDescent="0.25">
      <c r="B148" s="100">
        <f t="shared" si="1"/>
        <v>126</v>
      </c>
      <c r="C148" s="101"/>
      <c r="D148" s="102"/>
      <c r="E148" s="101"/>
      <c r="F148" s="77" t="str">
        <f>IF(E148 &lt;&gt; "",VLOOKUP($E148,'Defect types &amp; severity levels'!$D$3:$E$23,2,FALSE),"")</f>
        <v/>
      </c>
      <c r="G148" s="103" t="str">
        <f>IF(E148&lt;&gt;"",VLOOKUP(E148,'Defect types &amp; severity levels'!$D$2:$F$23,3,FALSE),"")</f>
        <v/>
      </c>
      <c r="H148" s="101"/>
      <c r="I148" s="102"/>
      <c r="J148" s="104"/>
    </row>
    <row r="149" spans="2:10" x14ac:dyDescent="0.25">
      <c r="B149" s="100">
        <f t="shared" si="1"/>
        <v>127</v>
      </c>
      <c r="C149" s="101"/>
      <c r="D149" s="102"/>
      <c r="E149" s="101"/>
      <c r="F149" s="77" t="str">
        <f>IF(E149 &lt;&gt; "",VLOOKUP($E149,'Defect types &amp; severity levels'!$D$3:$E$23,2,FALSE),"")</f>
        <v/>
      </c>
      <c r="G149" s="103" t="str">
        <f>IF(E149&lt;&gt;"",VLOOKUP(E149,'Defect types &amp; severity levels'!$D$2:$F$23,3,FALSE),"")</f>
        <v/>
      </c>
      <c r="H149" s="101"/>
      <c r="I149" s="102"/>
      <c r="J149" s="104"/>
    </row>
    <row r="150" spans="2:10" x14ac:dyDescent="0.25">
      <c r="B150" s="100">
        <f t="shared" si="1"/>
        <v>128</v>
      </c>
      <c r="C150" s="101"/>
      <c r="D150" s="102"/>
      <c r="E150" s="101"/>
      <c r="F150" s="77" t="str">
        <f>IF(E150 &lt;&gt; "",VLOOKUP($E150,'Defect types &amp; severity levels'!$D$3:$E$23,2,FALSE),"")</f>
        <v/>
      </c>
      <c r="G150" s="103" t="str">
        <f>IF(E150&lt;&gt;"",VLOOKUP(E150,'Defect types &amp; severity levels'!$D$2:$F$23,3,FALSE),"")</f>
        <v/>
      </c>
      <c r="H150" s="101"/>
      <c r="I150" s="102"/>
      <c r="J150" s="104"/>
    </row>
    <row r="151" spans="2:10" x14ac:dyDescent="0.25">
      <c r="B151" s="100">
        <f t="shared" si="1"/>
        <v>129</v>
      </c>
      <c r="C151" s="101"/>
      <c r="D151" s="102"/>
      <c r="E151" s="101"/>
      <c r="F151" s="77" t="str">
        <f>IF(E151 &lt;&gt; "",VLOOKUP($E151,'Defect types &amp; severity levels'!$D$3:$E$23,2,FALSE),"")</f>
        <v/>
      </c>
      <c r="G151" s="103" t="str">
        <f>IF(E151&lt;&gt;"",VLOOKUP(E151,'Defect types &amp; severity levels'!$D$2:$F$23,3,FALSE),"")</f>
        <v/>
      </c>
      <c r="H151" s="101"/>
      <c r="I151" s="102"/>
      <c r="J151" s="104"/>
    </row>
    <row r="152" spans="2:10" x14ac:dyDescent="0.25">
      <c r="B152" s="100">
        <f t="shared" si="1"/>
        <v>130</v>
      </c>
      <c r="C152" s="101"/>
      <c r="D152" s="102"/>
      <c r="E152" s="101"/>
      <c r="F152" s="77" t="str">
        <f>IF(E152 &lt;&gt; "",VLOOKUP($E152,'Defect types &amp; severity levels'!$D$3:$E$23,2,FALSE),"")</f>
        <v/>
      </c>
      <c r="G152" s="103" t="str">
        <f>IF(E152&lt;&gt;"",VLOOKUP(E152,'Defect types &amp; severity levels'!$D$2:$F$23,3,FALSE),"")</f>
        <v/>
      </c>
      <c r="H152" s="101"/>
      <c r="I152" s="102"/>
      <c r="J152" s="104"/>
    </row>
    <row r="153" spans="2:10" x14ac:dyDescent="0.25">
      <c r="B153" s="100">
        <f t="shared" ref="B153:B216" si="2">B152+1</f>
        <v>131</v>
      </c>
      <c r="C153" s="101"/>
      <c r="D153" s="102"/>
      <c r="E153" s="101"/>
      <c r="F153" s="77" t="str">
        <f>IF(E153 &lt;&gt; "",VLOOKUP($E153,'Defect types &amp; severity levels'!$D$3:$E$23,2,FALSE),"")</f>
        <v/>
      </c>
      <c r="G153" s="103" t="str">
        <f>IF(E153&lt;&gt;"",VLOOKUP(E153,'Defect types &amp; severity levels'!$D$2:$F$23,3,FALSE),"")</f>
        <v/>
      </c>
      <c r="H153" s="101"/>
      <c r="I153" s="102"/>
      <c r="J153" s="104"/>
    </row>
    <row r="154" spans="2:10" x14ac:dyDescent="0.25">
      <c r="B154" s="100">
        <f t="shared" si="2"/>
        <v>132</v>
      </c>
      <c r="C154" s="101"/>
      <c r="D154" s="102"/>
      <c r="E154" s="101"/>
      <c r="F154" s="77" t="str">
        <f>IF(E154 &lt;&gt; "",VLOOKUP($E154,'Defect types &amp; severity levels'!$D$3:$E$23,2,FALSE),"")</f>
        <v/>
      </c>
      <c r="G154" s="103" t="str">
        <f>IF(E154&lt;&gt;"",VLOOKUP(E154,'Defect types &amp; severity levels'!$D$2:$F$23,3,FALSE),"")</f>
        <v/>
      </c>
      <c r="H154" s="101"/>
      <c r="I154" s="102"/>
      <c r="J154" s="104"/>
    </row>
    <row r="155" spans="2:10" x14ac:dyDescent="0.25">
      <c r="B155" s="100">
        <f t="shared" si="2"/>
        <v>133</v>
      </c>
      <c r="C155" s="101"/>
      <c r="D155" s="102"/>
      <c r="E155" s="101"/>
      <c r="F155" s="77" t="str">
        <f>IF(E155 &lt;&gt; "",VLOOKUP($E155,'Defect types &amp; severity levels'!$D$3:$E$23,2,FALSE),"")</f>
        <v/>
      </c>
      <c r="G155" s="103" t="str">
        <f>IF(E155&lt;&gt;"",VLOOKUP(E155,'Defect types &amp; severity levels'!$D$2:$F$23,3,FALSE),"")</f>
        <v/>
      </c>
      <c r="H155" s="101"/>
      <c r="I155" s="102"/>
      <c r="J155" s="104"/>
    </row>
    <row r="156" spans="2:10" x14ac:dyDescent="0.25">
      <c r="B156" s="100">
        <f t="shared" si="2"/>
        <v>134</v>
      </c>
      <c r="C156" s="101"/>
      <c r="D156" s="102"/>
      <c r="E156" s="101"/>
      <c r="F156" s="77" t="str">
        <f>IF(E156 &lt;&gt; "",VLOOKUP($E156,'Defect types &amp; severity levels'!$D$3:$E$23,2,FALSE),"")</f>
        <v/>
      </c>
      <c r="G156" s="103" t="str">
        <f>IF(E156&lt;&gt;"",VLOOKUP(E156,'Defect types &amp; severity levels'!$D$2:$F$23,3,FALSE),"")</f>
        <v/>
      </c>
      <c r="H156" s="101"/>
      <c r="I156" s="102"/>
      <c r="J156" s="104"/>
    </row>
    <row r="157" spans="2:10" x14ac:dyDescent="0.25">
      <c r="B157" s="100">
        <f t="shared" si="2"/>
        <v>135</v>
      </c>
      <c r="C157" s="101"/>
      <c r="D157" s="102"/>
      <c r="E157" s="101"/>
      <c r="F157" s="77" t="str">
        <f>IF(E157 &lt;&gt; "",VLOOKUP($E157,'Defect types &amp; severity levels'!$D$3:$E$23,2,FALSE),"")</f>
        <v/>
      </c>
      <c r="G157" s="103" t="str">
        <f>IF(E157&lt;&gt;"",VLOOKUP(E157,'Defect types &amp; severity levels'!$D$2:$F$23,3,FALSE),"")</f>
        <v/>
      </c>
      <c r="H157" s="101"/>
      <c r="I157" s="102"/>
      <c r="J157" s="104"/>
    </row>
    <row r="158" spans="2:10" x14ac:dyDescent="0.25">
      <c r="B158" s="100">
        <f t="shared" si="2"/>
        <v>136</v>
      </c>
      <c r="C158" s="101"/>
      <c r="D158" s="102"/>
      <c r="E158" s="101"/>
      <c r="F158" s="77" t="str">
        <f>IF(E158 &lt;&gt; "",VLOOKUP($E158,'Defect types &amp; severity levels'!$D$3:$E$23,2,FALSE),"")</f>
        <v/>
      </c>
      <c r="G158" s="103" t="str">
        <f>IF(E158&lt;&gt;"",VLOOKUP(E158,'Defect types &amp; severity levels'!$D$2:$F$23,3,FALSE),"")</f>
        <v/>
      </c>
      <c r="H158" s="101"/>
      <c r="I158" s="102"/>
      <c r="J158" s="104"/>
    </row>
    <row r="159" spans="2:10" x14ac:dyDescent="0.25">
      <c r="B159" s="100">
        <f t="shared" si="2"/>
        <v>137</v>
      </c>
      <c r="C159" s="101"/>
      <c r="D159" s="102"/>
      <c r="E159" s="101"/>
      <c r="F159" s="77" t="str">
        <f>IF(E159 &lt;&gt; "",VLOOKUP($E159,'Defect types &amp; severity levels'!$D$3:$E$23,2,FALSE),"")</f>
        <v/>
      </c>
      <c r="G159" s="103" t="str">
        <f>IF(E159&lt;&gt;"",VLOOKUP(E159,'Defect types &amp; severity levels'!$D$2:$F$23,3,FALSE),"")</f>
        <v/>
      </c>
      <c r="H159" s="101"/>
      <c r="I159" s="102"/>
      <c r="J159" s="104"/>
    </row>
    <row r="160" spans="2:10" x14ac:dyDescent="0.25">
      <c r="B160" s="100">
        <f t="shared" si="2"/>
        <v>138</v>
      </c>
      <c r="C160" s="101"/>
      <c r="D160" s="102"/>
      <c r="E160" s="101"/>
      <c r="F160" s="77" t="str">
        <f>IF(E160 &lt;&gt; "",VLOOKUP($E160,'Defect types &amp; severity levels'!$D$3:$E$23,2,FALSE),"")</f>
        <v/>
      </c>
      <c r="G160" s="103" t="str">
        <f>IF(E160&lt;&gt;"",VLOOKUP(E160,'Defect types &amp; severity levels'!$D$2:$F$23,3,FALSE),"")</f>
        <v/>
      </c>
      <c r="H160" s="101"/>
      <c r="I160" s="102"/>
      <c r="J160" s="104"/>
    </row>
    <row r="161" spans="2:10" x14ac:dyDescent="0.25">
      <c r="B161" s="100">
        <f t="shared" si="2"/>
        <v>139</v>
      </c>
      <c r="C161" s="101"/>
      <c r="D161" s="102"/>
      <c r="E161" s="101"/>
      <c r="F161" s="77" t="str">
        <f>IF(E161 &lt;&gt; "",VLOOKUP($E161,'Defect types &amp; severity levels'!$D$3:$E$23,2,FALSE),"")</f>
        <v/>
      </c>
      <c r="G161" s="103" t="str">
        <f>IF(E161&lt;&gt;"",VLOOKUP(E161,'Defect types &amp; severity levels'!$D$2:$F$23,3,FALSE),"")</f>
        <v/>
      </c>
      <c r="H161" s="101"/>
      <c r="I161" s="102"/>
      <c r="J161" s="104"/>
    </row>
    <row r="162" spans="2:10" x14ac:dyDescent="0.25">
      <c r="B162" s="100">
        <f t="shared" si="2"/>
        <v>140</v>
      </c>
      <c r="C162" s="101"/>
      <c r="D162" s="102"/>
      <c r="E162" s="101"/>
      <c r="F162" s="77" t="str">
        <f>IF(E162 &lt;&gt; "",VLOOKUP($E162,'Defect types &amp; severity levels'!$D$3:$E$23,2,FALSE),"")</f>
        <v/>
      </c>
      <c r="G162" s="103" t="str">
        <f>IF(E162&lt;&gt;"",VLOOKUP(E162,'Defect types &amp; severity levels'!$D$2:$F$23,3,FALSE),"")</f>
        <v/>
      </c>
      <c r="H162" s="101"/>
      <c r="I162" s="102"/>
      <c r="J162" s="104"/>
    </row>
    <row r="163" spans="2:10" x14ac:dyDescent="0.25">
      <c r="B163" s="100">
        <f t="shared" si="2"/>
        <v>141</v>
      </c>
      <c r="C163" s="101"/>
      <c r="D163" s="102"/>
      <c r="E163" s="101"/>
      <c r="F163" s="77" t="str">
        <f>IF(E163 &lt;&gt; "",VLOOKUP($E163,'Defect types &amp; severity levels'!$D$3:$E$23,2,FALSE),"")</f>
        <v/>
      </c>
      <c r="G163" s="103" t="str">
        <f>IF(E163&lt;&gt;"",VLOOKUP(E163,'Defect types &amp; severity levels'!$D$2:$F$23,3,FALSE),"")</f>
        <v/>
      </c>
      <c r="H163" s="101"/>
      <c r="I163" s="102"/>
      <c r="J163" s="104"/>
    </row>
    <row r="164" spans="2:10" x14ac:dyDescent="0.25">
      <c r="B164" s="100">
        <f t="shared" si="2"/>
        <v>142</v>
      </c>
      <c r="C164" s="101"/>
      <c r="D164" s="102"/>
      <c r="E164" s="101"/>
      <c r="F164" s="77" t="str">
        <f>IF(E164 &lt;&gt; "",VLOOKUP($E164,'Defect types &amp; severity levels'!$D$3:$E$23,2,FALSE),"")</f>
        <v/>
      </c>
      <c r="G164" s="103" t="str">
        <f>IF(E164&lt;&gt;"",VLOOKUP(E164,'Defect types &amp; severity levels'!$D$2:$F$23,3,FALSE),"")</f>
        <v/>
      </c>
      <c r="H164" s="101"/>
      <c r="I164" s="102"/>
      <c r="J164" s="104"/>
    </row>
    <row r="165" spans="2:10" x14ac:dyDescent="0.25">
      <c r="B165" s="100">
        <f t="shared" si="2"/>
        <v>143</v>
      </c>
      <c r="C165" s="101"/>
      <c r="D165" s="102"/>
      <c r="E165" s="101"/>
      <c r="F165" s="77" t="str">
        <f>IF(E165 &lt;&gt; "",VLOOKUP($E165,'Defect types &amp; severity levels'!$D$3:$E$23,2,FALSE),"")</f>
        <v/>
      </c>
      <c r="G165" s="103" t="str">
        <f>IF(E165&lt;&gt;"",VLOOKUP(E165,'Defect types &amp; severity levels'!$D$2:$F$23,3,FALSE),"")</f>
        <v/>
      </c>
      <c r="H165" s="101"/>
      <c r="I165" s="102"/>
      <c r="J165" s="104"/>
    </row>
    <row r="166" spans="2:10" x14ac:dyDescent="0.25">
      <c r="B166" s="100">
        <f t="shared" si="2"/>
        <v>144</v>
      </c>
      <c r="C166" s="101"/>
      <c r="D166" s="102"/>
      <c r="E166" s="101"/>
      <c r="F166" s="77" t="str">
        <f>IF(E166 &lt;&gt; "",VLOOKUP($E166,'Defect types &amp; severity levels'!$D$3:$E$23,2,FALSE),"")</f>
        <v/>
      </c>
      <c r="G166" s="103" t="str">
        <f>IF(E166&lt;&gt;"",VLOOKUP(E166,'Defect types &amp; severity levels'!$D$2:$F$23,3,FALSE),"")</f>
        <v/>
      </c>
      <c r="H166" s="101"/>
      <c r="I166" s="102"/>
      <c r="J166" s="104"/>
    </row>
    <row r="167" spans="2:10" x14ac:dyDescent="0.25">
      <c r="B167" s="100">
        <f t="shared" si="2"/>
        <v>145</v>
      </c>
      <c r="C167" s="101"/>
      <c r="D167" s="102"/>
      <c r="E167" s="101"/>
      <c r="F167" s="77" t="str">
        <f>IF(E167 &lt;&gt; "",VLOOKUP($E167,'Defect types &amp; severity levels'!$D$3:$E$23,2,FALSE),"")</f>
        <v/>
      </c>
      <c r="G167" s="103" t="str">
        <f>IF(E167&lt;&gt;"",VLOOKUP(E167,'Defect types &amp; severity levels'!$D$2:$F$23,3,FALSE),"")</f>
        <v/>
      </c>
      <c r="H167" s="101"/>
      <c r="I167" s="102"/>
      <c r="J167" s="104"/>
    </row>
    <row r="168" spans="2:10" x14ac:dyDescent="0.25">
      <c r="B168" s="100">
        <f t="shared" si="2"/>
        <v>146</v>
      </c>
      <c r="C168" s="101"/>
      <c r="D168" s="102"/>
      <c r="E168" s="101"/>
      <c r="F168" s="77" t="str">
        <f>IF(E168 &lt;&gt; "",VLOOKUP($E168,'Defect types &amp; severity levels'!$D$3:$E$23,2,FALSE),"")</f>
        <v/>
      </c>
      <c r="G168" s="103" t="str">
        <f>IF(E168&lt;&gt;"",VLOOKUP(E168,'Defect types &amp; severity levels'!$D$2:$F$23,3,FALSE),"")</f>
        <v/>
      </c>
      <c r="H168" s="101"/>
      <c r="I168" s="102"/>
      <c r="J168" s="104"/>
    </row>
    <row r="169" spans="2:10" x14ac:dyDescent="0.25">
      <c r="B169" s="100">
        <f t="shared" si="2"/>
        <v>147</v>
      </c>
      <c r="C169" s="101"/>
      <c r="D169" s="102"/>
      <c r="E169" s="101"/>
      <c r="F169" s="77" t="str">
        <f>IF(E169 &lt;&gt; "",VLOOKUP($E169,'Defect types &amp; severity levels'!$D$3:$E$23,2,FALSE),"")</f>
        <v/>
      </c>
      <c r="G169" s="103" t="str">
        <f>IF(E169&lt;&gt;"",VLOOKUP(E169,'Defect types &amp; severity levels'!$D$2:$F$23,3,FALSE),"")</f>
        <v/>
      </c>
      <c r="H169" s="101"/>
      <c r="I169" s="102"/>
      <c r="J169" s="104"/>
    </row>
    <row r="170" spans="2:10" x14ac:dyDescent="0.25">
      <c r="B170" s="100">
        <f t="shared" si="2"/>
        <v>148</v>
      </c>
      <c r="C170" s="101"/>
      <c r="D170" s="102"/>
      <c r="E170" s="101"/>
      <c r="F170" s="77" t="str">
        <f>IF(E170 &lt;&gt; "",VLOOKUP($E170,'Defect types &amp; severity levels'!$D$3:$E$23,2,FALSE),"")</f>
        <v/>
      </c>
      <c r="G170" s="103" t="str">
        <f>IF(E170&lt;&gt;"",VLOOKUP(E170,'Defect types &amp; severity levels'!$D$2:$F$23,3,FALSE),"")</f>
        <v/>
      </c>
      <c r="H170" s="101"/>
      <c r="I170" s="102"/>
      <c r="J170" s="104"/>
    </row>
    <row r="171" spans="2:10" x14ac:dyDescent="0.25">
      <c r="B171" s="100">
        <f t="shared" si="2"/>
        <v>149</v>
      </c>
      <c r="C171" s="101"/>
      <c r="D171" s="102"/>
      <c r="E171" s="101"/>
      <c r="F171" s="77" t="str">
        <f>IF(E171 &lt;&gt; "",VLOOKUP($E171,'Defect types &amp; severity levels'!$D$3:$E$23,2,FALSE),"")</f>
        <v/>
      </c>
      <c r="G171" s="103" t="str">
        <f>IF(E171&lt;&gt;"",VLOOKUP(E171,'Defect types &amp; severity levels'!$D$2:$F$23,3,FALSE),"")</f>
        <v/>
      </c>
      <c r="H171" s="101"/>
      <c r="I171" s="102"/>
      <c r="J171" s="104"/>
    </row>
    <row r="172" spans="2:10" x14ac:dyDescent="0.25">
      <c r="B172" s="100">
        <f t="shared" si="2"/>
        <v>150</v>
      </c>
      <c r="C172" s="101"/>
      <c r="D172" s="102"/>
      <c r="E172" s="101"/>
      <c r="F172" s="77" t="str">
        <f>IF(E172 &lt;&gt; "",VLOOKUP($E172,'Defect types &amp; severity levels'!$D$3:$E$23,2,FALSE),"")</f>
        <v/>
      </c>
      <c r="G172" s="103" t="str">
        <f>IF(E172&lt;&gt;"",VLOOKUP(E172,'Defect types &amp; severity levels'!$D$2:$F$23,3,FALSE),"")</f>
        <v/>
      </c>
      <c r="H172" s="101"/>
      <c r="I172" s="102"/>
      <c r="J172" s="104"/>
    </row>
    <row r="173" spans="2:10" x14ac:dyDescent="0.25">
      <c r="B173" s="100">
        <f t="shared" si="2"/>
        <v>151</v>
      </c>
      <c r="C173" s="101"/>
      <c r="D173" s="102"/>
      <c r="E173" s="101"/>
      <c r="F173" s="77" t="str">
        <f>IF(E173 &lt;&gt; "",VLOOKUP($E173,'Defect types &amp; severity levels'!$D$3:$E$23,2,FALSE),"")</f>
        <v/>
      </c>
      <c r="G173" s="103" t="str">
        <f>IF(E173&lt;&gt;"",VLOOKUP(E173,'Defect types &amp; severity levels'!$D$2:$F$23,3,FALSE),"")</f>
        <v/>
      </c>
      <c r="H173" s="101"/>
      <c r="I173" s="102"/>
      <c r="J173" s="104"/>
    </row>
    <row r="174" spans="2:10" x14ac:dyDescent="0.25">
      <c r="B174" s="100">
        <f t="shared" si="2"/>
        <v>152</v>
      </c>
      <c r="C174" s="101"/>
      <c r="D174" s="102"/>
      <c r="E174" s="101"/>
      <c r="F174" s="77" t="str">
        <f>IF(E174 &lt;&gt; "",VLOOKUP($E174,'Defect types &amp; severity levels'!$D$3:$E$23,2,FALSE),"")</f>
        <v/>
      </c>
      <c r="G174" s="103" t="str">
        <f>IF(E174&lt;&gt;"",VLOOKUP(E174,'Defect types &amp; severity levels'!$D$2:$F$23,3,FALSE),"")</f>
        <v/>
      </c>
      <c r="H174" s="101"/>
      <c r="I174" s="102"/>
      <c r="J174" s="104"/>
    </row>
    <row r="175" spans="2:10" x14ac:dyDescent="0.25">
      <c r="B175" s="100">
        <f t="shared" si="2"/>
        <v>153</v>
      </c>
      <c r="C175" s="101"/>
      <c r="D175" s="102"/>
      <c r="E175" s="101"/>
      <c r="F175" s="77" t="str">
        <f>IF(E175 &lt;&gt; "",VLOOKUP($E175,'Defect types &amp; severity levels'!$D$3:$E$23,2,FALSE),"")</f>
        <v/>
      </c>
      <c r="G175" s="103" t="str">
        <f>IF(E175&lt;&gt;"",VLOOKUP(E175,'Defect types &amp; severity levels'!$D$2:$F$23,3,FALSE),"")</f>
        <v/>
      </c>
      <c r="H175" s="101"/>
      <c r="I175" s="102"/>
      <c r="J175" s="104"/>
    </row>
    <row r="176" spans="2:10" x14ac:dyDescent="0.25">
      <c r="B176" s="100">
        <f t="shared" si="2"/>
        <v>154</v>
      </c>
      <c r="C176" s="101"/>
      <c r="D176" s="102"/>
      <c r="E176" s="101"/>
      <c r="F176" s="77" t="str">
        <f>IF(E176 &lt;&gt; "",VLOOKUP($E176,'Defect types &amp; severity levels'!$D$3:$E$23,2,FALSE),"")</f>
        <v/>
      </c>
      <c r="G176" s="103" t="str">
        <f>IF(E176&lt;&gt;"",VLOOKUP(E176,'Defect types &amp; severity levels'!$D$2:$F$23,3,FALSE),"")</f>
        <v/>
      </c>
      <c r="H176" s="101"/>
      <c r="I176" s="102"/>
      <c r="J176" s="104"/>
    </row>
    <row r="177" spans="2:10" x14ac:dyDescent="0.25">
      <c r="B177" s="100">
        <f t="shared" si="2"/>
        <v>155</v>
      </c>
      <c r="C177" s="101"/>
      <c r="D177" s="102"/>
      <c r="E177" s="101"/>
      <c r="F177" s="77" t="str">
        <f>IF(E177 &lt;&gt; "",VLOOKUP($E177,'Defect types &amp; severity levels'!$D$3:$E$23,2,FALSE),"")</f>
        <v/>
      </c>
      <c r="G177" s="103" t="str">
        <f>IF(E177&lt;&gt;"",VLOOKUP(E177,'Defect types &amp; severity levels'!$D$2:$F$23,3,FALSE),"")</f>
        <v/>
      </c>
      <c r="H177" s="101"/>
      <c r="I177" s="102"/>
      <c r="J177" s="104"/>
    </row>
    <row r="178" spans="2:10" x14ac:dyDescent="0.25">
      <c r="B178" s="100">
        <f t="shared" si="2"/>
        <v>156</v>
      </c>
      <c r="C178" s="101"/>
      <c r="D178" s="102"/>
      <c r="E178" s="101"/>
      <c r="F178" s="77" t="str">
        <f>IF(E178 &lt;&gt; "",VLOOKUP($E178,'Defect types &amp; severity levels'!$D$3:$E$23,2,FALSE),"")</f>
        <v/>
      </c>
      <c r="G178" s="103" t="str">
        <f>IF(E178&lt;&gt;"",VLOOKUP(E178,'Defect types &amp; severity levels'!$D$2:$F$23,3,FALSE),"")</f>
        <v/>
      </c>
      <c r="H178" s="101"/>
      <c r="I178" s="102"/>
      <c r="J178" s="104"/>
    </row>
    <row r="179" spans="2:10" x14ac:dyDescent="0.25">
      <c r="B179" s="100">
        <f t="shared" si="2"/>
        <v>157</v>
      </c>
      <c r="C179" s="101"/>
      <c r="D179" s="102"/>
      <c r="E179" s="101"/>
      <c r="F179" s="77" t="str">
        <f>IF(E179 &lt;&gt; "",VLOOKUP($E179,'Defect types &amp; severity levels'!$D$3:$E$23,2,FALSE),"")</f>
        <v/>
      </c>
      <c r="G179" s="103" t="str">
        <f>IF(E179&lt;&gt;"",VLOOKUP(E179,'Defect types &amp; severity levels'!$D$2:$F$23,3,FALSE),"")</f>
        <v/>
      </c>
      <c r="H179" s="101"/>
      <c r="I179" s="102"/>
      <c r="J179" s="104"/>
    </row>
    <row r="180" spans="2:10" x14ac:dyDescent="0.25">
      <c r="B180" s="100">
        <f t="shared" si="2"/>
        <v>158</v>
      </c>
      <c r="C180" s="101"/>
      <c r="D180" s="102"/>
      <c r="E180" s="101"/>
      <c r="F180" s="77" t="str">
        <f>IF(E180 &lt;&gt; "",VLOOKUP($E180,'Defect types &amp; severity levels'!$D$3:$E$23,2,FALSE),"")</f>
        <v/>
      </c>
      <c r="G180" s="103" t="str">
        <f>IF(E180&lt;&gt;"",VLOOKUP(E180,'Defect types &amp; severity levels'!$D$2:$F$23,3,FALSE),"")</f>
        <v/>
      </c>
      <c r="H180" s="101"/>
      <c r="I180" s="102"/>
      <c r="J180" s="104"/>
    </row>
    <row r="181" spans="2:10" x14ac:dyDescent="0.25">
      <c r="B181" s="100">
        <f t="shared" si="2"/>
        <v>159</v>
      </c>
      <c r="C181" s="101"/>
      <c r="D181" s="102"/>
      <c r="E181" s="101"/>
      <c r="F181" s="77" t="str">
        <f>IF(E181 &lt;&gt; "",VLOOKUP($E181,'Defect types &amp; severity levels'!$D$3:$E$23,2,FALSE),"")</f>
        <v/>
      </c>
      <c r="G181" s="103" t="str">
        <f>IF(E181&lt;&gt;"",VLOOKUP(E181,'Defect types &amp; severity levels'!$D$2:$F$23,3,FALSE),"")</f>
        <v/>
      </c>
      <c r="H181" s="101"/>
      <c r="I181" s="102"/>
      <c r="J181" s="104"/>
    </row>
    <row r="182" spans="2:10" x14ac:dyDescent="0.25">
      <c r="B182" s="100">
        <f t="shared" si="2"/>
        <v>160</v>
      </c>
      <c r="C182" s="101"/>
      <c r="D182" s="102"/>
      <c r="E182" s="101"/>
      <c r="F182" s="77" t="str">
        <f>IF(E182 &lt;&gt; "",VLOOKUP($E182,'Defect types &amp; severity levels'!$D$3:$E$23,2,FALSE),"")</f>
        <v/>
      </c>
      <c r="G182" s="103" t="str">
        <f>IF(E182&lt;&gt;"",VLOOKUP(E182,'Defect types &amp; severity levels'!$D$2:$F$23,3,FALSE),"")</f>
        <v/>
      </c>
      <c r="H182" s="101"/>
      <c r="I182" s="102"/>
      <c r="J182" s="104"/>
    </row>
    <row r="183" spans="2:10" x14ac:dyDescent="0.25">
      <c r="B183" s="100">
        <f t="shared" si="2"/>
        <v>161</v>
      </c>
      <c r="C183" s="101"/>
      <c r="D183" s="102"/>
      <c r="E183" s="101"/>
      <c r="F183" s="77" t="str">
        <f>IF(E183 &lt;&gt; "",VLOOKUP($E183,'Defect types &amp; severity levels'!$D$3:$E$23,2,FALSE),"")</f>
        <v/>
      </c>
      <c r="G183" s="103" t="str">
        <f>IF(E183&lt;&gt;"",VLOOKUP(E183,'Defect types &amp; severity levels'!$D$2:$F$23,3,FALSE),"")</f>
        <v/>
      </c>
      <c r="H183" s="101"/>
      <c r="I183" s="102"/>
      <c r="J183" s="104"/>
    </row>
    <row r="184" spans="2:10" x14ac:dyDescent="0.25">
      <c r="B184" s="100">
        <f t="shared" si="2"/>
        <v>162</v>
      </c>
      <c r="C184" s="101"/>
      <c r="D184" s="102"/>
      <c r="E184" s="101"/>
      <c r="F184" s="77" t="str">
        <f>IF(E184 &lt;&gt; "",VLOOKUP($E184,'Defect types &amp; severity levels'!$D$3:$E$23,2,FALSE),"")</f>
        <v/>
      </c>
      <c r="G184" s="103" t="str">
        <f>IF(E184&lt;&gt;"",VLOOKUP(E184,'Defect types &amp; severity levels'!$D$2:$F$23,3,FALSE),"")</f>
        <v/>
      </c>
      <c r="H184" s="101"/>
      <c r="I184" s="102"/>
      <c r="J184" s="104"/>
    </row>
    <row r="185" spans="2:10" x14ac:dyDescent="0.25">
      <c r="B185" s="100">
        <f t="shared" si="2"/>
        <v>163</v>
      </c>
      <c r="C185" s="101"/>
      <c r="D185" s="102"/>
      <c r="E185" s="101"/>
      <c r="F185" s="77" t="str">
        <f>IF(E185 &lt;&gt; "",VLOOKUP($E185,'Defect types &amp; severity levels'!$D$3:$E$23,2,FALSE),"")</f>
        <v/>
      </c>
      <c r="G185" s="103" t="str">
        <f>IF(E185&lt;&gt;"",VLOOKUP(E185,'Defect types &amp; severity levels'!$D$2:$F$23,3,FALSE),"")</f>
        <v/>
      </c>
      <c r="H185" s="101"/>
      <c r="I185" s="102"/>
      <c r="J185" s="104"/>
    </row>
    <row r="186" spans="2:10" x14ac:dyDescent="0.25">
      <c r="B186" s="100">
        <f t="shared" si="2"/>
        <v>164</v>
      </c>
      <c r="C186" s="101"/>
      <c r="D186" s="102"/>
      <c r="E186" s="101"/>
      <c r="F186" s="77" t="str">
        <f>IF(E186 &lt;&gt; "",VLOOKUP($E186,'Defect types &amp; severity levels'!$D$3:$E$23,2,FALSE),"")</f>
        <v/>
      </c>
      <c r="G186" s="103" t="str">
        <f>IF(E186&lt;&gt;"",VLOOKUP(E186,'Defect types &amp; severity levels'!$D$2:$F$23,3,FALSE),"")</f>
        <v/>
      </c>
      <c r="H186" s="101"/>
      <c r="I186" s="102"/>
      <c r="J186" s="104"/>
    </row>
    <row r="187" spans="2:10" x14ac:dyDescent="0.25">
      <c r="B187" s="100">
        <f t="shared" si="2"/>
        <v>165</v>
      </c>
      <c r="C187" s="101"/>
      <c r="D187" s="102"/>
      <c r="E187" s="101"/>
      <c r="F187" s="77" t="str">
        <f>IF(E187 &lt;&gt; "",VLOOKUP($E187,'Defect types &amp; severity levels'!$D$3:$E$23,2,FALSE),"")</f>
        <v/>
      </c>
      <c r="G187" s="103" t="str">
        <f>IF(E187&lt;&gt;"",VLOOKUP(E187,'Defect types &amp; severity levels'!$D$2:$F$23,3,FALSE),"")</f>
        <v/>
      </c>
      <c r="H187" s="101"/>
      <c r="I187" s="102"/>
      <c r="J187" s="104"/>
    </row>
    <row r="188" spans="2:10" x14ac:dyDescent="0.25">
      <c r="B188" s="100">
        <f t="shared" si="2"/>
        <v>166</v>
      </c>
      <c r="C188" s="101"/>
      <c r="D188" s="102"/>
      <c r="E188" s="101"/>
      <c r="F188" s="77" t="str">
        <f>IF(E188 &lt;&gt; "",VLOOKUP($E188,'Defect types &amp; severity levels'!$D$3:$E$23,2,FALSE),"")</f>
        <v/>
      </c>
      <c r="G188" s="103" t="str">
        <f>IF(E188&lt;&gt;"",VLOOKUP(E188,'Defect types &amp; severity levels'!$D$2:$F$23,3,FALSE),"")</f>
        <v/>
      </c>
      <c r="H188" s="101"/>
      <c r="I188" s="102"/>
      <c r="J188" s="104"/>
    </row>
    <row r="189" spans="2:10" x14ac:dyDescent="0.25">
      <c r="B189" s="100">
        <f t="shared" si="2"/>
        <v>167</v>
      </c>
      <c r="C189" s="101"/>
      <c r="D189" s="102"/>
      <c r="E189" s="101"/>
      <c r="F189" s="77" t="str">
        <f>IF(E189 &lt;&gt; "",VLOOKUP($E189,'Defect types &amp; severity levels'!$D$3:$E$23,2,FALSE),"")</f>
        <v/>
      </c>
      <c r="G189" s="103" t="str">
        <f>IF(E189&lt;&gt;"",VLOOKUP(E189,'Defect types &amp; severity levels'!$D$2:$F$23,3,FALSE),"")</f>
        <v/>
      </c>
      <c r="H189" s="101"/>
      <c r="I189" s="102"/>
      <c r="J189" s="104"/>
    </row>
    <row r="190" spans="2:10" x14ac:dyDescent="0.25">
      <c r="B190" s="100">
        <f t="shared" si="2"/>
        <v>168</v>
      </c>
      <c r="C190" s="101"/>
      <c r="D190" s="102"/>
      <c r="E190" s="101"/>
      <c r="F190" s="77" t="str">
        <f>IF(E190 &lt;&gt; "",VLOOKUP($E190,'Defect types &amp; severity levels'!$D$3:$E$23,2,FALSE),"")</f>
        <v/>
      </c>
      <c r="G190" s="103" t="str">
        <f>IF(E190&lt;&gt;"",VLOOKUP(E190,'Defect types &amp; severity levels'!$D$2:$F$23,3,FALSE),"")</f>
        <v/>
      </c>
      <c r="H190" s="101"/>
      <c r="I190" s="102"/>
      <c r="J190" s="104"/>
    </row>
    <row r="191" spans="2:10" x14ac:dyDescent="0.25">
      <c r="B191" s="100">
        <f t="shared" si="2"/>
        <v>169</v>
      </c>
      <c r="C191" s="101"/>
      <c r="D191" s="102"/>
      <c r="E191" s="101"/>
      <c r="F191" s="77" t="str">
        <f>IF(E191 &lt;&gt; "",VLOOKUP($E191,'Defect types &amp; severity levels'!$D$3:$E$23,2,FALSE),"")</f>
        <v/>
      </c>
      <c r="G191" s="103" t="str">
        <f>IF(E191&lt;&gt;"",VLOOKUP(E191,'Defect types &amp; severity levels'!$D$2:$F$23,3,FALSE),"")</f>
        <v/>
      </c>
      <c r="H191" s="101"/>
      <c r="I191" s="102"/>
      <c r="J191" s="104"/>
    </row>
    <row r="192" spans="2:10" x14ac:dyDescent="0.25">
      <c r="B192" s="100">
        <f t="shared" si="2"/>
        <v>170</v>
      </c>
      <c r="C192" s="101"/>
      <c r="D192" s="102"/>
      <c r="E192" s="101"/>
      <c r="F192" s="77" t="str">
        <f>IF(E192 &lt;&gt; "",VLOOKUP($E192,'Defect types &amp; severity levels'!$D$3:$E$23,2,FALSE),"")</f>
        <v/>
      </c>
      <c r="G192" s="103" t="str">
        <f>IF(E192&lt;&gt;"",VLOOKUP(E192,'Defect types &amp; severity levels'!$D$2:$F$23,3,FALSE),"")</f>
        <v/>
      </c>
      <c r="H192" s="101"/>
      <c r="I192" s="102"/>
      <c r="J192" s="104"/>
    </row>
    <row r="193" spans="2:10" x14ac:dyDescent="0.25">
      <c r="B193" s="100">
        <f t="shared" si="2"/>
        <v>171</v>
      </c>
      <c r="C193" s="101"/>
      <c r="D193" s="102"/>
      <c r="E193" s="101"/>
      <c r="F193" s="77" t="str">
        <f>IF(E193 &lt;&gt; "",VLOOKUP($E193,'Defect types &amp; severity levels'!$D$3:$E$23,2,FALSE),"")</f>
        <v/>
      </c>
      <c r="G193" s="103" t="str">
        <f>IF(E193&lt;&gt;"",VLOOKUP(E193,'Defect types &amp; severity levels'!$D$2:$F$23,3,FALSE),"")</f>
        <v/>
      </c>
      <c r="H193" s="101"/>
      <c r="I193" s="102"/>
      <c r="J193" s="104"/>
    </row>
    <row r="194" spans="2:10" x14ac:dyDescent="0.25">
      <c r="B194" s="100">
        <f t="shared" si="2"/>
        <v>172</v>
      </c>
      <c r="C194" s="101"/>
      <c r="D194" s="102"/>
      <c r="E194" s="101"/>
      <c r="F194" s="77" t="str">
        <f>IF(E194 &lt;&gt; "",VLOOKUP($E194,'Defect types &amp; severity levels'!$D$3:$E$23,2,FALSE),"")</f>
        <v/>
      </c>
      <c r="G194" s="103" t="str">
        <f>IF(E194&lt;&gt;"",VLOOKUP(E194,'Defect types &amp; severity levels'!$D$2:$F$23,3,FALSE),"")</f>
        <v/>
      </c>
      <c r="H194" s="101"/>
      <c r="I194" s="102"/>
      <c r="J194" s="104"/>
    </row>
    <row r="195" spans="2:10" x14ac:dyDescent="0.25">
      <c r="B195" s="100">
        <f t="shared" si="2"/>
        <v>173</v>
      </c>
      <c r="C195" s="101"/>
      <c r="D195" s="102"/>
      <c r="E195" s="101"/>
      <c r="F195" s="77" t="str">
        <f>IF(E195 &lt;&gt; "",VLOOKUP($E195,'Defect types &amp; severity levels'!$D$3:$E$23,2,FALSE),"")</f>
        <v/>
      </c>
      <c r="G195" s="103" t="str">
        <f>IF(E195&lt;&gt;"",VLOOKUP(E195,'Defect types &amp; severity levels'!$D$2:$F$23,3,FALSE),"")</f>
        <v/>
      </c>
      <c r="H195" s="101"/>
      <c r="I195" s="102"/>
      <c r="J195" s="104"/>
    </row>
    <row r="196" spans="2:10" x14ac:dyDescent="0.25">
      <c r="B196" s="100">
        <f t="shared" si="2"/>
        <v>174</v>
      </c>
      <c r="C196" s="101"/>
      <c r="D196" s="102"/>
      <c r="E196" s="101"/>
      <c r="F196" s="77" t="str">
        <f>IF(E196 &lt;&gt; "",VLOOKUP($E196,'Defect types &amp; severity levels'!$D$3:$E$23,2,FALSE),"")</f>
        <v/>
      </c>
      <c r="G196" s="103" t="str">
        <f>IF(E196&lt;&gt;"",VLOOKUP(E196,'Defect types &amp; severity levels'!$D$2:$F$23,3,FALSE),"")</f>
        <v/>
      </c>
      <c r="H196" s="101"/>
      <c r="I196" s="102"/>
      <c r="J196" s="104"/>
    </row>
    <row r="197" spans="2:10" x14ac:dyDescent="0.25">
      <c r="B197" s="100">
        <f t="shared" si="2"/>
        <v>175</v>
      </c>
      <c r="C197" s="101"/>
      <c r="D197" s="102"/>
      <c r="E197" s="101"/>
      <c r="F197" s="77" t="str">
        <f>IF(E197 &lt;&gt; "",VLOOKUP($E197,'Defect types &amp; severity levels'!$D$3:$E$23,2,FALSE),"")</f>
        <v/>
      </c>
      <c r="G197" s="103" t="str">
        <f>IF(E197&lt;&gt;"",VLOOKUP(E197,'Defect types &amp; severity levels'!$D$2:$F$23,3,FALSE),"")</f>
        <v/>
      </c>
      <c r="H197" s="101"/>
      <c r="I197" s="102"/>
      <c r="J197" s="104"/>
    </row>
    <row r="198" spans="2:10" x14ac:dyDescent="0.25">
      <c r="B198" s="100">
        <f t="shared" si="2"/>
        <v>176</v>
      </c>
      <c r="C198" s="101"/>
      <c r="D198" s="102"/>
      <c r="E198" s="101"/>
      <c r="F198" s="77" t="str">
        <f>IF(E198 &lt;&gt; "",VLOOKUP($E198,'Defect types &amp; severity levels'!$D$3:$E$23,2,FALSE),"")</f>
        <v/>
      </c>
      <c r="G198" s="103" t="str">
        <f>IF(E198&lt;&gt;"",VLOOKUP(E198,'Defect types &amp; severity levels'!$D$2:$F$23,3,FALSE),"")</f>
        <v/>
      </c>
      <c r="H198" s="101"/>
      <c r="I198" s="102"/>
      <c r="J198" s="104"/>
    </row>
    <row r="199" spans="2:10" x14ac:dyDescent="0.25">
      <c r="B199" s="100">
        <f t="shared" si="2"/>
        <v>177</v>
      </c>
      <c r="C199" s="101"/>
      <c r="D199" s="102"/>
      <c r="E199" s="101"/>
      <c r="F199" s="77" t="str">
        <f>IF(E199 &lt;&gt; "",VLOOKUP($E199,'Defect types &amp; severity levels'!$D$3:$E$23,2,FALSE),"")</f>
        <v/>
      </c>
      <c r="G199" s="103" t="str">
        <f>IF(E199&lt;&gt;"",VLOOKUP(E199,'Defect types &amp; severity levels'!$D$2:$F$23,3,FALSE),"")</f>
        <v/>
      </c>
      <c r="H199" s="101"/>
      <c r="I199" s="102"/>
      <c r="J199" s="104"/>
    </row>
    <row r="200" spans="2:10" x14ac:dyDescent="0.25">
      <c r="B200" s="100">
        <f t="shared" si="2"/>
        <v>178</v>
      </c>
      <c r="C200" s="101"/>
      <c r="D200" s="102"/>
      <c r="E200" s="101"/>
      <c r="F200" s="77" t="str">
        <f>IF(E200 &lt;&gt; "",VLOOKUP($E200,'Defect types &amp; severity levels'!$D$3:$E$23,2,FALSE),"")</f>
        <v/>
      </c>
      <c r="G200" s="103" t="str">
        <f>IF(E200&lt;&gt;"",VLOOKUP(E200,'Defect types &amp; severity levels'!$D$2:$F$23,3,FALSE),"")</f>
        <v/>
      </c>
      <c r="H200" s="101"/>
      <c r="I200" s="102"/>
      <c r="J200" s="104"/>
    </row>
    <row r="201" spans="2:10" x14ac:dyDescent="0.25">
      <c r="B201" s="100">
        <f t="shared" si="2"/>
        <v>179</v>
      </c>
      <c r="C201" s="101"/>
      <c r="D201" s="102"/>
      <c r="E201" s="101"/>
      <c r="F201" s="77" t="str">
        <f>IF(E201 &lt;&gt; "",VLOOKUP($E201,'Defect types &amp; severity levels'!$D$3:$E$23,2,FALSE),"")</f>
        <v/>
      </c>
      <c r="G201" s="103" t="str">
        <f>IF(E201&lt;&gt;"",VLOOKUP(E201,'Defect types &amp; severity levels'!$D$2:$F$23,3,FALSE),"")</f>
        <v/>
      </c>
      <c r="H201" s="101"/>
      <c r="I201" s="102"/>
      <c r="J201" s="104"/>
    </row>
    <row r="202" spans="2:10" x14ac:dyDescent="0.25">
      <c r="B202" s="100">
        <f t="shared" si="2"/>
        <v>180</v>
      </c>
      <c r="C202" s="101"/>
      <c r="D202" s="102"/>
      <c r="E202" s="101"/>
      <c r="F202" s="77" t="str">
        <f>IF(E202 &lt;&gt; "",VLOOKUP($E202,'Defect types &amp; severity levels'!$D$3:$E$23,2,FALSE),"")</f>
        <v/>
      </c>
      <c r="G202" s="103" t="str">
        <f>IF(E202&lt;&gt;"",VLOOKUP(E202,'Defect types &amp; severity levels'!$D$2:$F$23,3,FALSE),"")</f>
        <v/>
      </c>
      <c r="H202" s="101"/>
      <c r="I202" s="102"/>
      <c r="J202" s="104"/>
    </row>
    <row r="203" spans="2:10" x14ac:dyDescent="0.25">
      <c r="B203" s="100">
        <f t="shared" si="2"/>
        <v>181</v>
      </c>
      <c r="C203" s="101"/>
      <c r="D203" s="102"/>
      <c r="E203" s="101"/>
      <c r="F203" s="77" t="str">
        <f>IF(E203 &lt;&gt; "",VLOOKUP($E203,'Defect types &amp; severity levels'!$D$3:$E$23,2,FALSE),"")</f>
        <v/>
      </c>
      <c r="G203" s="103" t="str">
        <f>IF(E203&lt;&gt;"",VLOOKUP(E203,'Defect types &amp; severity levels'!$D$2:$F$23,3,FALSE),"")</f>
        <v/>
      </c>
      <c r="H203" s="101"/>
      <c r="I203" s="102"/>
      <c r="J203" s="104"/>
    </row>
    <row r="204" spans="2:10" x14ac:dyDescent="0.25">
      <c r="B204" s="100">
        <f t="shared" si="2"/>
        <v>182</v>
      </c>
      <c r="C204" s="101"/>
      <c r="D204" s="102"/>
      <c r="E204" s="101"/>
      <c r="F204" s="77" t="str">
        <f>IF(E204 &lt;&gt; "",VLOOKUP($E204,'Defect types &amp; severity levels'!$D$3:$E$23,2,FALSE),"")</f>
        <v/>
      </c>
      <c r="G204" s="103" t="str">
        <f>IF(E204&lt;&gt;"",VLOOKUP(E204,'Defect types &amp; severity levels'!$D$2:$F$23,3,FALSE),"")</f>
        <v/>
      </c>
      <c r="H204" s="101"/>
      <c r="I204" s="102"/>
      <c r="J204" s="104"/>
    </row>
    <row r="205" spans="2:10" x14ac:dyDescent="0.25">
      <c r="B205" s="100">
        <f t="shared" si="2"/>
        <v>183</v>
      </c>
      <c r="C205" s="101"/>
      <c r="D205" s="102"/>
      <c r="E205" s="101"/>
      <c r="F205" s="77" t="str">
        <f>IF(E205 &lt;&gt; "",VLOOKUP($E205,'Defect types &amp; severity levels'!$D$3:$E$23,2,FALSE),"")</f>
        <v/>
      </c>
      <c r="G205" s="103" t="str">
        <f>IF(E205&lt;&gt;"",VLOOKUP(E205,'Defect types &amp; severity levels'!$D$2:$F$23,3,FALSE),"")</f>
        <v/>
      </c>
      <c r="H205" s="101"/>
      <c r="I205" s="102"/>
      <c r="J205" s="104"/>
    </row>
    <row r="206" spans="2:10" x14ac:dyDescent="0.25">
      <c r="B206" s="100">
        <f t="shared" si="2"/>
        <v>184</v>
      </c>
      <c r="C206" s="101"/>
      <c r="D206" s="102"/>
      <c r="E206" s="101"/>
      <c r="F206" s="77" t="str">
        <f>IF(E206 &lt;&gt; "",VLOOKUP($E206,'Defect types &amp; severity levels'!$D$3:$E$23,2,FALSE),"")</f>
        <v/>
      </c>
      <c r="G206" s="103" t="str">
        <f>IF(E206&lt;&gt;"",VLOOKUP(E206,'Defect types &amp; severity levels'!$D$2:$F$23,3,FALSE),"")</f>
        <v/>
      </c>
      <c r="H206" s="101"/>
      <c r="I206" s="102"/>
      <c r="J206" s="104"/>
    </row>
    <row r="207" spans="2:10" x14ac:dyDescent="0.25">
      <c r="B207" s="100">
        <f t="shared" si="2"/>
        <v>185</v>
      </c>
      <c r="C207" s="101"/>
      <c r="D207" s="102"/>
      <c r="E207" s="101"/>
      <c r="F207" s="77" t="str">
        <f>IF(E207 &lt;&gt; "",VLOOKUP($E207,'Defect types &amp; severity levels'!$D$3:$E$23,2,FALSE),"")</f>
        <v/>
      </c>
      <c r="G207" s="103" t="str">
        <f>IF(E207&lt;&gt;"",VLOOKUP(E207,'Defect types &amp; severity levels'!$D$2:$F$23,3,FALSE),"")</f>
        <v/>
      </c>
      <c r="H207" s="101"/>
      <c r="I207" s="102"/>
      <c r="J207" s="104"/>
    </row>
    <row r="208" spans="2:10" x14ac:dyDescent="0.25">
      <c r="B208" s="100">
        <f t="shared" si="2"/>
        <v>186</v>
      </c>
      <c r="C208" s="101"/>
      <c r="D208" s="102"/>
      <c r="E208" s="101"/>
      <c r="F208" s="77" t="str">
        <f>IF(E208 &lt;&gt; "",VLOOKUP($E208,'Defect types &amp; severity levels'!$D$3:$E$23,2,FALSE),"")</f>
        <v/>
      </c>
      <c r="G208" s="103" t="str">
        <f>IF(E208&lt;&gt;"",VLOOKUP(E208,'Defect types &amp; severity levels'!$D$2:$F$23,3,FALSE),"")</f>
        <v/>
      </c>
      <c r="H208" s="101"/>
      <c r="I208" s="102"/>
      <c r="J208" s="104"/>
    </row>
    <row r="209" spans="2:10" x14ac:dyDescent="0.25">
      <c r="B209" s="100">
        <f t="shared" si="2"/>
        <v>187</v>
      </c>
      <c r="C209" s="101"/>
      <c r="D209" s="102"/>
      <c r="E209" s="101"/>
      <c r="F209" s="77" t="str">
        <f>IF(E209 &lt;&gt; "",VLOOKUP($E209,'Defect types &amp; severity levels'!$D$3:$E$23,2,FALSE),"")</f>
        <v/>
      </c>
      <c r="G209" s="103" t="str">
        <f>IF(E209&lt;&gt;"",VLOOKUP(E209,'Defect types &amp; severity levels'!$D$2:$F$23,3,FALSE),"")</f>
        <v/>
      </c>
      <c r="H209" s="101"/>
      <c r="I209" s="102"/>
      <c r="J209" s="104"/>
    </row>
    <row r="210" spans="2:10" x14ac:dyDescent="0.25">
      <c r="B210" s="100">
        <f t="shared" si="2"/>
        <v>188</v>
      </c>
      <c r="C210" s="101"/>
      <c r="D210" s="102"/>
      <c r="E210" s="101"/>
      <c r="F210" s="77" t="str">
        <f>IF(E210 &lt;&gt; "",VLOOKUP($E210,'Defect types &amp; severity levels'!$D$3:$E$23,2,FALSE),"")</f>
        <v/>
      </c>
      <c r="G210" s="103" t="str">
        <f>IF(E210&lt;&gt;"",VLOOKUP(E210,'Defect types &amp; severity levels'!$D$2:$F$23,3,FALSE),"")</f>
        <v/>
      </c>
      <c r="H210" s="101"/>
      <c r="I210" s="102"/>
      <c r="J210" s="104"/>
    </row>
    <row r="211" spans="2:10" x14ac:dyDescent="0.25">
      <c r="B211" s="100">
        <f t="shared" si="2"/>
        <v>189</v>
      </c>
      <c r="C211" s="101"/>
      <c r="D211" s="102"/>
      <c r="E211" s="101"/>
      <c r="F211" s="77" t="str">
        <f>IF(E211 &lt;&gt; "",VLOOKUP($E211,'Defect types &amp; severity levels'!$D$3:$E$23,2,FALSE),"")</f>
        <v/>
      </c>
      <c r="G211" s="103" t="str">
        <f>IF(E211&lt;&gt;"",VLOOKUP(E211,'Defect types &amp; severity levels'!$D$2:$F$23,3,FALSE),"")</f>
        <v/>
      </c>
      <c r="H211" s="101"/>
      <c r="I211" s="102"/>
      <c r="J211" s="104"/>
    </row>
    <row r="212" spans="2:10" x14ac:dyDescent="0.25">
      <c r="B212" s="100">
        <f t="shared" si="2"/>
        <v>190</v>
      </c>
      <c r="C212" s="101"/>
      <c r="D212" s="102"/>
      <c r="E212" s="101"/>
      <c r="F212" s="77" t="str">
        <f>IF(E212 &lt;&gt; "",VLOOKUP($E212,'Defect types &amp; severity levels'!$D$3:$E$23,2,FALSE),"")</f>
        <v/>
      </c>
      <c r="G212" s="103" t="str">
        <f>IF(E212&lt;&gt;"",VLOOKUP(E212,'Defect types &amp; severity levels'!$D$2:$F$23,3,FALSE),"")</f>
        <v/>
      </c>
      <c r="H212" s="101"/>
      <c r="I212" s="102"/>
      <c r="J212" s="104"/>
    </row>
    <row r="213" spans="2:10" x14ac:dyDescent="0.25">
      <c r="B213" s="100">
        <f t="shared" si="2"/>
        <v>191</v>
      </c>
      <c r="C213" s="101"/>
      <c r="D213" s="102"/>
      <c r="E213" s="101"/>
      <c r="F213" s="77" t="str">
        <f>IF(E213 &lt;&gt; "",VLOOKUP($E213,'Defect types &amp; severity levels'!$D$3:$E$23,2,FALSE),"")</f>
        <v/>
      </c>
      <c r="G213" s="103" t="str">
        <f>IF(E213&lt;&gt;"",VLOOKUP(E213,'Defect types &amp; severity levels'!$D$2:$F$23,3,FALSE),"")</f>
        <v/>
      </c>
      <c r="H213" s="101"/>
      <c r="I213" s="102"/>
      <c r="J213" s="104"/>
    </row>
    <row r="214" spans="2:10" x14ac:dyDescent="0.25">
      <c r="B214" s="100">
        <f t="shared" si="2"/>
        <v>192</v>
      </c>
      <c r="C214" s="101"/>
      <c r="D214" s="102"/>
      <c r="E214" s="101"/>
      <c r="F214" s="77" t="str">
        <f>IF(E214 &lt;&gt; "",VLOOKUP($E214,'Defect types &amp; severity levels'!$D$3:$E$23,2,FALSE),"")</f>
        <v/>
      </c>
      <c r="G214" s="103" t="str">
        <f>IF(E214&lt;&gt;"",VLOOKUP(E214,'Defect types &amp; severity levels'!$D$2:$F$23,3,FALSE),"")</f>
        <v/>
      </c>
      <c r="H214" s="101"/>
      <c r="I214" s="102"/>
      <c r="J214" s="104"/>
    </row>
    <row r="215" spans="2:10" x14ac:dyDescent="0.25">
      <c r="B215" s="100">
        <f t="shared" si="2"/>
        <v>193</v>
      </c>
      <c r="C215" s="101"/>
      <c r="D215" s="102"/>
      <c r="E215" s="101"/>
      <c r="F215" s="77" t="str">
        <f>IF(E215 &lt;&gt; "",VLOOKUP($E215,'Defect types &amp; severity levels'!$D$3:$E$23,2,FALSE),"")</f>
        <v/>
      </c>
      <c r="G215" s="103" t="str">
        <f>IF(E215&lt;&gt;"",VLOOKUP(E215,'Defect types &amp; severity levels'!$D$2:$F$23,3,FALSE),"")</f>
        <v/>
      </c>
      <c r="H215" s="101"/>
      <c r="I215" s="102"/>
      <c r="J215" s="104"/>
    </row>
    <row r="216" spans="2:10" x14ac:dyDescent="0.25">
      <c r="B216" s="100">
        <f t="shared" si="2"/>
        <v>194</v>
      </c>
      <c r="C216" s="101"/>
      <c r="D216" s="102"/>
      <c r="E216" s="101"/>
      <c r="F216" s="77" t="str">
        <f>IF(E216 &lt;&gt; "",VLOOKUP($E216,'Defect types &amp; severity levels'!$D$3:$E$23,2,FALSE),"")</f>
        <v/>
      </c>
      <c r="G216" s="103" t="str">
        <f>IF(E216&lt;&gt;"",VLOOKUP(E216,'Defect types &amp; severity levels'!$D$2:$F$23,3,FALSE),"")</f>
        <v/>
      </c>
      <c r="H216" s="101"/>
      <c r="I216" s="102"/>
      <c r="J216" s="104"/>
    </row>
    <row r="217" spans="2:10" x14ac:dyDescent="0.25">
      <c r="B217" s="100">
        <f t="shared" ref="B217:B280" si="3">B216+1</f>
        <v>195</v>
      </c>
      <c r="C217" s="101"/>
      <c r="D217" s="102"/>
      <c r="E217" s="101"/>
      <c r="F217" s="77" t="str">
        <f>IF(E217 &lt;&gt; "",VLOOKUP($E217,'Defect types &amp; severity levels'!$D$3:$E$23,2,FALSE),"")</f>
        <v/>
      </c>
      <c r="G217" s="103" t="str">
        <f>IF(E217&lt;&gt;"",VLOOKUP(E217,'Defect types &amp; severity levels'!$D$2:$F$23,3,FALSE),"")</f>
        <v/>
      </c>
      <c r="H217" s="101"/>
      <c r="I217" s="102"/>
      <c r="J217" s="104"/>
    </row>
    <row r="218" spans="2:10" x14ac:dyDescent="0.25">
      <c r="B218" s="100">
        <f t="shared" si="3"/>
        <v>196</v>
      </c>
      <c r="C218" s="101"/>
      <c r="D218" s="102"/>
      <c r="E218" s="101"/>
      <c r="F218" s="77" t="str">
        <f>IF(E218 &lt;&gt; "",VLOOKUP($E218,'Defect types &amp; severity levels'!$D$3:$E$23,2,FALSE),"")</f>
        <v/>
      </c>
      <c r="G218" s="103" t="str">
        <f>IF(E218&lt;&gt;"",VLOOKUP(E218,'Defect types &amp; severity levels'!$D$2:$F$23,3,FALSE),"")</f>
        <v/>
      </c>
      <c r="H218" s="101"/>
      <c r="I218" s="102"/>
      <c r="J218" s="104"/>
    </row>
    <row r="219" spans="2:10" x14ac:dyDescent="0.25">
      <c r="B219" s="100">
        <f t="shared" si="3"/>
        <v>197</v>
      </c>
      <c r="C219" s="101"/>
      <c r="D219" s="102"/>
      <c r="E219" s="101"/>
      <c r="F219" s="77" t="str">
        <f>IF(E219 &lt;&gt; "",VLOOKUP($E219,'Defect types &amp; severity levels'!$D$3:$E$23,2,FALSE),"")</f>
        <v/>
      </c>
      <c r="G219" s="103" t="str">
        <f>IF(E219&lt;&gt;"",VLOOKUP(E219,'Defect types &amp; severity levels'!$D$2:$F$23,3,FALSE),"")</f>
        <v/>
      </c>
      <c r="H219" s="101"/>
      <c r="I219" s="102"/>
      <c r="J219" s="104"/>
    </row>
    <row r="220" spans="2:10" x14ac:dyDescent="0.25">
      <c r="B220" s="100">
        <f t="shared" si="3"/>
        <v>198</v>
      </c>
      <c r="C220" s="101"/>
      <c r="D220" s="102"/>
      <c r="E220" s="101"/>
      <c r="F220" s="77" t="str">
        <f>IF(E220 &lt;&gt; "",VLOOKUP($E220,'Defect types &amp; severity levels'!$D$3:$E$23,2,FALSE),"")</f>
        <v/>
      </c>
      <c r="G220" s="103" t="str">
        <f>IF(E220&lt;&gt;"",VLOOKUP(E220,'Defect types &amp; severity levels'!$D$2:$F$23,3,FALSE),"")</f>
        <v/>
      </c>
      <c r="H220" s="101"/>
      <c r="I220" s="102"/>
      <c r="J220" s="104"/>
    </row>
    <row r="221" spans="2:10" x14ac:dyDescent="0.25">
      <c r="B221" s="100">
        <f t="shared" si="3"/>
        <v>199</v>
      </c>
      <c r="C221" s="101"/>
      <c r="D221" s="102"/>
      <c r="E221" s="101"/>
      <c r="F221" s="77" t="str">
        <f>IF(E221 &lt;&gt; "",VLOOKUP($E221,'Defect types &amp; severity levels'!$D$3:$E$23,2,FALSE),"")</f>
        <v/>
      </c>
      <c r="G221" s="103" t="str">
        <f>IF(E221&lt;&gt;"",VLOOKUP(E221,'Defect types &amp; severity levels'!$D$2:$F$23,3,FALSE),"")</f>
        <v/>
      </c>
      <c r="H221" s="101"/>
      <c r="I221" s="102"/>
      <c r="J221" s="104"/>
    </row>
    <row r="222" spans="2:10" x14ac:dyDescent="0.25">
      <c r="B222" s="100">
        <f t="shared" si="3"/>
        <v>200</v>
      </c>
      <c r="C222" s="101"/>
      <c r="D222" s="102"/>
      <c r="E222" s="101"/>
      <c r="F222" s="77" t="str">
        <f>IF(E222 &lt;&gt; "",VLOOKUP($E222,'Defect types &amp; severity levels'!$D$3:$E$23,2,FALSE),"")</f>
        <v/>
      </c>
      <c r="G222" s="103" t="str">
        <f>IF(E222&lt;&gt;"",VLOOKUP(E222,'Defect types &amp; severity levels'!$D$2:$F$23,3,FALSE),"")</f>
        <v/>
      </c>
      <c r="H222" s="101"/>
      <c r="I222" s="102"/>
      <c r="J222" s="104"/>
    </row>
    <row r="223" spans="2:10" x14ac:dyDescent="0.25">
      <c r="B223" s="100">
        <f t="shared" si="3"/>
        <v>201</v>
      </c>
      <c r="C223" s="101"/>
      <c r="D223" s="102"/>
      <c r="E223" s="101"/>
      <c r="F223" s="77" t="str">
        <f>IF(E223 &lt;&gt; "",VLOOKUP($E223,'Defect types &amp; severity levels'!$D$3:$E$23,2,FALSE),"")</f>
        <v/>
      </c>
      <c r="G223" s="103" t="str">
        <f>IF(E223&lt;&gt;"",VLOOKUP(E223,'Defect types &amp; severity levels'!$D$2:$F$23,3,FALSE),"")</f>
        <v/>
      </c>
      <c r="H223" s="101"/>
      <c r="I223" s="102"/>
      <c r="J223" s="104"/>
    </row>
    <row r="224" spans="2:10" x14ac:dyDescent="0.25">
      <c r="B224" s="100">
        <f t="shared" si="3"/>
        <v>202</v>
      </c>
      <c r="C224" s="101"/>
      <c r="D224" s="102"/>
      <c r="E224" s="101"/>
      <c r="F224" s="77" t="str">
        <f>IF(E224 &lt;&gt; "",VLOOKUP($E224,'Defect types &amp; severity levels'!$D$3:$E$23,2,FALSE),"")</f>
        <v/>
      </c>
      <c r="G224" s="103" t="str">
        <f>IF(E224&lt;&gt;"",VLOOKUP(E224,'Defect types &amp; severity levels'!$D$2:$F$23,3,FALSE),"")</f>
        <v/>
      </c>
      <c r="H224" s="101"/>
      <c r="I224" s="102"/>
      <c r="J224" s="104"/>
    </row>
    <row r="225" spans="2:10" x14ac:dyDescent="0.25">
      <c r="B225" s="100">
        <f t="shared" si="3"/>
        <v>203</v>
      </c>
      <c r="C225" s="101"/>
      <c r="D225" s="102"/>
      <c r="E225" s="101"/>
      <c r="F225" s="77" t="str">
        <f>IF(E225 &lt;&gt; "",VLOOKUP($E225,'Defect types &amp; severity levels'!$D$3:$E$23,2,FALSE),"")</f>
        <v/>
      </c>
      <c r="G225" s="103" t="str">
        <f>IF(E225&lt;&gt;"",VLOOKUP(E225,'Defect types &amp; severity levels'!$D$2:$F$23,3,FALSE),"")</f>
        <v/>
      </c>
      <c r="H225" s="101"/>
      <c r="I225" s="102"/>
      <c r="J225" s="104"/>
    </row>
    <row r="226" spans="2:10" x14ac:dyDescent="0.25">
      <c r="B226" s="100">
        <f t="shared" si="3"/>
        <v>204</v>
      </c>
      <c r="C226" s="101"/>
      <c r="D226" s="102"/>
      <c r="E226" s="101"/>
      <c r="F226" s="77" t="str">
        <f>IF(E226 &lt;&gt; "",VLOOKUP($E226,'Defect types &amp; severity levels'!$D$3:$E$23,2,FALSE),"")</f>
        <v/>
      </c>
      <c r="G226" s="103" t="str">
        <f>IF(E226&lt;&gt;"",VLOOKUP(E226,'Defect types &amp; severity levels'!$D$2:$F$23,3,FALSE),"")</f>
        <v/>
      </c>
      <c r="H226" s="101"/>
      <c r="I226" s="102"/>
      <c r="J226" s="104"/>
    </row>
    <row r="227" spans="2:10" x14ac:dyDescent="0.25">
      <c r="B227" s="100">
        <f t="shared" si="3"/>
        <v>205</v>
      </c>
      <c r="C227" s="101"/>
      <c r="D227" s="102"/>
      <c r="E227" s="101"/>
      <c r="F227" s="77" t="str">
        <f>IF(E227 &lt;&gt; "",VLOOKUP($E227,'Defect types &amp; severity levels'!$D$3:$E$23,2,FALSE),"")</f>
        <v/>
      </c>
      <c r="G227" s="103" t="str">
        <f>IF(E227&lt;&gt;"",VLOOKUP(E227,'Defect types &amp; severity levels'!$D$2:$F$23,3,FALSE),"")</f>
        <v/>
      </c>
      <c r="H227" s="101"/>
      <c r="I227" s="102"/>
      <c r="J227" s="104"/>
    </row>
    <row r="228" spans="2:10" x14ac:dyDescent="0.25">
      <c r="B228" s="100">
        <f t="shared" si="3"/>
        <v>206</v>
      </c>
      <c r="C228" s="101"/>
      <c r="D228" s="102"/>
      <c r="E228" s="101"/>
      <c r="F228" s="77" t="str">
        <f>IF(E228 &lt;&gt; "",VLOOKUP($E228,'Defect types &amp; severity levels'!$D$3:$E$23,2,FALSE),"")</f>
        <v/>
      </c>
      <c r="G228" s="103" t="str">
        <f>IF(E228&lt;&gt;"",VLOOKUP(E228,'Defect types &amp; severity levels'!$D$2:$F$23,3,FALSE),"")</f>
        <v/>
      </c>
      <c r="H228" s="101"/>
      <c r="I228" s="102"/>
      <c r="J228" s="104"/>
    </row>
    <row r="229" spans="2:10" x14ac:dyDescent="0.25">
      <c r="B229" s="100">
        <f t="shared" si="3"/>
        <v>207</v>
      </c>
      <c r="C229" s="101"/>
      <c r="D229" s="102"/>
      <c r="E229" s="101"/>
      <c r="F229" s="77" t="str">
        <f>IF(E229 &lt;&gt; "",VLOOKUP($E229,'Defect types &amp; severity levels'!$D$3:$E$23,2,FALSE),"")</f>
        <v/>
      </c>
      <c r="G229" s="103" t="str">
        <f>IF(E229&lt;&gt;"",VLOOKUP(E229,'Defect types &amp; severity levels'!$D$2:$F$23,3,FALSE),"")</f>
        <v/>
      </c>
      <c r="H229" s="101"/>
      <c r="I229" s="102"/>
      <c r="J229" s="104"/>
    </row>
    <row r="230" spans="2:10" x14ac:dyDescent="0.25">
      <c r="B230" s="100">
        <f t="shared" si="3"/>
        <v>208</v>
      </c>
      <c r="C230" s="101"/>
      <c r="D230" s="102"/>
      <c r="E230" s="101"/>
      <c r="F230" s="77" t="str">
        <f>IF(E230 &lt;&gt; "",VLOOKUP($E230,'Defect types &amp; severity levels'!$D$3:$E$23,2,FALSE),"")</f>
        <v/>
      </c>
      <c r="G230" s="103" t="str">
        <f>IF(E230&lt;&gt;"",VLOOKUP(E230,'Defect types &amp; severity levels'!$D$2:$F$23,3,FALSE),"")</f>
        <v/>
      </c>
      <c r="H230" s="101"/>
      <c r="I230" s="102"/>
      <c r="J230" s="104"/>
    </row>
    <row r="231" spans="2:10" x14ac:dyDescent="0.25">
      <c r="B231" s="100">
        <f t="shared" si="3"/>
        <v>209</v>
      </c>
      <c r="C231" s="101"/>
      <c r="D231" s="102"/>
      <c r="E231" s="101"/>
      <c r="F231" s="77" t="str">
        <f>IF(E231 &lt;&gt; "",VLOOKUP($E231,'Defect types &amp; severity levels'!$D$3:$E$23,2,FALSE),"")</f>
        <v/>
      </c>
      <c r="G231" s="103" t="str">
        <f>IF(E231&lt;&gt;"",VLOOKUP(E231,'Defect types &amp; severity levels'!$D$2:$F$23,3,FALSE),"")</f>
        <v/>
      </c>
      <c r="H231" s="101"/>
      <c r="I231" s="102"/>
      <c r="J231" s="104"/>
    </row>
    <row r="232" spans="2:10" x14ac:dyDescent="0.25">
      <c r="B232" s="100">
        <f t="shared" si="3"/>
        <v>210</v>
      </c>
      <c r="C232" s="101"/>
      <c r="D232" s="102"/>
      <c r="E232" s="101"/>
      <c r="F232" s="77" t="str">
        <f>IF(E232 &lt;&gt; "",VLOOKUP($E232,'Defect types &amp; severity levels'!$D$3:$E$23,2,FALSE),"")</f>
        <v/>
      </c>
      <c r="G232" s="103" t="str">
        <f>IF(E232&lt;&gt;"",VLOOKUP(E232,'Defect types &amp; severity levels'!$D$2:$F$23,3,FALSE),"")</f>
        <v/>
      </c>
      <c r="H232" s="101"/>
      <c r="I232" s="102"/>
      <c r="J232" s="104"/>
    </row>
    <row r="233" spans="2:10" x14ac:dyDescent="0.25">
      <c r="B233" s="100">
        <f t="shared" si="3"/>
        <v>211</v>
      </c>
      <c r="C233" s="101"/>
      <c r="D233" s="102"/>
      <c r="E233" s="101"/>
      <c r="F233" s="77" t="str">
        <f>IF(E233 &lt;&gt; "",VLOOKUP($E233,'Defect types &amp; severity levels'!$D$3:$E$23,2,FALSE),"")</f>
        <v/>
      </c>
      <c r="G233" s="103" t="str">
        <f>IF(E233&lt;&gt;"",VLOOKUP(E233,'Defect types &amp; severity levels'!$D$2:$F$23,3,FALSE),"")</f>
        <v/>
      </c>
      <c r="H233" s="101"/>
      <c r="I233" s="102"/>
      <c r="J233" s="104"/>
    </row>
    <row r="234" spans="2:10" x14ac:dyDescent="0.25">
      <c r="B234" s="100">
        <f t="shared" si="3"/>
        <v>212</v>
      </c>
      <c r="C234" s="101"/>
      <c r="D234" s="102"/>
      <c r="E234" s="101"/>
      <c r="F234" s="77" t="str">
        <f>IF(E234 &lt;&gt; "",VLOOKUP($E234,'Defect types &amp; severity levels'!$D$3:$E$23,2,FALSE),"")</f>
        <v/>
      </c>
      <c r="G234" s="103" t="str">
        <f>IF(E234&lt;&gt;"",VLOOKUP(E234,'Defect types &amp; severity levels'!$D$2:$F$23,3,FALSE),"")</f>
        <v/>
      </c>
      <c r="H234" s="101"/>
      <c r="I234" s="102"/>
      <c r="J234" s="104"/>
    </row>
    <row r="235" spans="2:10" x14ac:dyDescent="0.25">
      <c r="B235" s="100">
        <f t="shared" si="3"/>
        <v>213</v>
      </c>
      <c r="C235" s="101"/>
      <c r="D235" s="102"/>
      <c r="E235" s="101"/>
      <c r="F235" s="77" t="str">
        <f>IF(E235 &lt;&gt; "",VLOOKUP($E235,'Defect types &amp; severity levels'!$D$3:$E$23,2,FALSE),"")</f>
        <v/>
      </c>
      <c r="G235" s="103" t="str">
        <f>IF(E235&lt;&gt;"",VLOOKUP(E235,'Defect types &amp; severity levels'!$D$2:$F$23,3,FALSE),"")</f>
        <v/>
      </c>
      <c r="H235" s="101"/>
      <c r="I235" s="102"/>
      <c r="J235" s="104"/>
    </row>
    <row r="236" spans="2:10" x14ac:dyDescent="0.25">
      <c r="B236" s="100">
        <f t="shared" si="3"/>
        <v>214</v>
      </c>
      <c r="C236" s="101"/>
      <c r="D236" s="102"/>
      <c r="E236" s="101"/>
      <c r="F236" s="77" t="str">
        <f>IF(E236 &lt;&gt; "",VLOOKUP($E236,'Defect types &amp; severity levels'!$D$3:$E$23,2,FALSE),"")</f>
        <v/>
      </c>
      <c r="G236" s="103" t="str">
        <f>IF(E236&lt;&gt;"",VLOOKUP(E236,'Defect types &amp; severity levels'!$D$2:$F$23,3,FALSE),"")</f>
        <v/>
      </c>
      <c r="H236" s="101"/>
      <c r="I236" s="102"/>
      <c r="J236" s="104"/>
    </row>
    <row r="237" spans="2:10" x14ac:dyDescent="0.25">
      <c r="B237" s="100">
        <f t="shared" si="3"/>
        <v>215</v>
      </c>
      <c r="C237" s="101"/>
      <c r="D237" s="102"/>
      <c r="E237" s="101"/>
      <c r="F237" s="77" t="str">
        <f>IF(E237 &lt;&gt; "",VLOOKUP($E237,'Defect types &amp; severity levels'!$D$3:$E$23,2,FALSE),"")</f>
        <v/>
      </c>
      <c r="G237" s="103" t="str">
        <f>IF(E237&lt;&gt;"",VLOOKUP(E237,'Defect types &amp; severity levels'!$D$2:$F$23,3,FALSE),"")</f>
        <v/>
      </c>
      <c r="H237" s="101"/>
      <c r="I237" s="102"/>
      <c r="J237" s="104"/>
    </row>
    <row r="238" spans="2:10" x14ac:dyDescent="0.25">
      <c r="B238" s="100">
        <f t="shared" si="3"/>
        <v>216</v>
      </c>
      <c r="C238" s="101"/>
      <c r="D238" s="102"/>
      <c r="E238" s="101"/>
      <c r="F238" s="77" t="str">
        <f>IF(E238 &lt;&gt; "",VLOOKUP($E238,'Defect types &amp; severity levels'!$D$3:$E$23,2,FALSE),"")</f>
        <v/>
      </c>
      <c r="G238" s="103" t="str">
        <f>IF(E238&lt;&gt;"",VLOOKUP(E238,'Defect types &amp; severity levels'!$D$2:$F$23,3,FALSE),"")</f>
        <v/>
      </c>
      <c r="H238" s="101"/>
      <c r="I238" s="102"/>
      <c r="J238" s="104"/>
    </row>
    <row r="239" spans="2:10" x14ac:dyDescent="0.25">
      <c r="B239" s="100">
        <f t="shared" si="3"/>
        <v>217</v>
      </c>
      <c r="C239" s="101"/>
      <c r="D239" s="102"/>
      <c r="E239" s="101"/>
      <c r="F239" s="77" t="str">
        <f>IF(E239 &lt;&gt; "",VLOOKUP($E239,'Defect types &amp; severity levels'!$D$3:$E$23,2,FALSE),"")</f>
        <v/>
      </c>
      <c r="G239" s="103" t="str">
        <f>IF(E239&lt;&gt;"",VLOOKUP(E239,'Defect types &amp; severity levels'!$D$2:$F$23,3,FALSE),"")</f>
        <v/>
      </c>
      <c r="H239" s="101"/>
      <c r="I239" s="102"/>
      <c r="J239" s="104"/>
    </row>
    <row r="240" spans="2:10" x14ac:dyDescent="0.25">
      <c r="B240" s="100">
        <f t="shared" si="3"/>
        <v>218</v>
      </c>
      <c r="C240" s="101"/>
      <c r="D240" s="102"/>
      <c r="E240" s="101"/>
      <c r="F240" s="77" t="str">
        <f>IF(E240 &lt;&gt; "",VLOOKUP($E240,'Defect types &amp; severity levels'!$D$3:$E$23,2,FALSE),"")</f>
        <v/>
      </c>
      <c r="G240" s="103" t="str">
        <f>IF(E240&lt;&gt;"",VLOOKUP(E240,'Defect types &amp; severity levels'!$D$2:$F$23,3,FALSE),"")</f>
        <v/>
      </c>
      <c r="H240" s="101"/>
      <c r="I240" s="102"/>
      <c r="J240" s="104"/>
    </row>
    <row r="241" spans="2:10" x14ac:dyDescent="0.25">
      <c r="B241" s="100">
        <f t="shared" si="3"/>
        <v>219</v>
      </c>
      <c r="C241" s="101"/>
      <c r="D241" s="102"/>
      <c r="E241" s="101"/>
      <c r="F241" s="77" t="str">
        <f>IF(E241 &lt;&gt; "",VLOOKUP($E241,'Defect types &amp; severity levels'!$D$3:$E$23,2,FALSE),"")</f>
        <v/>
      </c>
      <c r="G241" s="103" t="str">
        <f>IF(E241&lt;&gt;"",VLOOKUP(E241,'Defect types &amp; severity levels'!$D$2:$F$23,3,FALSE),"")</f>
        <v/>
      </c>
      <c r="H241" s="101"/>
      <c r="I241" s="102"/>
      <c r="J241" s="104"/>
    </row>
    <row r="242" spans="2:10" x14ac:dyDescent="0.25">
      <c r="B242" s="100">
        <f t="shared" si="3"/>
        <v>220</v>
      </c>
      <c r="C242" s="101"/>
      <c r="D242" s="102"/>
      <c r="E242" s="101"/>
      <c r="F242" s="77" t="str">
        <f>IF(E242 &lt;&gt; "",VLOOKUP($E242,'Defect types &amp; severity levels'!$D$3:$E$23,2,FALSE),"")</f>
        <v/>
      </c>
      <c r="G242" s="103" t="str">
        <f>IF(E242&lt;&gt;"",VLOOKUP(E242,'Defect types &amp; severity levels'!$D$2:$F$23,3,FALSE),"")</f>
        <v/>
      </c>
      <c r="H242" s="101"/>
      <c r="I242" s="102"/>
      <c r="J242" s="104"/>
    </row>
    <row r="243" spans="2:10" x14ac:dyDescent="0.25">
      <c r="B243" s="100">
        <f t="shared" si="3"/>
        <v>221</v>
      </c>
      <c r="C243" s="101"/>
      <c r="D243" s="102"/>
      <c r="E243" s="101"/>
      <c r="F243" s="77" t="str">
        <f>IF(E243 &lt;&gt; "",VLOOKUP($E243,'Defect types &amp; severity levels'!$D$3:$E$23,2,FALSE),"")</f>
        <v/>
      </c>
      <c r="G243" s="103" t="str">
        <f>IF(E243&lt;&gt;"",VLOOKUP(E243,'Defect types &amp; severity levels'!$D$2:$F$23,3,FALSE),"")</f>
        <v/>
      </c>
      <c r="H243" s="101"/>
      <c r="I243" s="102"/>
      <c r="J243" s="104"/>
    </row>
    <row r="244" spans="2:10" x14ac:dyDescent="0.25">
      <c r="B244" s="100">
        <f t="shared" si="3"/>
        <v>222</v>
      </c>
      <c r="C244" s="101"/>
      <c r="D244" s="102"/>
      <c r="E244" s="101"/>
      <c r="F244" s="77" t="str">
        <f>IF(E244 &lt;&gt; "",VLOOKUP($E244,'Defect types &amp; severity levels'!$D$3:$E$23,2,FALSE),"")</f>
        <v/>
      </c>
      <c r="G244" s="103" t="str">
        <f>IF(E244&lt;&gt;"",VLOOKUP(E244,'Defect types &amp; severity levels'!$D$2:$F$23,3,FALSE),"")</f>
        <v/>
      </c>
      <c r="H244" s="101"/>
      <c r="I244" s="102"/>
      <c r="J244" s="104"/>
    </row>
    <row r="245" spans="2:10" x14ac:dyDescent="0.25">
      <c r="B245" s="100">
        <f t="shared" si="3"/>
        <v>223</v>
      </c>
      <c r="C245" s="101"/>
      <c r="D245" s="102"/>
      <c r="E245" s="101"/>
      <c r="F245" s="77" t="str">
        <f>IF(E245 &lt;&gt; "",VLOOKUP($E245,'Defect types &amp; severity levels'!$D$3:$E$23,2,FALSE),"")</f>
        <v/>
      </c>
      <c r="G245" s="103" t="str">
        <f>IF(E245&lt;&gt;"",VLOOKUP(E245,'Defect types &amp; severity levels'!$D$2:$F$23,3,FALSE),"")</f>
        <v/>
      </c>
      <c r="H245" s="101"/>
      <c r="I245" s="102"/>
      <c r="J245" s="104"/>
    </row>
    <row r="246" spans="2:10" x14ac:dyDescent="0.25">
      <c r="B246" s="100">
        <f t="shared" si="3"/>
        <v>224</v>
      </c>
      <c r="C246" s="101"/>
      <c r="D246" s="102"/>
      <c r="E246" s="101"/>
      <c r="F246" s="77" t="str">
        <f>IF(E246 &lt;&gt; "",VLOOKUP($E246,'Defect types &amp; severity levels'!$D$3:$E$23,2,FALSE),"")</f>
        <v/>
      </c>
      <c r="G246" s="103" t="str">
        <f>IF(E246&lt;&gt;"",VLOOKUP(E246,'Defect types &amp; severity levels'!$D$2:$F$23,3,FALSE),"")</f>
        <v/>
      </c>
      <c r="H246" s="101"/>
      <c r="I246" s="102"/>
      <c r="J246" s="104"/>
    </row>
    <row r="247" spans="2:10" x14ac:dyDescent="0.25">
      <c r="B247" s="100">
        <f t="shared" si="3"/>
        <v>225</v>
      </c>
      <c r="C247" s="101"/>
      <c r="D247" s="102"/>
      <c r="E247" s="101"/>
      <c r="F247" s="77" t="str">
        <f>IF(E247 &lt;&gt; "",VLOOKUP($E247,'Defect types &amp; severity levels'!$D$3:$E$23,2,FALSE),"")</f>
        <v/>
      </c>
      <c r="G247" s="103" t="str">
        <f>IF(E247&lt;&gt;"",VLOOKUP(E247,'Defect types &amp; severity levels'!$D$2:$F$23,3,FALSE),"")</f>
        <v/>
      </c>
      <c r="H247" s="101"/>
      <c r="I247" s="102"/>
      <c r="J247" s="104"/>
    </row>
    <row r="248" spans="2:10" x14ac:dyDescent="0.25">
      <c r="B248" s="100">
        <f t="shared" si="3"/>
        <v>226</v>
      </c>
      <c r="C248" s="101"/>
      <c r="D248" s="102"/>
      <c r="E248" s="101"/>
      <c r="F248" s="77" t="str">
        <f>IF(E248 &lt;&gt; "",VLOOKUP($E248,'Defect types &amp; severity levels'!$D$3:$E$23,2,FALSE),"")</f>
        <v/>
      </c>
      <c r="G248" s="103" t="str">
        <f>IF(E248&lt;&gt;"",VLOOKUP(E248,'Defect types &amp; severity levels'!$D$2:$F$23,3,FALSE),"")</f>
        <v/>
      </c>
      <c r="H248" s="101"/>
      <c r="I248" s="102"/>
      <c r="J248" s="104"/>
    </row>
    <row r="249" spans="2:10" x14ac:dyDescent="0.25">
      <c r="B249" s="100">
        <f t="shared" si="3"/>
        <v>227</v>
      </c>
      <c r="C249" s="101"/>
      <c r="D249" s="102"/>
      <c r="E249" s="101"/>
      <c r="F249" s="77" t="str">
        <f>IF(E249 &lt;&gt; "",VLOOKUP($E249,'Defect types &amp; severity levels'!$D$3:$E$23,2,FALSE),"")</f>
        <v/>
      </c>
      <c r="G249" s="103" t="str">
        <f>IF(E249&lt;&gt;"",VLOOKUP(E249,'Defect types &amp; severity levels'!$D$2:$F$23,3,FALSE),"")</f>
        <v/>
      </c>
      <c r="H249" s="101"/>
      <c r="I249" s="102"/>
      <c r="J249" s="104"/>
    </row>
    <row r="250" spans="2:10" x14ac:dyDescent="0.25">
      <c r="B250" s="100">
        <f t="shared" si="3"/>
        <v>228</v>
      </c>
      <c r="C250" s="101"/>
      <c r="D250" s="102"/>
      <c r="E250" s="101"/>
      <c r="F250" s="77" t="str">
        <f>IF(E250 &lt;&gt; "",VLOOKUP($E250,'Defect types &amp; severity levels'!$D$3:$E$23,2,FALSE),"")</f>
        <v/>
      </c>
      <c r="G250" s="103" t="str">
        <f>IF(E250&lt;&gt;"",VLOOKUP(E250,'Defect types &amp; severity levels'!$D$2:$F$23,3,FALSE),"")</f>
        <v/>
      </c>
      <c r="H250" s="101"/>
      <c r="I250" s="102"/>
      <c r="J250" s="104"/>
    </row>
    <row r="251" spans="2:10" x14ac:dyDescent="0.25">
      <c r="B251" s="100">
        <f t="shared" si="3"/>
        <v>229</v>
      </c>
      <c r="C251" s="101"/>
      <c r="D251" s="102"/>
      <c r="E251" s="101"/>
      <c r="F251" s="77" t="str">
        <f>IF(E251 &lt;&gt; "",VLOOKUP($E251,'Defect types &amp; severity levels'!$D$3:$E$23,2,FALSE),"")</f>
        <v/>
      </c>
      <c r="G251" s="103" t="str">
        <f>IF(E251&lt;&gt;"",VLOOKUP(E251,'Defect types &amp; severity levels'!$D$2:$F$23,3,FALSE),"")</f>
        <v/>
      </c>
      <c r="H251" s="101"/>
      <c r="I251" s="102"/>
      <c r="J251" s="104"/>
    </row>
    <row r="252" spans="2:10" x14ac:dyDescent="0.25">
      <c r="B252" s="100">
        <f t="shared" si="3"/>
        <v>230</v>
      </c>
      <c r="C252" s="101"/>
      <c r="D252" s="102"/>
      <c r="E252" s="101"/>
      <c r="F252" s="77" t="str">
        <f>IF(E252 &lt;&gt; "",VLOOKUP($E252,'Defect types &amp; severity levels'!$D$3:$E$23,2,FALSE),"")</f>
        <v/>
      </c>
      <c r="G252" s="103" t="str">
        <f>IF(E252&lt;&gt;"",VLOOKUP(E252,'Defect types &amp; severity levels'!$D$2:$F$23,3,FALSE),"")</f>
        <v/>
      </c>
      <c r="H252" s="101"/>
      <c r="I252" s="102"/>
      <c r="J252" s="104"/>
    </row>
    <row r="253" spans="2:10" x14ac:dyDescent="0.25">
      <c r="B253" s="100">
        <f t="shared" si="3"/>
        <v>231</v>
      </c>
      <c r="C253" s="101"/>
      <c r="D253" s="102"/>
      <c r="E253" s="101"/>
      <c r="F253" s="77" t="str">
        <f>IF(E253 &lt;&gt; "",VLOOKUP($E253,'Defect types &amp; severity levels'!$D$3:$E$23,2,FALSE),"")</f>
        <v/>
      </c>
      <c r="G253" s="103" t="str">
        <f>IF(E253&lt;&gt;"",VLOOKUP(E253,'Defect types &amp; severity levels'!$D$2:$F$23,3,FALSE),"")</f>
        <v/>
      </c>
      <c r="H253" s="101"/>
      <c r="I253" s="102"/>
      <c r="J253" s="104"/>
    </row>
    <row r="254" spans="2:10" x14ac:dyDescent="0.25">
      <c r="B254" s="100">
        <f t="shared" si="3"/>
        <v>232</v>
      </c>
      <c r="C254" s="101"/>
      <c r="D254" s="102"/>
      <c r="E254" s="101"/>
      <c r="F254" s="77" t="str">
        <f>IF(E254 &lt;&gt; "",VLOOKUP($E254,'Defect types &amp; severity levels'!$D$3:$E$23,2,FALSE),"")</f>
        <v/>
      </c>
      <c r="G254" s="103" t="str">
        <f>IF(E254&lt;&gt;"",VLOOKUP(E254,'Defect types &amp; severity levels'!$D$2:$F$23,3,FALSE),"")</f>
        <v/>
      </c>
      <c r="H254" s="101"/>
      <c r="I254" s="102"/>
      <c r="J254" s="104"/>
    </row>
    <row r="255" spans="2:10" x14ac:dyDescent="0.25">
      <c r="B255" s="100">
        <f t="shared" si="3"/>
        <v>233</v>
      </c>
      <c r="C255" s="101"/>
      <c r="D255" s="102"/>
      <c r="E255" s="101"/>
      <c r="F255" s="77" t="str">
        <f>IF(E255 &lt;&gt; "",VLOOKUP($E255,'Defect types &amp; severity levels'!$D$3:$E$23,2,FALSE),"")</f>
        <v/>
      </c>
      <c r="G255" s="103" t="str">
        <f>IF(E255&lt;&gt;"",VLOOKUP(E255,'Defect types &amp; severity levels'!$D$2:$F$23,3,FALSE),"")</f>
        <v/>
      </c>
      <c r="H255" s="101"/>
      <c r="I255" s="102"/>
      <c r="J255" s="104"/>
    </row>
    <row r="256" spans="2:10" x14ac:dyDescent="0.25">
      <c r="B256" s="100">
        <f t="shared" si="3"/>
        <v>234</v>
      </c>
      <c r="C256" s="101"/>
      <c r="D256" s="102"/>
      <c r="E256" s="101"/>
      <c r="F256" s="77" t="str">
        <f>IF(E256 &lt;&gt; "",VLOOKUP($E256,'Defect types &amp; severity levels'!$D$3:$E$23,2,FALSE),"")</f>
        <v/>
      </c>
      <c r="G256" s="103" t="str">
        <f>IF(E256&lt;&gt;"",VLOOKUP(E256,'Defect types &amp; severity levels'!$D$2:$F$23,3,FALSE),"")</f>
        <v/>
      </c>
      <c r="H256" s="101"/>
      <c r="I256" s="102"/>
      <c r="J256" s="104"/>
    </row>
    <row r="257" spans="2:10" x14ac:dyDescent="0.25">
      <c r="B257" s="100">
        <f t="shared" si="3"/>
        <v>235</v>
      </c>
      <c r="C257" s="101"/>
      <c r="D257" s="102"/>
      <c r="E257" s="101"/>
      <c r="F257" s="77" t="str">
        <f>IF(E257 &lt;&gt; "",VLOOKUP($E257,'Defect types &amp; severity levels'!$D$3:$E$23,2,FALSE),"")</f>
        <v/>
      </c>
      <c r="G257" s="103" t="str">
        <f>IF(E257&lt;&gt;"",VLOOKUP(E257,'Defect types &amp; severity levels'!$D$2:$F$23,3,FALSE),"")</f>
        <v/>
      </c>
      <c r="H257" s="101"/>
      <c r="I257" s="102"/>
      <c r="J257" s="104"/>
    </row>
    <row r="258" spans="2:10" x14ac:dyDescent="0.25">
      <c r="B258" s="100">
        <f t="shared" si="3"/>
        <v>236</v>
      </c>
      <c r="C258" s="101"/>
      <c r="D258" s="102"/>
      <c r="E258" s="101"/>
      <c r="F258" s="77" t="str">
        <f>IF(E258 &lt;&gt; "",VLOOKUP($E258,'Defect types &amp; severity levels'!$D$3:$E$23,2,FALSE),"")</f>
        <v/>
      </c>
      <c r="G258" s="103" t="str">
        <f>IF(E258&lt;&gt;"",VLOOKUP(E258,'Defect types &amp; severity levels'!$D$2:$F$23,3,FALSE),"")</f>
        <v/>
      </c>
      <c r="H258" s="101"/>
      <c r="I258" s="102"/>
      <c r="J258" s="104"/>
    </row>
    <row r="259" spans="2:10" x14ac:dyDescent="0.25">
      <c r="B259" s="100">
        <f t="shared" si="3"/>
        <v>237</v>
      </c>
      <c r="C259" s="101"/>
      <c r="D259" s="102"/>
      <c r="E259" s="101"/>
      <c r="F259" s="77" t="str">
        <f>IF(E259 &lt;&gt; "",VLOOKUP($E259,'Defect types &amp; severity levels'!$D$3:$E$23,2,FALSE),"")</f>
        <v/>
      </c>
      <c r="G259" s="103" t="str">
        <f>IF(E259&lt;&gt;"",VLOOKUP(E259,'Defect types &amp; severity levels'!$D$2:$F$23,3,FALSE),"")</f>
        <v/>
      </c>
      <c r="H259" s="101"/>
      <c r="I259" s="102"/>
      <c r="J259" s="104"/>
    </row>
    <row r="260" spans="2:10" x14ac:dyDescent="0.25">
      <c r="B260" s="100">
        <f t="shared" si="3"/>
        <v>238</v>
      </c>
      <c r="C260" s="101"/>
      <c r="D260" s="102"/>
      <c r="E260" s="101"/>
      <c r="F260" s="77" t="str">
        <f>IF(E260 &lt;&gt; "",VLOOKUP($E260,'Defect types &amp; severity levels'!$D$3:$E$23,2,FALSE),"")</f>
        <v/>
      </c>
      <c r="G260" s="103" t="str">
        <f>IF(E260&lt;&gt;"",VLOOKUP(E260,'Defect types &amp; severity levels'!$D$2:$F$23,3,FALSE),"")</f>
        <v/>
      </c>
      <c r="H260" s="101"/>
      <c r="I260" s="102"/>
      <c r="J260" s="104"/>
    </row>
    <row r="261" spans="2:10" x14ac:dyDescent="0.25">
      <c r="B261" s="100">
        <f t="shared" si="3"/>
        <v>239</v>
      </c>
      <c r="C261" s="101"/>
      <c r="D261" s="102"/>
      <c r="E261" s="101"/>
      <c r="F261" s="77" t="str">
        <f>IF(E261 &lt;&gt; "",VLOOKUP($E261,'Defect types &amp; severity levels'!$D$3:$E$23,2,FALSE),"")</f>
        <v/>
      </c>
      <c r="G261" s="103" t="str">
        <f>IF(E261&lt;&gt;"",VLOOKUP(E261,'Defect types &amp; severity levels'!$D$2:$F$23,3,FALSE),"")</f>
        <v/>
      </c>
      <c r="H261" s="101"/>
      <c r="I261" s="102"/>
      <c r="J261" s="104"/>
    </row>
    <row r="262" spans="2:10" x14ac:dyDescent="0.25">
      <c r="B262" s="100">
        <f t="shared" si="3"/>
        <v>240</v>
      </c>
      <c r="C262" s="101"/>
      <c r="D262" s="102"/>
      <c r="E262" s="101"/>
      <c r="F262" s="77" t="str">
        <f>IF(E262 &lt;&gt; "",VLOOKUP($E262,'Defect types &amp; severity levels'!$D$3:$E$23,2,FALSE),"")</f>
        <v/>
      </c>
      <c r="G262" s="103" t="str">
        <f>IF(E262&lt;&gt;"",VLOOKUP(E262,'Defect types &amp; severity levels'!$D$2:$F$23,3,FALSE),"")</f>
        <v/>
      </c>
      <c r="H262" s="101"/>
      <c r="I262" s="102"/>
      <c r="J262" s="104"/>
    </row>
    <row r="263" spans="2:10" x14ac:dyDescent="0.25">
      <c r="B263" s="100">
        <f t="shared" si="3"/>
        <v>241</v>
      </c>
      <c r="C263" s="101"/>
      <c r="D263" s="102"/>
      <c r="E263" s="101"/>
      <c r="F263" s="77" t="str">
        <f>IF(E263 &lt;&gt; "",VLOOKUP($E263,'Defect types &amp; severity levels'!$D$3:$E$23,2,FALSE),"")</f>
        <v/>
      </c>
      <c r="G263" s="103" t="str">
        <f>IF(E263&lt;&gt;"",VLOOKUP(E263,'Defect types &amp; severity levels'!$D$2:$F$23,3,FALSE),"")</f>
        <v/>
      </c>
      <c r="H263" s="101"/>
      <c r="I263" s="102"/>
      <c r="J263" s="104"/>
    </row>
    <row r="264" spans="2:10" x14ac:dyDescent="0.25">
      <c r="B264" s="100">
        <f t="shared" si="3"/>
        <v>242</v>
      </c>
      <c r="C264" s="101"/>
      <c r="D264" s="102"/>
      <c r="E264" s="101"/>
      <c r="F264" s="77" t="str">
        <f>IF(E264 &lt;&gt; "",VLOOKUP($E264,'Defect types &amp; severity levels'!$D$3:$E$23,2,FALSE),"")</f>
        <v/>
      </c>
      <c r="G264" s="103" t="str">
        <f>IF(E264&lt;&gt;"",VLOOKUP(E264,'Defect types &amp; severity levels'!$D$2:$F$23,3,FALSE),"")</f>
        <v/>
      </c>
      <c r="H264" s="101"/>
      <c r="I264" s="102"/>
      <c r="J264" s="104"/>
    </row>
    <row r="265" spans="2:10" x14ac:dyDescent="0.25">
      <c r="B265" s="100">
        <f t="shared" si="3"/>
        <v>243</v>
      </c>
      <c r="C265" s="101"/>
      <c r="D265" s="102"/>
      <c r="E265" s="101"/>
      <c r="F265" s="77" t="str">
        <f>IF(E265 &lt;&gt; "",VLOOKUP($E265,'Defect types &amp; severity levels'!$D$3:$E$23,2,FALSE),"")</f>
        <v/>
      </c>
      <c r="G265" s="103" t="str">
        <f>IF(E265&lt;&gt;"",VLOOKUP(E265,'Defect types &amp; severity levels'!$D$2:$F$23,3,FALSE),"")</f>
        <v/>
      </c>
      <c r="H265" s="101"/>
      <c r="I265" s="102"/>
      <c r="J265" s="104"/>
    </row>
    <row r="266" spans="2:10" x14ac:dyDescent="0.25">
      <c r="B266" s="100">
        <f t="shared" si="3"/>
        <v>244</v>
      </c>
      <c r="C266" s="101"/>
      <c r="D266" s="102"/>
      <c r="E266" s="101"/>
      <c r="F266" s="77" t="str">
        <f>IF(E266 &lt;&gt; "",VLOOKUP($E266,'Defect types &amp; severity levels'!$D$3:$E$23,2,FALSE),"")</f>
        <v/>
      </c>
      <c r="G266" s="103" t="str">
        <f>IF(E266&lt;&gt;"",VLOOKUP(E266,'Defect types &amp; severity levels'!$D$2:$F$23,3,FALSE),"")</f>
        <v/>
      </c>
      <c r="H266" s="101"/>
      <c r="I266" s="102"/>
      <c r="J266" s="104"/>
    </row>
    <row r="267" spans="2:10" x14ac:dyDescent="0.25">
      <c r="B267" s="100">
        <f t="shared" si="3"/>
        <v>245</v>
      </c>
      <c r="C267" s="101"/>
      <c r="D267" s="102"/>
      <c r="E267" s="101"/>
      <c r="F267" s="77" t="str">
        <f>IF(E267 &lt;&gt; "",VLOOKUP($E267,'Defect types &amp; severity levels'!$D$3:$E$23,2,FALSE),"")</f>
        <v/>
      </c>
      <c r="G267" s="103" t="str">
        <f>IF(E267&lt;&gt;"",VLOOKUP(E267,'Defect types &amp; severity levels'!$D$2:$F$23,3,FALSE),"")</f>
        <v/>
      </c>
      <c r="H267" s="101"/>
      <c r="I267" s="102"/>
      <c r="J267" s="104"/>
    </row>
    <row r="268" spans="2:10" x14ac:dyDescent="0.25">
      <c r="B268" s="100">
        <f t="shared" si="3"/>
        <v>246</v>
      </c>
      <c r="C268" s="101"/>
      <c r="D268" s="102"/>
      <c r="E268" s="101"/>
      <c r="F268" s="77" t="str">
        <f>IF(E268 &lt;&gt; "",VLOOKUP($E268,'Defect types &amp; severity levels'!$D$3:$E$23,2,FALSE),"")</f>
        <v/>
      </c>
      <c r="G268" s="103" t="str">
        <f>IF(E268&lt;&gt;"",VLOOKUP(E268,'Defect types &amp; severity levels'!$D$2:$F$23,3,FALSE),"")</f>
        <v/>
      </c>
      <c r="H268" s="101"/>
      <c r="I268" s="102"/>
      <c r="J268" s="104"/>
    </row>
    <row r="269" spans="2:10" x14ac:dyDescent="0.25">
      <c r="B269" s="100">
        <f t="shared" si="3"/>
        <v>247</v>
      </c>
      <c r="C269" s="101"/>
      <c r="D269" s="102"/>
      <c r="E269" s="101"/>
      <c r="F269" s="77" t="str">
        <f>IF(E269 &lt;&gt; "",VLOOKUP($E269,'Defect types &amp; severity levels'!$D$3:$E$23,2,FALSE),"")</f>
        <v/>
      </c>
      <c r="G269" s="103" t="str">
        <f>IF(E269&lt;&gt;"",VLOOKUP(E269,'Defect types &amp; severity levels'!$D$2:$F$23,3,FALSE),"")</f>
        <v/>
      </c>
      <c r="H269" s="101"/>
      <c r="I269" s="102"/>
      <c r="J269" s="104"/>
    </row>
    <row r="270" spans="2:10" x14ac:dyDescent="0.25">
      <c r="B270" s="100">
        <f t="shared" si="3"/>
        <v>248</v>
      </c>
      <c r="C270" s="101"/>
      <c r="D270" s="102"/>
      <c r="E270" s="101"/>
      <c r="F270" s="77" t="str">
        <f>IF(E270 &lt;&gt; "",VLOOKUP($E270,'Defect types &amp; severity levels'!$D$3:$E$23,2,FALSE),"")</f>
        <v/>
      </c>
      <c r="G270" s="103" t="str">
        <f>IF(E270&lt;&gt;"",VLOOKUP(E270,'Defect types &amp; severity levels'!$D$2:$F$23,3,FALSE),"")</f>
        <v/>
      </c>
      <c r="H270" s="101"/>
      <c r="I270" s="102"/>
      <c r="J270" s="104"/>
    </row>
    <row r="271" spans="2:10" x14ac:dyDescent="0.25">
      <c r="B271" s="100">
        <f t="shared" si="3"/>
        <v>249</v>
      </c>
      <c r="C271" s="101"/>
      <c r="D271" s="102"/>
      <c r="E271" s="101"/>
      <c r="F271" s="77" t="str">
        <f>IF(E271 &lt;&gt; "",VLOOKUP($E271,'Defect types &amp; severity levels'!$D$3:$E$23,2,FALSE),"")</f>
        <v/>
      </c>
      <c r="G271" s="103" t="str">
        <f>IF(E271&lt;&gt;"",VLOOKUP(E271,'Defect types &amp; severity levels'!$D$2:$F$23,3,FALSE),"")</f>
        <v/>
      </c>
      <c r="H271" s="101"/>
      <c r="I271" s="102"/>
      <c r="J271" s="104"/>
    </row>
    <row r="272" spans="2:10" x14ac:dyDescent="0.25">
      <c r="B272" s="100">
        <f t="shared" si="3"/>
        <v>250</v>
      </c>
      <c r="C272" s="101"/>
      <c r="D272" s="102"/>
      <c r="E272" s="101"/>
      <c r="F272" s="77" t="str">
        <f>IF(E272 &lt;&gt; "",VLOOKUP($E272,'Defect types &amp; severity levels'!$D$3:$E$23,2,FALSE),"")</f>
        <v/>
      </c>
      <c r="G272" s="103" t="str">
        <f>IF(E272&lt;&gt;"",VLOOKUP(E272,'Defect types &amp; severity levels'!$D$2:$F$23,3,FALSE),"")</f>
        <v/>
      </c>
      <c r="H272" s="101"/>
      <c r="I272" s="102"/>
      <c r="J272" s="104"/>
    </row>
    <row r="273" spans="2:10" x14ac:dyDescent="0.25">
      <c r="B273" s="100">
        <f t="shared" si="3"/>
        <v>251</v>
      </c>
      <c r="C273" s="101"/>
      <c r="D273" s="102"/>
      <c r="E273" s="101"/>
      <c r="F273" s="77" t="str">
        <f>IF(E273 &lt;&gt; "",VLOOKUP($E273,'Defect types &amp; severity levels'!$D$3:$E$23,2,FALSE),"")</f>
        <v/>
      </c>
      <c r="G273" s="103" t="str">
        <f>IF(E273&lt;&gt;"",VLOOKUP(E273,'Defect types &amp; severity levels'!$D$2:$F$23,3,FALSE),"")</f>
        <v/>
      </c>
      <c r="H273" s="101"/>
      <c r="I273" s="102"/>
      <c r="J273" s="104"/>
    </row>
    <row r="274" spans="2:10" x14ac:dyDescent="0.25">
      <c r="B274" s="100">
        <f t="shared" si="3"/>
        <v>252</v>
      </c>
      <c r="C274" s="101"/>
      <c r="D274" s="102"/>
      <c r="E274" s="101"/>
      <c r="F274" s="77" t="str">
        <f>IF(E274 &lt;&gt; "",VLOOKUP($E274,'Defect types &amp; severity levels'!$D$3:$E$23,2,FALSE),"")</f>
        <v/>
      </c>
      <c r="G274" s="103" t="str">
        <f>IF(E274&lt;&gt;"",VLOOKUP(E274,'Defect types &amp; severity levels'!$D$2:$F$23,3,FALSE),"")</f>
        <v/>
      </c>
      <c r="H274" s="101"/>
      <c r="I274" s="102"/>
      <c r="J274" s="104"/>
    </row>
    <row r="275" spans="2:10" x14ac:dyDescent="0.25">
      <c r="B275" s="100">
        <f t="shared" si="3"/>
        <v>253</v>
      </c>
      <c r="C275" s="101"/>
      <c r="D275" s="102"/>
      <c r="E275" s="101"/>
      <c r="F275" s="77" t="str">
        <f>IF(E275 &lt;&gt; "",VLOOKUP($E275,'Defect types &amp; severity levels'!$D$3:$E$23,2,FALSE),"")</f>
        <v/>
      </c>
      <c r="G275" s="103" t="str">
        <f>IF(E275&lt;&gt;"",VLOOKUP(E275,'Defect types &amp; severity levels'!$D$2:$F$23,3,FALSE),"")</f>
        <v/>
      </c>
      <c r="H275" s="101"/>
      <c r="I275" s="102"/>
      <c r="J275" s="104"/>
    </row>
    <row r="276" spans="2:10" x14ac:dyDescent="0.25">
      <c r="B276" s="100">
        <f t="shared" si="3"/>
        <v>254</v>
      </c>
      <c r="C276" s="101"/>
      <c r="D276" s="102"/>
      <c r="E276" s="101"/>
      <c r="F276" s="77" t="str">
        <f>IF(E276 &lt;&gt; "",VLOOKUP($E276,'Defect types &amp; severity levels'!$D$3:$E$23,2,FALSE),"")</f>
        <v/>
      </c>
      <c r="G276" s="103" t="str">
        <f>IF(E276&lt;&gt;"",VLOOKUP(E276,'Defect types &amp; severity levels'!$D$2:$F$23,3,FALSE),"")</f>
        <v/>
      </c>
      <c r="H276" s="101"/>
      <c r="I276" s="102"/>
      <c r="J276" s="104"/>
    </row>
    <row r="277" spans="2:10" x14ac:dyDescent="0.25">
      <c r="B277" s="100">
        <f t="shared" si="3"/>
        <v>255</v>
      </c>
      <c r="C277" s="101"/>
      <c r="D277" s="102"/>
      <c r="E277" s="101"/>
      <c r="F277" s="77" t="str">
        <f>IF(E277 &lt;&gt; "",VLOOKUP($E277,'Defect types &amp; severity levels'!$D$3:$E$23,2,FALSE),"")</f>
        <v/>
      </c>
      <c r="G277" s="103" t="str">
        <f>IF(E277&lt;&gt;"",VLOOKUP(E277,'Defect types &amp; severity levels'!$D$2:$F$23,3,FALSE),"")</f>
        <v/>
      </c>
      <c r="H277" s="101"/>
      <c r="I277" s="102"/>
      <c r="J277" s="104"/>
    </row>
    <row r="278" spans="2:10" x14ac:dyDescent="0.25">
      <c r="B278" s="100">
        <f t="shared" si="3"/>
        <v>256</v>
      </c>
      <c r="C278" s="101"/>
      <c r="D278" s="102"/>
      <c r="E278" s="101"/>
      <c r="F278" s="77" t="str">
        <f>IF(E278 &lt;&gt; "",VLOOKUP($E278,'Defect types &amp; severity levels'!$D$3:$E$23,2,FALSE),"")</f>
        <v/>
      </c>
      <c r="G278" s="103" t="str">
        <f>IF(E278&lt;&gt;"",VLOOKUP(E278,'Defect types &amp; severity levels'!$D$2:$F$23,3,FALSE),"")</f>
        <v/>
      </c>
      <c r="H278" s="101"/>
      <c r="I278" s="102"/>
      <c r="J278" s="104"/>
    </row>
    <row r="279" spans="2:10" x14ac:dyDescent="0.25">
      <c r="B279" s="100">
        <f t="shared" si="3"/>
        <v>257</v>
      </c>
      <c r="C279" s="101"/>
      <c r="D279" s="102"/>
      <c r="E279" s="101"/>
      <c r="F279" s="77" t="str">
        <f>IF(E279 &lt;&gt; "",VLOOKUP($E279,'Defect types &amp; severity levels'!$D$3:$E$23,2,FALSE),"")</f>
        <v/>
      </c>
      <c r="G279" s="103" t="str">
        <f>IF(E279&lt;&gt;"",VLOOKUP(E279,'Defect types &amp; severity levels'!$D$2:$F$23,3,FALSE),"")</f>
        <v/>
      </c>
      <c r="H279" s="101"/>
      <c r="I279" s="102"/>
      <c r="J279" s="104"/>
    </row>
    <row r="280" spans="2:10" x14ac:dyDescent="0.25">
      <c r="B280" s="100">
        <f t="shared" si="3"/>
        <v>258</v>
      </c>
      <c r="C280" s="101"/>
      <c r="D280" s="102"/>
      <c r="E280" s="101"/>
      <c r="F280" s="77" t="str">
        <f>IF(E280 &lt;&gt; "",VLOOKUP($E280,'Defect types &amp; severity levels'!$D$3:$E$23,2,FALSE),"")</f>
        <v/>
      </c>
      <c r="G280" s="103" t="str">
        <f>IF(E280&lt;&gt;"",VLOOKUP(E280,'Defect types &amp; severity levels'!$D$2:$F$23,3,FALSE),"")</f>
        <v/>
      </c>
      <c r="H280" s="101"/>
      <c r="I280" s="102"/>
      <c r="J280" s="104"/>
    </row>
    <row r="281" spans="2:10" x14ac:dyDescent="0.25">
      <c r="B281" s="100">
        <f t="shared" ref="B281:B322" si="4">B280+1</f>
        <v>259</v>
      </c>
      <c r="C281" s="101"/>
      <c r="D281" s="102"/>
      <c r="E281" s="101"/>
      <c r="F281" s="77" t="str">
        <f>IF(E281 &lt;&gt; "",VLOOKUP($E281,'Defect types &amp; severity levels'!$D$3:$E$23,2,FALSE),"")</f>
        <v/>
      </c>
      <c r="G281" s="103" t="str">
        <f>IF(E281&lt;&gt;"",VLOOKUP(E281,'Defect types &amp; severity levels'!$D$2:$F$23,3,FALSE),"")</f>
        <v/>
      </c>
      <c r="H281" s="101"/>
      <c r="I281" s="102"/>
      <c r="J281" s="104"/>
    </row>
    <row r="282" spans="2:10" x14ac:dyDescent="0.25">
      <c r="B282" s="100">
        <f t="shared" si="4"/>
        <v>260</v>
      </c>
      <c r="C282" s="101"/>
      <c r="D282" s="102"/>
      <c r="E282" s="101"/>
      <c r="F282" s="77" t="str">
        <f>IF(E282 &lt;&gt; "",VLOOKUP($E282,'Defect types &amp; severity levels'!$D$3:$E$23,2,FALSE),"")</f>
        <v/>
      </c>
      <c r="G282" s="103" t="str">
        <f>IF(E282&lt;&gt;"",VLOOKUP(E282,'Defect types &amp; severity levels'!$D$2:$F$23,3,FALSE),"")</f>
        <v/>
      </c>
      <c r="H282" s="101"/>
      <c r="I282" s="102"/>
      <c r="J282" s="104"/>
    </row>
    <row r="283" spans="2:10" x14ac:dyDescent="0.25">
      <c r="B283" s="100">
        <f t="shared" si="4"/>
        <v>261</v>
      </c>
      <c r="C283" s="101"/>
      <c r="D283" s="102"/>
      <c r="E283" s="101"/>
      <c r="F283" s="77" t="str">
        <f>IF(E283 &lt;&gt; "",VLOOKUP($E283,'Defect types &amp; severity levels'!$D$3:$E$23,2,FALSE),"")</f>
        <v/>
      </c>
      <c r="G283" s="103" t="str">
        <f>IF(E283&lt;&gt;"",VLOOKUP(E283,'Defect types &amp; severity levels'!$D$2:$F$23,3,FALSE),"")</f>
        <v/>
      </c>
      <c r="H283" s="101"/>
      <c r="I283" s="102"/>
      <c r="J283" s="104"/>
    </row>
    <row r="284" spans="2:10" x14ac:dyDescent="0.25">
      <c r="B284" s="100">
        <f t="shared" si="4"/>
        <v>262</v>
      </c>
      <c r="C284" s="101"/>
      <c r="D284" s="102"/>
      <c r="E284" s="101"/>
      <c r="F284" s="77" t="str">
        <f>IF(E284 &lt;&gt; "",VLOOKUP($E284,'Defect types &amp; severity levels'!$D$3:$E$23,2,FALSE),"")</f>
        <v/>
      </c>
      <c r="G284" s="103" t="str">
        <f>IF(E284&lt;&gt;"",VLOOKUP(E284,'Defect types &amp; severity levels'!$D$2:$F$23,3,FALSE),"")</f>
        <v/>
      </c>
      <c r="H284" s="101"/>
      <c r="I284" s="102"/>
      <c r="J284" s="104"/>
    </row>
    <row r="285" spans="2:10" x14ac:dyDescent="0.25">
      <c r="B285" s="100">
        <f t="shared" si="4"/>
        <v>263</v>
      </c>
      <c r="C285" s="101"/>
      <c r="D285" s="102"/>
      <c r="E285" s="101"/>
      <c r="F285" s="77" t="str">
        <f>IF(E285 &lt;&gt; "",VLOOKUP($E285,'Defect types &amp; severity levels'!$D$3:$E$23,2,FALSE),"")</f>
        <v/>
      </c>
      <c r="G285" s="103" t="str">
        <f>IF(E285&lt;&gt;"",VLOOKUP(E285,'Defect types &amp; severity levels'!$D$2:$F$23,3,FALSE),"")</f>
        <v/>
      </c>
      <c r="H285" s="101"/>
      <c r="I285" s="102"/>
      <c r="J285" s="104"/>
    </row>
    <row r="286" spans="2:10" x14ac:dyDescent="0.25">
      <c r="B286" s="100">
        <f t="shared" si="4"/>
        <v>264</v>
      </c>
      <c r="C286" s="101"/>
      <c r="D286" s="102"/>
      <c r="E286" s="101"/>
      <c r="F286" s="77" t="str">
        <f>IF(E286 &lt;&gt; "",VLOOKUP($E286,'Defect types &amp; severity levels'!$D$3:$E$23,2,FALSE),"")</f>
        <v/>
      </c>
      <c r="G286" s="103" t="str">
        <f>IF(E286&lt;&gt;"",VLOOKUP(E286,'Defect types &amp; severity levels'!$D$2:$F$23,3,FALSE),"")</f>
        <v/>
      </c>
      <c r="H286" s="101"/>
      <c r="I286" s="102"/>
      <c r="J286" s="104"/>
    </row>
    <row r="287" spans="2:10" x14ac:dyDescent="0.25">
      <c r="B287" s="100">
        <f t="shared" si="4"/>
        <v>265</v>
      </c>
      <c r="C287" s="101"/>
      <c r="D287" s="102"/>
      <c r="E287" s="101"/>
      <c r="F287" s="77" t="str">
        <f>IF(E287 &lt;&gt; "",VLOOKUP($E287,'Defect types &amp; severity levels'!$D$3:$E$23,2,FALSE),"")</f>
        <v/>
      </c>
      <c r="G287" s="103" t="str">
        <f>IF(E287&lt;&gt;"",VLOOKUP(E287,'Defect types &amp; severity levels'!$D$2:$F$23,3,FALSE),"")</f>
        <v/>
      </c>
      <c r="H287" s="101"/>
      <c r="I287" s="102"/>
      <c r="J287" s="104"/>
    </row>
    <row r="288" spans="2:10" x14ac:dyDescent="0.25">
      <c r="B288" s="100">
        <f t="shared" si="4"/>
        <v>266</v>
      </c>
      <c r="C288" s="101"/>
      <c r="D288" s="102"/>
      <c r="E288" s="101"/>
      <c r="F288" s="77" t="str">
        <f>IF(E288 &lt;&gt; "",VLOOKUP($E288,'Defect types &amp; severity levels'!$D$3:$E$23,2,FALSE),"")</f>
        <v/>
      </c>
      <c r="G288" s="103" t="str">
        <f>IF(E288&lt;&gt;"",VLOOKUP(E288,'Defect types &amp; severity levels'!$D$2:$F$23,3,FALSE),"")</f>
        <v/>
      </c>
      <c r="H288" s="101"/>
      <c r="I288" s="102"/>
      <c r="J288" s="104"/>
    </row>
    <row r="289" spans="2:10" x14ac:dyDescent="0.25">
      <c r="B289" s="100">
        <f t="shared" si="4"/>
        <v>267</v>
      </c>
      <c r="C289" s="101"/>
      <c r="D289" s="102"/>
      <c r="E289" s="101"/>
      <c r="F289" s="77" t="str">
        <f>IF(E289 &lt;&gt; "",VLOOKUP($E289,'Defect types &amp; severity levels'!$D$3:$E$23,2,FALSE),"")</f>
        <v/>
      </c>
      <c r="G289" s="103" t="str">
        <f>IF(E289&lt;&gt;"",VLOOKUP(E289,'Defect types &amp; severity levels'!$D$2:$F$23,3,FALSE),"")</f>
        <v/>
      </c>
      <c r="H289" s="101"/>
      <c r="I289" s="102"/>
      <c r="J289" s="104"/>
    </row>
    <row r="290" spans="2:10" x14ac:dyDescent="0.25">
      <c r="B290" s="100">
        <f t="shared" si="4"/>
        <v>268</v>
      </c>
      <c r="C290" s="101"/>
      <c r="D290" s="102"/>
      <c r="E290" s="101"/>
      <c r="F290" s="77" t="str">
        <f>IF(E290 &lt;&gt; "",VLOOKUP($E290,'Defect types &amp; severity levels'!$D$3:$E$23,2,FALSE),"")</f>
        <v/>
      </c>
      <c r="G290" s="103" t="str">
        <f>IF(E290&lt;&gt;"",VLOOKUP(E290,'Defect types &amp; severity levels'!$D$2:$F$23,3,FALSE),"")</f>
        <v/>
      </c>
      <c r="H290" s="101"/>
      <c r="I290" s="102"/>
      <c r="J290" s="104"/>
    </row>
    <row r="291" spans="2:10" x14ac:dyDescent="0.25">
      <c r="B291" s="100">
        <f t="shared" si="4"/>
        <v>269</v>
      </c>
      <c r="C291" s="101"/>
      <c r="D291" s="102"/>
      <c r="E291" s="101"/>
      <c r="F291" s="77" t="str">
        <f>IF(E291 &lt;&gt; "",VLOOKUP($E291,'Defect types &amp; severity levels'!$D$3:$E$23,2,FALSE),"")</f>
        <v/>
      </c>
      <c r="G291" s="103" t="str">
        <f>IF(E291&lt;&gt;"",VLOOKUP(E291,'Defect types &amp; severity levels'!$D$2:$F$23,3,FALSE),"")</f>
        <v/>
      </c>
      <c r="H291" s="101"/>
      <c r="I291" s="102"/>
      <c r="J291" s="104"/>
    </row>
    <row r="292" spans="2:10" x14ac:dyDescent="0.25">
      <c r="B292" s="100">
        <f t="shared" si="4"/>
        <v>270</v>
      </c>
      <c r="C292" s="101"/>
      <c r="D292" s="102"/>
      <c r="E292" s="101"/>
      <c r="F292" s="77" t="str">
        <f>IF(E292 &lt;&gt; "",VLOOKUP($E292,'Defect types &amp; severity levels'!$D$3:$E$23,2,FALSE),"")</f>
        <v/>
      </c>
      <c r="G292" s="103" t="str">
        <f>IF(E292&lt;&gt;"",VLOOKUP(E292,'Defect types &amp; severity levels'!$D$2:$F$23,3,FALSE),"")</f>
        <v/>
      </c>
      <c r="H292" s="101"/>
      <c r="I292" s="102"/>
      <c r="J292" s="104"/>
    </row>
    <row r="293" spans="2:10" x14ac:dyDescent="0.25">
      <c r="B293" s="100">
        <f t="shared" si="4"/>
        <v>271</v>
      </c>
      <c r="C293" s="101"/>
      <c r="D293" s="102"/>
      <c r="E293" s="101"/>
      <c r="F293" s="77" t="str">
        <f>IF(E293 &lt;&gt; "",VLOOKUP($E293,'Defect types &amp; severity levels'!$D$3:$E$23,2,FALSE),"")</f>
        <v/>
      </c>
      <c r="G293" s="103" t="str">
        <f>IF(E293&lt;&gt;"",VLOOKUP(E293,'Defect types &amp; severity levels'!$D$2:$F$23,3,FALSE),"")</f>
        <v/>
      </c>
      <c r="H293" s="101"/>
      <c r="I293" s="102"/>
      <c r="J293" s="104"/>
    </row>
    <row r="294" spans="2:10" x14ac:dyDescent="0.25">
      <c r="B294" s="100">
        <f t="shared" si="4"/>
        <v>272</v>
      </c>
      <c r="C294" s="101"/>
      <c r="D294" s="102"/>
      <c r="E294" s="101"/>
      <c r="F294" s="77" t="str">
        <f>IF(E294 &lt;&gt; "",VLOOKUP($E294,'Defect types &amp; severity levels'!$D$3:$E$23,2,FALSE),"")</f>
        <v/>
      </c>
      <c r="G294" s="103" t="str">
        <f>IF(E294&lt;&gt;"",VLOOKUP(E294,'Defect types &amp; severity levels'!$D$2:$F$23,3,FALSE),"")</f>
        <v/>
      </c>
      <c r="H294" s="101"/>
      <c r="I294" s="102"/>
      <c r="J294" s="104"/>
    </row>
    <row r="295" spans="2:10" x14ac:dyDescent="0.25">
      <c r="B295" s="100">
        <f t="shared" si="4"/>
        <v>273</v>
      </c>
      <c r="C295" s="101"/>
      <c r="D295" s="102"/>
      <c r="E295" s="101"/>
      <c r="F295" s="77" t="str">
        <f>IF(E295 &lt;&gt; "",VLOOKUP($E295,'Defect types &amp; severity levels'!$D$3:$E$23,2,FALSE),"")</f>
        <v/>
      </c>
      <c r="G295" s="103" t="str">
        <f>IF(E295&lt;&gt;"",VLOOKUP(E295,'Defect types &amp; severity levels'!$D$2:$F$23,3,FALSE),"")</f>
        <v/>
      </c>
      <c r="H295" s="101"/>
      <c r="I295" s="102"/>
      <c r="J295" s="104"/>
    </row>
    <row r="296" spans="2:10" x14ac:dyDescent="0.25">
      <c r="B296" s="100">
        <f t="shared" si="4"/>
        <v>274</v>
      </c>
      <c r="C296" s="101"/>
      <c r="D296" s="102"/>
      <c r="E296" s="101"/>
      <c r="F296" s="77" t="str">
        <f>IF(E296 &lt;&gt; "",VLOOKUP($E296,'Defect types &amp; severity levels'!$D$3:$E$23,2,FALSE),"")</f>
        <v/>
      </c>
      <c r="G296" s="103" t="str">
        <f>IF(E296&lt;&gt;"",VLOOKUP(E296,'Defect types &amp; severity levels'!$D$2:$F$23,3,FALSE),"")</f>
        <v/>
      </c>
      <c r="H296" s="101"/>
      <c r="I296" s="102"/>
      <c r="J296" s="104"/>
    </row>
    <row r="297" spans="2:10" x14ac:dyDescent="0.25">
      <c r="B297" s="100">
        <f t="shared" si="4"/>
        <v>275</v>
      </c>
      <c r="C297" s="101"/>
      <c r="D297" s="102"/>
      <c r="E297" s="101"/>
      <c r="F297" s="77" t="str">
        <f>IF(E297 &lt;&gt; "",VLOOKUP($E297,'Defect types &amp; severity levels'!$D$3:$E$23,2,FALSE),"")</f>
        <v/>
      </c>
      <c r="G297" s="103" t="str">
        <f>IF(E297&lt;&gt;"",VLOOKUP(E297,'Defect types &amp; severity levels'!$D$2:$F$23,3,FALSE),"")</f>
        <v/>
      </c>
      <c r="H297" s="101"/>
      <c r="I297" s="102"/>
      <c r="J297" s="104"/>
    </row>
    <row r="298" spans="2:10" x14ac:dyDescent="0.25">
      <c r="B298" s="100">
        <f t="shared" si="4"/>
        <v>276</v>
      </c>
      <c r="C298" s="101"/>
      <c r="D298" s="102"/>
      <c r="E298" s="101"/>
      <c r="F298" s="77" t="str">
        <f>IF(E298 &lt;&gt; "",VLOOKUP($E298,'Defect types &amp; severity levels'!$D$3:$E$23,2,FALSE),"")</f>
        <v/>
      </c>
      <c r="G298" s="103" t="str">
        <f>IF(E298&lt;&gt;"",VLOOKUP(E298,'Defect types &amp; severity levels'!$D$2:$F$23,3,FALSE),"")</f>
        <v/>
      </c>
      <c r="H298" s="101"/>
      <c r="I298" s="102"/>
      <c r="J298" s="104"/>
    </row>
    <row r="299" spans="2:10" x14ac:dyDescent="0.25">
      <c r="B299" s="100">
        <f t="shared" si="4"/>
        <v>277</v>
      </c>
      <c r="C299" s="101"/>
      <c r="D299" s="102"/>
      <c r="E299" s="101"/>
      <c r="F299" s="77" t="str">
        <f>IF(E299 &lt;&gt; "",VLOOKUP($E299,'Defect types &amp; severity levels'!$D$3:$E$23,2,FALSE),"")</f>
        <v/>
      </c>
      <c r="G299" s="103" t="str">
        <f>IF(E299&lt;&gt;"",VLOOKUP(E299,'Defect types &amp; severity levels'!$D$2:$F$23,3,FALSE),"")</f>
        <v/>
      </c>
      <c r="H299" s="101"/>
      <c r="I299" s="102"/>
      <c r="J299" s="104"/>
    </row>
    <row r="300" spans="2:10" x14ac:dyDescent="0.25">
      <c r="B300" s="100">
        <f t="shared" si="4"/>
        <v>278</v>
      </c>
      <c r="C300" s="101"/>
      <c r="D300" s="102"/>
      <c r="E300" s="101"/>
      <c r="F300" s="77" t="str">
        <f>IF(E300 &lt;&gt; "",VLOOKUP($E300,'Defect types &amp; severity levels'!$D$3:$E$23,2,FALSE),"")</f>
        <v/>
      </c>
      <c r="G300" s="103" t="str">
        <f>IF(E300&lt;&gt;"",VLOOKUP(E300,'Defect types &amp; severity levels'!$D$2:$F$23,3,FALSE),"")</f>
        <v/>
      </c>
      <c r="H300" s="101"/>
      <c r="I300" s="102"/>
      <c r="J300" s="104"/>
    </row>
    <row r="301" spans="2:10" x14ac:dyDescent="0.25">
      <c r="B301" s="100">
        <f t="shared" si="4"/>
        <v>279</v>
      </c>
      <c r="C301" s="101"/>
      <c r="D301" s="102"/>
      <c r="E301" s="101"/>
      <c r="F301" s="77" t="str">
        <f>IF(E301 &lt;&gt; "",VLOOKUP($E301,'Defect types &amp; severity levels'!$D$3:$E$23,2,FALSE),"")</f>
        <v/>
      </c>
      <c r="G301" s="103" t="str">
        <f>IF(E301&lt;&gt;"",VLOOKUP(E301,'Defect types &amp; severity levels'!$D$2:$F$23,3,FALSE),"")</f>
        <v/>
      </c>
      <c r="H301" s="101"/>
      <c r="I301" s="102"/>
      <c r="J301" s="104"/>
    </row>
    <row r="302" spans="2:10" x14ac:dyDescent="0.25">
      <c r="B302" s="100">
        <f t="shared" si="4"/>
        <v>280</v>
      </c>
      <c r="C302" s="101"/>
      <c r="D302" s="102"/>
      <c r="E302" s="101"/>
      <c r="F302" s="77" t="str">
        <f>IF(E302 &lt;&gt; "",VLOOKUP($E302,'Defect types &amp; severity levels'!$D$3:$E$23,2,FALSE),"")</f>
        <v/>
      </c>
      <c r="G302" s="103" t="str">
        <f>IF(E302&lt;&gt;"",VLOOKUP(E302,'Defect types &amp; severity levels'!$D$2:$F$23,3,FALSE),"")</f>
        <v/>
      </c>
      <c r="H302" s="101"/>
      <c r="I302" s="102"/>
      <c r="J302" s="104"/>
    </row>
    <row r="303" spans="2:10" x14ac:dyDescent="0.25">
      <c r="B303" s="100">
        <f t="shared" si="4"/>
        <v>281</v>
      </c>
      <c r="C303" s="101"/>
      <c r="D303" s="102"/>
      <c r="E303" s="101"/>
      <c r="F303" s="77" t="str">
        <f>IF(E303 &lt;&gt; "",VLOOKUP($E303,'Defect types &amp; severity levels'!$D$3:$E$23,2,FALSE),"")</f>
        <v/>
      </c>
      <c r="G303" s="103" t="str">
        <f>IF(E303&lt;&gt;"",VLOOKUP(E303,'Defect types &amp; severity levels'!$D$2:$F$23,3,FALSE),"")</f>
        <v/>
      </c>
      <c r="H303" s="101"/>
      <c r="I303" s="102"/>
      <c r="J303" s="104"/>
    </row>
    <row r="304" spans="2:10" x14ac:dyDescent="0.25">
      <c r="B304" s="100">
        <f t="shared" si="4"/>
        <v>282</v>
      </c>
      <c r="C304" s="101"/>
      <c r="D304" s="102"/>
      <c r="E304" s="101"/>
      <c r="F304" s="77" t="str">
        <f>IF(E304 &lt;&gt; "",VLOOKUP($E304,'Defect types &amp; severity levels'!$D$3:$E$23,2,FALSE),"")</f>
        <v/>
      </c>
      <c r="G304" s="103" t="str">
        <f>IF(E304&lt;&gt;"",VLOOKUP(E304,'Defect types &amp; severity levels'!$D$2:$F$23,3,FALSE),"")</f>
        <v/>
      </c>
      <c r="H304" s="101"/>
      <c r="I304" s="102"/>
      <c r="J304" s="104"/>
    </row>
    <row r="305" spans="2:10" x14ac:dyDescent="0.25">
      <c r="B305" s="100">
        <f t="shared" si="4"/>
        <v>283</v>
      </c>
      <c r="C305" s="101"/>
      <c r="D305" s="102"/>
      <c r="E305" s="101"/>
      <c r="F305" s="77" t="str">
        <f>IF(E305 &lt;&gt; "",VLOOKUP($E305,'Defect types &amp; severity levels'!$D$3:$E$23,2,FALSE),"")</f>
        <v/>
      </c>
      <c r="G305" s="103" t="str">
        <f>IF(E305&lt;&gt;"",VLOOKUP(E305,'Defect types &amp; severity levels'!$D$2:$F$23,3,FALSE),"")</f>
        <v/>
      </c>
      <c r="H305" s="101"/>
      <c r="I305" s="102"/>
      <c r="J305" s="104"/>
    </row>
    <row r="306" spans="2:10" x14ac:dyDescent="0.25">
      <c r="B306" s="100">
        <f t="shared" si="4"/>
        <v>284</v>
      </c>
      <c r="C306" s="101"/>
      <c r="D306" s="102"/>
      <c r="E306" s="101"/>
      <c r="F306" s="77" t="str">
        <f>IF(E306 &lt;&gt; "",VLOOKUP($E306,'Defect types &amp; severity levels'!$D$3:$E$23,2,FALSE),"")</f>
        <v/>
      </c>
      <c r="G306" s="103" t="str">
        <f>IF(E306&lt;&gt;"",VLOOKUP(E306,'Defect types &amp; severity levels'!$D$2:$F$23,3,FALSE),"")</f>
        <v/>
      </c>
      <c r="H306" s="101"/>
      <c r="I306" s="102"/>
      <c r="J306" s="104"/>
    </row>
    <row r="307" spans="2:10" x14ac:dyDescent="0.25">
      <c r="B307" s="100">
        <f t="shared" si="4"/>
        <v>285</v>
      </c>
      <c r="C307" s="101"/>
      <c r="D307" s="102"/>
      <c r="E307" s="101"/>
      <c r="F307" s="77" t="str">
        <f>IF(E307 &lt;&gt; "",VLOOKUP($E307,'Defect types &amp; severity levels'!$D$3:$E$23,2,FALSE),"")</f>
        <v/>
      </c>
      <c r="G307" s="103" t="str">
        <f>IF(E307&lt;&gt;"",VLOOKUP(E307,'Defect types &amp; severity levels'!$D$2:$F$23,3,FALSE),"")</f>
        <v/>
      </c>
      <c r="H307" s="101"/>
      <c r="I307" s="102"/>
      <c r="J307" s="104"/>
    </row>
    <row r="308" spans="2:10" x14ac:dyDescent="0.25">
      <c r="B308" s="100">
        <f t="shared" si="4"/>
        <v>286</v>
      </c>
      <c r="C308" s="101"/>
      <c r="D308" s="102"/>
      <c r="E308" s="101"/>
      <c r="F308" s="77" t="str">
        <f>IF(E308 &lt;&gt; "",VLOOKUP($E308,'Defect types &amp; severity levels'!$D$3:$E$23,2,FALSE),"")</f>
        <v/>
      </c>
      <c r="G308" s="103" t="str">
        <f>IF(E308&lt;&gt;"",VLOOKUP(E308,'Defect types &amp; severity levels'!$D$2:$F$23,3,FALSE),"")</f>
        <v/>
      </c>
      <c r="H308" s="101"/>
      <c r="I308" s="102"/>
      <c r="J308" s="104"/>
    </row>
    <row r="309" spans="2:10" x14ac:dyDescent="0.25">
      <c r="B309" s="100">
        <f t="shared" si="4"/>
        <v>287</v>
      </c>
      <c r="C309" s="101"/>
      <c r="D309" s="102"/>
      <c r="E309" s="101"/>
      <c r="F309" s="77" t="str">
        <f>IF(E309 &lt;&gt; "",VLOOKUP($E309,'Defect types &amp; severity levels'!$D$3:$E$23,2,FALSE),"")</f>
        <v/>
      </c>
      <c r="G309" s="103" t="str">
        <f>IF(E309&lt;&gt;"",VLOOKUP(E309,'Defect types &amp; severity levels'!$D$2:$F$23,3,FALSE),"")</f>
        <v/>
      </c>
      <c r="H309" s="101"/>
      <c r="I309" s="102"/>
      <c r="J309" s="104"/>
    </row>
    <row r="310" spans="2:10" x14ac:dyDescent="0.25">
      <c r="B310" s="100">
        <f t="shared" si="4"/>
        <v>288</v>
      </c>
      <c r="C310" s="101"/>
      <c r="D310" s="102"/>
      <c r="E310" s="101"/>
      <c r="F310" s="77" t="str">
        <f>IF(E310 &lt;&gt; "",VLOOKUP($E310,'Defect types &amp; severity levels'!$D$3:$E$23,2,FALSE),"")</f>
        <v/>
      </c>
      <c r="G310" s="103" t="str">
        <f>IF(E310&lt;&gt;"",VLOOKUP(E310,'Defect types &amp; severity levels'!$D$2:$F$23,3,FALSE),"")</f>
        <v/>
      </c>
      <c r="H310" s="101"/>
      <c r="I310" s="102"/>
      <c r="J310" s="104"/>
    </row>
    <row r="311" spans="2:10" x14ac:dyDescent="0.25">
      <c r="B311" s="100">
        <f t="shared" si="4"/>
        <v>289</v>
      </c>
      <c r="C311" s="101"/>
      <c r="D311" s="102"/>
      <c r="E311" s="101"/>
      <c r="F311" s="77" t="str">
        <f>IF(E311 &lt;&gt; "",VLOOKUP($E311,'Defect types &amp; severity levels'!$D$3:$E$23,2,FALSE),"")</f>
        <v/>
      </c>
      <c r="G311" s="103" t="str">
        <f>IF(E311&lt;&gt;"",VLOOKUP(E311,'Defect types &amp; severity levels'!$D$2:$F$23,3,FALSE),"")</f>
        <v/>
      </c>
      <c r="H311" s="101"/>
      <c r="I311" s="102"/>
      <c r="J311" s="104"/>
    </row>
    <row r="312" spans="2:10" x14ac:dyDescent="0.25">
      <c r="B312" s="100">
        <f t="shared" si="4"/>
        <v>290</v>
      </c>
      <c r="C312" s="101"/>
      <c r="D312" s="102"/>
      <c r="E312" s="101"/>
      <c r="F312" s="77" t="str">
        <f>IF(E312 &lt;&gt; "",VLOOKUP($E312,'Defect types &amp; severity levels'!$D$3:$E$23,2,FALSE),"")</f>
        <v/>
      </c>
      <c r="G312" s="103" t="str">
        <f>IF(E312&lt;&gt;"",VLOOKUP(E312,'Defect types &amp; severity levels'!$D$2:$F$23,3,FALSE),"")</f>
        <v/>
      </c>
      <c r="H312" s="101"/>
      <c r="I312" s="102"/>
      <c r="J312" s="104"/>
    </row>
    <row r="313" spans="2:10" x14ac:dyDescent="0.25">
      <c r="B313" s="100">
        <f t="shared" si="4"/>
        <v>291</v>
      </c>
      <c r="C313" s="101"/>
      <c r="D313" s="102"/>
      <c r="E313" s="101"/>
      <c r="F313" s="77" t="str">
        <f>IF(E313 &lt;&gt; "",VLOOKUP($E313,'Defect types &amp; severity levels'!$D$3:$E$23,2,FALSE),"")</f>
        <v/>
      </c>
      <c r="G313" s="103" t="str">
        <f>IF(E313&lt;&gt;"",VLOOKUP(E313,'Defect types &amp; severity levels'!$D$2:$F$23,3,FALSE),"")</f>
        <v/>
      </c>
      <c r="H313" s="101"/>
      <c r="I313" s="102"/>
      <c r="J313" s="104"/>
    </row>
    <row r="314" spans="2:10" x14ac:dyDescent="0.25">
      <c r="B314" s="100">
        <f t="shared" si="4"/>
        <v>292</v>
      </c>
      <c r="C314" s="101"/>
      <c r="D314" s="102"/>
      <c r="E314" s="101"/>
      <c r="F314" s="77" t="str">
        <f>IF(E314 &lt;&gt; "",VLOOKUP($E314,'Defect types &amp; severity levels'!$D$3:$E$23,2,FALSE),"")</f>
        <v/>
      </c>
      <c r="G314" s="103" t="str">
        <f>IF(E314&lt;&gt;"",VLOOKUP(E314,'Defect types &amp; severity levels'!$D$2:$F$23,3,FALSE),"")</f>
        <v/>
      </c>
      <c r="H314" s="101"/>
      <c r="I314" s="102"/>
      <c r="J314" s="104"/>
    </row>
    <row r="315" spans="2:10" x14ac:dyDescent="0.25">
      <c r="B315" s="100">
        <f t="shared" si="4"/>
        <v>293</v>
      </c>
      <c r="C315" s="101"/>
      <c r="D315" s="102"/>
      <c r="E315" s="101"/>
      <c r="F315" s="77" t="str">
        <f>IF(E315 &lt;&gt; "",VLOOKUP($E315,'Defect types &amp; severity levels'!$D$3:$E$23,2,FALSE),"")</f>
        <v/>
      </c>
      <c r="G315" s="103" t="str">
        <f>IF(E315&lt;&gt;"",VLOOKUP(E315,'Defect types &amp; severity levels'!$D$2:$F$23,3,FALSE),"")</f>
        <v/>
      </c>
      <c r="H315" s="101"/>
      <c r="I315" s="102"/>
      <c r="J315" s="104"/>
    </row>
    <row r="316" spans="2:10" x14ac:dyDescent="0.25">
      <c r="B316" s="100">
        <f t="shared" si="4"/>
        <v>294</v>
      </c>
      <c r="C316" s="101"/>
      <c r="D316" s="102"/>
      <c r="E316" s="101"/>
      <c r="F316" s="77" t="str">
        <f>IF(E316 &lt;&gt; "",VLOOKUP($E316,'Defect types &amp; severity levels'!$D$3:$E$23,2,FALSE),"")</f>
        <v/>
      </c>
      <c r="G316" s="103" t="str">
        <f>IF(E316&lt;&gt;"",VLOOKUP(E316,'Defect types &amp; severity levels'!$D$2:$F$23,3,FALSE),"")</f>
        <v/>
      </c>
      <c r="H316" s="101"/>
      <c r="I316" s="102"/>
      <c r="J316" s="104"/>
    </row>
    <row r="317" spans="2:10" x14ac:dyDescent="0.25">
      <c r="B317" s="100">
        <f t="shared" si="4"/>
        <v>295</v>
      </c>
      <c r="C317" s="101"/>
      <c r="D317" s="102"/>
      <c r="E317" s="101"/>
      <c r="F317" s="77" t="str">
        <f>IF(E317 &lt;&gt; "",VLOOKUP($E317,'Defect types &amp; severity levels'!$D$3:$E$23,2,FALSE),"")</f>
        <v/>
      </c>
      <c r="G317" s="103" t="str">
        <f>IF(E317&lt;&gt;"",VLOOKUP(E317,'Defect types &amp; severity levels'!$D$2:$F$23,3,FALSE),"")</f>
        <v/>
      </c>
      <c r="H317" s="101"/>
      <c r="I317" s="102"/>
      <c r="J317" s="104"/>
    </row>
    <row r="318" spans="2:10" x14ac:dyDescent="0.25">
      <c r="B318" s="100">
        <f t="shared" si="4"/>
        <v>296</v>
      </c>
      <c r="C318" s="101"/>
      <c r="D318" s="102"/>
      <c r="E318" s="101"/>
      <c r="F318" s="77" t="str">
        <f>IF(E318 &lt;&gt; "",VLOOKUP($E318,'Defect types &amp; severity levels'!$D$3:$E$23,2,FALSE),"")</f>
        <v/>
      </c>
      <c r="G318" s="103" t="str">
        <f>IF(E318&lt;&gt;"",VLOOKUP(E318,'Defect types &amp; severity levels'!$D$2:$F$23,3,FALSE),"")</f>
        <v/>
      </c>
      <c r="H318" s="101"/>
      <c r="I318" s="102"/>
      <c r="J318" s="104"/>
    </row>
    <row r="319" spans="2:10" x14ac:dyDescent="0.25">
      <c r="B319" s="100">
        <f t="shared" si="4"/>
        <v>297</v>
      </c>
      <c r="C319" s="101"/>
      <c r="D319" s="102"/>
      <c r="E319" s="101"/>
      <c r="F319" s="77" t="str">
        <f>IF(E319 &lt;&gt; "",VLOOKUP($E319,'Defect types &amp; severity levels'!$D$3:$E$23,2,FALSE),"")</f>
        <v/>
      </c>
      <c r="G319" s="103" t="str">
        <f>IF(E319&lt;&gt;"",VLOOKUP(E319,'Defect types &amp; severity levels'!$D$2:$F$23,3,FALSE),"")</f>
        <v/>
      </c>
      <c r="H319" s="101"/>
      <c r="I319" s="102"/>
      <c r="J319" s="104"/>
    </row>
    <row r="320" spans="2:10" x14ac:dyDescent="0.25">
      <c r="B320" s="100">
        <f t="shared" si="4"/>
        <v>298</v>
      </c>
      <c r="C320" s="101"/>
      <c r="D320" s="102"/>
      <c r="E320" s="101"/>
      <c r="F320" s="77" t="str">
        <f>IF(E320 &lt;&gt; "",VLOOKUP($E320,'Defect types &amp; severity levels'!$D$3:$E$23,2,FALSE),"")</f>
        <v/>
      </c>
      <c r="G320" s="103" t="str">
        <f>IF(E320&lt;&gt;"",VLOOKUP(E320,'Defect types &amp; severity levels'!$D$2:$F$23,3,FALSE),"")</f>
        <v/>
      </c>
      <c r="H320" s="101"/>
      <c r="I320" s="102"/>
      <c r="J320" s="104"/>
    </row>
    <row r="321" spans="2:10" x14ac:dyDescent="0.25">
      <c r="B321" s="100">
        <f t="shared" si="4"/>
        <v>299</v>
      </c>
      <c r="C321" s="101"/>
      <c r="D321" s="102"/>
      <c r="E321" s="101"/>
      <c r="F321" s="77" t="str">
        <f>IF(E321 &lt;&gt; "",VLOOKUP($E321,'Defect types &amp; severity levels'!$D$3:$E$23,2,FALSE),"")</f>
        <v/>
      </c>
      <c r="G321" s="103" t="str">
        <f>IF(E321&lt;&gt;"",VLOOKUP(E321,'Defect types &amp; severity levels'!$D$2:$F$23,3,FALSE),"")</f>
        <v/>
      </c>
      <c r="H321" s="101"/>
      <c r="I321" s="102"/>
      <c r="J321" s="104"/>
    </row>
    <row r="322" spans="2:10" ht="15.75" thickBot="1" x14ac:dyDescent="0.3">
      <c r="B322" s="105">
        <f t="shared" si="4"/>
        <v>300</v>
      </c>
      <c r="C322" s="106"/>
      <c r="D322" s="107"/>
      <c r="E322" s="101"/>
      <c r="F322" s="77" t="str">
        <f>IF(E322 &lt;&gt; "",VLOOKUP($E322,'Defect types &amp; severity levels'!$D$3:$E$23,2,FALSE),"")</f>
        <v/>
      </c>
      <c r="G322" s="103" t="str">
        <f>IF(E322&lt;&gt;"",VLOOKUP(E322,'Defect types &amp; severity levels'!$D$2:$F$23,3,FALSE),"")</f>
        <v/>
      </c>
      <c r="H322" s="101"/>
      <c r="I322" s="107"/>
      <c r="J322" s="108"/>
    </row>
    <row r="323" spans="2:10" x14ac:dyDescent="0.25">
      <c r="B323" s="109"/>
    </row>
    <row r="324" spans="2:10" x14ac:dyDescent="0.25">
      <c r="B324" s="109"/>
    </row>
    <row r="325" spans="2:10" x14ac:dyDescent="0.25">
      <c r="B325" s="109"/>
    </row>
    <row r="326" spans="2:10" x14ac:dyDescent="0.25">
      <c r="B326" s="109"/>
    </row>
    <row r="327" spans="2:10" x14ac:dyDescent="0.25">
      <c r="B327" s="109"/>
    </row>
    <row r="328" spans="2:10" x14ac:dyDescent="0.25">
      <c r="B328" s="109"/>
    </row>
    <row r="329" spans="2:10" x14ac:dyDescent="0.25">
      <c r="B329" s="109"/>
    </row>
    <row r="330" spans="2:10" x14ac:dyDescent="0.25">
      <c r="B330" s="109"/>
    </row>
    <row r="331" spans="2:10" x14ac:dyDescent="0.25">
      <c r="B331" s="109"/>
    </row>
    <row r="332" spans="2:10" x14ac:dyDescent="0.25">
      <c r="B332" s="109"/>
    </row>
    <row r="333" spans="2:10" x14ac:dyDescent="0.25">
      <c r="B333" s="109"/>
    </row>
    <row r="334" spans="2:10" x14ac:dyDescent="0.25">
      <c r="B334" s="109"/>
    </row>
    <row r="335" spans="2:10" x14ac:dyDescent="0.25">
      <c r="B335" s="109"/>
    </row>
    <row r="336" spans="2:10" x14ac:dyDescent="0.25">
      <c r="B336" s="109"/>
    </row>
    <row r="337" spans="2:2" x14ac:dyDescent="0.25">
      <c r="B337" s="109"/>
    </row>
    <row r="338" spans="2:2" x14ac:dyDescent="0.25">
      <c r="B338" s="109"/>
    </row>
    <row r="339" spans="2:2" x14ac:dyDescent="0.25">
      <c r="B339" s="109"/>
    </row>
    <row r="340" spans="2:2" x14ac:dyDescent="0.25">
      <c r="B340" s="109"/>
    </row>
    <row r="341" spans="2:2" x14ac:dyDescent="0.25">
      <c r="B341" s="109"/>
    </row>
    <row r="342" spans="2:2" x14ac:dyDescent="0.25">
      <c r="B342" s="109"/>
    </row>
    <row r="343" spans="2:2" x14ac:dyDescent="0.25">
      <c r="B343" s="109"/>
    </row>
    <row r="344" spans="2:2" x14ac:dyDescent="0.25">
      <c r="B344" s="109"/>
    </row>
    <row r="345" spans="2:2" x14ac:dyDescent="0.25">
      <c r="B345" s="109"/>
    </row>
    <row r="346" spans="2:2" x14ac:dyDescent="0.25">
      <c r="B346" s="109"/>
    </row>
    <row r="347" spans="2:2" x14ac:dyDescent="0.25">
      <c r="B347" s="109"/>
    </row>
    <row r="348" spans="2:2" x14ac:dyDescent="0.25">
      <c r="B348" s="109"/>
    </row>
    <row r="349" spans="2:2" x14ac:dyDescent="0.25">
      <c r="B349" s="109"/>
    </row>
    <row r="350" spans="2:2" x14ac:dyDescent="0.25">
      <c r="B350" s="109"/>
    </row>
    <row r="351" spans="2:2" x14ac:dyDescent="0.25">
      <c r="B351" s="109"/>
    </row>
    <row r="352" spans="2:2" x14ac:dyDescent="0.25">
      <c r="B352" s="109"/>
    </row>
    <row r="353" spans="2:2" x14ac:dyDescent="0.25">
      <c r="B353" s="109"/>
    </row>
    <row r="354" spans="2:2" x14ac:dyDescent="0.25">
      <c r="B354" s="109"/>
    </row>
    <row r="355" spans="2:2" x14ac:dyDescent="0.25">
      <c r="B355" s="109"/>
    </row>
    <row r="356" spans="2:2" x14ac:dyDescent="0.25">
      <c r="B356" s="109"/>
    </row>
    <row r="357" spans="2:2" x14ac:dyDescent="0.25">
      <c r="B357" s="109"/>
    </row>
    <row r="358" spans="2:2" x14ac:dyDescent="0.25">
      <c r="B358" s="109"/>
    </row>
    <row r="359" spans="2:2" x14ac:dyDescent="0.25">
      <c r="B359" s="109"/>
    </row>
    <row r="360" spans="2:2" x14ac:dyDescent="0.25">
      <c r="B360" s="109"/>
    </row>
    <row r="361" spans="2:2" x14ac:dyDescent="0.25">
      <c r="B361" s="109"/>
    </row>
    <row r="362" spans="2:2" x14ac:dyDescent="0.25">
      <c r="B362" s="109"/>
    </row>
    <row r="363" spans="2:2" x14ac:dyDescent="0.25">
      <c r="B363" s="109"/>
    </row>
    <row r="364" spans="2:2" x14ac:dyDescent="0.25">
      <c r="B364" s="109"/>
    </row>
    <row r="365" spans="2:2" x14ac:dyDescent="0.25">
      <c r="B365" s="109"/>
    </row>
    <row r="366" spans="2:2" x14ac:dyDescent="0.25">
      <c r="B366" s="109"/>
    </row>
    <row r="367" spans="2:2" x14ac:dyDescent="0.25">
      <c r="B367" s="109"/>
    </row>
    <row r="368" spans="2:2" x14ac:dyDescent="0.25">
      <c r="B368" s="109"/>
    </row>
    <row r="369" spans="2:2" x14ac:dyDescent="0.25">
      <c r="B369" s="109"/>
    </row>
    <row r="370" spans="2:2" x14ac:dyDescent="0.25">
      <c r="B370" s="109"/>
    </row>
    <row r="371" spans="2:2" x14ac:dyDescent="0.25">
      <c r="B371" s="109"/>
    </row>
    <row r="372" spans="2:2" x14ac:dyDescent="0.25">
      <c r="B372" s="109"/>
    </row>
    <row r="373" spans="2:2" x14ac:dyDescent="0.25">
      <c r="B373" s="109"/>
    </row>
    <row r="374" spans="2:2" x14ac:dyDescent="0.25">
      <c r="B374" s="109"/>
    </row>
    <row r="375" spans="2:2" x14ac:dyDescent="0.25">
      <c r="B375" s="109"/>
    </row>
    <row r="376" spans="2:2" x14ac:dyDescent="0.25">
      <c r="B376" s="109"/>
    </row>
    <row r="377" spans="2:2" x14ac:dyDescent="0.25">
      <c r="B377" s="109"/>
    </row>
    <row r="378" spans="2:2" x14ac:dyDescent="0.25">
      <c r="B378" s="109"/>
    </row>
    <row r="379" spans="2:2" x14ac:dyDescent="0.25">
      <c r="B379" s="109"/>
    </row>
    <row r="380" spans="2:2" x14ac:dyDescent="0.25">
      <c r="B380" s="109"/>
    </row>
    <row r="381" spans="2:2" x14ac:dyDescent="0.25">
      <c r="B381" s="109"/>
    </row>
    <row r="382" spans="2:2" x14ac:dyDescent="0.25">
      <c r="B382" s="109"/>
    </row>
    <row r="383" spans="2:2" x14ac:dyDescent="0.25">
      <c r="B383" s="109"/>
    </row>
    <row r="384" spans="2:2" x14ac:dyDescent="0.25">
      <c r="B384" s="109"/>
    </row>
    <row r="385" spans="2:2" x14ac:dyDescent="0.25">
      <c r="B385" s="109"/>
    </row>
    <row r="386" spans="2:2" x14ac:dyDescent="0.25">
      <c r="B386" s="109"/>
    </row>
    <row r="387" spans="2:2" x14ac:dyDescent="0.25">
      <c r="B387" s="109"/>
    </row>
    <row r="388" spans="2:2" x14ac:dyDescent="0.25">
      <c r="B388" s="109"/>
    </row>
    <row r="389" spans="2:2" x14ac:dyDescent="0.25">
      <c r="B389" s="109"/>
    </row>
    <row r="390" spans="2:2" x14ac:dyDescent="0.25">
      <c r="B390" s="109"/>
    </row>
    <row r="391" spans="2:2" x14ac:dyDescent="0.25">
      <c r="B391" s="109"/>
    </row>
    <row r="392" spans="2:2" x14ac:dyDescent="0.25">
      <c r="B392" s="109"/>
    </row>
    <row r="393" spans="2:2" x14ac:dyDescent="0.25">
      <c r="B393" s="109"/>
    </row>
    <row r="394" spans="2:2" x14ac:dyDescent="0.25">
      <c r="B394" s="109"/>
    </row>
    <row r="395" spans="2:2" x14ac:dyDescent="0.25">
      <c r="B395" s="109"/>
    </row>
    <row r="396" spans="2:2" x14ac:dyDescent="0.25">
      <c r="B396" s="109"/>
    </row>
    <row r="397" spans="2:2" x14ac:dyDescent="0.25">
      <c r="B397" s="109"/>
    </row>
    <row r="398" spans="2:2" x14ac:dyDescent="0.25">
      <c r="B398" s="109"/>
    </row>
    <row r="399" spans="2:2" x14ac:dyDescent="0.25">
      <c r="B399" s="109"/>
    </row>
    <row r="400" spans="2:2" x14ac:dyDescent="0.25">
      <c r="B400" s="109"/>
    </row>
    <row r="401" spans="2:2" x14ac:dyDescent="0.25">
      <c r="B401" s="109"/>
    </row>
    <row r="402" spans="2:2" x14ac:dyDescent="0.25">
      <c r="B402" s="109"/>
    </row>
    <row r="403" spans="2:2" x14ac:dyDescent="0.25">
      <c r="B403" s="109"/>
    </row>
    <row r="404" spans="2:2" x14ac:dyDescent="0.25">
      <c r="B404" s="109"/>
    </row>
    <row r="405" spans="2:2" x14ac:dyDescent="0.25">
      <c r="B405" s="109"/>
    </row>
    <row r="406" spans="2:2" x14ac:dyDescent="0.25">
      <c r="B406" s="109"/>
    </row>
    <row r="407" spans="2:2" x14ac:dyDescent="0.25">
      <c r="B407" s="109"/>
    </row>
    <row r="408" spans="2:2" x14ac:dyDescent="0.25">
      <c r="B408" s="109"/>
    </row>
    <row r="409" spans="2:2" x14ac:dyDescent="0.25">
      <c r="B409" s="109"/>
    </row>
    <row r="410" spans="2:2" x14ac:dyDescent="0.25">
      <c r="B410" s="109"/>
    </row>
    <row r="411" spans="2:2" x14ac:dyDescent="0.25">
      <c r="B411" s="109"/>
    </row>
    <row r="412" spans="2:2" x14ac:dyDescent="0.25">
      <c r="B412" s="54"/>
    </row>
  </sheetData>
  <sheetProtection algorithmName="SHA-512" hashValue="bUoFbwyyiBlm80Zmd4etFA/ND8TLfwPymBiBaV8gyw3KxupDoXl0wAzvTCYWumlT5qAO08qC0wOcXqELEGp6vw==" saltValue="cEX26cmIZXXESKSu9AGSAg==" spinCount="100000" sheet="1" objects="1" scenarios="1"/>
  <mergeCells count="5">
    <mergeCell ref="B2:B3"/>
    <mergeCell ref="C2:C3"/>
    <mergeCell ref="B8:B11"/>
    <mergeCell ref="C8:D11"/>
    <mergeCell ref="C13:D13"/>
  </mergeCells>
  <dataValidations count="2">
    <dataValidation operator="equal" showInputMessage="1" showErrorMessage="1" prompt="Input date using &quot;MM-DD-YY&quot; Format only._x000a__x000a_Example 01-01-2015" sqref="C6"/>
    <dataValidation type="whole" operator="greaterThanOrEqual" allowBlank="1" showInputMessage="1" showErrorMessage="1" errorTitle="Enter Whole Number" error="Please enter Whole numbers only, no decimal values will be accepted" sqref="C2:C3">
      <formula1>0</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'Defect types &amp; severity levels'!$B$3:$B$4</xm:f>
          </x14:formula1>
          <xm:sqref>H23:H322</xm:sqref>
        </x14:dataValidation>
        <x14:dataValidation type="list" showInputMessage="1" showErrorMessage="1">
          <x14:formula1>
            <xm:f>'Defect types &amp; severity levels'!$D$3:$D$23</xm:f>
          </x14:formula1>
          <xm:sqref>E23:E322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AK412"/>
  <sheetViews>
    <sheetView workbookViewId="0">
      <selection activeCell="C5" sqref="C5"/>
    </sheetView>
  </sheetViews>
  <sheetFormatPr defaultColWidth="9.140625" defaultRowHeight="15" x14ac:dyDescent="0.25"/>
  <cols>
    <col min="1" max="1" width="3.7109375" style="52" customWidth="1"/>
    <col min="2" max="2" width="20.28515625" style="52" customWidth="1"/>
    <col min="3" max="3" width="28.7109375" style="52" customWidth="1"/>
    <col min="4" max="4" width="51" style="55" customWidth="1"/>
    <col min="5" max="5" width="35.42578125" style="52" customWidth="1"/>
    <col min="6" max="6" width="40.5703125" style="52" bestFit="1" customWidth="1"/>
    <col min="7" max="7" width="29.7109375" style="52" bestFit="1" customWidth="1"/>
    <col min="8" max="8" width="8.5703125" style="52" customWidth="1"/>
    <col min="9" max="9" width="27.140625" style="55" customWidth="1"/>
    <col min="10" max="10" width="60.7109375" style="55" customWidth="1"/>
    <col min="11" max="36" width="9.140625" style="52"/>
    <col min="37" max="37" width="22.5703125" style="52" bestFit="1" customWidth="1"/>
    <col min="38" max="16384" width="9.140625" style="52"/>
  </cols>
  <sheetData>
    <row r="1" spans="1:37" ht="15.75" thickBot="1" x14ac:dyDescent="0.3">
      <c r="B1" s="53"/>
      <c r="C1" s="53"/>
      <c r="D1" s="53"/>
      <c r="G1" s="54"/>
      <c r="AK1" s="52" t="s">
        <v>108</v>
      </c>
    </row>
    <row r="2" spans="1:37" ht="15" customHeight="1" x14ac:dyDescent="0.25">
      <c r="A2" s="54"/>
      <c r="B2" s="158" t="s">
        <v>133</v>
      </c>
      <c r="C2" s="160"/>
      <c r="D2" s="56"/>
      <c r="G2" s="54"/>
    </row>
    <row r="3" spans="1:37" ht="15.75" thickBot="1" x14ac:dyDescent="0.3">
      <c r="B3" s="159"/>
      <c r="C3" s="161"/>
      <c r="D3" s="53"/>
      <c r="G3" s="54"/>
    </row>
    <row r="4" spans="1:37" ht="15.75" thickBot="1" x14ac:dyDescent="0.3">
      <c r="B4" s="53"/>
      <c r="C4" s="53"/>
      <c r="D4" s="53"/>
      <c r="G4" s="54"/>
      <c r="AK4" s="52" t="s">
        <v>225</v>
      </c>
    </row>
    <row r="5" spans="1:37" ht="15.75" thickBot="1" x14ac:dyDescent="0.3">
      <c r="A5" s="54"/>
      <c r="B5" s="58" t="s">
        <v>229</v>
      </c>
      <c r="C5" s="59"/>
      <c r="D5" s="60"/>
      <c r="G5" s="54"/>
    </row>
    <row r="6" spans="1:37" ht="15.75" thickBot="1" x14ac:dyDescent="0.3">
      <c r="B6" s="58" t="s">
        <v>110</v>
      </c>
      <c r="C6" s="125"/>
      <c r="D6" s="53"/>
      <c r="G6" s="62"/>
    </row>
    <row r="7" spans="1:37" ht="15.75" thickBot="1" x14ac:dyDescent="0.3">
      <c r="B7" s="63"/>
      <c r="C7" s="64"/>
      <c r="D7" s="53"/>
      <c r="G7" s="54"/>
    </row>
    <row r="8" spans="1:37" x14ac:dyDescent="0.25">
      <c r="A8" s="54"/>
      <c r="B8" s="162" t="s">
        <v>111</v>
      </c>
      <c r="C8" s="165"/>
      <c r="D8" s="166"/>
      <c r="E8" s="52" t="s">
        <v>0</v>
      </c>
      <c r="G8" s="65"/>
    </row>
    <row r="9" spans="1:37" x14ac:dyDescent="0.25">
      <c r="B9" s="163"/>
      <c r="C9" s="167"/>
      <c r="D9" s="168"/>
      <c r="E9" s="54"/>
      <c r="G9" s="65"/>
    </row>
    <row r="10" spans="1:37" x14ac:dyDescent="0.25">
      <c r="B10" s="163"/>
      <c r="C10" s="167"/>
      <c r="D10" s="168"/>
      <c r="G10" s="65"/>
    </row>
    <row r="11" spans="1:37" ht="15.75" thickBot="1" x14ac:dyDescent="0.3">
      <c r="B11" s="164"/>
      <c r="C11" s="169"/>
      <c r="D11" s="170"/>
      <c r="G11" s="65"/>
    </row>
    <row r="12" spans="1:37" ht="15.75" thickBot="1" x14ac:dyDescent="0.3">
      <c r="B12" s="56"/>
      <c r="C12" s="54"/>
      <c r="G12" s="54"/>
    </row>
    <row r="13" spans="1:37" ht="15.75" thickBot="1" x14ac:dyDescent="0.3">
      <c r="B13" s="66" t="s">
        <v>112</v>
      </c>
      <c r="C13" s="171"/>
      <c r="D13" s="172"/>
      <c r="E13" s="67"/>
      <c r="G13" s="62"/>
    </row>
    <row r="14" spans="1:37" ht="15.75" thickBot="1" x14ac:dyDescent="0.3">
      <c r="B14" s="68"/>
      <c r="C14" s="69"/>
      <c r="D14" s="70" t="s">
        <v>0</v>
      </c>
      <c r="F14" s="62"/>
      <c r="G14" s="62"/>
    </row>
    <row r="15" spans="1:37" x14ac:dyDescent="0.25">
      <c r="B15" s="71" t="s">
        <v>1</v>
      </c>
      <c r="C15" s="72" t="s">
        <v>113</v>
      </c>
      <c r="D15" s="73" t="s">
        <v>114</v>
      </c>
      <c r="E15" s="74" t="s">
        <v>115</v>
      </c>
      <c r="F15" s="75" t="s">
        <v>23</v>
      </c>
      <c r="G15" s="62"/>
    </row>
    <row r="16" spans="1:37" x14ac:dyDescent="0.25">
      <c r="B16" s="76"/>
      <c r="C16" s="77" t="s">
        <v>116</v>
      </c>
      <c r="D16" s="78">
        <f>COUNTIF($F$23:$F$322,"S1")</f>
        <v>0</v>
      </c>
      <c r="E16" s="79">
        <f>IF(SUM(100-D16*50%)=100,0,100-D16*50%)</f>
        <v>0</v>
      </c>
      <c r="F16" s="80">
        <f>IF(ISERROR(D16*0.5/$C$2),0%,D16*0.5/$C$2)</f>
        <v>0</v>
      </c>
      <c r="G16" s="62"/>
    </row>
    <row r="17" spans="2:10" x14ac:dyDescent="0.25">
      <c r="B17" s="76"/>
      <c r="C17" s="77" t="s">
        <v>117</v>
      </c>
      <c r="D17" s="78">
        <f>COUNTIF($F$23:$F$322,"S2")</f>
        <v>0</v>
      </c>
      <c r="E17" s="79">
        <f>IF(SUM(100-D17*30%)=100,0,100-D17*30%)</f>
        <v>0</v>
      </c>
      <c r="F17" s="80">
        <f>IF(ISERROR(D17*0.3/$C$2),0%,D17*0.3/$C$2)</f>
        <v>0</v>
      </c>
      <c r="G17" s="62"/>
    </row>
    <row r="18" spans="2:10" x14ac:dyDescent="0.25">
      <c r="B18" s="76"/>
      <c r="C18" s="77" t="s">
        <v>118</v>
      </c>
      <c r="D18" s="78">
        <f>COUNTIF($F$23:$F$322,"S3")</f>
        <v>0</v>
      </c>
      <c r="E18" s="79">
        <f>IF(SUM(100-D18*20%)=100,0,100-D18*20%)</f>
        <v>0</v>
      </c>
      <c r="F18" s="80">
        <f>IF(ISERROR(D18*0.2/$C$2),0%,D18*0.2/$C$2)</f>
        <v>0</v>
      </c>
      <c r="G18" s="62"/>
    </row>
    <row r="19" spans="2:10" ht="15.75" thickBot="1" x14ac:dyDescent="0.3">
      <c r="B19" s="81" t="s">
        <v>119</v>
      </c>
      <c r="C19" s="82"/>
      <c r="D19" s="83">
        <f>SUM(D16:D18)</f>
        <v>0</v>
      </c>
      <c r="E19" s="84">
        <f>IF(SUM(100-(D16*50%+D17*30%+D18*20%))=100,0,100-(D16*50%+D17*30%+D18*20%))</f>
        <v>0</v>
      </c>
      <c r="F19" s="85">
        <f>IF(SUM(F16:F18)=100%,0%,SUM(F16:F18))</f>
        <v>0</v>
      </c>
      <c r="G19" s="62"/>
    </row>
    <row r="20" spans="2:10" ht="15.75" thickBot="1" x14ac:dyDescent="0.3">
      <c r="B20" s="86"/>
      <c r="C20" s="87"/>
      <c r="D20" s="88"/>
      <c r="E20" s="89"/>
      <c r="F20" s="90"/>
      <c r="G20" s="62"/>
    </row>
    <row r="21" spans="2:10" ht="15.75" thickBot="1" x14ac:dyDescent="0.3">
      <c r="B21" s="91" t="s">
        <v>120</v>
      </c>
      <c r="C21" s="92" t="s">
        <v>121</v>
      </c>
      <c r="D21" s="93" t="s">
        <v>122</v>
      </c>
      <c r="E21" s="92" t="s">
        <v>123</v>
      </c>
      <c r="F21" s="92" t="s">
        <v>113</v>
      </c>
      <c r="G21" s="92" t="s">
        <v>124</v>
      </c>
      <c r="H21" s="92" t="s">
        <v>125</v>
      </c>
      <c r="I21" s="94" t="s">
        <v>126</v>
      </c>
      <c r="J21" s="95" t="s">
        <v>127</v>
      </c>
    </row>
    <row r="22" spans="2:10" x14ac:dyDescent="0.25">
      <c r="B22" s="96" t="s">
        <v>120</v>
      </c>
      <c r="C22" s="97" t="s">
        <v>128</v>
      </c>
      <c r="D22" s="98" t="s">
        <v>129</v>
      </c>
      <c r="E22" s="97" t="s">
        <v>130</v>
      </c>
      <c r="F22" s="99" t="s">
        <v>131</v>
      </c>
      <c r="G22" s="99" t="s">
        <v>131</v>
      </c>
      <c r="H22" s="97" t="s">
        <v>125</v>
      </c>
      <c r="I22" s="97" t="s">
        <v>126</v>
      </c>
      <c r="J22" s="97" t="s">
        <v>127</v>
      </c>
    </row>
    <row r="23" spans="2:10" x14ac:dyDescent="0.25">
      <c r="B23" s="100">
        <v>1</v>
      </c>
      <c r="C23" s="101"/>
      <c r="D23" s="102"/>
      <c r="E23" s="101"/>
      <c r="F23" s="77" t="str">
        <f>IF(E23 &lt;&gt; "",VLOOKUP($E23,'Defect types &amp; severity levels'!$I$3:$J$30,2,FALSE),"")</f>
        <v/>
      </c>
      <c r="G23" s="103" t="str">
        <f>IF(E23 &lt;&gt; "",VLOOKUP($E23,'Defect types &amp; severity levels'!$I$3:$K$30,3,FALSE),"")</f>
        <v/>
      </c>
      <c r="H23" s="101"/>
      <c r="I23" s="102"/>
      <c r="J23" s="104"/>
    </row>
    <row r="24" spans="2:10" x14ac:dyDescent="0.25">
      <c r="B24" s="100">
        <f>B23+1</f>
        <v>2</v>
      </c>
      <c r="C24" s="101"/>
      <c r="D24" s="102"/>
      <c r="E24" s="101"/>
      <c r="F24" s="77" t="str">
        <f>IF(E24 &lt;&gt; "",VLOOKUP($E24,'Defect types &amp; severity levels'!$I$3:$J$30,2,FALSE),"")</f>
        <v/>
      </c>
      <c r="G24" s="103" t="str">
        <f>IF(E24 &lt;&gt; "",VLOOKUP($E24,'Defect types &amp; severity levels'!$I$3:$K$30,3,FALSE),"")</f>
        <v/>
      </c>
      <c r="H24" s="101"/>
      <c r="I24" s="102"/>
      <c r="J24" s="104"/>
    </row>
    <row r="25" spans="2:10" x14ac:dyDescent="0.25">
      <c r="B25" s="100">
        <f t="shared" ref="B25:B88" si="0">B24+1</f>
        <v>3</v>
      </c>
      <c r="C25" s="101"/>
      <c r="D25" s="102"/>
      <c r="E25" s="101"/>
      <c r="F25" s="77" t="str">
        <f>IF(E25 &lt;&gt; "",VLOOKUP($E25,'Defect types &amp; severity levels'!$I$3:$J$30,2,FALSE),"")</f>
        <v/>
      </c>
      <c r="G25" s="103" t="str">
        <f>IF(E25 &lt;&gt; "",VLOOKUP($E25,'Defect types &amp; severity levels'!$I$3:$K$30,3,FALSE),"")</f>
        <v/>
      </c>
      <c r="H25" s="101"/>
      <c r="I25" s="102"/>
      <c r="J25" s="104"/>
    </row>
    <row r="26" spans="2:10" x14ac:dyDescent="0.25">
      <c r="B26" s="100">
        <f t="shared" si="0"/>
        <v>4</v>
      </c>
      <c r="C26" s="101"/>
      <c r="D26" s="102"/>
      <c r="E26" s="101"/>
      <c r="F26" s="77" t="str">
        <f>IF(E26 &lt;&gt; "",VLOOKUP($E26,'Defect types &amp; severity levels'!$I$3:$J$30,2,FALSE),"")</f>
        <v/>
      </c>
      <c r="G26" s="103" t="str">
        <f>IF(E26 &lt;&gt; "",VLOOKUP($E26,'Defect types &amp; severity levels'!$I$3:$K$30,3,FALSE),"")</f>
        <v/>
      </c>
      <c r="H26" s="101"/>
      <c r="I26" s="102"/>
      <c r="J26" s="104"/>
    </row>
    <row r="27" spans="2:10" x14ac:dyDescent="0.25">
      <c r="B27" s="100">
        <f t="shared" si="0"/>
        <v>5</v>
      </c>
      <c r="C27" s="101"/>
      <c r="D27" s="102"/>
      <c r="E27" s="101"/>
      <c r="F27" s="77" t="str">
        <f>IF(E27 &lt;&gt; "",VLOOKUP($E27,'Defect types &amp; severity levels'!$I$3:$J$30,2,FALSE),"")</f>
        <v/>
      </c>
      <c r="G27" s="103" t="str">
        <f>IF(E27 &lt;&gt; "",VLOOKUP($E27,'Defect types &amp; severity levels'!$I$3:$K$30,3,FALSE),"")</f>
        <v/>
      </c>
      <c r="H27" s="101"/>
      <c r="I27" s="102"/>
      <c r="J27" s="104"/>
    </row>
    <row r="28" spans="2:10" x14ac:dyDescent="0.25">
      <c r="B28" s="100">
        <f t="shared" si="0"/>
        <v>6</v>
      </c>
      <c r="C28" s="101"/>
      <c r="D28" s="102"/>
      <c r="E28" s="101"/>
      <c r="F28" s="77" t="str">
        <f>IF(E28 &lt;&gt; "",VLOOKUP($E28,'Defect types &amp; severity levels'!$I$3:$J$30,2,FALSE),"")</f>
        <v/>
      </c>
      <c r="G28" s="103" t="str">
        <f>IF(E28 &lt;&gt; "",VLOOKUP($E28,'Defect types &amp; severity levels'!$I$3:$K$30,3,FALSE),"")</f>
        <v/>
      </c>
      <c r="H28" s="101"/>
      <c r="I28" s="102"/>
      <c r="J28" s="104"/>
    </row>
    <row r="29" spans="2:10" x14ac:dyDescent="0.25">
      <c r="B29" s="100">
        <f t="shared" si="0"/>
        <v>7</v>
      </c>
      <c r="C29" s="101"/>
      <c r="D29" s="102"/>
      <c r="E29" s="101"/>
      <c r="F29" s="77" t="str">
        <f>IF(E29 &lt;&gt; "",VLOOKUP($E29,'Defect types &amp; severity levels'!$I$3:$J$30,2,FALSE),"")</f>
        <v/>
      </c>
      <c r="G29" s="103" t="str">
        <f>IF(E29 &lt;&gt; "",VLOOKUP($E29,'Defect types &amp; severity levels'!$I$3:$K$30,3,FALSE),"")</f>
        <v/>
      </c>
      <c r="H29" s="101"/>
      <c r="I29" s="102"/>
      <c r="J29" s="104"/>
    </row>
    <row r="30" spans="2:10" x14ac:dyDescent="0.25">
      <c r="B30" s="100">
        <f t="shared" si="0"/>
        <v>8</v>
      </c>
      <c r="C30" s="101"/>
      <c r="D30" s="102"/>
      <c r="E30" s="101"/>
      <c r="F30" s="77" t="str">
        <f>IF(E30 &lt;&gt; "",VLOOKUP($E30,'Defect types &amp; severity levels'!$I$3:$J$30,2,FALSE),"")</f>
        <v/>
      </c>
      <c r="G30" s="103" t="str">
        <f>IF(E30 &lt;&gt; "",VLOOKUP($E30,'Defect types &amp; severity levels'!$I$3:$K$30,3,FALSE),"")</f>
        <v/>
      </c>
      <c r="H30" s="101"/>
      <c r="I30" s="102"/>
      <c r="J30" s="104"/>
    </row>
    <row r="31" spans="2:10" x14ac:dyDescent="0.25">
      <c r="B31" s="100">
        <f t="shared" si="0"/>
        <v>9</v>
      </c>
      <c r="C31" s="101"/>
      <c r="D31" s="102"/>
      <c r="E31" s="101"/>
      <c r="F31" s="77" t="str">
        <f>IF(E31 &lt;&gt; "",VLOOKUP($E31,'Defect types &amp; severity levels'!$I$3:$J$30,2,FALSE),"")</f>
        <v/>
      </c>
      <c r="G31" s="103" t="str">
        <f>IF(E31 &lt;&gt; "",VLOOKUP($E31,'Defect types &amp; severity levels'!$I$3:$K$30,3,FALSE),"")</f>
        <v/>
      </c>
      <c r="H31" s="101"/>
      <c r="I31" s="102"/>
      <c r="J31" s="104"/>
    </row>
    <row r="32" spans="2:10" x14ac:dyDescent="0.25">
      <c r="B32" s="100">
        <f t="shared" si="0"/>
        <v>10</v>
      </c>
      <c r="C32" s="101"/>
      <c r="D32" s="102"/>
      <c r="E32" s="101"/>
      <c r="F32" s="77" t="str">
        <f>IF(E32 &lt;&gt; "",VLOOKUP($E32,'Defect types &amp; severity levels'!$I$3:$J$30,2,FALSE),"")</f>
        <v/>
      </c>
      <c r="G32" s="103" t="str">
        <f>IF(E32 &lt;&gt; "",VLOOKUP($E32,'Defect types &amp; severity levels'!$I$3:$K$30,3,FALSE),"")</f>
        <v/>
      </c>
      <c r="H32" s="101"/>
      <c r="I32" s="102"/>
      <c r="J32" s="104"/>
    </row>
    <row r="33" spans="2:10" x14ac:dyDescent="0.25">
      <c r="B33" s="100">
        <f t="shared" si="0"/>
        <v>11</v>
      </c>
      <c r="C33" s="101"/>
      <c r="D33" s="102"/>
      <c r="E33" s="101"/>
      <c r="F33" s="77" t="str">
        <f>IF(E33 &lt;&gt; "",VLOOKUP($E33,'Defect types &amp; severity levels'!$I$3:$J$30,2,FALSE),"")</f>
        <v/>
      </c>
      <c r="G33" s="103" t="str">
        <f>IF(E33 &lt;&gt; "",VLOOKUP($E33,'Defect types &amp; severity levels'!$I$3:$K$30,3,FALSE),"")</f>
        <v/>
      </c>
      <c r="H33" s="101"/>
      <c r="I33" s="102"/>
      <c r="J33" s="104"/>
    </row>
    <row r="34" spans="2:10" x14ac:dyDescent="0.25">
      <c r="B34" s="100">
        <f t="shared" si="0"/>
        <v>12</v>
      </c>
      <c r="C34" s="101"/>
      <c r="D34" s="102"/>
      <c r="E34" s="101"/>
      <c r="F34" s="77" t="str">
        <f>IF(E34 &lt;&gt; "",VLOOKUP($E34,'Defect types &amp; severity levels'!$I$3:$J$30,2,FALSE),"")</f>
        <v/>
      </c>
      <c r="G34" s="103" t="str">
        <f>IF(E34 &lt;&gt; "",VLOOKUP($E34,'Defect types &amp; severity levels'!$I$3:$K$30,3,FALSE),"")</f>
        <v/>
      </c>
      <c r="H34" s="101"/>
      <c r="I34" s="102"/>
      <c r="J34" s="104"/>
    </row>
    <row r="35" spans="2:10" x14ac:dyDescent="0.25">
      <c r="B35" s="100">
        <f t="shared" si="0"/>
        <v>13</v>
      </c>
      <c r="C35" s="101"/>
      <c r="D35" s="102"/>
      <c r="E35" s="101"/>
      <c r="F35" s="77" t="str">
        <f>IF(E35 &lt;&gt; "",VLOOKUP($E35,'Defect types &amp; severity levels'!$I$3:$J$30,2,FALSE),"")</f>
        <v/>
      </c>
      <c r="G35" s="103" t="str">
        <f>IF(E35 &lt;&gt; "",VLOOKUP($E35,'Defect types &amp; severity levels'!$I$3:$K$30,3,FALSE),"")</f>
        <v/>
      </c>
      <c r="H35" s="101"/>
      <c r="I35" s="102"/>
      <c r="J35" s="104"/>
    </row>
    <row r="36" spans="2:10" x14ac:dyDescent="0.25">
      <c r="B36" s="100">
        <f t="shared" si="0"/>
        <v>14</v>
      </c>
      <c r="C36" s="101"/>
      <c r="D36" s="102"/>
      <c r="E36" s="101"/>
      <c r="F36" s="77" t="str">
        <f>IF(E36 &lt;&gt; "",VLOOKUP($E36,'Defect types &amp; severity levels'!$I$3:$J$30,2,FALSE),"")</f>
        <v/>
      </c>
      <c r="G36" s="103" t="str">
        <f>IF(E36 &lt;&gt; "",VLOOKUP($E36,'Defect types &amp; severity levels'!$I$3:$K$30,3,FALSE),"")</f>
        <v/>
      </c>
      <c r="H36" s="101"/>
      <c r="I36" s="102"/>
      <c r="J36" s="104"/>
    </row>
    <row r="37" spans="2:10" x14ac:dyDescent="0.25">
      <c r="B37" s="100">
        <f t="shared" si="0"/>
        <v>15</v>
      </c>
      <c r="C37" s="101"/>
      <c r="D37" s="102"/>
      <c r="E37" s="101"/>
      <c r="F37" s="77" t="str">
        <f>IF(E37 &lt;&gt; "",VLOOKUP($E37,'Defect types &amp; severity levels'!$I$3:$J$30,2,FALSE),"")</f>
        <v/>
      </c>
      <c r="G37" s="103" t="str">
        <f>IF(E37 &lt;&gt; "",VLOOKUP($E37,'Defect types &amp; severity levels'!$I$3:$K$30,3,FALSE),"")</f>
        <v/>
      </c>
      <c r="H37" s="101"/>
      <c r="I37" s="102"/>
      <c r="J37" s="104"/>
    </row>
    <row r="38" spans="2:10" x14ac:dyDescent="0.25">
      <c r="B38" s="100">
        <f t="shared" si="0"/>
        <v>16</v>
      </c>
      <c r="C38" s="101"/>
      <c r="D38" s="102"/>
      <c r="E38" s="101"/>
      <c r="F38" s="77" t="str">
        <f>IF(E38 &lt;&gt; "",VLOOKUP($E38,'Defect types &amp; severity levels'!$I$3:$J$30,2,FALSE),"")</f>
        <v/>
      </c>
      <c r="G38" s="103" t="str">
        <f>IF(E38 &lt;&gt; "",VLOOKUP($E38,'Defect types &amp; severity levels'!$I$3:$K$30,3,FALSE),"")</f>
        <v/>
      </c>
      <c r="H38" s="101"/>
      <c r="I38" s="102"/>
      <c r="J38" s="104"/>
    </row>
    <row r="39" spans="2:10" x14ac:dyDescent="0.25">
      <c r="B39" s="100">
        <f t="shared" si="0"/>
        <v>17</v>
      </c>
      <c r="C39" s="101"/>
      <c r="D39" s="102"/>
      <c r="E39" s="101"/>
      <c r="F39" s="77" t="str">
        <f>IF(E39 &lt;&gt; "",VLOOKUP($E39,'Defect types &amp; severity levels'!$I$3:$J$30,2,FALSE),"")</f>
        <v/>
      </c>
      <c r="G39" s="103" t="str">
        <f>IF(E39 &lt;&gt; "",VLOOKUP($E39,'Defect types &amp; severity levels'!$I$3:$K$30,3,FALSE),"")</f>
        <v/>
      </c>
      <c r="H39" s="101"/>
      <c r="I39" s="102"/>
      <c r="J39" s="104"/>
    </row>
    <row r="40" spans="2:10" x14ac:dyDescent="0.25">
      <c r="B40" s="100">
        <f t="shared" si="0"/>
        <v>18</v>
      </c>
      <c r="C40" s="101"/>
      <c r="D40" s="102"/>
      <c r="E40" s="101"/>
      <c r="F40" s="77" t="str">
        <f>IF(E40 &lt;&gt; "",VLOOKUP($E40,'Defect types &amp; severity levels'!$I$3:$J$30,2,FALSE),"")</f>
        <v/>
      </c>
      <c r="G40" s="103" t="str">
        <f>IF(E40 &lt;&gt; "",VLOOKUP($E40,'Defect types &amp; severity levels'!$I$3:$K$30,3,FALSE),"")</f>
        <v/>
      </c>
      <c r="H40" s="101"/>
      <c r="I40" s="102"/>
      <c r="J40" s="104"/>
    </row>
    <row r="41" spans="2:10" x14ac:dyDescent="0.25">
      <c r="B41" s="100">
        <f t="shared" si="0"/>
        <v>19</v>
      </c>
      <c r="C41" s="101"/>
      <c r="D41" s="102"/>
      <c r="E41" s="101"/>
      <c r="F41" s="77" t="str">
        <f>IF(E41 &lt;&gt; "",VLOOKUP($E41,'Defect types &amp; severity levels'!$I$3:$J$30,2,FALSE),"")</f>
        <v/>
      </c>
      <c r="G41" s="103" t="str">
        <f>IF(E41 &lt;&gt; "",VLOOKUP($E41,'Defect types &amp; severity levels'!$I$3:$K$30,3,FALSE),"")</f>
        <v/>
      </c>
      <c r="H41" s="101"/>
      <c r="I41" s="102"/>
      <c r="J41" s="104"/>
    </row>
    <row r="42" spans="2:10" x14ac:dyDescent="0.25">
      <c r="B42" s="100">
        <f t="shared" si="0"/>
        <v>20</v>
      </c>
      <c r="C42" s="101"/>
      <c r="D42" s="102"/>
      <c r="E42" s="101"/>
      <c r="F42" s="77" t="str">
        <f>IF(E42 &lt;&gt; "",VLOOKUP($E42,'Defect types &amp; severity levels'!$I$3:$J$30,2,FALSE),"")</f>
        <v/>
      </c>
      <c r="G42" s="103" t="str">
        <f>IF(E42 &lt;&gt; "",VLOOKUP($E42,'Defect types &amp; severity levels'!$I$3:$K$30,3,FALSE),"")</f>
        <v/>
      </c>
      <c r="H42" s="101"/>
      <c r="I42" s="102"/>
      <c r="J42" s="104"/>
    </row>
    <row r="43" spans="2:10" x14ac:dyDescent="0.25">
      <c r="B43" s="100">
        <f t="shared" si="0"/>
        <v>21</v>
      </c>
      <c r="C43" s="101"/>
      <c r="D43" s="102"/>
      <c r="E43" s="101"/>
      <c r="F43" s="77" t="str">
        <f>IF(E43 &lt;&gt; "",VLOOKUP($E43,'Defect types &amp; severity levels'!$I$3:$J$30,2,FALSE),"")</f>
        <v/>
      </c>
      <c r="G43" s="103" t="str">
        <f>IF(E43 &lt;&gt; "",VLOOKUP($E43,'Defect types &amp; severity levels'!$I$3:$K$30,3,FALSE),"")</f>
        <v/>
      </c>
      <c r="H43" s="101"/>
      <c r="I43" s="102"/>
      <c r="J43" s="104"/>
    </row>
    <row r="44" spans="2:10" x14ac:dyDescent="0.25">
      <c r="B44" s="100">
        <f t="shared" si="0"/>
        <v>22</v>
      </c>
      <c r="C44" s="101"/>
      <c r="D44" s="102"/>
      <c r="E44" s="101"/>
      <c r="F44" s="77" t="str">
        <f>IF(E44 &lt;&gt; "",VLOOKUP($E44,'Defect types &amp; severity levels'!$I$3:$J$30,2,FALSE),"")</f>
        <v/>
      </c>
      <c r="G44" s="103" t="str">
        <f>IF(E44 &lt;&gt; "",VLOOKUP($E44,'Defect types &amp; severity levels'!$I$3:$K$30,3,FALSE),"")</f>
        <v/>
      </c>
      <c r="H44" s="101"/>
      <c r="I44" s="102"/>
      <c r="J44" s="104"/>
    </row>
    <row r="45" spans="2:10" x14ac:dyDescent="0.25">
      <c r="B45" s="100">
        <f t="shared" si="0"/>
        <v>23</v>
      </c>
      <c r="C45" s="101"/>
      <c r="D45" s="102"/>
      <c r="E45" s="101"/>
      <c r="F45" s="77" t="str">
        <f>IF(E45 &lt;&gt; "",VLOOKUP($E45,'Defect types &amp; severity levels'!$I$3:$J$30,2,FALSE),"")</f>
        <v/>
      </c>
      <c r="G45" s="103" t="str">
        <f>IF(E45 &lt;&gt; "",VLOOKUP($E45,'Defect types &amp; severity levels'!$I$3:$K$30,3,FALSE),"")</f>
        <v/>
      </c>
      <c r="H45" s="101"/>
      <c r="I45" s="102"/>
      <c r="J45" s="104"/>
    </row>
    <row r="46" spans="2:10" x14ac:dyDescent="0.25">
      <c r="B46" s="100">
        <f t="shared" si="0"/>
        <v>24</v>
      </c>
      <c r="C46" s="101"/>
      <c r="D46" s="102"/>
      <c r="E46" s="101"/>
      <c r="F46" s="77" t="str">
        <f>IF(E46 &lt;&gt; "",VLOOKUP($E46,'Defect types &amp; severity levels'!$I$3:$J$30,2,FALSE),"")</f>
        <v/>
      </c>
      <c r="G46" s="103" t="str">
        <f>IF(E46 &lt;&gt; "",VLOOKUP($E46,'Defect types &amp; severity levels'!$I$3:$K$30,3,FALSE),"")</f>
        <v/>
      </c>
      <c r="H46" s="101"/>
      <c r="I46" s="102"/>
      <c r="J46" s="104"/>
    </row>
    <row r="47" spans="2:10" x14ac:dyDescent="0.25">
      <c r="B47" s="100">
        <f t="shared" si="0"/>
        <v>25</v>
      </c>
      <c r="C47" s="101"/>
      <c r="D47" s="102"/>
      <c r="E47" s="101"/>
      <c r="F47" s="77" t="str">
        <f>IF(E47 &lt;&gt; "",VLOOKUP($E47,'Defect types &amp; severity levels'!$I$3:$J$30,2,FALSE),"")</f>
        <v/>
      </c>
      <c r="G47" s="103" t="str">
        <f>IF(E47 &lt;&gt; "",VLOOKUP($E47,'Defect types &amp; severity levels'!$I$3:$K$30,3,FALSE),"")</f>
        <v/>
      </c>
      <c r="H47" s="101"/>
      <c r="I47" s="102"/>
      <c r="J47" s="104"/>
    </row>
    <row r="48" spans="2:10" x14ac:dyDescent="0.25">
      <c r="B48" s="100">
        <f t="shared" si="0"/>
        <v>26</v>
      </c>
      <c r="C48" s="101"/>
      <c r="D48" s="102"/>
      <c r="E48" s="101"/>
      <c r="F48" s="77" t="str">
        <f>IF(E48 &lt;&gt; "",VLOOKUP($E48,'Defect types &amp; severity levels'!$I$3:$J$30,2,FALSE),"")</f>
        <v/>
      </c>
      <c r="G48" s="103" t="str">
        <f>IF(E48 &lt;&gt; "",VLOOKUP($E48,'Defect types &amp; severity levels'!$I$3:$K$30,3,FALSE),"")</f>
        <v/>
      </c>
      <c r="H48" s="101"/>
      <c r="I48" s="102"/>
      <c r="J48" s="104"/>
    </row>
    <row r="49" spans="2:10" x14ac:dyDescent="0.25">
      <c r="B49" s="100">
        <f t="shared" si="0"/>
        <v>27</v>
      </c>
      <c r="C49" s="101"/>
      <c r="D49" s="102"/>
      <c r="E49" s="101"/>
      <c r="F49" s="77" t="str">
        <f>IF(E49 &lt;&gt; "",VLOOKUP($E49,'Defect types &amp; severity levels'!$I$3:$J$30,2,FALSE),"")</f>
        <v/>
      </c>
      <c r="G49" s="103" t="str">
        <f>IF(E49 &lt;&gt; "",VLOOKUP($E49,'Defect types &amp; severity levels'!$I$3:$K$30,3,FALSE),"")</f>
        <v/>
      </c>
      <c r="H49" s="101"/>
      <c r="I49" s="102"/>
      <c r="J49" s="104"/>
    </row>
    <row r="50" spans="2:10" x14ac:dyDescent="0.25">
      <c r="B50" s="100">
        <f t="shared" si="0"/>
        <v>28</v>
      </c>
      <c r="C50" s="101"/>
      <c r="D50" s="102"/>
      <c r="E50" s="101"/>
      <c r="F50" s="77" t="str">
        <f>IF(E50 &lt;&gt; "",VLOOKUP($E50,'Defect types &amp; severity levels'!$I$3:$J$30,2,FALSE),"")</f>
        <v/>
      </c>
      <c r="G50" s="103" t="str">
        <f>IF(E50 &lt;&gt; "",VLOOKUP($E50,'Defect types &amp; severity levels'!$I$3:$K$30,3,FALSE),"")</f>
        <v/>
      </c>
      <c r="H50" s="101"/>
      <c r="I50" s="102"/>
      <c r="J50" s="104"/>
    </row>
    <row r="51" spans="2:10" x14ac:dyDescent="0.25">
      <c r="B51" s="100">
        <f t="shared" si="0"/>
        <v>29</v>
      </c>
      <c r="C51" s="101"/>
      <c r="D51" s="102"/>
      <c r="E51" s="101"/>
      <c r="F51" s="77" t="str">
        <f>IF(E51 &lt;&gt; "",VLOOKUP($E51,'Defect types &amp; severity levels'!$I$3:$J$30,2,FALSE),"")</f>
        <v/>
      </c>
      <c r="G51" s="103" t="str">
        <f>IF(E51 &lt;&gt; "",VLOOKUP($E51,'Defect types &amp; severity levels'!$I$3:$K$30,3,FALSE),"")</f>
        <v/>
      </c>
      <c r="H51" s="101"/>
      <c r="I51" s="102"/>
      <c r="J51" s="104"/>
    </row>
    <row r="52" spans="2:10" x14ac:dyDescent="0.25">
      <c r="B52" s="100">
        <f t="shared" si="0"/>
        <v>30</v>
      </c>
      <c r="C52" s="101"/>
      <c r="D52" s="102"/>
      <c r="E52" s="101"/>
      <c r="F52" s="77" t="str">
        <f>IF(E52 &lt;&gt; "",VLOOKUP($E52,'Defect types &amp; severity levels'!$I$3:$J$30,2,FALSE),"")</f>
        <v/>
      </c>
      <c r="G52" s="103" t="str">
        <f>IF(E52 &lt;&gt; "",VLOOKUP($E52,'Defect types &amp; severity levels'!$I$3:$K$30,3,FALSE),"")</f>
        <v/>
      </c>
      <c r="H52" s="101"/>
      <c r="I52" s="102"/>
      <c r="J52" s="104"/>
    </row>
    <row r="53" spans="2:10" x14ac:dyDescent="0.25">
      <c r="B53" s="100">
        <f t="shared" si="0"/>
        <v>31</v>
      </c>
      <c r="C53" s="101"/>
      <c r="D53" s="102"/>
      <c r="E53" s="101"/>
      <c r="F53" s="77" t="str">
        <f>IF(E53 &lt;&gt; "",VLOOKUP($E53,'Defect types &amp; severity levels'!$I$3:$J$30,2,FALSE),"")</f>
        <v/>
      </c>
      <c r="G53" s="103" t="str">
        <f>IF(E53 &lt;&gt; "",VLOOKUP($E53,'Defect types &amp; severity levels'!$I$3:$K$30,3,FALSE),"")</f>
        <v/>
      </c>
      <c r="H53" s="101"/>
      <c r="I53" s="102"/>
      <c r="J53" s="104"/>
    </row>
    <row r="54" spans="2:10" x14ac:dyDescent="0.25">
      <c r="B54" s="100">
        <f t="shared" si="0"/>
        <v>32</v>
      </c>
      <c r="C54" s="101"/>
      <c r="D54" s="102"/>
      <c r="E54" s="101"/>
      <c r="F54" s="77" t="str">
        <f>IF(E54 &lt;&gt; "",VLOOKUP($E54,'Defect types &amp; severity levels'!$I$3:$J$30,2,FALSE),"")</f>
        <v/>
      </c>
      <c r="G54" s="103" t="str">
        <f>IF(E54 &lt;&gt; "",VLOOKUP($E54,'Defect types &amp; severity levels'!$I$3:$K$30,3,FALSE),"")</f>
        <v/>
      </c>
      <c r="H54" s="101"/>
      <c r="I54" s="102"/>
      <c r="J54" s="104"/>
    </row>
    <row r="55" spans="2:10" x14ac:dyDescent="0.25">
      <c r="B55" s="100">
        <f t="shared" si="0"/>
        <v>33</v>
      </c>
      <c r="C55" s="101"/>
      <c r="D55" s="102"/>
      <c r="E55" s="101"/>
      <c r="F55" s="77" t="str">
        <f>IF(E55 &lt;&gt; "",VLOOKUP($E55,'Defect types &amp; severity levels'!$I$3:$J$30,2,FALSE),"")</f>
        <v/>
      </c>
      <c r="G55" s="103" t="str">
        <f>IF(E55 &lt;&gt; "",VLOOKUP($E55,'Defect types &amp; severity levels'!$I$3:$K$30,3,FALSE),"")</f>
        <v/>
      </c>
      <c r="H55" s="101"/>
      <c r="I55" s="102"/>
      <c r="J55" s="104"/>
    </row>
    <row r="56" spans="2:10" x14ac:dyDescent="0.25">
      <c r="B56" s="100">
        <f t="shared" si="0"/>
        <v>34</v>
      </c>
      <c r="C56" s="101"/>
      <c r="D56" s="102"/>
      <c r="E56" s="101"/>
      <c r="F56" s="77" t="str">
        <f>IF(E56 &lt;&gt; "",VLOOKUP($E56,'Defect types &amp; severity levels'!$I$3:$J$30,2,FALSE),"")</f>
        <v/>
      </c>
      <c r="G56" s="103" t="str">
        <f>IF(E56 &lt;&gt; "",VLOOKUP($E56,'Defect types &amp; severity levels'!$I$3:$K$30,3,FALSE),"")</f>
        <v/>
      </c>
      <c r="H56" s="101"/>
      <c r="I56" s="102"/>
      <c r="J56" s="104"/>
    </row>
    <row r="57" spans="2:10" x14ac:dyDescent="0.25">
      <c r="B57" s="100">
        <f t="shared" si="0"/>
        <v>35</v>
      </c>
      <c r="C57" s="101"/>
      <c r="D57" s="102"/>
      <c r="E57" s="101"/>
      <c r="F57" s="77" t="str">
        <f>IF(E57 &lt;&gt; "",VLOOKUP($E57,'Defect types &amp; severity levels'!$I$3:$J$30,2,FALSE),"")</f>
        <v/>
      </c>
      <c r="G57" s="103" t="str">
        <f>IF(E57 &lt;&gt; "",VLOOKUP($E57,'Defect types &amp; severity levels'!$I$3:$K$30,3,FALSE),"")</f>
        <v/>
      </c>
      <c r="H57" s="101"/>
      <c r="I57" s="102"/>
      <c r="J57" s="104"/>
    </row>
    <row r="58" spans="2:10" x14ac:dyDescent="0.25">
      <c r="B58" s="100">
        <f t="shared" si="0"/>
        <v>36</v>
      </c>
      <c r="C58" s="101"/>
      <c r="D58" s="102"/>
      <c r="E58" s="101"/>
      <c r="F58" s="77" t="str">
        <f>IF(E58 &lt;&gt; "",VLOOKUP($E58,'Defect types &amp; severity levels'!$I$3:$J$30,2,FALSE),"")</f>
        <v/>
      </c>
      <c r="G58" s="103" t="str">
        <f>IF(E58 &lt;&gt; "",VLOOKUP($E58,'Defect types &amp; severity levels'!$I$3:$K$30,3,FALSE),"")</f>
        <v/>
      </c>
      <c r="H58" s="101"/>
      <c r="I58" s="102"/>
      <c r="J58" s="104"/>
    </row>
    <row r="59" spans="2:10" x14ac:dyDescent="0.25">
      <c r="B59" s="100">
        <f t="shared" si="0"/>
        <v>37</v>
      </c>
      <c r="C59" s="101"/>
      <c r="D59" s="102"/>
      <c r="E59" s="101"/>
      <c r="F59" s="77" t="str">
        <f>IF(E59 &lt;&gt; "",VLOOKUP($E59,'Defect types &amp; severity levels'!$I$3:$J$30,2,FALSE),"")</f>
        <v/>
      </c>
      <c r="G59" s="103" t="str">
        <f>IF(E59 &lt;&gt; "",VLOOKUP($E59,'Defect types &amp; severity levels'!$I$3:$K$30,3,FALSE),"")</f>
        <v/>
      </c>
      <c r="H59" s="101"/>
      <c r="I59" s="102"/>
      <c r="J59" s="104"/>
    </row>
    <row r="60" spans="2:10" x14ac:dyDescent="0.25">
      <c r="B60" s="100">
        <f t="shared" si="0"/>
        <v>38</v>
      </c>
      <c r="C60" s="101"/>
      <c r="D60" s="102"/>
      <c r="E60" s="101"/>
      <c r="F60" s="77" t="str">
        <f>IF(E60 &lt;&gt; "",VLOOKUP($E60,'Defect types &amp; severity levels'!$I$3:$J$30,2,FALSE),"")</f>
        <v/>
      </c>
      <c r="G60" s="103" t="str">
        <f>IF(E60 &lt;&gt; "",VLOOKUP($E60,'Defect types &amp; severity levels'!$I$3:$K$30,3,FALSE),"")</f>
        <v/>
      </c>
      <c r="H60" s="101"/>
      <c r="I60" s="102"/>
      <c r="J60" s="104"/>
    </row>
    <row r="61" spans="2:10" x14ac:dyDescent="0.25">
      <c r="B61" s="100">
        <f t="shared" si="0"/>
        <v>39</v>
      </c>
      <c r="C61" s="101"/>
      <c r="D61" s="102"/>
      <c r="E61" s="101"/>
      <c r="F61" s="77" t="str">
        <f>IF(E61 &lt;&gt; "",VLOOKUP($E61,'Defect types &amp; severity levels'!$I$3:$J$30,2,FALSE),"")</f>
        <v/>
      </c>
      <c r="G61" s="103" t="str">
        <f>IF(E61 &lt;&gt; "",VLOOKUP($E61,'Defect types &amp; severity levels'!$I$3:$K$30,3,FALSE),"")</f>
        <v/>
      </c>
      <c r="H61" s="101"/>
      <c r="I61" s="102"/>
      <c r="J61" s="104"/>
    </row>
    <row r="62" spans="2:10" x14ac:dyDescent="0.25">
      <c r="B62" s="100">
        <f t="shared" si="0"/>
        <v>40</v>
      </c>
      <c r="C62" s="101"/>
      <c r="D62" s="102"/>
      <c r="E62" s="101"/>
      <c r="F62" s="77" t="str">
        <f>IF(E62 &lt;&gt; "",VLOOKUP($E62,'Defect types &amp; severity levels'!$I$3:$J$30,2,FALSE),"")</f>
        <v/>
      </c>
      <c r="G62" s="103" t="str">
        <f>IF(E62 &lt;&gt; "",VLOOKUP($E62,'Defect types &amp; severity levels'!$I$3:$K$30,3,FALSE),"")</f>
        <v/>
      </c>
      <c r="H62" s="101"/>
      <c r="I62" s="102"/>
      <c r="J62" s="104"/>
    </row>
    <row r="63" spans="2:10" x14ac:dyDescent="0.25">
      <c r="B63" s="100">
        <f t="shared" si="0"/>
        <v>41</v>
      </c>
      <c r="C63" s="101"/>
      <c r="D63" s="102"/>
      <c r="E63" s="101"/>
      <c r="F63" s="77" t="str">
        <f>IF(E63 &lt;&gt; "",VLOOKUP($E63,'Defect types &amp; severity levels'!$I$3:$J$30,2,FALSE),"")</f>
        <v/>
      </c>
      <c r="G63" s="103" t="str">
        <f>IF(E63 &lt;&gt; "",VLOOKUP($E63,'Defect types &amp; severity levels'!$I$3:$K$30,3,FALSE),"")</f>
        <v/>
      </c>
      <c r="H63" s="101"/>
      <c r="I63" s="102"/>
      <c r="J63" s="104"/>
    </row>
    <row r="64" spans="2:10" x14ac:dyDescent="0.25">
      <c r="B64" s="100">
        <f t="shared" si="0"/>
        <v>42</v>
      </c>
      <c r="C64" s="101"/>
      <c r="D64" s="102"/>
      <c r="E64" s="101"/>
      <c r="F64" s="77" t="str">
        <f>IF(E64 &lt;&gt; "",VLOOKUP($E64,'Defect types &amp; severity levels'!$I$3:$J$30,2,FALSE),"")</f>
        <v/>
      </c>
      <c r="G64" s="103" t="str">
        <f>IF(E64 &lt;&gt; "",VLOOKUP($E64,'Defect types &amp; severity levels'!$I$3:$K$30,3,FALSE),"")</f>
        <v/>
      </c>
      <c r="H64" s="101"/>
      <c r="I64" s="102"/>
      <c r="J64" s="104"/>
    </row>
    <row r="65" spans="2:10" x14ac:dyDescent="0.25">
      <c r="B65" s="100">
        <f t="shared" si="0"/>
        <v>43</v>
      </c>
      <c r="C65" s="101"/>
      <c r="D65" s="102"/>
      <c r="E65" s="101"/>
      <c r="F65" s="77" t="str">
        <f>IF(E65 &lt;&gt; "",VLOOKUP($E65,'Defect types &amp; severity levels'!$I$3:$J$30,2,FALSE),"")</f>
        <v/>
      </c>
      <c r="G65" s="103" t="str">
        <f>IF(E65 &lt;&gt; "",VLOOKUP($E65,'Defect types &amp; severity levels'!$I$3:$K$30,3,FALSE),"")</f>
        <v/>
      </c>
      <c r="H65" s="101"/>
      <c r="I65" s="102"/>
      <c r="J65" s="104"/>
    </row>
    <row r="66" spans="2:10" x14ac:dyDescent="0.25">
      <c r="B66" s="100">
        <f t="shared" si="0"/>
        <v>44</v>
      </c>
      <c r="C66" s="101"/>
      <c r="D66" s="102"/>
      <c r="E66" s="101"/>
      <c r="F66" s="77" t="str">
        <f>IF(E66 &lt;&gt; "",VLOOKUP($E66,'Defect types &amp; severity levels'!$I$3:$J$30,2,FALSE),"")</f>
        <v/>
      </c>
      <c r="G66" s="103" t="str">
        <f>IF(E66 &lt;&gt; "",VLOOKUP($E66,'Defect types &amp; severity levels'!$I$3:$K$30,3,FALSE),"")</f>
        <v/>
      </c>
      <c r="H66" s="101"/>
      <c r="I66" s="102"/>
      <c r="J66" s="104"/>
    </row>
    <row r="67" spans="2:10" x14ac:dyDescent="0.25">
      <c r="B67" s="100">
        <f t="shared" si="0"/>
        <v>45</v>
      </c>
      <c r="C67" s="101"/>
      <c r="D67" s="102"/>
      <c r="E67" s="101"/>
      <c r="F67" s="77" t="str">
        <f>IF(E67 &lt;&gt; "",VLOOKUP($E67,'Defect types &amp; severity levels'!$I$3:$J$30,2,FALSE),"")</f>
        <v/>
      </c>
      <c r="G67" s="103" t="str">
        <f>IF(E67 &lt;&gt; "",VLOOKUP($E67,'Defect types &amp; severity levels'!$I$3:$K$30,3,FALSE),"")</f>
        <v/>
      </c>
      <c r="H67" s="101"/>
      <c r="I67" s="102"/>
      <c r="J67" s="104"/>
    </row>
    <row r="68" spans="2:10" x14ac:dyDescent="0.25">
      <c r="B68" s="100">
        <f t="shared" si="0"/>
        <v>46</v>
      </c>
      <c r="C68" s="101"/>
      <c r="D68" s="102"/>
      <c r="E68" s="101"/>
      <c r="F68" s="77" t="str">
        <f>IF(E68 &lt;&gt; "",VLOOKUP($E68,'Defect types &amp; severity levels'!$I$3:$J$30,2,FALSE),"")</f>
        <v/>
      </c>
      <c r="G68" s="103" t="str">
        <f>IF(E68 &lt;&gt; "",VLOOKUP($E68,'Defect types &amp; severity levels'!$I$3:$K$30,3,FALSE),"")</f>
        <v/>
      </c>
      <c r="H68" s="101"/>
      <c r="I68" s="102"/>
      <c r="J68" s="104"/>
    </row>
    <row r="69" spans="2:10" x14ac:dyDescent="0.25">
      <c r="B69" s="100">
        <f t="shared" si="0"/>
        <v>47</v>
      </c>
      <c r="C69" s="101"/>
      <c r="D69" s="102"/>
      <c r="E69" s="101"/>
      <c r="F69" s="77" t="str">
        <f>IF(E69 &lt;&gt; "",VLOOKUP($E69,'Defect types &amp; severity levels'!$I$3:$J$30,2,FALSE),"")</f>
        <v/>
      </c>
      <c r="G69" s="103" t="str">
        <f>IF(E69 &lt;&gt; "",VLOOKUP($E69,'Defect types &amp; severity levels'!$I$3:$K$30,3,FALSE),"")</f>
        <v/>
      </c>
      <c r="H69" s="101"/>
      <c r="I69" s="102"/>
      <c r="J69" s="104"/>
    </row>
    <row r="70" spans="2:10" x14ac:dyDescent="0.25">
      <c r="B70" s="100">
        <f t="shared" si="0"/>
        <v>48</v>
      </c>
      <c r="C70" s="101"/>
      <c r="D70" s="102"/>
      <c r="E70" s="101"/>
      <c r="F70" s="77" t="str">
        <f>IF(E70 &lt;&gt; "",VLOOKUP($E70,'Defect types &amp; severity levels'!$I$3:$J$30,2,FALSE),"")</f>
        <v/>
      </c>
      <c r="G70" s="103" t="str">
        <f>IF(E70 &lt;&gt; "",VLOOKUP($E70,'Defect types &amp; severity levels'!$I$3:$K$30,3,FALSE),"")</f>
        <v/>
      </c>
      <c r="H70" s="101"/>
      <c r="I70" s="102"/>
      <c r="J70" s="104"/>
    </row>
    <row r="71" spans="2:10" x14ac:dyDescent="0.25">
      <c r="B71" s="100">
        <f t="shared" si="0"/>
        <v>49</v>
      </c>
      <c r="C71" s="101"/>
      <c r="D71" s="102"/>
      <c r="E71" s="101"/>
      <c r="F71" s="77" t="str">
        <f>IF(E71 &lt;&gt; "",VLOOKUP($E71,'Defect types &amp; severity levels'!$I$3:$J$30,2,FALSE),"")</f>
        <v/>
      </c>
      <c r="G71" s="103" t="str">
        <f>IF(E71 &lt;&gt; "",VLOOKUP($E71,'Defect types &amp; severity levels'!$I$3:$K$30,3,FALSE),"")</f>
        <v/>
      </c>
      <c r="H71" s="101"/>
      <c r="I71" s="102"/>
      <c r="J71" s="104"/>
    </row>
    <row r="72" spans="2:10" x14ac:dyDescent="0.25">
      <c r="B72" s="100">
        <f t="shared" si="0"/>
        <v>50</v>
      </c>
      <c r="C72" s="101"/>
      <c r="D72" s="102"/>
      <c r="E72" s="101"/>
      <c r="F72" s="77" t="str">
        <f>IF(E72 &lt;&gt; "",VLOOKUP($E72,'Defect types &amp; severity levels'!$I$3:$J$30,2,FALSE),"")</f>
        <v/>
      </c>
      <c r="G72" s="103" t="str">
        <f>IF(E72 &lt;&gt; "",VLOOKUP($E72,'Defect types &amp; severity levels'!$I$3:$K$30,3,FALSE),"")</f>
        <v/>
      </c>
      <c r="H72" s="101"/>
      <c r="I72" s="102"/>
      <c r="J72" s="104"/>
    </row>
    <row r="73" spans="2:10" x14ac:dyDescent="0.25">
      <c r="B73" s="100">
        <f t="shared" si="0"/>
        <v>51</v>
      </c>
      <c r="C73" s="101"/>
      <c r="D73" s="102"/>
      <c r="E73" s="101"/>
      <c r="F73" s="77" t="str">
        <f>IF(E73 &lt;&gt; "",VLOOKUP($E73,'Defect types &amp; severity levels'!$I$3:$J$30,2,FALSE),"")</f>
        <v/>
      </c>
      <c r="G73" s="103" t="str">
        <f>IF(E73 &lt;&gt; "",VLOOKUP($E73,'Defect types &amp; severity levels'!$I$3:$K$30,3,FALSE),"")</f>
        <v/>
      </c>
      <c r="H73" s="101"/>
      <c r="I73" s="102"/>
      <c r="J73" s="104"/>
    </row>
    <row r="74" spans="2:10" x14ac:dyDescent="0.25">
      <c r="B74" s="100">
        <f t="shared" si="0"/>
        <v>52</v>
      </c>
      <c r="C74" s="101"/>
      <c r="D74" s="102"/>
      <c r="E74" s="101"/>
      <c r="F74" s="77" t="str">
        <f>IF(E74 &lt;&gt; "",VLOOKUP($E74,'Defect types &amp; severity levels'!$I$3:$J$30,2,FALSE),"")</f>
        <v/>
      </c>
      <c r="G74" s="103" t="str">
        <f>IF(E74 &lt;&gt; "",VLOOKUP($E74,'Defect types &amp; severity levels'!$I$3:$K$30,3,FALSE),"")</f>
        <v/>
      </c>
      <c r="H74" s="101"/>
      <c r="I74" s="102"/>
      <c r="J74" s="104"/>
    </row>
    <row r="75" spans="2:10" x14ac:dyDescent="0.25">
      <c r="B75" s="100">
        <f t="shared" si="0"/>
        <v>53</v>
      </c>
      <c r="C75" s="101"/>
      <c r="D75" s="102"/>
      <c r="E75" s="101"/>
      <c r="F75" s="77" t="str">
        <f>IF(E75 &lt;&gt; "",VLOOKUP($E75,'Defect types &amp; severity levels'!$I$3:$J$30,2,FALSE),"")</f>
        <v/>
      </c>
      <c r="G75" s="103" t="str">
        <f>IF(E75 &lt;&gt; "",VLOOKUP($E75,'Defect types &amp; severity levels'!$I$3:$K$30,3,FALSE),"")</f>
        <v/>
      </c>
      <c r="H75" s="101"/>
      <c r="I75" s="102"/>
      <c r="J75" s="104"/>
    </row>
    <row r="76" spans="2:10" x14ac:dyDescent="0.25">
      <c r="B76" s="100">
        <f t="shared" si="0"/>
        <v>54</v>
      </c>
      <c r="C76" s="101"/>
      <c r="D76" s="102"/>
      <c r="E76" s="101"/>
      <c r="F76" s="77" t="str">
        <f>IF(E76 &lt;&gt; "",VLOOKUP($E76,'Defect types &amp; severity levels'!$I$3:$J$30,2,FALSE),"")</f>
        <v/>
      </c>
      <c r="G76" s="103" t="str">
        <f>IF(E76 &lt;&gt; "",VLOOKUP($E76,'Defect types &amp; severity levels'!$I$3:$K$30,3,FALSE),"")</f>
        <v/>
      </c>
      <c r="H76" s="101"/>
      <c r="I76" s="102"/>
      <c r="J76" s="104"/>
    </row>
    <row r="77" spans="2:10" x14ac:dyDescent="0.25">
      <c r="B77" s="100">
        <f t="shared" si="0"/>
        <v>55</v>
      </c>
      <c r="C77" s="101"/>
      <c r="D77" s="102"/>
      <c r="E77" s="101"/>
      <c r="F77" s="77" t="str">
        <f>IF(E77 &lt;&gt; "",VLOOKUP($E77,'Defect types &amp; severity levels'!$I$3:$J$30,2,FALSE),"")</f>
        <v/>
      </c>
      <c r="G77" s="103" t="str">
        <f>IF(E77 &lt;&gt; "",VLOOKUP($E77,'Defect types &amp; severity levels'!$I$3:$K$30,3,FALSE),"")</f>
        <v/>
      </c>
      <c r="H77" s="101"/>
      <c r="I77" s="102"/>
      <c r="J77" s="104"/>
    </row>
    <row r="78" spans="2:10" x14ac:dyDescent="0.25">
      <c r="B78" s="100">
        <f t="shared" si="0"/>
        <v>56</v>
      </c>
      <c r="C78" s="101"/>
      <c r="D78" s="102"/>
      <c r="E78" s="101"/>
      <c r="F78" s="77" t="str">
        <f>IF(E78 &lt;&gt; "",VLOOKUP($E78,'Defect types &amp; severity levels'!$I$3:$J$30,2,FALSE),"")</f>
        <v/>
      </c>
      <c r="G78" s="103" t="str">
        <f>IF(E78 &lt;&gt; "",VLOOKUP($E78,'Defect types &amp; severity levels'!$I$3:$K$30,3,FALSE),"")</f>
        <v/>
      </c>
      <c r="H78" s="101"/>
      <c r="I78" s="102"/>
      <c r="J78" s="104"/>
    </row>
    <row r="79" spans="2:10" x14ac:dyDescent="0.25">
      <c r="B79" s="100">
        <f t="shared" si="0"/>
        <v>57</v>
      </c>
      <c r="C79" s="101"/>
      <c r="D79" s="102"/>
      <c r="E79" s="101"/>
      <c r="F79" s="77" t="str">
        <f>IF(E79 &lt;&gt; "",VLOOKUP($E79,'Defect types &amp; severity levels'!$I$3:$J$30,2,FALSE),"")</f>
        <v/>
      </c>
      <c r="G79" s="103" t="str">
        <f>IF(E79 &lt;&gt; "",VLOOKUP($E79,'Defect types &amp; severity levels'!$I$3:$K$30,3,FALSE),"")</f>
        <v/>
      </c>
      <c r="H79" s="101"/>
      <c r="I79" s="102"/>
      <c r="J79" s="104"/>
    </row>
    <row r="80" spans="2:10" x14ac:dyDescent="0.25">
      <c r="B80" s="100">
        <f t="shared" si="0"/>
        <v>58</v>
      </c>
      <c r="C80" s="101"/>
      <c r="D80" s="102"/>
      <c r="E80" s="101"/>
      <c r="F80" s="77" t="str">
        <f>IF(E80 &lt;&gt; "",VLOOKUP($E80,'Defect types &amp; severity levels'!$I$3:$J$30,2,FALSE),"")</f>
        <v/>
      </c>
      <c r="G80" s="103" t="str">
        <f>IF(E80 &lt;&gt; "",VLOOKUP($E80,'Defect types &amp; severity levels'!$I$3:$K$30,3,FALSE),"")</f>
        <v/>
      </c>
      <c r="H80" s="101"/>
      <c r="I80" s="102"/>
      <c r="J80" s="104"/>
    </row>
    <row r="81" spans="2:10" x14ac:dyDescent="0.25">
      <c r="B81" s="100">
        <f t="shared" si="0"/>
        <v>59</v>
      </c>
      <c r="C81" s="101"/>
      <c r="D81" s="102"/>
      <c r="E81" s="101"/>
      <c r="F81" s="77" t="str">
        <f>IF(E81 &lt;&gt; "",VLOOKUP($E81,'Defect types &amp; severity levels'!$I$3:$J$30,2,FALSE),"")</f>
        <v/>
      </c>
      <c r="G81" s="103" t="str">
        <f>IF(E81 &lt;&gt; "",VLOOKUP($E81,'Defect types &amp; severity levels'!$I$3:$K$30,3,FALSE),"")</f>
        <v/>
      </c>
      <c r="H81" s="101"/>
      <c r="I81" s="102"/>
      <c r="J81" s="104"/>
    </row>
    <row r="82" spans="2:10" x14ac:dyDescent="0.25">
      <c r="B82" s="100">
        <f t="shared" si="0"/>
        <v>60</v>
      </c>
      <c r="C82" s="101"/>
      <c r="D82" s="102"/>
      <c r="E82" s="101"/>
      <c r="F82" s="77" t="str">
        <f>IF(E82 &lt;&gt; "",VLOOKUP($E82,'Defect types &amp; severity levels'!$I$3:$J$30,2,FALSE),"")</f>
        <v/>
      </c>
      <c r="G82" s="103" t="str">
        <f>IF(E82 &lt;&gt; "",VLOOKUP($E82,'Defect types &amp; severity levels'!$I$3:$K$30,3,FALSE),"")</f>
        <v/>
      </c>
      <c r="H82" s="101"/>
      <c r="I82" s="102"/>
      <c r="J82" s="104"/>
    </row>
    <row r="83" spans="2:10" x14ac:dyDescent="0.25">
      <c r="B83" s="100">
        <f t="shared" si="0"/>
        <v>61</v>
      </c>
      <c r="C83" s="101"/>
      <c r="D83" s="102"/>
      <c r="E83" s="101"/>
      <c r="F83" s="77" t="str">
        <f>IF(E83 &lt;&gt; "",VLOOKUP($E83,'Defect types &amp; severity levels'!$I$3:$J$30,2,FALSE),"")</f>
        <v/>
      </c>
      <c r="G83" s="103" t="str">
        <f>IF(E83 &lt;&gt; "",VLOOKUP($E83,'Defect types &amp; severity levels'!$I$3:$K$30,3,FALSE),"")</f>
        <v/>
      </c>
      <c r="H83" s="101"/>
      <c r="I83" s="102"/>
      <c r="J83" s="104"/>
    </row>
    <row r="84" spans="2:10" x14ac:dyDescent="0.25">
      <c r="B84" s="100">
        <f t="shared" si="0"/>
        <v>62</v>
      </c>
      <c r="C84" s="101"/>
      <c r="D84" s="102"/>
      <c r="E84" s="101"/>
      <c r="F84" s="77" t="str">
        <f>IF(E84 &lt;&gt; "",VLOOKUP($E84,'Defect types &amp; severity levels'!$I$3:$J$30,2,FALSE),"")</f>
        <v/>
      </c>
      <c r="G84" s="103" t="str">
        <f>IF(E84 &lt;&gt; "",VLOOKUP($E84,'Defect types &amp; severity levels'!$I$3:$K$30,3,FALSE),"")</f>
        <v/>
      </c>
      <c r="H84" s="101"/>
      <c r="I84" s="102"/>
      <c r="J84" s="104"/>
    </row>
    <row r="85" spans="2:10" x14ac:dyDescent="0.25">
      <c r="B85" s="100">
        <f t="shared" si="0"/>
        <v>63</v>
      </c>
      <c r="C85" s="101"/>
      <c r="D85" s="102"/>
      <c r="E85" s="101"/>
      <c r="F85" s="77" t="str">
        <f>IF(E85 &lt;&gt; "",VLOOKUP($E85,'Defect types &amp; severity levels'!$I$3:$J$30,2,FALSE),"")</f>
        <v/>
      </c>
      <c r="G85" s="103" t="str">
        <f>IF(E85 &lt;&gt; "",VLOOKUP($E85,'Defect types &amp; severity levels'!$I$3:$K$30,3,FALSE),"")</f>
        <v/>
      </c>
      <c r="H85" s="101"/>
      <c r="I85" s="102"/>
      <c r="J85" s="104"/>
    </row>
    <row r="86" spans="2:10" x14ac:dyDescent="0.25">
      <c r="B86" s="100">
        <f t="shared" si="0"/>
        <v>64</v>
      </c>
      <c r="C86" s="101"/>
      <c r="D86" s="102"/>
      <c r="E86" s="101"/>
      <c r="F86" s="77" t="str">
        <f>IF(E86 &lt;&gt; "",VLOOKUP($E86,'Defect types &amp; severity levels'!$I$3:$J$30,2,FALSE),"")</f>
        <v/>
      </c>
      <c r="G86" s="103" t="str">
        <f>IF(E86 &lt;&gt; "",VLOOKUP($E86,'Defect types &amp; severity levels'!$I$3:$K$30,3,FALSE),"")</f>
        <v/>
      </c>
      <c r="H86" s="101"/>
      <c r="I86" s="102"/>
      <c r="J86" s="104"/>
    </row>
    <row r="87" spans="2:10" x14ac:dyDescent="0.25">
      <c r="B87" s="100">
        <f t="shared" si="0"/>
        <v>65</v>
      </c>
      <c r="C87" s="101"/>
      <c r="D87" s="102"/>
      <c r="E87" s="101"/>
      <c r="F87" s="77" t="str">
        <f>IF(E87 &lt;&gt; "",VLOOKUP($E87,'Defect types &amp; severity levels'!$I$3:$J$30,2,FALSE),"")</f>
        <v/>
      </c>
      <c r="G87" s="103" t="str">
        <f>IF(E87 &lt;&gt; "",VLOOKUP($E87,'Defect types &amp; severity levels'!$I$3:$K$30,3,FALSE),"")</f>
        <v/>
      </c>
      <c r="H87" s="101"/>
      <c r="I87" s="102"/>
      <c r="J87" s="104"/>
    </row>
    <row r="88" spans="2:10" x14ac:dyDescent="0.25">
      <c r="B88" s="100">
        <f t="shared" si="0"/>
        <v>66</v>
      </c>
      <c r="C88" s="101"/>
      <c r="D88" s="102"/>
      <c r="E88" s="101"/>
      <c r="F88" s="77" t="str">
        <f>IF(E88 &lt;&gt; "",VLOOKUP($E88,'Defect types &amp; severity levels'!$I$3:$J$30,2,FALSE),"")</f>
        <v/>
      </c>
      <c r="G88" s="103" t="str">
        <f>IF(E88 &lt;&gt; "",VLOOKUP($E88,'Defect types &amp; severity levels'!$I$3:$K$30,3,FALSE),"")</f>
        <v/>
      </c>
      <c r="H88" s="101"/>
      <c r="I88" s="102"/>
      <c r="J88" s="104"/>
    </row>
    <row r="89" spans="2:10" x14ac:dyDescent="0.25">
      <c r="B89" s="100">
        <f t="shared" ref="B89:B152" si="1">B88+1</f>
        <v>67</v>
      </c>
      <c r="C89" s="101"/>
      <c r="D89" s="102"/>
      <c r="E89" s="101"/>
      <c r="F89" s="77" t="str">
        <f>IF(E89 &lt;&gt; "",VLOOKUP($E89,'Defect types &amp; severity levels'!$I$3:$J$30,2,FALSE),"")</f>
        <v/>
      </c>
      <c r="G89" s="103" t="str">
        <f>IF(E89 &lt;&gt; "",VLOOKUP($E89,'Defect types &amp; severity levels'!$I$3:$K$30,3,FALSE),"")</f>
        <v/>
      </c>
      <c r="H89" s="101"/>
      <c r="I89" s="102"/>
      <c r="J89" s="104"/>
    </row>
    <row r="90" spans="2:10" x14ac:dyDescent="0.25">
      <c r="B90" s="100">
        <f t="shared" si="1"/>
        <v>68</v>
      </c>
      <c r="C90" s="101"/>
      <c r="D90" s="102"/>
      <c r="E90" s="101"/>
      <c r="F90" s="77" t="str">
        <f>IF(E90 &lt;&gt; "",VLOOKUP($E90,'Defect types &amp; severity levels'!$I$3:$J$30,2,FALSE),"")</f>
        <v/>
      </c>
      <c r="G90" s="103" t="str">
        <f>IF(E90 &lt;&gt; "",VLOOKUP($E90,'Defect types &amp; severity levels'!$I$3:$K$30,3,FALSE),"")</f>
        <v/>
      </c>
      <c r="H90" s="101"/>
      <c r="I90" s="102"/>
      <c r="J90" s="104"/>
    </row>
    <row r="91" spans="2:10" x14ac:dyDescent="0.25">
      <c r="B91" s="100">
        <f t="shared" si="1"/>
        <v>69</v>
      </c>
      <c r="C91" s="101"/>
      <c r="D91" s="102"/>
      <c r="E91" s="101"/>
      <c r="F91" s="77" t="str">
        <f>IF(E91 &lt;&gt; "",VLOOKUP($E91,'Defect types &amp; severity levels'!$I$3:$J$30,2,FALSE),"")</f>
        <v/>
      </c>
      <c r="G91" s="103" t="str">
        <f>IF(E91 &lt;&gt; "",VLOOKUP($E91,'Defect types &amp; severity levels'!$I$3:$K$30,3,FALSE),"")</f>
        <v/>
      </c>
      <c r="H91" s="101"/>
      <c r="I91" s="102"/>
      <c r="J91" s="104"/>
    </row>
    <row r="92" spans="2:10" x14ac:dyDescent="0.25">
      <c r="B92" s="100">
        <f t="shared" si="1"/>
        <v>70</v>
      </c>
      <c r="C92" s="101"/>
      <c r="D92" s="102"/>
      <c r="E92" s="101"/>
      <c r="F92" s="77" t="str">
        <f>IF(E92 &lt;&gt; "",VLOOKUP($E92,'Defect types &amp; severity levels'!$I$3:$J$30,2,FALSE),"")</f>
        <v/>
      </c>
      <c r="G92" s="103" t="str">
        <f>IF(E92 &lt;&gt; "",VLOOKUP($E92,'Defect types &amp; severity levels'!$I$3:$K$30,3,FALSE),"")</f>
        <v/>
      </c>
      <c r="H92" s="101"/>
      <c r="I92" s="102"/>
      <c r="J92" s="104"/>
    </row>
    <row r="93" spans="2:10" x14ac:dyDescent="0.25">
      <c r="B93" s="100">
        <f t="shared" si="1"/>
        <v>71</v>
      </c>
      <c r="C93" s="101"/>
      <c r="D93" s="102"/>
      <c r="E93" s="101"/>
      <c r="F93" s="77" t="str">
        <f>IF(E93 &lt;&gt; "",VLOOKUP($E93,'Defect types &amp; severity levels'!$I$3:$J$30,2,FALSE),"")</f>
        <v/>
      </c>
      <c r="G93" s="103" t="str">
        <f>IF(E93 &lt;&gt; "",VLOOKUP($E93,'Defect types &amp; severity levels'!$I$3:$K$30,3,FALSE),"")</f>
        <v/>
      </c>
      <c r="H93" s="101"/>
      <c r="I93" s="102"/>
      <c r="J93" s="104"/>
    </row>
    <row r="94" spans="2:10" x14ac:dyDescent="0.25">
      <c r="B94" s="100">
        <f t="shared" si="1"/>
        <v>72</v>
      </c>
      <c r="C94" s="101"/>
      <c r="D94" s="102"/>
      <c r="E94" s="101"/>
      <c r="F94" s="77" t="str">
        <f>IF(E94 &lt;&gt; "",VLOOKUP($E94,'Defect types &amp; severity levels'!$I$3:$J$30,2,FALSE),"")</f>
        <v/>
      </c>
      <c r="G94" s="103" t="str">
        <f>IF(E94 &lt;&gt; "",VLOOKUP($E94,'Defect types &amp; severity levels'!$I$3:$K$30,3,FALSE),"")</f>
        <v/>
      </c>
      <c r="H94" s="101"/>
      <c r="I94" s="102"/>
      <c r="J94" s="104"/>
    </row>
    <row r="95" spans="2:10" x14ac:dyDescent="0.25">
      <c r="B95" s="100">
        <f t="shared" si="1"/>
        <v>73</v>
      </c>
      <c r="C95" s="101"/>
      <c r="D95" s="102"/>
      <c r="E95" s="101"/>
      <c r="F95" s="77" t="str">
        <f>IF(E95 &lt;&gt; "",VLOOKUP($E95,'Defect types &amp; severity levels'!$I$3:$J$30,2,FALSE),"")</f>
        <v/>
      </c>
      <c r="G95" s="103" t="str">
        <f>IF(E95 &lt;&gt; "",VLOOKUP($E95,'Defect types &amp; severity levels'!$I$3:$K$30,3,FALSE),"")</f>
        <v/>
      </c>
      <c r="H95" s="101"/>
      <c r="I95" s="102"/>
      <c r="J95" s="104"/>
    </row>
    <row r="96" spans="2:10" x14ac:dyDescent="0.25">
      <c r="B96" s="100">
        <f t="shared" si="1"/>
        <v>74</v>
      </c>
      <c r="C96" s="101"/>
      <c r="D96" s="102"/>
      <c r="E96" s="101"/>
      <c r="F96" s="77" t="str">
        <f>IF(E96 &lt;&gt; "",VLOOKUP($E96,'Defect types &amp; severity levels'!$I$3:$J$30,2,FALSE),"")</f>
        <v/>
      </c>
      <c r="G96" s="103" t="str">
        <f>IF(E96 &lt;&gt; "",VLOOKUP($E96,'Defect types &amp; severity levels'!$I$3:$K$30,3,FALSE),"")</f>
        <v/>
      </c>
      <c r="H96" s="101"/>
      <c r="I96" s="102"/>
      <c r="J96" s="104"/>
    </row>
    <row r="97" spans="2:10" x14ac:dyDescent="0.25">
      <c r="B97" s="100">
        <f t="shared" si="1"/>
        <v>75</v>
      </c>
      <c r="C97" s="101"/>
      <c r="D97" s="102"/>
      <c r="E97" s="101"/>
      <c r="F97" s="77" t="str">
        <f>IF(E97 &lt;&gt; "",VLOOKUP($E97,'Defect types &amp; severity levels'!$I$3:$J$30,2,FALSE),"")</f>
        <v/>
      </c>
      <c r="G97" s="103" t="str">
        <f>IF(E97 &lt;&gt; "",VLOOKUP($E97,'Defect types &amp; severity levels'!$I$3:$K$30,3,FALSE),"")</f>
        <v/>
      </c>
      <c r="H97" s="101"/>
      <c r="I97" s="102"/>
      <c r="J97" s="104"/>
    </row>
    <row r="98" spans="2:10" x14ac:dyDescent="0.25">
      <c r="B98" s="100">
        <f t="shared" si="1"/>
        <v>76</v>
      </c>
      <c r="C98" s="101"/>
      <c r="D98" s="102"/>
      <c r="E98" s="101"/>
      <c r="F98" s="77" t="str">
        <f>IF(E98 &lt;&gt; "",VLOOKUP($E98,'Defect types &amp; severity levels'!$I$3:$J$30,2,FALSE),"")</f>
        <v/>
      </c>
      <c r="G98" s="103" t="str">
        <f>IF(E98 &lt;&gt; "",VLOOKUP($E98,'Defect types &amp; severity levels'!$I$3:$K$30,3,FALSE),"")</f>
        <v/>
      </c>
      <c r="H98" s="101"/>
      <c r="I98" s="102"/>
      <c r="J98" s="104"/>
    </row>
    <row r="99" spans="2:10" x14ac:dyDescent="0.25">
      <c r="B99" s="100">
        <f t="shared" si="1"/>
        <v>77</v>
      </c>
      <c r="C99" s="101"/>
      <c r="D99" s="102"/>
      <c r="E99" s="101"/>
      <c r="F99" s="77" t="str">
        <f>IF(E99 &lt;&gt; "",VLOOKUP($E99,'Defect types &amp; severity levels'!$I$3:$J$30,2,FALSE),"")</f>
        <v/>
      </c>
      <c r="G99" s="103" t="str">
        <f>IF(E99 &lt;&gt; "",VLOOKUP($E99,'Defect types &amp; severity levels'!$I$3:$K$30,3,FALSE),"")</f>
        <v/>
      </c>
      <c r="H99" s="101"/>
      <c r="I99" s="102"/>
      <c r="J99" s="104"/>
    </row>
    <row r="100" spans="2:10" x14ac:dyDescent="0.25">
      <c r="B100" s="100">
        <f t="shared" si="1"/>
        <v>78</v>
      </c>
      <c r="C100" s="101"/>
      <c r="D100" s="102"/>
      <c r="E100" s="101"/>
      <c r="F100" s="77" t="str">
        <f>IF(E100 &lt;&gt; "",VLOOKUP($E100,'Defect types &amp; severity levels'!$I$3:$J$30,2,FALSE),"")</f>
        <v/>
      </c>
      <c r="G100" s="103" t="str">
        <f>IF(E100 &lt;&gt; "",VLOOKUP($E100,'Defect types &amp; severity levels'!$I$3:$K$30,3,FALSE),"")</f>
        <v/>
      </c>
      <c r="H100" s="101"/>
      <c r="I100" s="102"/>
      <c r="J100" s="104"/>
    </row>
    <row r="101" spans="2:10" x14ac:dyDescent="0.25">
      <c r="B101" s="100">
        <f t="shared" si="1"/>
        <v>79</v>
      </c>
      <c r="C101" s="101"/>
      <c r="D101" s="102"/>
      <c r="E101" s="101"/>
      <c r="F101" s="77" t="str">
        <f>IF(E101 &lt;&gt; "",VLOOKUP($E101,'Defect types &amp; severity levels'!$I$3:$J$30,2,FALSE),"")</f>
        <v/>
      </c>
      <c r="G101" s="103" t="str">
        <f>IF(E101 &lt;&gt; "",VLOOKUP($E101,'Defect types &amp; severity levels'!$I$3:$K$30,3,FALSE),"")</f>
        <v/>
      </c>
      <c r="H101" s="101"/>
      <c r="I101" s="102"/>
      <c r="J101" s="104"/>
    </row>
    <row r="102" spans="2:10" x14ac:dyDescent="0.25">
      <c r="B102" s="100">
        <f t="shared" si="1"/>
        <v>80</v>
      </c>
      <c r="C102" s="101"/>
      <c r="D102" s="102"/>
      <c r="E102" s="101"/>
      <c r="F102" s="77" t="str">
        <f>IF(E102 &lt;&gt; "",VLOOKUP($E102,'Defect types &amp; severity levels'!$I$3:$J$30,2,FALSE),"")</f>
        <v/>
      </c>
      <c r="G102" s="103" t="str">
        <f>IF(E102 &lt;&gt; "",VLOOKUP($E102,'Defect types &amp; severity levels'!$I$3:$K$30,3,FALSE),"")</f>
        <v/>
      </c>
      <c r="H102" s="101"/>
      <c r="I102" s="102"/>
      <c r="J102" s="104"/>
    </row>
    <row r="103" spans="2:10" x14ac:dyDescent="0.25">
      <c r="B103" s="100">
        <f t="shared" si="1"/>
        <v>81</v>
      </c>
      <c r="C103" s="101"/>
      <c r="D103" s="102"/>
      <c r="E103" s="101"/>
      <c r="F103" s="77" t="str">
        <f>IF(E103 &lt;&gt; "",VLOOKUP($E103,'Defect types &amp; severity levels'!$I$3:$J$30,2,FALSE),"")</f>
        <v/>
      </c>
      <c r="G103" s="103" t="str">
        <f>IF(E103 &lt;&gt; "",VLOOKUP($E103,'Defect types &amp; severity levels'!$I$3:$K$30,3,FALSE),"")</f>
        <v/>
      </c>
      <c r="H103" s="101"/>
      <c r="I103" s="102"/>
      <c r="J103" s="104"/>
    </row>
    <row r="104" spans="2:10" x14ac:dyDescent="0.25">
      <c r="B104" s="100">
        <f t="shared" si="1"/>
        <v>82</v>
      </c>
      <c r="C104" s="101"/>
      <c r="D104" s="102"/>
      <c r="E104" s="101"/>
      <c r="F104" s="77" t="str">
        <f>IF(E104 &lt;&gt; "",VLOOKUP($E104,'Defect types &amp; severity levels'!$I$3:$J$30,2,FALSE),"")</f>
        <v/>
      </c>
      <c r="G104" s="103" t="str">
        <f>IF(E104 &lt;&gt; "",VLOOKUP($E104,'Defect types &amp; severity levels'!$I$3:$K$30,3,FALSE),"")</f>
        <v/>
      </c>
      <c r="H104" s="101"/>
      <c r="I104" s="102"/>
      <c r="J104" s="104"/>
    </row>
    <row r="105" spans="2:10" x14ac:dyDescent="0.25">
      <c r="B105" s="100">
        <f t="shared" si="1"/>
        <v>83</v>
      </c>
      <c r="C105" s="101"/>
      <c r="D105" s="102"/>
      <c r="E105" s="101"/>
      <c r="F105" s="77" t="str">
        <f>IF(E105 &lt;&gt; "",VLOOKUP($E105,'Defect types &amp; severity levels'!$I$3:$J$30,2,FALSE),"")</f>
        <v/>
      </c>
      <c r="G105" s="103" t="str">
        <f>IF(E105 &lt;&gt; "",VLOOKUP($E105,'Defect types &amp; severity levels'!$I$3:$K$30,3,FALSE),"")</f>
        <v/>
      </c>
      <c r="H105" s="101"/>
      <c r="I105" s="102"/>
      <c r="J105" s="104"/>
    </row>
    <row r="106" spans="2:10" x14ac:dyDescent="0.25">
      <c r="B106" s="100">
        <f t="shared" si="1"/>
        <v>84</v>
      </c>
      <c r="C106" s="101"/>
      <c r="D106" s="102"/>
      <c r="E106" s="101"/>
      <c r="F106" s="77" t="str">
        <f>IF(E106 &lt;&gt; "",VLOOKUP($E106,'Defect types &amp; severity levels'!$I$3:$J$30,2,FALSE),"")</f>
        <v/>
      </c>
      <c r="G106" s="103" t="str">
        <f>IF(E106 &lt;&gt; "",VLOOKUP($E106,'Defect types &amp; severity levels'!$I$3:$K$30,3,FALSE),"")</f>
        <v/>
      </c>
      <c r="H106" s="101"/>
      <c r="I106" s="102"/>
      <c r="J106" s="104"/>
    </row>
    <row r="107" spans="2:10" x14ac:dyDescent="0.25">
      <c r="B107" s="100">
        <f t="shared" si="1"/>
        <v>85</v>
      </c>
      <c r="C107" s="101"/>
      <c r="D107" s="102"/>
      <c r="E107" s="101"/>
      <c r="F107" s="77" t="str">
        <f>IF(E107 &lt;&gt; "",VLOOKUP($E107,'Defect types &amp; severity levels'!$I$3:$J$30,2,FALSE),"")</f>
        <v/>
      </c>
      <c r="G107" s="103" t="str">
        <f>IF(E107 &lt;&gt; "",VLOOKUP($E107,'Defect types &amp; severity levels'!$I$3:$K$30,3,FALSE),"")</f>
        <v/>
      </c>
      <c r="H107" s="101"/>
      <c r="I107" s="102"/>
      <c r="J107" s="104"/>
    </row>
    <row r="108" spans="2:10" x14ac:dyDescent="0.25">
      <c r="B108" s="100">
        <f t="shared" si="1"/>
        <v>86</v>
      </c>
      <c r="C108" s="101"/>
      <c r="D108" s="102"/>
      <c r="E108" s="101"/>
      <c r="F108" s="77" t="str">
        <f>IF(E108 &lt;&gt; "",VLOOKUP($E108,'Defect types &amp; severity levels'!$I$3:$J$30,2,FALSE),"")</f>
        <v/>
      </c>
      <c r="G108" s="103" t="str">
        <f>IF(E108 &lt;&gt; "",VLOOKUP($E108,'Defect types &amp; severity levels'!$I$3:$K$30,3,FALSE),"")</f>
        <v/>
      </c>
      <c r="H108" s="101"/>
      <c r="I108" s="102"/>
      <c r="J108" s="104"/>
    </row>
    <row r="109" spans="2:10" x14ac:dyDescent="0.25">
      <c r="B109" s="100">
        <f t="shared" si="1"/>
        <v>87</v>
      </c>
      <c r="C109" s="101"/>
      <c r="D109" s="102"/>
      <c r="E109" s="101"/>
      <c r="F109" s="77" t="str">
        <f>IF(E109 &lt;&gt; "",VLOOKUP($E109,'Defect types &amp; severity levels'!$I$3:$J$30,2,FALSE),"")</f>
        <v/>
      </c>
      <c r="G109" s="103" t="str">
        <f>IF(E109 &lt;&gt; "",VLOOKUP($E109,'Defect types &amp; severity levels'!$I$3:$K$30,3,FALSE),"")</f>
        <v/>
      </c>
      <c r="H109" s="101"/>
      <c r="I109" s="102"/>
      <c r="J109" s="104"/>
    </row>
    <row r="110" spans="2:10" x14ac:dyDescent="0.25">
      <c r="B110" s="100">
        <f t="shared" si="1"/>
        <v>88</v>
      </c>
      <c r="C110" s="101"/>
      <c r="D110" s="102"/>
      <c r="E110" s="101"/>
      <c r="F110" s="77" t="str">
        <f>IF(E110 &lt;&gt; "",VLOOKUP($E110,'Defect types &amp; severity levels'!$I$3:$J$30,2,FALSE),"")</f>
        <v/>
      </c>
      <c r="G110" s="103" t="str">
        <f>IF(E110 &lt;&gt; "",VLOOKUP($E110,'Defect types &amp; severity levels'!$I$3:$K$30,3,FALSE),"")</f>
        <v/>
      </c>
      <c r="H110" s="101"/>
      <c r="I110" s="102"/>
      <c r="J110" s="104"/>
    </row>
    <row r="111" spans="2:10" x14ac:dyDescent="0.25">
      <c r="B111" s="100">
        <f t="shared" si="1"/>
        <v>89</v>
      </c>
      <c r="C111" s="101"/>
      <c r="D111" s="102"/>
      <c r="E111" s="101"/>
      <c r="F111" s="77" t="str">
        <f>IF(E111 &lt;&gt; "",VLOOKUP($E111,'Defect types &amp; severity levels'!$I$3:$J$30,2,FALSE),"")</f>
        <v/>
      </c>
      <c r="G111" s="103" t="str">
        <f>IF(E111 &lt;&gt; "",VLOOKUP($E111,'Defect types &amp; severity levels'!$I$3:$K$30,3,FALSE),"")</f>
        <v/>
      </c>
      <c r="H111" s="101"/>
      <c r="I111" s="102"/>
      <c r="J111" s="104"/>
    </row>
    <row r="112" spans="2:10" x14ac:dyDescent="0.25">
      <c r="B112" s="100">
        <f t="shared" si="1"/>
        <v>90</v>
      </c>
      <c r="C112" s="101"/>
      <c r="D112" s="102"/>
      <c r="E112" s="101"/>
      <c r="F112" s="77" t="str">
        <f>IF(E112 &lt;&gt; "",VLOOKUP($E112,'Defect types &amp; severity levels'!$I$3:$J$30,2,FALSE),"")</f>
        <v/>
      </c>
      <c r="G112" s="103" t="str">
        <f>IF(E112 &lt;&gt; "",VLOOKUP($E112,'Defect types &amp; severity levels'!$I$3:$K$30,3,FALSE),"")</f>
        <v/>
      </c>
      <c r="H112" s="101"/>
      <c r="I112" s="102"/>
      <c r="J112" s="104"/>
    </row>
    <row r="113" spans="2:10" x14ac:dyDescent="0.25">
      <c r="B113" s="100">
        <f t="shared" si="1"/>
        <v>91</v>
      </c>
      <c r="C113" s="101"/>
      <c r="D113" s="102"/>
      <c r="E113" s="101"/>
      <c r="F113" s="77" t="str">
        <f>IF(E113 &lt;&gt; "",VLOOKUP($E113,'Defect types &amp; severity levels'!$I$3:$J$30,2,FALSE),"")</f>
        <v/>
      </c>
      <c r="G113" s="103" t="str">
        <f>IF(E113 &lt;&gt; "",VLOOKUP($E113,'Defect types &amp; severity levels'!$I$3:$K$30,3,FALSE),"")</f>
        <v/>
      </c>
      <c r="H113" s="101"/>
      <c r="I113" s="102"/>
      <c r="J113" s="104"/>
    </row>
    <row r="114" spans="2:10" x14ac:dyDescent="0.25">
      <c r="B114" s="100">
        <f t="shared" si="1"/>
        <v>92</v>
      </c>
      <c r="C114" s="101"/>
      <c r="D114" s="102"/>
      <c r="E114" s="101"/>
      <c r="F114" s="77" t="str">
        <f>IF(E114 &lt;&gt; "",VLOOKUP($E114,'Defect types &amp; severity levels'!$I$3:$J$30,2,FALSE),"")</f>
        <v/>
      </c>
      <c r="G114" s="103" t="str">
        <f>IF(E114 &lt;&gt; "",VLOOKUP($E114,'Defect types &amp; severity levels'!$I$3:$K$30,3,FALSE),"")</f>
        <v/>
      </c>
      <c r="H114" s="101"/>
      <c r="I114" s="102"/>
      <c r="J114" s="104"/>
    </row>
    <row r="115" spans="2:10" x14ac:dyDescent="0.25">
      <c r="B115" s="100">
        <f t="shared" si="1"/>
        <v>93</v>
      </c>
      <c r="C115" s="101"/>
      <c r="D115" s="102"/>
      <c r="E115" s="101"/>
      <c r="F115" s="77" t="str">
        <f>IF(E115 &lt;&gt; "",VLOOKUP($E115,'Defect types &amp; severity levels'!$I$3:$J$30,2,FALSE),"")</f>
        <v/>
      </c>
      <c r="G115" s="103" t="str">
        <f>IF(E115 &lt;&gt; "",VLOOKUP($E115,'Defect types &amp; severity levels'!$I$3:$K$30,3,FALSE),"")</f>
        <v/>
      </c>
      <c r="H115" s="101"/>
      <c r="I115" s="102"/>
      <c r="J115" s="104"/>
    </row>
    <row r="116" spans="2:10" x14ac:dyDescent="0.25">
      <c r="B116" s="100">
        <f t="shared" si="1"/>
        <v>94</v>
      </c>
      <c r="C116" s="101"/>
      <c r="D116" s="102"/>
      <c r="E116" s="101"/>
      <c r="F116" s="77" t="str">
        <f>IF(E116 &lt;&gt; "",VLOOKUP($E116,'Defect types &amp; severity levels'!$I$3:$J$30,2,FALSE),"")</f>
        <v/>
      </c>
      <c r="G116" s="103" t="str">
        <f>IF(E116 &lt;&gt; "",VLOOKUP($E116,'Defect types &amp; severity levels'!$I$3:$K$30,3,FALSE),"")</f>
        <v/>
      </c>
      <c r="H116" s="101"/>
      <c r="I116" s="102"/>
      <c r="J116" s="104"/>
    </row>
    <row r="117" spans="2:10" x14ac:dyDescent="0.25">
      <c r="B117" s="100">
        <f t="shared" si="1"/>
        <v>95</v>
      </c>
      <c r="C117" s="101"/>
      <c r="D117" s="102"/>
      <c r="E117" s="101"/>
      <c r="F117" s="77" t="str">
        <f>IF(E117 &lt;&gt; "",VLOOKUP($E117,'Defect types &amp; severity levels'!$I$3:$J$30,2,FALSE),"")</f>
        <v/>
      </c>
      <c r="G117" s="103" t="str">
        <f>IF(E117 &lt;&gt; "",VLOOKUP($E117,'Defect types &amp; severity levels'!$I$3:$K$30,3,FALSE),"")</f>
        <v/>
      </c>
      <c r="H117" s="101"/>
      <c r="I117" s="102"/>
      <c r="J117" s="104"/>
    </row>
    <row r="118" spans="2:10" x14ac:dyDescent="0.25">
      <c r="B118" s="100">
        <f t="shared" si="1"/>
        <v>96</v>
      </c>
      <c r="C118" s="101"/>
      <c r="D118" s="102"/>
      <c r="E118" s="101"/>
      <c r="F118" s="77" t="str">
        <f>IF(E118 &lt;&gt; "",VLOOKUP($E118,'Defect types &amp; severity levels'!$I$3:$J$30,2,FALSE),"")</f>
        <v/>
      </c>
      <c r="G118" s="103" t="str">
        <f>IF(E118 &lt;&gt; "",VLOOKUP($E118,'Defect types &amp; severity levels'!$I$3:$K$30,3,FALSE),"")</f>
        <v/>
      </c>
      <c r="H118" s="101"/>
      <c r="I118" s="102"/>
      <c r="J118" s="104"/>
    </row>
    <row r="119" spans="2:10" x14ac:dyDescent="0.25">
      <c r="B119" s="100">
        <f t="shared" si="1"/>
        <v>97</v>
      </c>
      <c r="C119" s="101"/>
      <c r="D119" s="102"/>
      <c r="E119" s="101"/>
      <c r="F119" s="77" t="str">
        <f>IF(E119 &lt;&gt; "",VLOOKUP($E119,'Defect types &amp; severity levels'!$I$3:$J$30,2,FALSE),"")</f>
        <v/>
      </c>
      <c r="G119" s="103" t="str">
        <f>IF(E119 &lt;&gt; "",VLOOKUP($E119,'Defect types &amp; severity levels'!$I$3:$K$30,3,FALSE),"")</f>
        <v/>
      </c>
      <c r="H119" s="101"/>
      <c r="I119" s="102"/>
      <c r="J119" s="104"/>
    </row>
    <row r="120" spans="2:10" x14ac:dyDescent="0.25">
      <c r="B120" s="100">
        <f t="shared" si="1"/>
        <v>98</v>
      </c>
      <c r="C120" s="101"/>
      <c r="D120" s="102"/>
      <c r="E120" s="101"/>
      <c r="F120" s="77" t="str">
        <f>IF(E120 &lt;&gt; "",VLOOKUP($E120,'Defect types &amp; severity levels'!$I$3:$J$30,2,FALSE),"")</f>
        <v/>
      </c>
      <c r="G120" s="103" t="str">
        <f>IF(E120 &lt;&gt; "",VLOOKUP($E120,'Defect types &amp; severity levels'!$I$3:$K$30,3,FALSE),"")</f>
        <v/>
      </c>
      <c r="H120" s="101"/>
      <c r="I120" s="102"/>
      <c r="J120" s="104"/>
    </row>
    <row r="121" spans="2:10" x14ac:dyDescent="0.25">
      <c r="B121" s="100">
        <f t="shared" si="1"/>
        <v>99</v>
      </c>
      <c r="C121" s="101"/>
      <c r="D121" s="102"/>
      <c r="E121" s="101"/>
      <c r="F121" s="77" t="str">
        <f>IF(E121 &lt;&gt; "",VLOOKUP($E121,'Defect types &amp; severity levels'!$I$3:$J$30,2,FALSE),"")</f>
        <v/>
      </c>
      <c r="G121" s="103" t="str">
        <f>IF(E121 &lt;&gt; "",VLOOKUP($E121,'Defect types &amp; severity levels'!$I$3:$K$30,3,FALSE),"")</f>
        <v/>
      </c>
      <c r="H121" s="101"/>
      <c r="I121" s="102"/>
      <c r="J121" s="104"/>
    </row>
    <row r="122" spans="2:10" x14ac:dyDescent="0.25">
      <c r="B122" s="100">
        <f t="shared" si="1"/>
        <v>100</v>
      </c>
      <c r="C122" s="101"/>
      <c r="D122" s="102"/>
      <c r="E122" s="101"/>
      <c r="F122" s="77" t="str">
        <f>IF(E122 &lt;&gt; "",VLOOKUP($E122,'Defect types &amp; severity levels'!$I$3:$J$30,2,FALSE),"")</f>
        <v/>
      </c>
      <c r="G122" s="103" t="str">
        <f>IF(E122 &lt;&gt; "",VLOOKUP($E122,'Defect types &amp; severity levels'!$I$3:$K$30,3,FALSE),"")</f>
        <v/>
      </c>
      <c r="H122" s="101"/>
      <c r="I122" s="102"/>
      <c r="J122" s="104"/>
    </row>
    <row r="123" spans="2:10" x14ac:dyDescent="0.25">
      <c r="B123" s="100">
        <f t="shared" si="1"/>
        <v>101</v>
      </c>
      <c r="C123" s="101"/>
      <c r="D123" s="102"/>
      <c r="E123" s="101"/>
      <c r="F123" s="77" t="str">
        <f>IF(E123 &lt;&gt; "",VLOOKUP($E123,'Defect types &amp; severity levels'!$I$3:$J$30,2,FALSE),"")</f>
        <v/>
      </c>
      <c r="G123" s="103" t="str">
        <f>IF(E123 &lt;&gt; "",VLOOKUP($E123,'Defect types &amp; severity levels'!$I$3:$K$30,3,FALSE),"")</f>
        <v/>
      </c>
      <c r="H123" s="101"/>
      <c r="I123" s="102"/>
      <c r="J123" s="104"/>
    </row>
    <row r="124" spans="2:10" x14ac:dyDescent="0.25">
      <c r="B124" s="100">
        <f t="shared" si="1"/>
        <v>102</v>
      </c>
      <c r="C124" s="101"/>
      <c r="D124" s="102"/>
      <c r="E124" s="101"/>
      <c r="F124" s="77" t="str">
        <f>IF(E124 &lt;&gt; "",VLOOKUP($E124,'Defect types &amp; severity levels'!$I$3:$J$30,2,FALSE),"")</f>
        <v/>
      </c>
      <c r="G124" s="103" t="str">
        <f>IF(E124 &lt;&gt; "",VLOOKUP($E124,'Defect types &amp; severity levels'!$I$3:$K$30,3,FALSE),"")</f>
        <v/>
      </c>
      <c r="H124" s="101"/>
      <c r="I124" s="102"/>
      <c r="J124" s="104"/>
    </row>
    <row r="125" spans="2:10" x14ac:dyDescent="0.25">
      <c r="B125" s="100">
        <f t="shared" si="1"/>
        <v>103</v>
      </c>
      <c r="C125" s="101"/>
      <c r="D125" s="102"/>
      <c r="E125" s="101"/>
      <c r="F125" s="77" t="str">
        <f>IF(E125 &lt;&gt; "",VLOOKUP($E125,'Defect types &amp; severity levels'!$I$3:$J$30,2,FALSE),"")</f>
        <v/>
      </c>
      <c r="G125" s="103" t="str">
        <f>IF(E125 &lt;&gt; "",VLOOKUP($E125,'Defect types &amp; severity levels'!$I$3:$K$30,3,FALSE),"")</f>
        <v/>
      </c>
      <c r="H125" s="101"/>
      <c r="I125" s="102"/>
      <c r="J125" s="104"/>
    </row>
    <row r="126" spans="2:10" x14ac:dyDescent="0.25">
      <c r="B126" s="100">
        <f t="shared" si="1"/>
        <v>104</v>
      </c>
      <c r="C126" s="101"/>
      <c r="D126" s="102"/>
      <c r="E126" s="101"/>
      <c r="F126" s="77" t="str">
        <f>IF(E126 &lt;&gt; "",VLOOKUP($E126,'Defect types &amp; severity levels'!$I$3:$J$30,2,FALSE),"")</f>
        <v/>
      </c>
      <c r="G126" s="103" t="str">
        <f>IF(E126 &lt;&gt; "",VLOOKUP($E126,'Defect types &amp; severity levels'!$I$3:$K$30,3,FALSE),"")</f>
        <v/>
      </c>
      <c r="H126" s="101"/>
      <c r="I126" s="102"/>
      <c r="J126" s="104"/>
    </row>
    <row r="127" spans="2:10" x14ac:dyDescent="0.25">
      <c r="B127" s="100">
        <f t="shared" si="1"/>
        <v>105</v>
      </c>
      <c r="C127" s="101"/>
      <c r="D127" s="102"/>
      <c r="E127" s="101"/>
      <c r="F127" s="77" t="str">
        <f>IF(E127 &lt;&gt; "",VLOOKUP($E127,'Defect types &amp; severity levels'!$I$3:$J$30,2,FALSE),"")</f>
        <v/>
      </c>
      <c r="G127" s="103" t="str">
        <f>IF(E127 &lt;&gt; "",VLOOKUP($E127,'Defect types &amp; severity levels'!$I$3:$K$30,3,FALSE),"")</f>
        <v/>
      </c>
      <c r="H127" s="101"/>
      <c r="I127" s="102"/>
      <c r="J127" s="104"/>
    </row>
    <row r="128" spans="2:10" x14ac:dyDescent="0.25">
      <c r="B128" s="100">
        <f t="shared" si="1"/>
        <v>106</v>
      </c>
      <c r="C128" s="101"/>
      <c r="D128" s="102"/>
      <c r="E128" s="101"/>
      <c r="F128" s="77" t="str">
        <f>IF(E128 &lt;&gt; "",VLOOKUP($E128,'Defect types &amp; severity levels'!$I$3:$J$30,2,FALSE),"")</f>
        <v/>
      </c>
      <c r="G128" s="103" t="str">
        <f>IF(E128 &lt;&gt; "",VLOOKUP($E128,'Defect types &amp; severity levels'!$I$3:$K$30,3,FALSE),"")</f>
        <v/>
      </c>
      <c r="H128" s="101"/>
      <c r="I128" s="102"/>
      <c r="J128" s="104"/>
    </row>
    <row r="129" spans="2:10" x14ac:dyDescent="0.25">
      <c r="B129" s="100">
        <f t="shared" si="1"/>
        <v>107</v>
      </c>
      <c r="C129" s="101"/>
      <c r="D129" s="102"/>
      <c r="E129" s="101"/>
      <c r="F129" s="77" t="str">
        <f>IF(E129 &lt;&gt; "",VLOOKUP($E129,'Defect types &amp; severity levels'!$I$3:$J$30,2,FALSE),"")</f>
        <v/>
      </c>
      <c r="G129" s="103" t="str">
        <f>IF(E129 &lt;&gt; "",VLOOKUP($E129,'Defect types &amp; severity levels'!$I$3:$K$30,3,FALSE),"")</f>
        <v/>
      </c>
      <c r="H129" s="101"/>
      <c r="I129" s="102"/>
      <c r="J129" s="104"/>
    </row>
    <row r="130" spans="2:10" x14ac:dyDescent="0.25">
      <c r="B130" s="100">
        <f t="shared" si="1"/>
        <v>108</v>
      </c>
      <c r="C130" s="101"/>
      <c r="D130" s="102"/>
      <c r="E130" s="101"/>
      <c r="F130" s="77" t="str">
        <f>IF(E130 &lt;&gt; "",VLOOKUP($E130,'Defect types &amp; severity levels'!$I$3:$J$30,2,FALSE),"")</f>
        <v/>
      </c>
      <c r="G130" s="103" t="str">
        <f>IF(E130 &lt;&gt; "",VLOOKUP($E130,'Defect types &amp; severity levels'!$I$3:$K$30,3,FALSE),"")</f>
        <v/>
      </c>
      <c r="H130" s="101"/>
      <c r="I130" s="102"/>
      <c r="J130" s="104"/>
    </row>
    <row r="131" spans="2:10" x14ac:dyDescent="0.25">
      <c r="B131" s="100">
        <f t="shared" si="1"/>
        <v>109</v>
      </c>
      <c r="C131" s="101"/>
      <c r="D131" s="102"/>
      <c r="E131" s="101"/>
      <c r="F131" s="77" t="str">
        <f>IF(E131 &lt;&gt; "",VLOOKUP($E131,'Defect types &amp; severity levels'!$I$3:$J$30,2,FALSE),"")</f>
        <v/>
      </c>
      <c r="G131" s="103" t="str">
        <f>IF(E131 &lt;&gt; "",VLOOKUP($E131,'Defect types &amp; severity levels'!$I$3:$K$30,3,FALSE),"")</f>
        <v/>
      </c>
      <c r="H131" s="101"/>
      <c r="I131" s="102"/>
      <c r="J131" s="104"/>
    </row>
    <row r="132" spans="2:10" x14ac:dyDescent="0.25">
      <c r="B132" s="100">
        <f t="shared" si="1"/>
        <v>110</v>
      </c>
      <c r="C132" s="101"/>
      <c r="D132" s="102"/>
      <c r="E132" s="101"/>
      <c r="F132" s="77" t="str">
        <f>IF(E132 &lt;&gt; "",VLOOKUP($E132,'Defect types &amp; severity levels'!$I$3:$J$30,2,FALSE),"")</f>
        <v/>
      </c>
      <c r="G132" s="103" t="str">
        <f>IF(E132 &lt;&gt; "",VLOOKUP($E132,'Defect types &amp; severity levels'!$I$3:$K$30,3,FALSE),"")</f>
        <v/>
      </c>
      <c r="H132" s="101"/>
      <c r="I132" s="102"/>
      <c r="J132" s="104"/>
    </row>
    <row r="133" spans="2:10" x14ac:dyDescent="0.25">
      <c r="B133" s="100">
        <f t="shared" si="1"/>
        <v>111</v>
      </c>
      <c r="C133" s="101"/>
      <c r="D133" s="102"/>
      <c r="E133" s="101"/>
      <c r="F133" s="77" t="str">
        <f>IF(E133 &lt;&gt; "",VLOOKUP($E133,'Defect types &amp; severity levels'!$I$3:$J$30,2,FALSE),"")</f>
        <v/>
      </c>
      <c r="G133" s="103" t="str">
        <f>IF(E133 &lt;&gt; "",VLOOKUP($E133,'Defect types &amp; severity levels'!$I$3:$K$30,3,FALSE),"")</f>
        <v/>
      </c>
      <c r="H133" s="101"/>
      <c r="I133" s="102"/>
      <c r="J133" s="104"/>
    </row>
    <row r="134" spans="2:10" x14ac:dyDescent="0.25">
      <c r="B134" s="100">
        <f t="shared" si="1"/>
        <v>112</v>
      </c>
      <c r="C134" s="101"/>
      <c r="D134" s="102"/>
      <c r="E134" s="101"/>
      <c r="F134" s="77" t="str">
        <f>IF(E134 &lt;&gt; "",VLOOKUP($E134,'Defect types &amp; severity levels'!$I$3:$J$30,2,FALSE),"")</f>
        <v/>
      </c>
      <c r="G134" s="103" t="str">
        <f>IF(E134 &lt;&gt; "",VLOOKUP($E134,'Defect types &amp; severity levels'!$I$3:$K$30,3,FALSE),"")</f>
        <v/>
      </c>
      <c r="H134" s="101"/>
      <c r="I134" s="102"/>
      <c r="J134" s="104"/>
    </row>
    <row r="135" spans="2:10" x14ac:dyDescent="0.25">
      <c r="B135" s="100">
        <f t="shared" si="1"/>
        <v>113</v>
      </c>
      <c r="C135" s="101"/>
      <c r="D135" s="102"/>
      <c r="E135" s="101"/>
      <c r="F135" s="77" t="str">
        <f>IF(E135 &lt;&gt; "",VLOOKUP($E135,'Defect types &amp; severity levels'!$I$3:$J$30,2,FALSE),"")</f>
        <v/>
      </c>
      <c r="G135" s="103" t="str">
        <f>IF(E135 &lt;&gt; "",VLOOKUP($E135,'Defect types &amp; severity levels'!$I$3:$K$30,3,FALSE),"")</f>
        <v/>
      </c>
      <c r="H135" s="101"/>
      <c r="I135" s="102"/>
      <c r="J135" s="104"/>
    </row>
    <row r="136" spans="2:10" x14ac:dyDescent="0.25">
      <c r="B136" s="100">
        <f t="shared" si="1"/>
        <v>114</v>
      </c>
      <c r="C136" s="101"/>
      <c r="D136" s="102"/>
      <c r="E136" s="101"/>
      <c r="F136" s="77" t="str">
        <f>IF(E136 &lt;&gt; "",VLOOKUP($E136,'Defect types &amp; severity levels'!$I$3:$J$30,2,FALSE),"")</f>
        <v/>
      </c>
      <c r="G136" s="103" t="str">
        <f>IF(E136 &lt;&gt; "",VLOOKUP($E136,'Defect types &amp; severity levels'!$I$3:$K$30,3,FALSE),"")</f>
        <v/>
      </c>
      <c r="H136" s="101"/>
      <c r="I136" s="102"/>
      <c r="J136" s="104"/>
    </row>
    <row r="137" spans="2:10" x14ac:dyDescent="0.25">
      <c r="B137" s="100">
        <f t="shared" si="1"/>
        <v>115</v>
      </c>
      <c r="C137" s="101"/>
      <c r="D137" s="102"/>
      <c r="E137" s="101"/>
      <c r="F137" s="77" t="str">
        <f>IF(E137 &lt;&gt; "",VLOOKUP($E137,'Defect types &amp; severity levels'!$I$3:$J$30,2,FALSE),"")</f>
        <v/>
      </c>
      <c r="G137" s="103" t="str">
        <f>IF(E137 &lt;&gt; "",VLOOKUP($E137,'Defect types &amp; severity levels'!$I$3:$K$30,3,FALSE),"")</f>
        <v/>
      </c>
      <c r="H137" s="101"/>
      <c r="I137" s="102"/>
      <c r="J137" s="104"/>
    </row>
    <row r="138" spans="2:10" x14ac:dyDescent="0.25">
      <c r="B138" s="100">
        <f t="shared" si="1"/>
        <v>116</v>
      </c>
      <c r="C138" s="101"/>
      <c r="D138" s="102"/>
      <c r="E138" s="101"/>
      <c r="F138" s="77" t="str">
        <f>IF(E138 &lt;&gt; "",VLOOKUP($E138,'Defect types &amp; severity levels'!$I$3:$J$30,2,FALSE),"")</f>
        <v/>
      </c>
      <c r="G138" s="103" t="str">
        <f>IF(E138 &lt;&gt; "",VLOOKUP($E138,'Defect types &amp; severity levels'!$I$3:$K$30,3,FALSE),"")</f>
        <v/>
      </c>
      <c r="H138" s="101"/>
      <c r="I138" s="102"/>
      <c r="J138" s="104"/>
    </row>
    <row r="139" spans="2:10" x14ac:dyDescent="0.25">
      <c r="B139" s="100">
        <f t="shared" si="1"/>
        <v>117</v>
      </c>
      <c r="C139" s="101"/>
      <c r="D139" s="102"/>
      <c r="E139" s="101"/>
      <c r="F139" s="77" t="str">
        <f>IF(E139 &lt;&gt; "",VLOOKUP($E139,'Defect types &amp; severity levels'!$I$3:$J$30,2,FALSE),"")</f>
        <v/>
      </c>
      <c r="G139" s="103" t="str">
        <f>IF(E139 &lt;&gt; "",VLOOKUP($E139,'Defect types &amp; severity levels'!$I$3:$K$30,3,FALSE),"")</f>
        <v/>
      </c>
      <c r="H139" s="101"/>
      <c r="I139" s="102"/>
      <c r="J139" s="104"/>
    </row>
    <row r="140" spans="2:10" x14ac:dyDescent="0.25">
      <c r="B140" s="100">
        <f t="shared" si="1"/>
        <v>118</v>
      </c>
      <c r="C140" s="101"/>
      <c r="D140" s="102"/>
      <c r="E140" s="101"/>
      <c r="F140" s="77" t="str">
        <f>IF(E140 &lt;&gt; "",VLOOKUP($E140,'Defect types &amp; severity levels'!$I$3:$J$30,2,FALSE),"")</f>
        <v/>
      </c>
      <c r="G140" s="103" t="str">
        <f>IF(E140 &lt;&gt; "",VLOOKUP($E140,'Defect types &amp; severity levels'!$I$3:$K$30,3,FALSE),"")</f>
        <v/>
      </c>
      <c r="H140" s="101"/>
      <c r="I140" s="102"/>
      <c r="J140" s="104"/>
    </row>
    <row r="141" spans="2:10" x14ac:dyDescent="0.25">
      <c r="B141" s="100">
        <f t="shared" si="1"/>
        <v>119</v>
      </c>
      <c r="C141" s="101"/>
      <c r="D141" s="102"/>
      <c r="E141" s="101"/>
      <c r="F141" s="77" t="str">
        <f>IF(E141 &lt;&gt; "",VLOOKUP($E141,'Defect types &amp; severity levels'!$I$3:$J$30,2,FALSE),"")</f>
        <v/>
      </c>
      <c r="G141" s="103" t="str">
        <f>IF(E141 &lt;&gt; "",VLOOKUP($E141,'Defect types &amp; severity levels'!$I$3:$K$30,3,FALSE),"")</f>
        <v/>
      </c>
      <c r="H141" s="101"/>
      <c r="I141" s="102"/>
      <c r="J141" s="104"/>
    </row>
    <row r="142" spans="2:10" x14ac:dyDescent="0.25">
      <c r="B142" s="100">
        <f t="shared" si="1"/>
        <v>120</v>
      </c>
      <c r="C142" s="101"/>
      <c r="D142" s="102"/>
      <c r="E142" s="101"/>
      <c r="F142" s="77" t="str">
        <f>IF(E142 &lt;&gt; "",VLOOKUP($E142,'Defect types &amp; severity levels'!$I$3:$J$30,2,FALSE),"")</f>
        <v/>
      </c>
      <c r="G142" s="103" t="str">
        <f>IF(E142 &lt;&gt; "",VLOOKUP($E142,'Defect types &amp; severity levels'!$I$3:$K$30,3,FALSE),"")</f>
        <v/>
      </c>
      <c r="H142" s="101"/>
      <c r="I142" s="102"/>
      <c r="J142" s="104"/>
    </row>
    <row r="143" spans="2:10" x14ac:dyDescent="0.25">
      <c r="B143" s="100">
        <f t="shared" si="1"/>
        <v>121</v>
      </c>
      <c r="C143" s="101"/>
      <c r="D143" s="102"/>
      <c r="E143" s="101"/>
      <c r="F143" s="77" t="str">
        <f>IF(E143 &lt;&gt; "",VLOOKUP($E143,'Defect types &amp; severity levels'!$I$3:$J$30,2,FALSE),"")</f>
        <v/>
      </c>
      <c r="G143" s="103" t="str">
        <f>IF(E143 &lt;&gt; "",VLOOKUP($E143,'Defect types &amp; severity levels'!$I$3:$K$30,3,FALSE),"")</f>
        <v/>
      </c>
      <c r="H143" s="101"/>
      <c r="I143" s="102"/>
      <c r="J143" s="104"/>
    </row>
    <row r="144" spans="2:10" x14ac:dyDescent="0.25">
      <c r="B144" s="100">
        <f t="shared" si="1"/>
        <v>122</v>
      </c>
      <c r="C144" s="101"/>
      <c r="D144" s="102"/>
      <c r="E144" s="101"/>
      <c r="F144" s="77" t="str">
        <f>IF(E144 &lt;&gt; "",VLOOKUP($E144,'Defect types &amp; severity levels'!$I$3:$J$30,2,FALSE),"")</f>
        <v/>
      </c>
      <c r="G144" s="103" t="str">
        <f>IF(E144 &lt;&gt; "",VLOOKUP($E144,'Defect types &amp; severity levels'!$I$3:$K$30,3,FALSE),"")</f>
        <v/>
      </c>
      <c r="H144" s="101"/>
      <c r="I144" s="102"/>
      <c r="J144" s="104"/>
    </row>
    <row r="145" spans="2:10" x14ac:dyDescent="0.25">
      <c r="B145" s="100">
        <f t="shared" si="1"/>
        <v>123</v>
      </c>
      <c r="C145" s="101"/>
      <c r="D145" s="102"/>
      <c r="E145" s="101"/>
      <c r="F145" s="77" t="str">
        <f>IF(E145 &lt;&gt; "",VLOOKUP($E145,'Defect types &amp; severity levels'!$I$3:$J$30,2,FALSE),"")</f>
        <v/>
      </c>
      <c r="G145" s="103" t="str">
        <f>IF(E145 &lt;&gt; "",VLOOKUP($E145,'Defect types &amp; severity levels'!$I$3:$K$30,3,FALSE),"")</f>
        <v/>
      </c>
      <c r="H145" s="101"/>
      <c r="I145" s="102"/>
      <c r="J145" s="104"/>
    </row>
    <row r="146" spans="2:10" x14ac:dyDescent="0.25">
      <c r="B146" s="100">
        <f t="shared" si="1"/>
        <v>124</v>
      </c>
      <c r="C146" s="101"/>
      <c r="D146" s="102"/>
      <c r="E146" s="101"/>
      <c r="F146" s="77" t="str">
        <f>IF(E146 &lt;&gt; "",VLOOKUP($E146,'Defect types &amp; severity levels'!$I$3:$J$30,2,FALSE),"")</f>
        <v/>
      </c>
      <c r="G146" s="103" t="str">
        <f>IF(E146 &lt;&gt; "",VLOOKUP($E146,'Defect types &amp; severity levels'!$I$3:$K$30,3,FALSE),"")</f>
        <v/>
      </c>
      <c r="H146" s="101"/>
      <c r="I146" s="102"/>
      <c r="J146" s="104"/>
    </row>
    <row r="147" spans="2:10" x14ac:dyDescent="0.25">
      <c r="B147" s="100">
        <f t="shared" si="1"/>
        <v>125</v>
      </c>
      <c r="C147" s="101"/>
      <c r="D147" s="102"/>
      <c r="E147" s="101"/>
      <c r="F147" s="77" t="str">
        <f>IF(E147 &lt;&gt; "",VLOOKUP($E147,'Defect types &amp; severity levels'!$I$3:$J$30,2,FALSE),"")</f>
        <v/>
      </c>
      <c r="G147" s="103" t="str">
        <f>IF(E147 &lt;&gt; "",VLOOKUP($E147,'Defect types &amp; severity levels'!$I$3:$K$30,3,FALSE),"")</f>
        <v/>
      </c>
      <c r="H147" s="101"/>
      <c r="I147" s="102"/>
      <c r="J147" s="104"/>
    </row>
    <row r="148" spans="2:10" x14ac:dyDescent="0.25">
      <c r="B148" s="100">
        <f t="shared" si="1"/>
        <v>126</v>
      </c>
      <c r="C148" s="101"/>
      <c r="D148" s="102"/>
      <c r="E148" s="101"/>
      <c r="F148" s="77" t="str">
        <f>IF(E148 &lt;&gt; "",VLOOKUP($E148,'Defect types &amp; severity levels'!$I$3:$J$30,2,FALSE),"")</f>
        <v/>
      </c>
      <c r="G148" s="103" t="str">
        <f>IF(E148 &lt;&gt; "",VLOOKUP($E148,'Defect types &amp; severity levels'!$I$3:$K$30,3,FALSE),"")</f>
        <v/>
      </c>
      <c r="H148" s="101"/>
      <c r="I148" s="102"/>
      <c r="J148" s="104"/>
    </row>
    <row r="149" spans="2:10" x14ac:dyDescent="0.25">
      <c r="B149" s="100">
        <f t="shared" si="1"/>
        <v>127</v>
      </c>
      <c r="C149" s="101"/>
      <c r="D149" s="102"/>
      <c r="E149" s="101"/>
      <c r="F149" s="77" t="str">
        <f>IF(E149 &lt;&gt; "",VLOOKUP($E149,'Defect types &amp; severity levels'!$I$3:$J$30,2,FALSE),"")</f>
        <v/>
      </c>
      <c r="G149" s="103" t="str">
        <f>IF(E149 &lt;&gt; "",VLOOKUP($E149,'Defect types &amp; severity levels'!$I$3:$K$30,3,FALSE),"")</f>
        <v/>
      </c>
      <c r="H149" s="101"/>
      <c r="I149" s="102"/>
      <c r="J149" s="104"/>
    </row>
    <row r="150" spans="2:10" x14ac:dyDescent="0.25">
      <c r="B150" s="100">
        <f t="shared" si="1"/>
        <v>128</v>
      </c>
      <c r="C150" s="101"/>
      <c r="D150" s="102"/>
      <c r="E150" s="101"/>
      <c r="F150" s="77" t="str">
        <f>IF(E150 &lt;&gt; "",VLOOKUP($E150,'Defect types &amp; severity levels'!$I$3:$J$30,2,FALSE),"")</f>
        <v/>
      </c>
      <c r="G150" s="103" t="str">
        <f>IF(E150 &lt;&gt; "",VLOOKUP($E150,'Defect types &amp; severity levels'!$I$3:$K$30,3,FALSE),"")</f>
        <v/>
      </c>
      <c r="H150" s="101"/>
      <c r="I150" s="102"/>
      <c r="J150" s="104"/>
    </row>
    <row r="151" spans="2:10" x14ac:dyDescent="0.25">
      <c r="B151" s="100">
        <f t="shared" si="1"/>
        <v>129</v>
      </c>
      <c r="C151" s="101"/>
      <c r="D151" s="102"/>
      <c r="E151" s="101"/>
      <c r="F151" s="77" t="str">
        <f>IF(E151 &lt;&gt; "",VLOOKUP($E151,'Defect types &amp; severity levels'!$I$3:$J$30,2,FALSE),"")</f>
        <v/>
      </c>
      <c r="G151" s="103" t="str">
        <f>IF(E151 &lt;&gt; "",VLOOKUP($E151,'Defect types &amp; severity levels'!$I$3:$K$30,3,FALSE),"")</f>
        <v/>
      </c>
      <c r="H151" s="101"/>
      <c r="I151" s="102"/>
      <c r="J151" s="104"/>
    </row>
    <row r="152" spans="2:10" x14ac:dyDescent="0.25">
      <c r="B152" s="100">
        <f t="shared" si="1"/>
        <v>130</v>
      </c>
      <c r="C152" s="101"/>
      <c r="D152" s="102"/>
      <c r="E152" s="101"/>
      <c r="F152" s="77" t="str">
        <f>IF(E152 &lt;&gt; "",VLOOKUP($E152,'Defect types &amp; severity levels'!$I$3:$J$30,2,FALSE),"")</f>
        <v/>
      </c>
      <c r="G152" s="103" t="str">
        <f>IF(E152 &lt;&gt; "",VLOOKUP($E152,'Defect types &amp; severity levels'!$I$3:$K$30,3,FALSE),"")</f>
        <v/>
      </c>
      <c r="H152" s="101"/>
      <c r="I152" s="102"/>
      <c r="J152" s="104"/>
    </row>
    <row r="153" spans="2:10" x14ac:dyDescent="0.25">
      <c r="B153" s="100">
        <f t="shared" ref="B153:B216" si="2">B152+1</f>
        <v>131</v>
      </c>
      <c r="C153" s="101"/>
      <c r="D153" s="102"/>
      <c r="E153" s="101"/>
      <c r="F153" s="77" t="str">
        <f>IF(E153 &lt;&gt; "",VLOOKUP($E153,'Defect types &amp; severity levels'!$I$3:$J$30,2,FALSE),"")</f>
        <v/>
      </c>
      <c r="G153" s="103" t="str">
        <f>IF(E153 &lt;&gt; "",VLOOKUP($E153,'Defect types &amp; severity levels'!$I$3:$K$30,3,FALSE),"")</f>
        <v/>
      </c>
      <c r="H153" s="101"/>
      <c r="I153" s="102"/>
      <c r="J153" s="104"/>
    </row>
    <row r="154" spans="2:10" x14ac:dyDescent="0.25">
      <c r="B154" s="100">
        <f t="shared" si="2"/>
        <v>132</v>
      </c>
      <c r="C154" s="101"/>
      <c r="D154" s="102"/>
      <c r="E154" s="101"/>
      <c r="F154" s="77" t="str">
        <f>IF(E154 &lt;&gt; "",VLOOKUP($E154,'Defect types &amp; severity levels'!$I$3:$J$30,2,FALSE),"")</f>
        <v/>
      </c>
      <c r="G154" s="103" t="str">
        <f>IF(E154 &lt;&gt; "",VLOOKUP($E154,'Defect types &amp; severity levels'!$I$3:$K$30,3,FALSE),"")</f>
        <v/>
      </c>
      <c r="H154" s="101"/>
      <c r="I154" s="102"/>
      <c r="J154" s="104"/>
    </row>
    <row r="155" spans="2:10" x14ac:dyDescent="0.25">
      <c r="B155" s="100">
        <f t="shared" si="2"/>
        <v>133</v>
      </c>
      <c r="C155" s="101"/>
      <c r="D155" s="102"/>
      <c r="E155" s="101"/>
      <c r="F155" s="77" t="str">
        <f>IF(E155 &lt;&gt; "",VLOOKUP($E155,'Defect types &amp; severity levels'!$I$3:$J$30,2,FALSE),"")</f>
        <v/>
      </c>
      <c r="G155" s="103" t="str">
        <f>IF(E155 &lt;&gt; "",VLOOKUP($E155,'Defect types &amp; severity levels'!$I$3:$K$30,3,FALSE),"")</f>
        <v/>
      </c>
      <c r="H155" s="101"/>
      <c r="I155" s="102"/>
      <c r="J155" s="104"/>
    </row>
    <row r="156" spans="2:10" x14ac:dyDescent="0.25">
      <c r="B156" s="100">
        <f t="shared" si="2"/>
        <v>134</v>
      </c>
      <c r="C156" s="101"/>
      <c r="D156" s="102"/>
      <c r="E156" s="101"/>
      <c r="F156" s="77" t="str">
        <f>IF(E156 &lt;&gt; "",VLOOKUP($E156,'Defect types &amp; severity levels'!$I$3:$J$30,2,FALSE),"")</f>
        <v/>
      </c>
      <c r="G156" s="103" t="str">
        <f>IF(E156 &lt;&gt; "",VLOOKUP($E156,'Defect types &amp; severity levels'!$I$3:$K$30,3,FALSE),"")</f>
        <v/>
      </c>
      <c r="H156" s="101"/>
      <c r="I156" s="102"/>
      <c r="J156" s="104"/>
    </row>
    <row r="157" spans="2:10" x14ac:dyDescent="0.25">
      <c r="B157" s="100">
        <f t="shared" si="2"/>
        <v>135</v>
      </c>
      <c r="C157" s="101"/>
      <c r="D157" s="102"/>
      <c r="E157" s="101"/>
      <c r="F157" s="77" t="str">
        <f>IF(E157 &lt;&gt; "",VLOOKUP($E157,'Defect types &amp; severity levels'!$I$3:$J$30,2,FALSE),"")</f>
        <v/>
      </c>
      <c r="G157" s="103" t="str">
        <f>IF(E157 &lt;&gt; "",VLOOKUP($E157,'Defect types &amp; severity levels'!$I$3:$K$30,3,FALSE),"")</f>
        <v/>
      </c>
      <c r="H157" s="101"/>
      <c r="I157" s="102"/>
      <c r="J157" s="104"/>
    </row>
    <row r="158" spans="2:10" x14ac:dyDescent="0.25">
      <c r="B158" s="100">
        <f t="shared" si="2"/>
        <v>136</v>
      </c>
      <c r="C158" s="101"/>
      <c r="D158" s="102"/>
      <c r="E158" s="101"/>
      <c r="F158" s="77" t="str">
        <f>IF(E158 &lt;&gt; "",VLOOKUP($E158,'Defect types &amp; severity levels'!$I$3:$J$30,2,FALSE),"")</f>
        <v/>
      </c>
      <c r="G158" s="103" t="str">
        <f>IF(E158 &lt;&gt; "",VLOOKUP($E158,'Defect types &amp; severity levels'!$I$3:$K$30,3,FALSE),"")</f>
        <v/>
      </c>
      <c r="H158" s="101"/>
      <c r="I158" s="102"/>
      <c r="J158" s="104"/>
    </row>
    <row r="159" spans="2:10" x14ac:dyDescent="0.25">
      <c r="B159" s="100">
        <f t="shared" si="2"/>
        <v>137</v>
      </c>
      <c r="C159" s="101"/>
      <c r="D159" s="102"/>
      <c r="E159" s="101"/>
      <c r="F159" s="77" t="str">
        <f>IF(E159 &lt;&gt; "",VLOOKUP($E159,'Defect types &amp; severity levels'!$I$3:$J$30,2,FALSE),"")</f>
        <v/>
      </c>
      <c r="G159" s="103" t="str">
        <f>IF(E159 &lt;&gt; "",VLOOKUP($E159,'Defect types &amp; severity levels'!$I$3:$K$30,3,FALSE),"")</f>
        <v/>
      </c>
      <c r="H159" s="101"/>
      <c r="I159" s="102"/>
      <c r="J159" s="104"/>
    </row>
    <row r="160" spans="2:10" x14ac:dyDescent="0.25">
      <c r="B160" s="100">
        <f t="shared" si="2"/>
        <v>138</v>
      </c>
      <c r="C160" s="101"/>
      <c r="D160" s="102"/>
      <c r="E160" s="101"/>
      <c r="F160" s="77" t="str">
        <f>IF(E160 &lt;&gt; "",VLOOKUP($E160,'Defect types &amp; severity levels'!$I$3:$J$30,2,FALSE),"")</f>
        <v/>
      </c>
      <c r="G160" s="103" t="str">
        <f>IF(E160 &lt;&gt; "",VLOOKUP($E160,'Defect types &amp; severity levels'!$I$3:$K$30,3,FALSE),"")</f>
        <v/>
      </c>
      <c r="H160" s="101"/>
      <c r="I160" s="102"/>
      <c r="J160" s="104"/>
    </row>
    <row r="161" spans="2:10" x14ac:dyDescent="0.25">
      <c r="B161" s="100">
        <f t="shared" si="2"/>
        <v>139</v>
      </c>
      <c r="C161" s="101"/>
      <c r="D161" s="102"/>
      <c r="E161" s="101"/>
      <c r="F161" s="77" t="str">
        <f>IF(E161 &lt;&gt; "",VLOOKUP($E161,'Defect types &amp; severity levels'!$I$3:$J$30,2,FALSE),"")</f>
        <v/>
      </c>
      <c r="G161" s="103" t="str">
        <f>IF(E161 &lt;&gt; "",VLOOKUP($E161,'Defect types &amp; severity levels'!$I$3:$K$30,3,FALSE),"")</f>
        <v/>
      </c>
      <c r="H161" s="101"/>
      <c r="I161" s="102"/>
      <c r="J161" s="104"/>
    </row>
    <row r="162" spans="2:10" x14ac:dyDescent="0.25">
      <c r="B162" s="100">
        <f t="shared" si="2"/>
        <v>140</v>
      </c>
      <c r="C162" s="101"/>
      <c r="D162" s="102"/>
      <c r="E162" s="101"/>
      <c r="F162" s="77" t="str">
        <f>IF(E162 &lt;&gt; "",VLOOKUP($E162,'Defect types &amp; severity levels'!$I$3:$J$30,2,FALSE),"")</f>
        <v/>
      </c>
      <c r="G162" s="103" t="str">
        <f>IF(E162 &lt;&gt; "",VLOOKUP($E162,'Defect types &amp; severity levels'!$I$3:$K$30,3,FALSE),"")</f>
        <v/>
      </c>
      <c r="H162" s="101"/>
      <c r="I162" s="102"/>
      <c r="J162" s="104"/>
    </row>
    <row r="163" spans="2:10" x14ac:dyDescent="0.25">
      <c r="B163" s="100">
        <f t="shared" si="2"/>
        <v>141</v>
      </c>
      <c r="C163" s="101"/>
      <c r="D163" s="102"/>
      <c r="E163" s="101"/>
      <c r="F163" s="77" t="str">
        <f>IF(E163 &lt;&gt; "",VLOOKUP($E163,'Defect types &amp; severity levels'!$I$3:$J$30,2,FALSE),"")</f>
        <v/>
      </c>
      <c r="G163" s="103" t="str">
        <f>IF(E163 &lt;&gt; "",VLOOKUP($E163,'Defect types &amp; severity levels'!$I$3:$K$30,3,FALSE),"")</f>
        <v/>
      </c>
      <c r="H163" s="101"/>
      <c r="I163" s="102"/>
      <c r="J163" s="104"/>
    </row>
    <row r="164" spans="2:10" x14ac:dyDescent="0.25">
      <c r="B164" s="100">
        <f t="shared" si="2"/>
        <v>142</v>
      </c>
      <c r="C164" s="101"/>
      <c r="D164" s="102"/>
      <c r="E164" s="101"/>
      <c r="F164" s="77" t="str">
        <f>IF(E164 &lt;&gt; "",VLOOKUP($E164,'Defect types &amp; severity levels'!$I$3:$J$30,2,FALSE),"")</f>
        <v/>
      </c>
      <c r="G164" s="103" t="str">
        <f>IF(E164 &lt;&gt; "",VLOOKUP($E164,'Defect types &amp; severity levels'!$I$3:$K$30,3,FALSE),"")</f>
        <v/>
      </c>
      <c r="H164" s="101"/>
      <c r="I164" s="102"/>
      <c r="J164" s="104"/>
    </row>
    <row r="165" spans="2:10" x14ac:dyDescent="0.25">
      <c r="B165" s="100">
        <f t="shared" si="2"/>
        <v>143</v>
      </c>
      <c r="C165" s="101"/>
      <c r="D165" s="102"/>
      <c r="E165" s="101"/>
      <c r="F165" s="77" t="str">
        <f>IF(E165 &lt;&gt; "",VLOOKUP($E165,'Defect types &amp; severity levels'!$I$3:$J$30,2,FALSE),"")</f>
        <v/>
      </c>
      <c r="G165" s="103" t="str">
        <f>IF(E165 &lt;&gt; "",VLOOKUP($E165,'Defect types &amp; severity levels'!$I$3:$K$30,3,FALSE),"")</f>
        <v/>
      </c>
      <c r="H165" s="101"/>
      <c r="I165" s="102"/>
      <c r="J165" s="104"/>
    </row>
    <row r="166" spans="2:10" x14ac:dyDescent="0.25">
      <c r="B166" s="100">
        <f t="shared" si="2"/>
        <v>144</v>
      </c>
      <c r="C166" s="101"/>
      <c r="D166" s="102"/>
      <c r="E166" s="101"/>
      <c r="F166" s="77" t="str">
        <f>IF(E166 &lt;&gt; "",VLOOKUP($E166,'Defect types &amp; severity levels'!$I$3:$J$30,2,FALSE),"")</f>
        <v/>
      </c>
      <c r="G166" s="103" t="str">
        <f>IF(E166 &lt;&gt; "",VLOOKUP($E166,'Defect types &amp; severity levels'!$I$3:$K$30,3,FALSE),"")</f>
        <v/>
      </c>
      <c r="H166" s="101"/>
      <c r="I166" s="102"/>
      <c r="J166" s="104"/>
    </row>
    <row r="167" spans="2:10" x14ac:dyDescent="0.25">
      <c r="B167" s="100">
        <f t="shared" si="2"/>
        <v>145</v>
      </c>
      <c r="C167" s="101"/>
      <c r="D167" s="102"/>
      <c r="E167" s="101"/>
      <c r="F167" s="77" t="str">
        <f>IF(E167 &lt;&gt; "",VLOOKUP($E167,'Defect types &amp; severity levels'!$I$3:$J$30,2,FALSE),"")</f>
        <v/>
      </c>
      <c r="G167" s="103" t="str">
        <f>IF(E167 &lt;&gt; "",VLOOKUP($E167,'Defect types &amp; severity levels'!$I$3:$K$30,3,FALSE),"")</f>
        <v/>
      </c>
      <c r="H167" s="101"/>
      <c r="I167" s="102"/>
      <c r="J167" s="104"/>
    </row>
    <row r="168" spans="2:10" x14ac:dyDescent="0.25">
      <c r="B168" s="100">
        <f t="shared" si="2"/>
        <v>146</v>
      </c>
      <c r="C168" s="101"/>
      <c r="D168" s="102"/>
      <c r="E168" s="101"/>
      <c r="F168" s="77" t="str">
        <f>IF(E168 &lt;&gt; "",VLOOKUP($E168,'Defect types &amp; severity levels'!$I$3:$J$30,2,FALSE),"")</f>
        <v/>
      </c>
      <c r="G168" s="103" t="str">
        <f>IF(E168 &lt;&gt; "",VLOOKUP($E168,'Defect types &amp; severity levels'!$I$3:$K$30,3,FALSE),"")</f>
        <v/>
      </c>
      <c r="H168" s="101"/>
      <c r="I168" s="102"/>
      <c r="J168" s="104"/>
    </row>
    <row r="169" spans="2:10" x14ac:dyDescent="0.25">
      <c r="B169" s="100">
        <f t="shared" si="2"/>
        <v>147</v>
      </c>
      <c r="C169" s="101"/>
      <c r="D169" s="102"/>
      <c r="E169" s="101"/>
      <c r="F169" s="77" t="str">
        <f>IF(E169 &lt;&gt; "",VLOOKUP($E169,'Defect types &amp; severity levels'!$I$3:$J$30,2,FALSE),"")</f>
        <v/>
      </c>
      <c r="G169" s="103" t="str">
        <f>IF(E169 &lt;&gt; "",VLOOKUP($E169,'Defect types &amp; severity levels'!$I$3:$K$30,3,FALSE),"")</f>
        <v/>
      </c>
      <c r="H169" s="101"/>
      <c r="I169" s="102"/>
      <c r="J169" s="104"/>
    </row>
    <row r="170" spans="2:10" x14ac:dyDescent="0.25">
      <c r="B170" s="100">
        <f t="shared" si="2"/>
        <v>148</v>
      </c>
      <c r="C170" s="101"/>
      <c r="D170" s="102"/>
      <c r="E170" s="101"/>
      <c r="F170" s="77" t="str">
        <f>IF(E170 &lt;&gt; "",VLOOKUP($E170,'Defect types &amp; severity levels'!$I$3:$J$30,2,FALSE),"")</f>
        <v/>
      </c>
      <c r="G170" s="103" t="str">
        <f>IF(E170 &lt;&gt; "",VLOOKUP($E170,'Defect types &amp; severity levels'!$I$3:$K$30,3,FALSE),"")</f>
        <v/>
      </c>
      <c r="H170" s="101"/>
      <c r="I170" s="102"/>
      <c r="J170" s="104"/>
    </row>
    <row r="171" spans="2:10" x14ac:dyDescent="0.25">
      <c r="B171" s="100">
        <f t="shared" si="2"/>
        <v>149</v>
      </c>
      <c r="C171" s="101"/>
      <c r="D171" s="102"/>
      <c r="E171" s="101"/>
      <c r="F171" s="77" t="str">
        <f>IF(E171 &lt;&gt; "",VLOOKUP($E171,'Defect types &amp; severity levels'!$I$3:$J$30,2,FALSE),"")</f>
        <v/>
      </c>
      <c r="G171" s="103" t="str">
        <f>IF(E171 &lt;&gt; "",VLOOKUP($E171,'Defect types &amp; severity levels'!$I$3:$K$30,3,FALSE),"")</f>
        <v/>
      </c>
      <c r="H171" s="101"/>
      <c r="I171" s="102"/>
      <c r="J171" s="104"/>
    </row>
    <row r="172" spans="2:10" x14ac:dyDescent="0.25">
      <c r="B172" s="100">
        <f t="shared" si="2"/>
        <v>150</v>
      </c>
      <c r="C172" s="101"/>
      <c r="D172" s="102"/>
      <c r="E172" s="101"/>
      <c r="F172" s="77" t="str">
        <f>IF(E172 &lt;&gt; "",VLOOKUP($E172,'Defect types &amp; severity levels'!$I$3:$J$30,2,FALSE),"")</f>
        <v/>
      </c>
      <c r="G172" s="103" t="str">
        <f>IF(E172 &lt;&gt; "",VLOOKUP($E172,'Defect types &amp; severity levels'!$I$3:$K$30,3,FALSE),"")</f>
        <v/>
      </c>
      <c r="H172" s="101"/>
      <c r="I172" s="102"/>
      <c r="J172" s="104"/>
    </row>
    <row r="173" spans="2:10" x14ac:dyDescent="0.25">
      <c r="B173" s="100">
        <f t="shared" si="2"/>
        <v>151</v>
      </c>
      <c r="C173" s="101"/>
      <c r="D173" s="102"/>
      <c r="E173" s="101"/>
      <c r="F173" s="77" t="str">
        <f>IF(E173 &lt;&gt; "",VLOOKUP($E173,'Defect types &amp; severity levels'!$I$3:$J$30,2,FALSE),"")</f>
        <v/>
      </c>
      <c r="G173" s="103" t="str">
        <f>IF(E173 &lt;&gt; "",VLOOKUP($E173,'Defect types &amp; severity levels'!$I$3:$K$30,3,FALSE),"")</f>
        <v/>
      </c>
      <c r="H173" s="101"/>
      <c r="I173" s="102"/>
      <c r="J173" s="104"/>
    </row>
    <row r="174" spans="2:10" x14ac:dyDescent="0.25">
      <c r="B174" s="100">
        <f t="shared" si="2"/>
        <v>152</v>
      </c>
      <c r="C174" s="101"/>
      <c r="D174" s="102"/>
      <c r="E174" s="101"/>
      <c r="F174" s="77" t="str">
        <f>IF(E174 &lt;&gt; "",VLOOKUP($E174,'Defect types &amp; severity levels'!$I$3:$J$30,2,FALSE),"")</f>
        <v/>
      </c>
      <c r="G174" s="103" t="str">
        <f>IF(E174 &lt;&gt; "",VLOOKUP($E174,'Defect types &amp; severity levels'!$I$3:$K$30,3,FALSE),"")</f>
        <v/>
      </c>
      <c r="H174" s="101"/>
      <c r="I174" s="102"/>
      <c r="J174" s="104"/>
    </row>
    <row r="175" spans="2:10" x14ac:dyDescent="0.25">
      <c r="B175" s="100">
        <f t="shared" si="2"/>
        <v>153</v>
      </c>
      <c r="C175" s="101"/>
      <c r="D175" s="102"/>
      <c r="E175" s="101"/>
      <c r="F175" s="77" t="str">
        <f>IF(E175 &lt;&gt; "",VLOOKUP($E175,'Defect types &amp; severity levels'!$I$3:$J$30,2,FALSE),"")</f>
        <v/>
      </c>
      <c r="G175" s="103" t="str">
        <f>IF(E175 &lt;&gt; "",VLOOKUP($E175,'Defect types &amp; severity levels'!$I$3:$K$30,3,FALSE),"")</f>
        <v/>
      </c>
      <c r="H175" s="101"/>
      <c r="I175" s="102"/>
      <c r="J175" s="104"/>
    </row>
    <row r="176" spans="2:10" x14ac:dyDescent="0.25">
      <c r="B176" s="100">
        <f t="shared" si="2"/>
        <v>154</v>
      </c>
      <c r="C176" s="101"/>
      <c r="D176" s="102"/>
      <c r="E176" s="101"/>
      <c r="F176" s="77" t="str">
        <f>IF(E176 &lt;&gt; "",VLOOKUP($E176,'Defect types &amp; severity levels'!$I$3:$J$30,2,FALSE),"")</f>
        <v/>
      </c>
      <c r="G176" s="103" t="str">
        <f>IF(E176 &lt;&gt; "",VLOOKUP($E176,'Defect types &amp; severity levels'!$I$3:$K$30,3,FALSE),"")</f>
        <v/>
      </c>
      <c r="H176" s="101"/>
      <c r="I176" s="102"/>
      <c r="J176" s="104"/>
    </row>
    <row r="177" spans="2:10" x14ac:dyDescent="0.25">
      <c r="B177" s="100">
        <f t="shared" si="2"/>
        <v>155</v>
      </c>
      <c r="C177" s="101"/>
      <c r="D177" s="102"/>
      <c r="E177" s="101"/>
      <c r="F177" s="77" t="str">
        <f>IF(E177 &lt;&gt; "",VLOOKUP($E177,'Defect types &amp; severity levels'!$I$3:$J$30,2,FALSE),"")</f>
        <v/>
      </c>
      <c r="G177" s="103" t="str">
        <f>IF(E177 &lt;&gt; "",VLOOKUP($E177,'Defect types &amp; severity levels'!$I$3:$K$30,3,FALSE),"")</f>
        <v/>
      </c>
      <c r="H177" s="101"/>
      <c r="I177" s="102"/>
      <c r="J177" s="104"/>
    </row>
    <row r="178" spans="2:10" x14ac:dyDescent="0.25">
      <c r="B178" s="100">
        <f t="shared" si="2"/>
        <v>156</v>
      </c>
      <c r="C178" s="101"/>
      <c r="D178" s="102"/>
      <c r="E178" s="101"/>
      <c r="F178" s="77" t="str">
        <f>IF(E178 &lt;&gt; "",VLOOKUP($E178,'Defect types &amp; severity levels'!$I$3:$J$30,2,FALSE),"")</f>
        <v/>
      </c>
      <c r="G178" s="103" t="str">
        <f>IF(E178 &lt;&gt; "",VLOOKUP($E178,'Defect types &amp; severity levels'!$I$3:$K$30,3,FALSE),"")</f>
        <v/>
      </c>
      <c r="H178" s="101"/>
      <c r="I178" s="102"/>
      <c r="J178" s="104"/>
    </row>
    <row r="179" spans="2:10" x14ac:dyDescent="0.25">
      <c r="B179" s="100">
        <f t="shared" si="2"/>
        <v>157</v>
      </c>
      <c r="C179" s="101"/>
      <c r="D179" s="102"/>
      <c r="E179" s="101"/>
      <c r="F179" s="77" t="str">
        <f>IF(E179 &lt;&gt; "",VLOOKUP($E179,'Defect types &amp; severity levels'!$I$3:$J$30,2,FALSE),"")</f>
        <v/>
      </c>
      <c r="G179" s="103" t="str">
        <f>IF(E179 &lt;&gt; "",VLOOKUP($E179,'Defect types &amp; severity levels'!$I$3:$K$30,3,FALSE),"")</f>
        <v/>
      </c>
      <c r="H179" s="101"/>
      <c r="I179" s="102"/>
      <c r="J179" s="104"/>
    </row>
    <row r="180" spans="2:10" x14ac:dyDescent="0.25">
      <c r="B180" s="100">
        <f t="shared" si="2"/>
        <v>158</v>
      </c>
      <c r="C180" s="101"/>
      <c r="D180" s="102"/>
      <c r="E180" s="101"/>
      <c r="F180" s="77" t="str">
        <f>IF(E180 &lt;&gt; "",VLOOKUP($E180,'Defect types &amp; severity levels'!$I$3:$J$30,2,FALSE),"")</f>
        <v/>
      </c>
      <c r="G180" s="103" t="str">
        <f>IF(E180 &lt;&gt; "",VLOOKUP($E180,'Defect types &amp; severity levels'!$I$3:$K$30,3,FALSE),"")</f>
        <v/>
      </c>
      <c r="H180" s="101"/>
      <c r="I180" s="102"/>
      <c r="J180" s="104"/>
    </row>
    <row r="181" spans="2:10" x14ac:dyDescent="0.25">
      <c r="B181" s="100">
        <f t="shared" si="2"/>
        <v>159</v>
      </c>
      <c r="C181" s="101"/>
      <c r="D181" s="102"/>
      <c r="E181" s="101"/>
      <c r="F181" s="77" t="str">
        <f>IF(E181 &lt;&gt; "",VLOOKUP($E181,'Defect types &amp; severity levels'!$I$3:$J$30,2,FALSE),"")</f>
        <v/>
      </c>
      <c r="G181" s="103" t="str">
        <f>IF(E181 &lt;&gt; "",VLOOKUP($E181,'Defect types &amp; severity levels'!$I$3:$K$30,3,FALSE),"")</f>
        <v/>
      </c>
      <c r="H181" s="101"/>
      <c r="I181" s="102"/>
      <c r="J181" s="104"/>
    </row>
    <row r="182" spans="2:10" x14ac:dyDescent="0.25">
      <c r="B182" s="100">
        <f t="shared" si="2"/>
        <v>160</v>
      </c>
      <c r="C182" s="101"/>
      <c r="D182" s="102"/>
      <c r="E182" s="101"/>
      <c r="F182" s="77" t="str">
        <f>IF(E182 &lt;&gt; "",VLOOKUP($E182,'Defect types &amp; severity levels'!$I$3:$J$30,2,FALSE),"")</f>
        <v/>
      </c>
      <c r="G182" s="103" t="str">
        <f>IF(E182 &lt;&gt; "",VLOOKUP($E182,'Defect types &amp; severity levels'!$I$3:$K$30,3,FALSE),"")</f>
        <v/>
      </c>
      <c r="H182" s="101"/>
      <c r="I182" s="102"/>
      <c r="J182" s="104"/>
    </row>
    <row r="183" spans="2:10" x14ac:dyDescent="0.25">
      <c r="B183" s="100">
        <f t="shared" si="2"/>
        <v>161</v>
      </c>
      <c r="C183" s="101"/>
      <c r="D183" s="102"/>
      <c r="E183" s="101"/>
      <c r="F183" s="77" t="str">
        <f>IF(E183 &lt;&gt; "",VLOOKUP($E183,'Defect types &amp; severity levels'!$I$3:$J$30,2,FALSE),"")</f>
        <v/>
      </c>
      <c r="G183" s="103" t="str">
        <f>IF(E183 &lt;&gt; "",VLOOKUP($E183,'Defect types &amp; severity levels'!$I$3:$K$30,3,FALSE),"")</f>
        <v/>
      </c>
      <c r="H183" s="101"/>
      <c r="I183" s="102"/>
      <c r="J183" s="104"/>
    </row>
    <row r="184" spans="2:10" x14ac:dyDescent="0.25">
      <c r="B184" s="100">
        <f t="shared" si="2"/>
        <v>162</v>
      </c>
      <c r="C184" s="101"/>
      <c r="D184" s="102"/>
      <c r="E184" s="101"/>
      <c r="F184" s="77" t="str">
        <f>IF(E184 &lt;&gt; "",VLOOKUP($E184,'Defect types &amp; severity levels'!$I$3:$J$30,2,FALSE),"")</f>
        <v/>
      </c>
      <c r="G184" s="103" t="str">
        <f>IF(E184 &lt;&gt; "",VLOOKUP($E184,'Defect types &amp; severity levels'!$I$3:$K$30,3,FALSE),"")</f>
        <v/>
      </c>
      <c r="H184" s="101"/>
      <c r="I184" s="102"/>
      <c r="J184" s="104"/>
    </row>
    <row r="185" spans="2:10" x14ac:dyDescent="0.25">
      <c r="B185" s="100">
        <f t="shared" si="2"/>
        <v>163</v>
      </c>
      <c r="C185" s="101"/>
      <c r="D185" s="102"/>
      <c r="E185" s="101"/>
      <c r="F185" s="77" t="str">
        <f>IF(E185 &lt;&gt; "",VLOOKUP($E185,'Defect types &amp; severity levels'!$I$3:$J$30,2,FALSE),"")</f>
        <v/>
      </c>
      <c r="G185" s="103" t="str">
        <f>IF(E185 &lt;&gt; "",VLOOKUP($E185,'Defect types &amp; severity levels'!$I$3:$K$30,3,FALSE),"")</f>
        <v/>
      </c>
      <c r="H185" s="101"/>
      <c r="I185" s="102"/>
      <c r="J185" s="104"/>
    </row>
    <row r="186" spans="2:10" x14ac:dyDescent="0.25">
      <c r="B186" s="100">
        <f t="shared" si="2"/>
        <v>164</v>
      </c>
      <c r="C186" s="101"/>
      <c r="D186" s="102"/>
      <c r="E186" s="101"/>
      <c r="F186" s="77" t="str">
        <f>IF(E186 &lt;&gt; "",VLOOKUP($E186,'Defect types &amp; severity levels'!$I$3:$J$30,2,FALSE),"")</f>
        <v/>
      </c>
      <c r="G186" s="103" t="str">
        <f>IF(E186 &lt;&gt; "",VLOOKUP($E186,'Defect types &amp; severity levels'!$I$3:$K$30,3,FALSE),"")</f>
        <v/>
      </c>
      <c r="H186" s="101"/>
      <c r="I186" s="102"/>
      <c r="J186" s="104"/>
    </row>
    <row r="187" spans="2:10" x14ac:dyDescent="0.25">
      <c r="B187" s="100">
        <f t="shared" si="2"/>
        <v>165</v>
      </c>
      <c r="C187" s="101"/>
      <c r="D187" s="102"/>
      <c r="E187" s="101"/>
      <c r="F187" s="77" t="str">
        <f>IF(E187 &lt;&gt; "",VLOOKUP($E187,'Defect types &amp; severity levels'!$I$3:$J$30,2,FALSE),"")</f>
        <v/>
      </c>
      <c r="G187" s="103" t="str">
        <f>IF(E187 &lt;&gt; "",VLOOKUP($E187,'Defect types &amp; severity levels'!$I$3:$K$30,3,FALSE),"")</f>
        <v/>
      </c>
      <c r="H187" s="101"/>
      <c r="I187" s="102"/>
      <c r="J187" s="104"/>
    </row>
    <row r="188" spans="2:10" x14ac:dyDescent="0.25">
      <c r="B188" s="100">
        <f t="shared" si="2"/>
        <v>166</v>
      </c>
      <c r="C188" s="101"/>
      <c r="D188" s="102"/>
      <c r="E188" s="101"/>
      <c r="F188" s="77" t="str">
        <f>IF(E188 &lt;&gt; "",VLOOKUP($E188,'Defect types &amp; severity levels'!$I$3:$J$30,2,FALSE),"")</f>
        <v/>
      </c>
      <c r="G188" s="103" t="str">
        <f>IF(E188 &lt;&gt; "",VLOOKUP($E188,'Defect types &amp; severity levels'!$I$3:$K$30,3,FALSE),"")</f>
        <v/>
      </c>
      <c r="H188" s="101"/>
      <c r="I188" s="102"/>
      <c r="J188" s="104"/>
    </row>
    <row r="189" spans="2:10" x14ac:dyDescent="0.25">
      <c r="B189" s="100">
        <f t="shared" si="2"/>
        <v>167</v>
      </c>
      <c r="C189" s="101"/>
      <c r="D189" s="102"/>
      <c r="E189" s="101"/>
      <c r="F189" s="77" t="str">
        <f>IF(E189 &lt;&gt; "",VLOOKUP($E189,'Defect types &amp; severity levels'!$I$3:$J$30,2,FALSE),"")</f>
        <v/>
      </c>
      <c r="G189" s="103" t="str">
        <f>IF(E189 &lt;&gt; "",VLOOKUP($E189,'Defect types &amp; severity levels'!$I$3:$K$30,3,FALSE),"")</f>
        <v/>
      </c>
      <c r="H189" s="101"/>
      <c r="I189" s="102"/>
      <c r="J189" s="104"/>
    </row>
    <row r="190" spans="2:10" x14ac:dyDescent="0.25">
      <c r="B190" s="100">
        <f t="shared" si="2"/>
        <v>168</v>
      </c>
      <c r="C190" s="101"/>
      <c r="D190" s="102"/>
      <c r="E190" s="101"/>
      <c r="F190" s="77" t="str">
        <f>IF(E190 &lt;&gt; "",VLOOKUP($E190,'Defect types &amp; severity levels'!$I$3:$J$30,2,FALSE),"")</f>
        <v/>
      </c>
      <c r="G190" s="103" t="str">
        <f>IF(E190 &lt;&gt; "",VLOOKUP($E190,'Defect types &amp; severity levels'!$I$3:$K$30,3,FALSE),"")</f>
        <v/>
      </c>
      <c r="H190" s="101"/>
      <c r="I190" s="102"/>
      <c r="J190" s="104"/>
    </row>
    <row r="191" spans="2:10" x14ac:dyDescent="0.25">
      <c r="B191" s="100">
        <f t="shared" si="2"/>
        <v>169</v>
      </c>
      <c r="C191" s="101"/>
      <c r="D191" s="102"/>
      <c r="E191" s="101"/>
      <c r="F191" s="77" t="str">
        <f>IF(E191 &lt;&gt; "",VLOOKUP($E191,'Defect types &amp; severity levels'!$I$3:$J$30,2,FALSE),"")</f>
        <v/>
      </c>
      <c r="G191" s="103" t="str">
        <f>IF(E191 &lt;&gt; "",VLOOKUP($E191,'Defect types &amp; severity levels'!$I$3:$K$30,3,FALSE),"")</f>
        <v/>
      </c>
      <c r="H191" s="101"/>
      <c r="I191" s="102"/>
      <c r="J191" s="104"/>
    </row>
    <row r="192" spans="2:10" x14ac:dyDescent="0.25">
      <c r="B192" s="100">
        <f t="shared" si="2"/>
        <v>170</v>
      </c>
      <c r="C192" s="101"/>
      <c r="D192" s="102"/>
      <c r="E192" s="101"/>
      <c r="F192" s="77" t="str">
        <f>IF(E192 &lt;&gt; "",VLOOKUP($E192,'Defect types &amp; severity levels'!$I$3:$J$30,2,FALSE),"")</f>
        <v/>
      </c>
      <c r="G192" s="103" t="str">
        <f>IF(E192 &lt;&gt; "",VLOOKUP($E192,'Defect types &amp; severity levels'!$I$3:$K$30,3,FALSE),"")</f>
        <v/>
      </c>
      <c r="H192" s="101"/>
      <c r="I192" s="102"/>
      <c r="J192" s="104"/>
    </row>
    <row r="193" spans="2:10" x14ac:dyDescent="0.25">
      <c r="B193" s="100">
        <f t="shared" si="2"/>
        <v>171</v>
      </c>
      <c r="C193" s="101"/>
      <c r="D193" s="102"/>
      <c r="E193" s="101"/>
      <c r="F193" s="77" t="str">
        <f>IF(E193 &lt;&gt; "",VLOOKUP($E193,'Defect types &amp; severity levels'!$I$3:$J$30,2,FALSE),"")</f>
        <v/>
      </c>
      <c r="G193" s="103" t="str">
        <f>IF(E193 &lt;&gt; "",VLOOKUP($E193,'Defect types &amp; severity levels'!$I$3:$K$30,3,FALSE),"")</f>
        <v/>
      </c>
      <c r="H193" s="101"/>
      <c r="I193" s="102"/>
      <c r="J193" s="104"/>
    </row>
    <row r="194" spans="2:10" x14ac:dyDescent="0.25">
      <c r="B194" s="100">
        <f t="shared" si="2"/>
        <v>172</v>
      </c>
      <c r="C194" s="101"/>
      <c r="D194" s="102"/>
      <c r="E194" s="101"/>
      <c r="F194" s="77" t="str">
        <f>IF(E194 &lt;&gt; "",VLOOKUP($E194,'Defect types &amp; severity levels'!$I$3:$J$30,2,FALSE),"")</f>
        <v/>
      </c>
      <c r="G194" s="103" t="str">
        <f>IF(E194 &lt;&gt; "",VLOOKUP($E194,'Defect types &amp; severity levels'!$I$3:$K$30,3,FALSE),"")</f>
        <v/>
      </c>
      <c r="H194" s="101"/>
      <c r="I194" s="102"/>
      <c r="J194" s="104"/>
    </row>
    <row r="195" spans="2:10" x14ac:dyDescent="0.25">
      <c r="B195" s="100">
        <f t="shared" si="2"/>
        <v>173</v>
      </c>
      <c r="C195" s="101"/>
      <c r="D195" s="102"/>
      <c r="E195" s="101"/>
      <c r="F195" s="77" t="str">
        <f>IF(E195 &lt;&gt; "",VLOOKUP($E195,'Defect types &amp; severity levels'!$I$3:$J$30,2,FALSE),"")</f>
        <v/>
      </c>
      <c r="G195" s="103" t="str">
        <f>IF(E195 &lt;&gt; "",VLOOKUP($E195,'Defect types &amp; severity levels'!$I$3:$K$30,3,FALSE),"")</f>
        <v/>
      </c>
      <c r="H195" s="101"/>
      <c r="I195" s="102"/>
      <c r="J195" s="104"/>
    </row>
    <row r="196" spans="2:10" x14ac:dyDescent="0.25">
      <c r="B196" s="100">
        <f t="shared" si="2"/>
        <v>174</v>
      </c>
      <c r="C196" s="101"/>
      <c r="D196" s="102"/>
      <c r="E196" s="101"/>
      <c r="F196" s="77" t="str">
        <f>IF(E196 &lt;&gt; "",VLOOKUP($E196,'Defect types &amp; severity levels'!$I$3:$J$30,2,FALSE),"")</f>
        <v/>
      </c>
      <c r="G196" s="103" t="str">
        <f>IF(E196 &lt;&gt; "",VLOOKUP($E196,'Defect types &amp; severity levels'!$I$3:$K$30,3,FALSE),"")</f>
        <v/>
      </c>
      <c r="H196" s="101"/>
      <c r="I196" s="102"/>
      <c r="J196" s="104"/>
    </row>
    <row r="197" spans="2:10" x14ac:dyDescent="0.25">
      <c r="B197" s="100">
        <f t="shared" si="2"/>
        <v>175</v>
      </c>
      <c r="C197" s="101"/>
      <c r="D197" s="102"/>
      <c r="E197" s="101"/>
      <c r="F197" s="77" t="str">
        <f>IF(E197 &lt;&gt; "",VLOOKUP($E197,'Defect types &amp; severity levels'!$I$3:$J$30,2,FALSE),"")</f>
        <v/>
      </c>
      <c r="G197" s="103" t="str">
        <f>IF(E197 &lt;&gt; "",VLOOKUP($E197,'Defect types &amp; severity levels'!$I$3:$K$30,3,FALSE),"")</f>
        <v/>
      </c>
      <c r="H197" s="101"/>
      <c r="I197" s="102"/>
      <c r="J197" s="104"/>
    </row>
    <row r="198" spans="2:10" x14ac:dyDescent="0.25">
      <c r="B198" s="100">
        <f t="shared" si="2"/>
        <v>176</v>
      </c>
      <c r="C198" s="101"/>
      <c r="D198" s="102"/>
      <c r="E198" s="101"/>
      <c r="F198" s="77" t="str">
        <f>IF(E198 &lt;&gt; "",VLOOKUP($E198,'Defect types &amp; severity levels'!$I$3:$J$30,2,FALSE),"")</f>
        <v/>
      </c>
      <c r="G198" s="103" t="str">
        <f>IF(E198 &lt;&gt; "",VLOOKUP($E198,'Defect types &amp; severity levels'!$I$3:$K$30,3,FALSE),"")</f>
        <v/>
      </c>
      <c r="H198" s="101"/>
      <c r="I198" s="102"/>
      <c r="J198" s="104"/>
    </row>
    <row r="199" spans="2:10" x14ac:dyDescent="0.25">
      <c r="B199" s="100">
        <f t="shared" si="2"/>
        <v>177</v>
      </c>
      <c r="C199" s="101"/>
      <c r="D199" s="102"/>
      <c r="E199" s="101"/>
      <c r="F199" s="77" t="str">
        <f>IF(E199 &lt;&gt; "",VLOOKUP($E199,'Defect types &amp; severity levels'!$I$3:$J$30,2,FALSE),"")</f>
        <v/>
      </c>
      <c r="G199" s="103" t="str">
        <f>IF(E199 &lt;&gt; "",VLOOKUP($E199,'Defect types &amp; severity levels'!$I$3:$K$30,3,FALSE),"")</f>
        <v/>
      </c>
      <c r="H199" s="101"/>
      <c r="I199" s="102"/>
      <c r="J199" s="104"/>
    </row>
    <row r="200" spans="2:10" x14ac:dyDescent="0.25">
      <c r="B200" s="100">
        <f t="shared" si="2"/>
        <v>178</v>
      </c>
      <c r="C200" s="101"/>
      <c r="D200" s="102"/>
      <c r="E200" s="101"/>
      <c r="F200" s="77" t="str">
        <f>IF(E200 &lt;&gt; "",VLOOKUP($E200,'Defect types &amp; severity levels'!$I$3:$J$30,2,FALSE),"")</f>
        <v/>
      </c>
      <c r="G200" s="103" t="str">
        <f>IF(E200 &lt;&gt; "",VLOOKUP($E200,'Defect types &amp; severity levels'!$I$3:$K$30,3,FALSE),"")</f>
        <v/>
      </c>
      <c r="H200" s="101"/>
      <c r="I200" s="102"/>
      <c r="J200" s="104"/>
    </row>
    <row r="201" spans="2:10" x14ac:dyDescent="0.25">
      <c r="B201" s="100">
        <f t="shared" si="2"/>
        <v>179</v>
      </c>
      <c r="C201" s="101"/>
      <c r="D201" s="102"/>
      <c r="E201" s="101"/>
      <c r="F201" s="77" t="str">
        <f>IF(E201 &lt;&gt; "",VLOOKUP($E201,'Defect types &amp; severity levels'!$I$3:$J$30,2,FALSE),"")</f>
        <v/>
      </c>
      <c r="G201" s="103" t="str">
        <f>IF(E201 &lt;&gt; "",VLOOKUP($E201,'Defect types &amp; severity levels'!$I$3:$K$30,3,FALSE),"")</f>
        <v/>
      </c>
      <c r="H201" s="101"/>
      <c r="I201" s="102"/>
      <c r="J201" s="104"/>
    </row>
    <row r="202" spans="2:10" x14ac:dyDescent="0.25">
      <c r="B202" s="100">
        <f t="shared" si="2"/>
        <v>180</v>
      </c>
      <c r="C202" s="101"/>
      <c r="D202" s="102"/>
      <c r="E202" s="101"/>
      <c r="F202" s="77" t="str">
        <f>IF(E202 &lt;&gt; "",VLOOKUP($E202,'Defect types &amp; severity levels'!$I$3:$J$30,2,FALSE),"")</f>
        <v/>
      </c>
      <c r="G202" s="103" t="str">
        <f>IF(E202 &lt;&gt; "",VLOOKUP($E202,'Defect types &amp; severity levels'!$I$3:$K$30,3,FALSE),"")</f>
        <v/>
      </c>
      <c r="H202" s="101"/>
      <c r="I202" s="102"/>
      <c r="J202" s="104"/>
    </row>
    <row r="203" spans="2:10" x14ac:dyDescent="0.25">
      <c r="B203" s="100">
        <f t="shared" si="2"/>
        <v>181</v>
      </c>
      <c r="C203" s="101"/>
      <c r="D203" s="102"/>
      <c r="E203" s="101"/>
      <c r="F203" s="77" t="str">
        <f>IF(E203 &lt;&gt; "",VLOOKUP($E203,'Defect types &amp; severity levels'!$I$3:$J$30,2,FALSE),"")</f>
        <v/>
      </c>
      <c r="G203" s="103" t="str">
        <f>IF(E203 &lt;&gt; "",VLOOKUP($E203,'Defect types &amp; severity levels'!$I$3:$K$30,3,FALSE),"")</f>
        <v/>
      </c>
      <c r="H203" s="101"/>
      <c r="I203" s="102"/>
      <c r="J203" s="104"/>
    </row>
    <row r="204" spans="2:10" x14ac:dyDescent="0.25">
      <c r="B204" s="100">
        <f t="shared" si="2"/>
        <v>182</v>
      </c>
      <c r="C204" s="101"/>
      <c r="D204" s="102"/>
      <c r="E204" s="101"/>
      <c r="F204" s="77" t="str">
        <f>IF(E204 &lt;&gt; "",VLOOKUP($E204,'Defect types &amp; severity levels'!$I$3:$J$30,2,FALSE),"")</f>
        <v/>
      </c>
      <c r="G204" s="103" t="str">
        <f>IF(E204 &lt;&gt; "",VLOOKUP($E204,'Defect types &amp; severity levels'!$I$3:$K$30,3,FALSE),"")</f>
        <v/>
      </c>
      <c r="H204" s="101"/>
      <c r="I204" s="102"/>
      <c r="J204" s="104"/>
    </row>
    <row r="205" spans="2:10" x14ac:dyDescent="0.25">
      <c r="B205" s="100">
        <f t="shared" si="2"/>
        <v>183</v>
      </c>
      <c r="C205" s="101"/>
      <c r="D205" s="102"/>
      <c r="E205" s="101"/>
      <c r="F205" s="77" t="str">
        <f>IF(E205 &lt;&gt; "",VLOOKUP($E205,'Defect types &amp; severity levels'!$I$3:$J$30,2,FALSE),"")</f>
        <v/>
      </c>
      <c r="G205" s="103" t="str">
        <f>IF(E205 &lt;&gt; "",VLOOKUP($E205,'Defect types &amp; severity levels'!$I$3:$K$30,3,FALSE),"")</f>
        <v/>
      </c>
      <c r="H205" s="101"/>
      <c r="I205" s="102"/>
      <c r="J205" s="104"/>
    </row>
    <row r="206" spans="2:10" x14ac:dyDescent="0.25">
      <c r="B206" s="100">
        <f t="shared" si="2"/>
        <v>184</v>
      </c>
      <c r="C206" s="101"/>
      <c r="D206" s="102"/>
      <c r="E206" s="101"/>
      <c r="F206" s="77" t="str">
        <f>IF(E206 &lt;&gt; "",VLOOKUP($E206,'Defect types &amp; severity levels'!$I$3:$J$30,2,FALSE),"")</f>
        <v/>
      </c>
      <c r="G206" s="103" t="str">
        <f>IF(E206 &lt;&gt; "",VLOOKUP($E206,'Defect types &amp; severity levels'!$I$3:$K$30,3,FALSE),"")</f>
        <v/>
      </c>
      <c r="H206" s="101"/>
      <c r="I206" s="102"/>
      <c r="J206" s="104"/>
    </row>
    <row r="207" spans="2:10" x14ac:dyDescent="0.25">
      <c r="B207" s="100">
        <f t="shared" si="2"/>
        <v>185</v>
      </c>
      <c r="C207" s="101"/>
      <c r="D207" s="102"/>
      <c r="E207" s="101"/>
      <c r="F207" s="77" t="str">
        <f>IF(E207 &lt;&gt; "",VLOOKUP($E207,'Defect types &amp; severity levels'!$I$3:$J$30,2,FALSE),"")</f>
        <v/>
      </c>
      <c r="G207" s="103" t="str">
        <f>IF(E207 &lt;&gt; "",VLOOKUP($E207,'Defect types &amp; severity levels'!$I$3:$K$30,3,FALSE),"")</f>
        <v/>
      </c>
      <c r="H207" s="101"/>
      <c r="I207" s="102"/>
      <c r="J207" s="104"/>
    </row>
    <row r="208" spans="2:10" x14ac:dyDescent="0.25">
      <c r="B208" s="100">
        <f t="shared" si="2"/>
        <v>186</v>
      </c>
      <c r="C208" s="101"/>
      <c r="D208" s="102"/>
      <c r="E208" s="101"/>
      <c r="F208" s="77" t="str">
        <f>IF(E208 &lt;&gt; "",VLOOKUP($E208,'Defect types &amp; severity levels'!$I$3:$J$30,2,FALSE),"")</f>
        <v/>
      </c>
      <c r="G208" s="103" t="str">
        <f>IF(E208 &lt;&gt; "",VLOOKUP($E208,'Defect types &amp; severity levels'!$I$3:$K$30,3,FALSE),"")</f>
        <v/>
      </c>
      <c r="H208" s="101"/>
      <c r="I208" s="102"/>
      <c r="J208" s="104"/>
    </row>
    <row r="209" spans="2:10" x14ac:dyDescent="0.25">
      <c r="B209" s="100">
        <f t="shared" si="2"/>
        <v>187</v>
      </c>
      <c r="C209" s="101"/>
      <c r="D209" s="102"/>
      <c r="E209" s="101"/>
      <c r="F209" s="77" t="str">
        <f>IF(E209 &lt;&gt; "",VLOOKUP($E209,'Defect types &amp; severity levels'!$I$3:$J$30,2,FALSE),"")</f>
        <v/>
      </c>
      <c r="G209" s="103" t="str">
        <f>IF(E209 &lt;&gt; "",VLOOKUP($E209,'Defect types &amp; severity levels'!$I$3:$K$30,3,FALSE),"")</f>
        <v/>
      </c>
      <c r="H209" s="101"/>
      <c r="I209" s="102"/>
      <c r="J209" s="104"/>
    </row>
    <row r="210" spans="2:10" x14ac:dyDescent="0.25">
      <c r="B210" s="100">
        <f t="shared" si="2"/>
        <v>188</v>
      </c>
      <c r="C210" s="101"/>
      <c r="D210" s="102"/>
      <c r="E210" s="101"/>
      <c r="F210" s="77" t="str">
        <f>IF(E210 &lt;&gt; "",VLOOKUP($E210,'Defect types &amp; severity levels'!$I$3:$J$30,2,FALSE),"")</f>
        <v/>
      </c>
      <c r="G210" s="103" t="str">
        <f>IF(E210 &lt;&gt; "",VLOOKUP($E210,'Defect types &amp; severity levels'!$I$3:$K$30,3,FALSE),"")</f>
        <v/>
      </c>
      <c r="H210" s="101"/>
      <c r="I210" s="102"/>
      <c r="J210" s="104"/>
    </row>
    <row r="211" spans="2:10" x14ac:dyDescent="0.25">
      <c r="B211" s="100">
        <f t="shared" si="2"/>
        <v>189</v>
      </c>
      <c r="C211" s="101"/>
      <c r="D211" s="102"/>
      <c r="E211" s="101"/>
      <c r="F211" s="77" t="str">
        <f>IF(E211 &lt;&gt; "",VLOOKUP($E211,'Defect types &amp; severity levels'!$I$3:$J$30,2,FALSE),"")</f>
        <v/>
      </c>
      <c r="G211" s="103" t="str">
        <f>IF(E211 &lt;&gt; "",VLOOKUP($E211,'Defect types &amp; severity levels'!$I$3:$K$30,3,FALSE),"")</f>
        <v/>
      </c>
      <c r="H211" s="101"/>
      <c r="I211" s="102"/>
      <c r="J211" s="104"/>
    </row>
    <row r="212" spans="2:10" x14ac:dyDescent="0.25">
      <c r="B212" s="100">
        <f t="shared" si="2"/>
        <v>190</v>
      </c>
      <c r="C212" s="101"/>
      <c r="D212" s="102"/>
      <c r="E212" s="101"/>
      <c r="F212" s="77" t="str">
        <f>IF(E212 &lt;&gt; "",VLOOKUP($E212,'Defect types &amp; severity levels'!$I$3:$J$30,2,FALSE),"")</f>
        <v/>
      </c>
      <c r="G212" s="103" t="str">
        <f>IF(E212 &lt;&gt; "",VLOOKUP($E212,'Defect types &amp; severity levels'!$I$3:$K$30,3,FALSE),"")</f>
        <v/>
      </c>
      <c r="H212" s="101"/>
      <c r="I212" s="102"/>
      <c r="J212" s="104"/>
    </row>
    <row r="213" spans="2:10" x14ac:dyDescent="0.25">
      <c r="B213" s="100">
        <f t="shared" si="2"/>
        <v>191</v>
      </c>
      <c r="C213" s="101"/>
      <c r="D213" s="102"/>
      <c r="E213" s="101"/>
      <c r="F213" s="77" t="str">
        <f>IF(E213 &lt;&gt; "",VLOOKUP($E213,'Defect types &amp; severity levels'!$I$3:$J$30,2,FALSE),"")</f>
        <v/>
      </c>
      <c r="G213" s="103" t="str">
        <f>IF(E213 &lt;&gt; "",VLOOKUP($E213,'Defect types &amp; severity levels'!$I$3:$K$30,3,FALSE),"")</f>
        <v/>
      </c>
      <c r="H213" s="101"/>
      <c r="I213" s="102"/>
      <c r="J213" s="104"/>
    </row>
    <row r="214" spans="2:10" x14ac:dyDescent="0.25">
      <c r="B214" s="100">
        <f t="shared" si="2"/>
        <v>192</v>
      </c>
      <c r="C214" s="101"/>
      <c r="D214" s="102"/>
      <c r="E214" s="101"/>
      <c r="F214" s="77" t="str">
        <f>IF(E214 &lt;&gt; "",VLOOKUP($E214,'Defect types &amp; severity levels'!$I$3:$J$30,2,FALSE),"")</f>
        <v/>
      </c>
      <c r="G214" s="103" t="str">
        <f>IF(E214 &lt;&gt; "",VLOOKUP($E214,'Defect types &amp; severity levels'!$I$3:$K$30,3,FALSE),"")</f>
        <v/>
      </c>
      <c r="H214" s="101"/>
      <c r="I214" s="102"/>
      <c r="J214" s="104"/>
    </row>
    <row r="215" spans="2:10" x14ac:dyDescent="0.25">
      <c r="B215" s="100">
        <f t="shared" si="2"/>
        <v>193</v>
      </c>
      <c r="C215" s="101"/>
      <c r="D215" s="102"/>
      <c r="E215" s="101"/>
      <c r="F215" s="77" t="str">
        <f>IF(E215 &lt;&gt; "",VLOOKUP($E215,'Defect types &amp; severity levels'!$I$3:$J$30,2,FALSE),"")</f>
        <v/>
      </c>
      <c r="G215" s="103" t="str">
        <f>IF(E215 &lt;&gt; "",VLOOKUP($E215,'Defect types &amp; severity levels'!$I$3:$K$30,3,FALSE),"")</f>
        <v/>
      </c>
      <c r="H215" s="101"/>
      <c r="I215" s="102"/>
      <c r="J215" s="104"/>
    </row>
    <row r="216" spans="2:10" x14ac:dyDescent="0.25">
      <c r="B216" s="100">
        <f t="shared" si="2"/>
        <v>194</v>
      </c>
      <c r="C216" s="101"/>
      <c r="D216" s="102"/>
      <c r="E216" s="101"/>
      <c r="F216" s="77" t="str">
        <f>IF(E216 &lt;&gt; "",VLOOKUP($E216,'Defect types &amp; severity levels'!$I$3:$J$30,2,FALSE),"")</f>
        <v/>
      </c>
      <c r="G216" s="103" t="str">
        <f>IF(E216 &lt;&gt; "",VLOOKUP($E216,'Defect types &amp; severity levels'!$I$3:$K$30,3,FALSE),"")</f>
        <v/>
      </c>
      <c r="H216" s="101"/>
      <c r="I216" s="102"/>
      <c r="J216" s="104"/>
    </row>
    <row r="217" spans="2:10" x14ac:dyDescent="0.25">
      <c r="B217" s="100">
        <f t="shared" ref="B217:B280" si="3">B216+1</f>
        <v>195</v>
      </c>
      <c r="C217" s="101"/>
      <c r="D217" s="102"/>
      <c r="E217" s="101"/>
      <c r="F217" s="77" t="str">
        <f>IF(E217 &lt;&gt; "",VLOOKUP($E217,'Defect types &amp; severity levels'!$I$3:$J$30,2,FALSE),"")</f>
        <v/>
      </c>
      <c r="G217" s="103" t="str">
        <f>IF(E217 &lt;&gt; "",VLOOKUP($E217,'Defect types &amp; severity levels'!$I$3:$K$30,3,FALSE),"")</f>
        <v/>
      </c>
      <c r="H217" s="101"/>
      <c r="I217" s="102"/>
      <c r="J217" s="104"/>
    </row>
    <row r="218" spans="2:10" x14ac:dyDescent="0.25">
      <c r="B218" s="100">
        <f t="shared" si="3"/>
        <v>196</v>
      </c>
      <c r="C218" s="101"/>
      <c r="D218" s="102"/>
      <c r="E218" s="101"/>
      <c r="F218" s="77" t="str">
        <f>IF(E218 &lt;&gt; "",VLOOKUP($E218,'Defect types &amp; severity levels'!$I$3:$J$30,2,FALSE),"")</f>
        <v/>
      </c>
      <c r="G218" s="103" t="str">
        <f>IF(E218 &lt;&gt; "",VLOOKUP($E218,'Defect types &amp; severity levels'!$I$3:$K$30,3,FALSE),"")</f>
        <v/>
      </c>
      <c r="H218" s="101"/>
      <c r="I218" s="102"/>
      <c r="J218" s="104"/>
    </row>
    <row r="219" spans="2:10" x14ac:dyDescent="0.25">
      <c r="B219" s="100">
        <f t="shared" si="3"/>
        <v>197</v>
      </c>
      <c r="C219" s="101"/>
      <c r="D219" s="102"/>
      <c r="E219" s="101"/>
      <c r="F219" s="77" t="str">
        <f>IF(E219 &lt;&gt; "",VLOOKUP($E219,'Defect types &amp; severity levels'!$I$3:$J$30,2,FALSE),"")</f>
        <v/>
      </c>
      <c r="G219" s="103" t="str">
        <f>IF(E219 &lt;&gt; "",VLOOKUP($E219,'Defect types &amp; severity levels'!$I$3:$K$30,3,FALSE),"")</f>
        <v/>
      </c>
      <c r="H219" s="101"/>
      <c r="I219" s="102"/>
      <c r="J219" s="104"/>
    </row>
    <row r="220" spans="2:10" x14ac:dyDescent="0.25">
      <c r="B220" s="100">
        <f t="shared" si="3"/>
        <v>198</v>
      </c>
      <c r="C220" s="101"/>
      <c r="D220" s="102"/>
      <c r="E220" s="101"/>
      <c r="F220" s="77" t="str">
        <f>IF(E220 &lt;&gt; "",VLOOKUP($E220,'Defect types &amp; severity levels'!$I$3:$J$30,2,FALSE),"")</f>
        <v/>
      </c>
      <c r="G220" s="103" t="str">
        <f>IF(E220 &lt;&gt; "",VLOOKUP($E220,'Defect types &amp; severity levels'!$I$3:$K$30,3,FALSE),"")</f>
        <v/>
      </c>
      <c r="H220" s="101"/>
      <c r="I220" s="102"/>
      <c r="J220" s="104"/>
    </row>
    <row r="221" spans="2:10" x14ac:dyDescent="0.25">
      <c r="B221" s="100">
        <f t="shared" si="3"/>
        <v>199</v>
      </c>
      <c r="C221" s="101"/>
      <c r="D221" s="102"/>
      <c r="E221" s="101"/>
      <c r="F221" s="77" t="str">
        <f>IF(E221 &lt;&gt; "",VLOOKUP($E221,'Defect types &amp; severity levels'!$I$3:$J$30,2,FALSE),"")</f>
        <v/>
      </c>
      <c r="G221" s="103" t="str">
        <f>IF(E221 &lt;&gt; "",VLOOKUP($E221,'Defect types &amp; severity levels'!$I$3:$K$30,3,FALSE),"")</f>
        <v/>
      </c>
      <c r="H221" s="101"/>
      <c r="I221" s="102"/>
      <c r="J221" s="104"/>
    </row>
    <row r="222" spans="2:10" x14ac:dyDescent="0.25">
      <c r="B222" s="100">
        <f t="shared" si="3"/>
        <v>200</v>
      </c>
      <c r="C222" s="101"/>
      <c r="D222" s="102"/>
      <c r="E222" s="101"/>
      <c r="F222" s="77" t="str">
        <f>IF(E222 &lt;&gt; "",VLOOKUP($E222,'Defect types &amp; severity levels'!$I$3:$J$30,2,FALSE),"")</f>
        <v/>
      </c>
      <c r="G222" s="103" t="str">
        <f>IF(E222 &lt;&gt; "",VLOOKUP($E222,'Defect types &amp; severity levels'!$I$3:$K$30,3,FALSE),"")</f>
        <v/>
      </c>
      <c r="H222" s="101"/>
      <c r="I222" s="102"/>
      <c r="J222" s="104"/>
    </row>
    <row r="223" spans="2:10" x14ac:dyDescent="0.25">
      <c r="B223" s="100">
        <f t="shared" si="3"/>
        <v>201</v>
      </c>
      <c r="C223" s="101"/>
      <c r="D223" s="102"/>
      <c r="E223" s="101"/>
      <c r="F223" s="77" t="str">
        <f>IF(E223 &lt;&gt; "",VLOOKUP($E223,'Defect types &amp; severity levels'!$I$3:$J$30,2,FALSE),"")</f>
        <v/>
      </c>
      <c r="G223" s="103" t="str">
        <f>IF(E223 &lt;&gt; "",VLOOKUP($E223,'Defect types &amp; severity levels'!$I$3:$K$30,3,FALSE),"")</f>
        <v/>
      </c>
      <c r="H223" s="101"/>
      <c r="I223" s="102"/>
      <c r="J223" s="104"/>
    </row>
    <row r="224" spans="2:10" x14ac:dyDescent="0.25">
      <c r="B224" s="100">
        <f t="shared" si="3"/>
        <v>202</v>
      </c>
      <c r="C224" s="101"/>
      <c r="D224" s="102"/>
      <c r="E224" s="101"/>
      <c r="F224" s="77" t="str">
        <f>IF(E224 &lt;&gt; "",VLOOKUP($E224,'Defect types &amp; severity levels'!$I$3:$J$30,2,FALSE),"")</f>
        <v/>
      </c>
      <c r="G224" s="103" t="str">
        <f>IF(E224 &lt;&gt; "",VLOOKUP($E224,'Defect types &amp; severity levels'!$I$3:$K$30,3,FALSE),"")</f>
        <v/>
      </c>
      <c r="H224" s="101"/>
      <c r="I224" s="102"/>
      <c r="J224" s="104"/>
    </row>
    <row r="225" spans="2:10" x14ac:dyDescent="0.25">
      <c r="B225" s="100">
        <f t="shared" si="3"/>
        <v>203</v>
      </c>
      <c r="C225" s="101"/>
      <c r="D225" s="102"/>
      <c r="E225" s="101"/>
      <c r="F225" s="77" t="str">
        <f>IF(E225 &lt;&gt; "",VLOOKUP($E225,'Defect types &amp; severity levels'!$I$3:$J$30,2,FALSE),"")</f>
        <v/>
      </c>
      <c r="G225" s="103" t="str">
        <f>IF(E225 &lt;&gt; "",VLOOKUP($E225,'Defect types &amp; severity levels'!$I$3:$K$30,3,FALSE),"")</f>
        <v/>
      </c>
      <c r="H225" s="101"/>
      <c r="I225" s="102"/>
      <c r="J225" s="104"/>
    </row>
    <row r="226" spans="2:10" x14ac:dyDescent="0.25">
      <c r="B226" s="100">
        <f t="shared" si="3"/>
        <v>204</v>
      </c>
      <c r="C226" s="101"/>
      <c r="D226" s="102"/>
      <c r="E226" s="101"/>
      <c r="F226" s="77" t="str">
        <f>IF(E226 &lt;&gt; "",VLOOKUP($E226,'Defect types &amp; severity levels'!$I$3:$J$30,2,FALSE),"")</f>
        <v/>
      </c>
      <c r="G226" s="103" t="str">
        <f>IF(E226 &lt;&gt; "",VLOOKUP($E226,'Defect types &amp; severity levels'!$I$3:$K$30,3,FALSE),"")</f>
        <v/>
      </c>
      <c r="H226" s="101"/>
      <c r="I226" s="102"/>
      <c r="J226" s="104"/>
    </row>
    <row r="227" spans="2:10" x14ac:dyDescent="0.25">
      <c r="B227" s="100">
        <f t="shared" si="3"/>
        <v>205</v>
      </c>
      <c r="C227" s="101"/>
      <c r="D227" s="102"/>
      <c r="E227" s="101"/>
      <c r="F227" s="77" t="str">
        <f>IF(E227 &lt;&gt; "",VLOOKUP($E227,'Defect types &amp; severity levels'!$I$3:$J$30,2,FALSE),"")</f>
        <v/>
      </c>
      <c r="G227" s="103" t="str">
        <f>IF(E227 &lt;&gt; "",VLOOKUP($E227,'Defect types &amp; severity levels'!$I$3:$K$30,3,FALSE),"")</f>
        <v/>
      </c>
      <c r="H227" s="101"/>
      <c r="I227" s="102"/>
      <c r="J227" s="104"/>
    </row>
    <row r="228" spans="2:10" x14ac:dyDescent="0.25">
      <c r="B228" s="100">
        <f t="shared" si="3"/>
        <v>206</v>
      </c>
      <c r="C228" s="101"/>
      <c r="D228" s="102"/>
      <c r="E228" s="101"/>
      <c r="F228" s="77" t="str">
        <f>IF(E228 &lt;&gt; "",VLOOKUP($E228,'Defect types &amp; severity levels'!$I$3:$J$30,2,FALSE),"")</f>
        <v/>
      </c>
      <c r="G228" s="103" t="str">
        <f>IF(E228 &lt;&gt; "",VLOOKUP($E228,'Defect types &amp; severity levels'!$I$3:$K$30,3,FALSE),"")</f>
        <v/>
      </c>
      <c r="H228" s="101"/>
      <c r="I228" s="102"/>
      <c r="J228" s="104"/>
    </row>
    <row r="229" spans="2:10" x14ac:dyDescent="0.25">
      <c r="B229" s="100">
        <f t="shared" si="3"/>
        <v>207</v>
      </c>
      <c r="C229" s="101"/>
      <c r="D229" s="102"/>
      <c r="E229" s="101"/>
      <c r="F229" s="77" t="str">
        <f>IF(E229 &lt;&gt; "",VLOOKUP($E229,'Defect types &amp; severity levels'!$I$3:$J$30,2,FALSE),"")</f>
        <v/>
      </c>
      <c r="G229" s="103" t="str">
        <f>IF(E229 &lt;&gt; "",VLOOKUP($E229,'Defect types &amp; severity levels'!$I$3:$K$30,3,FALSE),"")</f>
        <v/>
      </c>
      <c r="H229" s="101"/>
      <c r="I229" s="102"/>
      <c r="J229" s="104"/>
    </row>
    <row r="230" spans="2:10" x14ac:dyDescent="0.25">
      <c r="B230" s="100">
        <f t="shared" si="3"/>
        <v>208</v>
      </c>
      <c r="C230" s="101"/>
      <c r="D230" s="102"/>
      <c r="E230" s="101"/>
      <c r="F230" s="77" t="str">
        <f>IF(E230 &lt;&gt; "",VLOOKUP($E230,'Defect types &amp; severity levels'!$I$3:$J$30,2,FALSE),"")</f>
        <v/>
      </c>
      <c r="G230" s="103" t="str">
        <f>IF(E230 &lt;&gt; "",VLOOKUP($E230,'Defect types &amp; severity levels'!$I$3:$K$30,3,FALSE),"")</f>
        <v/>
      </c>
      <c r="H230" s="101"/>
      <c r="I230" s="102"/>
      <c r="J230" s="104"/>
    </row>
    <row r="231" spans="2:10" x14ac:dyDescent="0.25">
      <c r="B231" s="100">
        <f t="shared" si="3"/>
        <v>209</v>
      </c>
      <c r="C231" s="101"/>
      <c r="D231" s="102"/>
      <c r="E231" s="101"/>
      <c r="F231" s="77" t="str">
        <f>IF(E231 &lt;&gt; "",VLOOKUP($E231,'Defect types &amp; severity levels'!$I$3:$J$30,2,FALSE),"")</f>
        <v/>
      </c>
      <c r="G231" s="103" t="str">
        <f>IF(E231 &lt;&gt; "",VLOOKUP($E231,'Defect types &amp; severity levels'!$I$3:$K$30,3,FALSE),"")</f>
        <v/>
      </c>
      <c r="H231" s="101"/>
      <c r="I231" s="102"/>
      <c r="J231" s="104"/>
    </row>
    <row r="232" spans="2:10" x14ac:dyDescent="0.25">
      <c r="B232" s="100">
        <f t="shared" si="3"/>
        <v>210</v>
      </c>
      <c r="C232" s="101"/>
      <c r="D232" s="102"/>
      <c r="E232" s="101"/>
      <c r="F232" s="77" t="str">
        <f>IF(E232 &lt;&gt; "",VLOOKUP($E232,'Defect types &amp; severity levels'!$I$3:$J$30,2,FALSE),"")</f>
        <v/>
      </c>
      <c r="G232" s="103" t="str">
        <f>IF(E232 &lt;&gt; "",VLOOKUP($E232,'Defect types &amp; severity levels'!$I$3:$K$30,3,FALSE),"")</f>
        <v/>
      </c>
      <c r="H232" s="101"/>
      <c r="I232" s="102"/>
      <c r="J232" s="104"/>
    </row>
    <row r="233" spans="2:10" x14ac:dyDescent="0.25">
      <c r="B233" s="100">
        <f t="shared" si="3"/>
        <v>211</v>
      </c>
      <c r="C233" s="101"/>
      <c r="D233" s="102"/>
      <c r="E233" s="101"/>
      <c r="F233" s="77" t="str">
        <f>IF(E233 &lt;&gt; "",VLOOKUP($E233,'Defect types &amp; severity levels'!$I$3:$J$30,2,FALSE),"")</f>
        <v/>
      </c>
      <c r="G233" s="103" t="str">
        <f>IF(E233 &lt;&gt; "",VLOOKUP($E233,'Defect types &amp; severity levels'!$I$3:$K$30,3,FALSE),"")</f>
        <v/>
      </c>
      <c r="H233" s="101"/>
      <c r="I233" s="102"/>
      <c r="J233" s="104"/>
    </row>
    <row r="234" spans="2:10" x14ac:dyDescent="0.25">
      <c r="B234" s="100">
        <f t="shared" si="3"/>
        <v>212</v>
      </c>
      <c r="C234" s="101"/>
      <c r="D234" s="102"/>
      <c r="E234" s="101"/>
      <c r="F234" s="77" t="str">
        <f>IF(E234 &lt;&gt; "",VLOOKUP($E234,'Defect types &amp; severity levels'!$I$3:$J$30,2,FALSE),"")</f>
        <v/>
      </c>
      <c r="G234" s="103" t="str">
        <f>IF(E234 &lt;&gt; "",VLOOKUP($E234,'Defect types &amp; severity levels'!$I$3:$K$30,3,FALSE),"")</f>
        <v/>
      </c>
      <c r="H234" s="101"/>
      <c r="I234" s="102"/>
      <c r="J234" s="104"/>
    </row>
    <row r="235" spans="2:10" x14ac:dyDescent="0.25">
      <c r="B235" s="100">
        <f t="shared" si="3"/>
        <v>213</v>
      </c>
      <c r="C235" s="101"/>
      <c r="D235" s="102"/>
      <c r="E235" s="101"/>
      <c r="F235" s="77" t="str">
        <f>IF(E235 &lt;&gt; "",VLOOKUP($E235,'Defect types &amp; severity levels'!$I$3:$J$30,2,FALSE),"")</f>
        <v/>
      </c>
      <c r="G235" s="103" t="str">
        <f>IF(E235 &lt;&gt; "",VLOOKUP($E235,'Defect types &amp; severity levels'!$I$3:$K$30,3,FALSE),"")</f>
        <v/>
      </c>
      <c r="H235" s="101"/>
      <c r="I235" s="102"/>
      <c r="J235" s="104"/>
    </row>
    <row r="236" spans="2:10" x14ac:dyDescent="0.25">
      <c r="B236" s="100">
        <f t="shared" si="3"/>
        <v>214</v>
      </c>
      <c r="C236" s="101"/>
      <c r="D236" s="102"/>
      <c r="E236" s="101"/>
      <c r="F236" s="77" t="str">
        <f>IF(E236 &lt;&gt; "",VLOOKUP($E236,'Defect types &amp; severity levels'!$I$3:$J$30,2,FALSE),"")</f>
        <v/>
      </c>
      <c r="G236" s="103" t="str">
        <f>IF(E236 &lt;&gt; "",VLOOKUP($E236,'Defect types &amp; severity levels'!$I$3:$K$30,3,FALSE),"")</f>
        <v/>
      </c>
      <c r="H236" s="101"/>
      <c r="I236" s="102"/>
      <c r="J236" s="104"/>
    </row>
    <row r="237" spans="2:10" x14ac:dyDescent="0.25">
      <c r="B237" s="100">
        <f t="shared" si="3"/>
        <v>215</v>
      </c>
      <c r="C237" s="101"/>
      <c r="D237" s="102"/>
      <c r="E237" s="101"/>
      <c r="F237" s="77" t="str">
        <f>IF(E237 &lt;&gt; "",VLOOKUP($E237,'Defect types &amp; severity levels'!$I$3:$J$30,2,FALSE),"")</f>
        <v/>
      </c>
      <c r="G237" s="103" t="str">
        <f>IF(E237 &lt;&gt; "",VLOOKUP($E237,'Defect types &amp; severity levels'!$I$3:$K$30,3,FALSE),"")</f>
        <v/>
      </c>
      <c r="H237" s="101"/>
      <c r="I237" s="102"/>
      <c r="J237" s="104"/>
    </row>
    <row r="238" spans="2:10" x14ac:dyDescent="0.25">
      <c r="B238" s="100">
        <f t="shared" si="3"/>
        <v>216</v>
      </c>
      <c r="C238" s="101"/>
      <c r="D238" s="102"/>
      <c r="E238" s="101"/>
      <c r="F238" s="77" t="str">
        <f>IF(E238 &lt;&gt; "",VLOOKUP($E238,'Defect types &amp; severity levels'!$I$3:$J$30,2,FALSE),"")</f>
        <v/>
      </c>
      <c r="G238" s="103" t="str">
        <f>IF(E238 &lt;&gt; "",VLOOKUP($E238,'Defect types &amp; severity levels'!$I$3:$K$30,3,FALSE),"")</f>
        <v/>
      </c>
      <c r="H238" s="101"/>
      <c r="I238" s="102"/>
      <c r="J238" s="104"/>
    </row>
    <row r="239" spans="2:10" x14ac:dyDescent="0.25">
      <c r="B239" s="100">
        <f t="shared" si="3"/>
        <v>217</v>
      </c>
      <c r="C239" s="101"/>
      <c r="D239" s="102"/>
      <c r="E239" s="101"/>
      <c r="F239" s="77" t="str">
        <f>IF(E239 &lt;&gt; "",VLOOKUP($E239,'Defect types &amp; severity levels'!$I$3:$J$30,2,FALSE),"")</f>
        <v/>
      </c>
      <c r="G239" s="103" t="str">
        <f>IF(E239 &lt;&gt; "",VLOOKUP($E239,'Defect types &amp; severity levels'!$I$3:$K$30,3,FALSE),"")</f>
        <v/>
      </c>
      <c r="H239" s="101"/>
      <c r="I239" s="102"/>
      <c r="J239" s="104"/>
    </row>
    <row r="240" spans="2:10" x14ac:dyDescent="0.25">
      <c r="B240" s="100">
        <f t="shared" si="3"/>
        <v>218</v>
      </c>
      <c r="C240" s="101"/>
      <c r="D240" s="102"/>
      <c r="E240" s="101"/>
      <c r="F240" s="77" t="str">
        <f>IF(E240 &lt;&gt; "",VLOOKUP($E240,'Defect types &amp; severity levels'!$I$3:$J$30,2,FALSE),"")</f>
        <v/>
      </c>
      <c r="G240" s="103" t="str">
        <f>IF(E240 &lt;&gt; "",VLOOKUP($E240,'Defect types &amp; severity levels'!$I$3:$K$30,3,FALSE),"")</f>
        <v/>
      </c>
      <c r="H240" s="101"/>
      <c r="I240" s="102"/>
      <c r="J240" s="104"/>
    </row>
    <row r="241" spans="2:10" x14ac:dyDescent="0.25">
      <c r="B241" s="100">
        <f t="shared" si="3"/>
        <v>219</v>
      </c>
      <c r="C241" s="101"/>
      <c r="D241" s="102"/>
      <c r="E241" s="101"/>
      <c r="F241" s="77" t="str">
        <f>IF(E241 &lt;&gt; "",VLOOKUP($E241,'Defect types &amp; severity levels'!$I$3:$J$30,2,FALSE),"")</f>
        <v/>
      </c>
      <c r="G241" s="103" t="str">
        <f>IF(E241 &lt;&gt; "",VLOOKUP($E241,'Defect types &amp; severity levels'!$I$3:$K$30,3,FALSE),"")</f>
        <v/>
      </c>
      <c r="H241" s="101"/>
      <c r="I241" s="102"/>
      <c r="J241" s="104"/>
    </row>
    <row r="242" spans="2:10" x14ac:dyDescent="0.25">
      <c r="B242" s="100">
        <f t="shared" si="3"/>
        <v>220</v>
      </c>
      <c r="C242" s="101"/>
      <c r="D242" s="102"/>
      <c r="E242" s="101"/>
      <c r="F242" s="77" t="str">
        <f>IF(E242 &lt;&gt; "",VLOOKUP($E242,'Defect types &amp; severity levels'!$I$3:$J$30,2,FALSE),"")</f>
        <v/>
      </c>
      <c r="G242" s="103" t="str">
        <f>IF(E242 &lt;&gt; "",VLOOKUP($E242,'Defect types &amp; severity levels'!$I$3:$K$30,3,FALSE),"")</f>
        <v/>
      </c>
      <c r="H242" s="101"/>
      <c r="I242" s="102"/>
      <c r="J242" s="104"/>
    </row>
    <row r="243" spans="2:10" x14ac:dyDescent="0.25">
      <c r="B243" s="100">
        <f t="shared" si="3"/>
        <v>221</v>
      </c>
      <c r="C243" s="101"/>
      <c r="D243" s="102"/>
      <c r="E243" s="101"/>
      <c r="F243" s="77" t="str">
        <f>IF(E243 &lt;&gt; "",VLOOKUP($E243,'Defect types &amp; severity levels'!$I$3:$J$30,2,FALSE),"")</f>
        <v/>
      </c>
      <c r="G243" s="103" t="str">
        <f>IF(E243 &lt;&gt; "",VLOOKUP($E243,'Defect types &amp; severity levels'!$I$3:$K$30,3,FALSE),"")</f>
        <v/>
      </c>
      <c r="H243" s="101"/>
      <c r="I243" s="102"/>
      <c r="J243" s="104"/>
    </row>
    <row r="244" spans="2:10" x14ac:dyDescent="0.25">
      <c r="B244" s="100">
        <f t="shared" si="3"/>
        <v>222</v>
      </c>
      <c r="C244" s="101"/>
      <c r="D244" s="102"/>
      <c r="E244" s="101"/>
      <c r="F244" s="77" t="str">
        <f>IF(E244 &lt;&gt; "",VLOOKUP($E244,'Defect types &amp; severity levels'!$I$3:$J$30,2,FALSE),"")</f>
        <v/>
      </c>
      <c r="G244" s="103" t="str">
        <f>IF(E244 &lt;&gt; "",VLOOKUP($E244,'Defect types &amp; severity levels'!$I$3:$K$30,3,FALSE),"")</f>
        <v/>
      </c>
      <c r="H244" s="101"/>
      <c r="I244" s="102"/>
      <c r="J244" s="104"/>
    </row>
    <row r="245" spans="2:10" x14ac:dyDescent="0.25">
      <c r="B245" s="100">
        <f t="shared" si="3"/>
        <v>223</v>
      </c>
      <c r="C245" s="101"/>
      <c r="D245" s="102"/>
      <c r="E245" s="101"/>
      <c r="F245" s="77" t="str">
        <f>IF(E245 &lt;&gt; "",VLOOKUP($E245,'Defect types &amp; severity levels'!$I$3:$J$30,2,FALSE),"")</f>
        <v/>
      </c>
      <c r="G245" s="103" t="str">
        <f>IF(E245 &lt;&gt; "",VLOOKUP($E245,'Defect types &amp; severity levels'!$I$3:$K$30,3,FALSE),"")</f>
        <v/>
      </c>
      <c r="H245" s="101"/>
      <c r="I245" s="102"/>
      <c r="J245" s="104"/>
    </row>
    <row r="246" spans="2:10" x14ac:dyDescent="0.25">
      <c r="B246" s="100">
        <f t="shared" si="3"/>
        <v>224</v>
      </c>
      <c r="C246" s="101"/>
      <c r="D246" s="102"/>
      <c r="E246" s="101"/>
      <c r="F246" s="77" t="str">
        <f>IF(E246 &lt;&gt; "",VLOOKUP($E246,'Defect types &amp; severity levels'!$I$3:$J$30,2,FALSE),"")</f>
        <v/>
      </c>
      <c r="G246" s="103" t="str">
        <f>IF(E246 &lt;&gt; "",VLOOKUP($E246,'Defect types &amp; severity levels'!$I$3:$K$30,3,FALSE),"")</f>
        <v/>
      </c>
      <c r="H246" s="101"/>
      <c r="I246" s="102"/>
      <c r="J246" s="104"/>
    </row>
    <row r="247" spans="2:10" x14ac:dyDescent="0.25">
      <c r="B247" s="100">
        <f t="shared" si="3"/>
        <v>225</v>
      </c>
      <c r="C247" s="101"/>
      <c r="D247" s="102"/>
      <c r="E247" s="101"/>
      <c r="F247" s="77" t="str">
        <f>IF(E247 &lt;&gt; "",VLOOKUP($E247,'Defect types &amp; severity levels'!$I$3:$J$30,2,FALSE),"")</f>
        <v/>
      </c>
      <c r="G247" s="103" t="str">
        <f>IF(E247 &lt;&gt; "",VLOOKUP($E247,'Defect types &amp; severity levels'!$I$3:$K$30,3,FALSE),"")</f>
        <v/>
      </c>
      <c r="H247" s="101"/>
      <c r="I247" s="102"/>
      <c r="J247" s="104"/>
    </row>
    <row r="248" spans="2:10" x14ac:dyDescent="0.25">
      <c r="B248" s="100">
        <f t="shared" si="3"/>
        <v>226</v>
      </c>
      <c r="C248" s="101"/>
      <c r="D248" s="102"/>
      <c r="E248" s="101"/>
      <c r="F248" s="77" t="str">
        <f>IF(E248 &lt;&gt; "",VLOOKUP($E248,'Defect types &amp; severity levels'!$I$3:$J$30,2,FALSE),"")</f>
        <v/>
      </c>
      <c r="G248" s="103" t="str">
        <f>IF(E248 &lt;&gt; "",VLOOKUP($E248,'Defect types &amp; severity levels'!$I$3:$K$30,3,FALSE),"")</f>
        <v/>
      </c>
      <c r="H248" s="101"/>
      <c r="I248" s="102"/>
      <c r="J248" s="104"/>
    </row>
    <row r="249" spans="2:10" x14ac:dyDescent="0.25">
      <c r="B249" s="100">
        <f t="shared" si="3"/>
        <v>227</v>
      </c>
      <c r="C249" s="101"/>
      <c r="D249" s="102"/>
      <c r="E249" s="101"/>
      <c r="F249" s="77" t="str">
        <f>IF(E249 &lt;&gt; "",VLOOKUP($E249,'Defect types &amp; severity levels'!$I$3:$J$30,2,FALSE),"")</f>
        <v/>
      </c>
      <c r="G249" s="103" t="str">
        <f>IF(E249 &lt;&gt; "",VLOOKUP($E249,'Defect types &amp; severity levels'!$I$3:$K$30,3,FALSE),"")</f>
        <v/>
      </c>
      <c r="H249" s="101"/>
      <c r="I249" s="102"/>
      <c r="J249" s="104"/>
    </row>
    <row r="250" spans="2:10" x14ac:dyDescent="0.25">
      <c r="B250" s="100">
        <f t="shared" si="3"/>
        <v>228</v>
      </c>
      <c r="C250" s="101"/>
      <c r="D250" s="102"/>
      <c r="E250" s="101"/>
      <c r="F250" s="77" t="str">
        <f>IF(E250 &lt;&gt; "",VLOOKUP($E250,'Defect types &amp; severity levels'!$I$3:$J$30,2,FALSE),"")</f>
        <v/>
      </c>
      <c r="G250" s="103" t="str">
        <f>IF(E250 &lt;&gt; "",VLOOKUP($E250,'Defect types &amp; severity levels'!$I$3:$K$30,3,FALSE),"")</f>
        <v/>
      </c>
      <c r="H250" s="101"/>
      <c r="I250" s="102"/>
      <c r="J250" s="104"/>
    </row>
    <row r="251" spans="2:10" x14ac:dyDescent="0.25">
      <c r="B251" s="100">
        <f t="shared" si="3"/>
        <v>229</v>
      </c>
      <c r="C251" s="101"/>
      <c r="D251" s="102"/>
      <c r="E251" s="101"/>
      <c r="F251" s="77" t="str">
        <f>IF(E251 &lt;&gt; "",VLOOKUP($E251,'Defect types &amp; severity levels'!$I$3:$J$30,2,FALSE),"")</f>
        <v/>
      </c>
      <c r="G251" s="103" t="str">
        <f>IF(E251 &lt;&gt; "",VLOOKUP($E251,'Defect types &amp; severity levels'!$I$3:$K$30,3,FALSE),"")</f>
        <v/>
      </c>
      <c r="H251" s="101"/>
      <c r="I251" s="102"/>
      <c r="J251" s="104"/>
    </row>
    <row r="252" spans="2:10" x14ac:dyDescent="0.25">
      <c r="B252" s="100">
        <f t="shared" si="3"/>
        <v>230</v>
      </c>
      <c r="C252" s="101"/>
      <c r="D252" s="102"/>
      <c r="E252" s="101"/>
      <c r="F252" s="77" t="str">
        <f>IF(E252 &lt;&gt; "",VLOOKUP($E252,'Defect types &amp; severity levels'!$I$3:$J$30,2,FALSE),"")</f>
        <v/>
      </c>
      <c r="G252" s="103" t="str">
        <f>IF(E252 &lt;&gt; "",VLOOKUP($E252,'Defect types &amp; severity levels'!$I$3:$K$30,3,FALSE),"")</f>
        <v/>
      </c>
      <c r="H252" s="101"/>
      <c r="I252" s="102"/>
      <c r="J252" s="104"/>
    </row>
    <row r="253" spans="2:10" x14ac:dyDescent="0.25">
      <c r="B253" s="100">
        <f t="shared" si="3"/>
        <v>231</v>
      </c>
      <c r="C253" s="101"/>
      <c r="D253" s="102"/>
      <c r="E253" s="101"/>
      <c r="F253" s="77" t="str">
        <f>IF(E253 &lt;&gt; "",VLOOKUP($E253,'Defect types &amp; severity levels'!$I$3:$J$30,2,FALSE),"")</f>
        <v/>
      </c>
      <c r="G253" s="103" t="str">
        <f>IF(E253 &lt;&gt; "",VLOOKUP($E253,'Defect types &amp; severity levels'!$I$3:$K$30,3,FALSE),"")</f>
        <v/>
      </c>
      <c r="H253" s="101"/>
      <c r="I253" s="102"/>
      <c r="J253" s="104"/>
    </row>
    <row r="254" spans="2:10" x14ac:dyDescent="0.25">
      <c r="B254" s="100">
        <f t="shared" si="3"/>
        <v>232</v>
      </c>
      <c r="C254" s="101"/>
      <c r="D254" s="102"/>
      <c r="E254" s="101"/>
      <c r="F254" s="77" t="str">
        <f>IF(E254 &lt;&gt; "",VLOOKUP($E254,'Defect types &amp; severity levels'!$I$3:$J$30,2,FALSE),"")</f>
        <v/>
      </c>
      <c r="G254" s="103" t="str">
        <f>IF(E254 &lt;&gt; "",VLOOKUP($E254,'Defect types &amp; severity levels'!$I$3:$K$30,3,FALSE),"")</f>
        <v/>
      </c>
      <c r="H254" s="101"/>
      <c r="I254" s="102"/>
      <c r="J254" s="104"/>
    </row>
    <row r="255" spans="2:10" x14ac:dyDescent="0.25">
      <c r="B255" s="100">
        <f t="shared" si="3"/>
        <v>233</v>
      </c>
      <c r="C255" s="101"/>
      <c r="D255" s="102"/>
      <c r="E255" s="101"/>
      <c r="F255" s="77" t="str">
        <f>IF(E255 &lt;&gt; "",VLOOKUP($E255,'Defect types &amp; severity levels'!$I$3:$J$30,2,FALSE),"")</f>
        <v/>
      </c>
      <c r="G255" s="103" t="str">
        <f>IF(E255 &lt;&gt; "",VLOOKUP($E255,'Defect types &amp; severity levels'!$I$3:$K$30,3,FALSE),"")</f>
        <v/>
      </c>
      <c r="H255" s="101"/>
      <c r="I255" s="102"/>
      <c r="J255" s="104"/>
    </row>
    <row r="256" spans="2:10" x14ac:dyDescent="0.25">
      <c r="B256" s="100">
        <f t="shared" si="3"/>
        <v>234</v>
      </c>
      <c r="C256" s="101"/>
      <c r="D256" s="102"/>
      <c r="E256" s="101"/>
      <c r="F256" s="77" t="str">
        <f>IF(E256 &lt;&gt; "",VLOOKUP($E256,'Defect types &amp; severity levels'!$I$3:$J$30,2,FALSE),"")</f>
        <v/>
      </c>
      <c r="G256" s="103" t="str">
        <f>IF(E256 &lt;&gt; "",VLOOKUP($E256,'Defect types &amp; severity levels'!$I$3:$K$30,3,FALSE),"")</f>
        <v/>
      </c>
      <c r="H256" s="101"/>
      <c r="I256" s="102"/>
      <c r="J256" s="104"/>
    </row>
    <row r="257" spans="2:10" x14ac:dyDescent="0.25">
      <c r="B257" s="100">
        <f t="shared" si="3"/>
        <v>235</v>
      </c>
      <c r="C257" s="101"/>
      <c r="D257" s="102"/>
      <c r="E257" s="101"/>
      <c r="F257" s="77" t="str">
        <f>IF(E257 &lt;&gt; "",VLOOKUP($E257,'Defect types &amp; severity levels'!$I$3:$J$30,2,FALSE),"")</f>
        <v/>
      </c>
      <c r="G257" s="103" t="str">
        <f>IF(E257 &lt;&gt; "",VLOOKUP($E257,'Defect types &amp; severity levels'!$I$3:$K$30,3,FALSE),"")</f>
        <v/>
      </c>
      <c r="H257" s="101"/>
      <c r="I257" s="102"/>
      <c r="J257" s="104"/>
    </row>
    <row r="258" spans="2:10" x14ac:dyDescent="0.25">
      <c r="B258" s="100">
        <f t="shared" si="3"/>
        <v>236</v>
      </c>
      <c r="C258" s="101"/>
      <c r="D258" s="102"/>
      <c r="E258" s="101"/>
      <c r="F258" s="77" t="str">
        <f>IF(E258 &lt;&gt; "",VLOOKUP($E258,'Defect types &amp; severity levels'!$I$3:$J$30,2,FALSE),"")</f>
        <v/>
      </c>
      <c r="G258" s="103" t="str">
        <f>IF(E258 &lt;&gt; "",VLOOKUP($E258,'Defect types &amp; severity levels'!$I$3:$K$30,3,FALSE),"")</f>
        <v/>
      </c>
      <c r="H258" s="101"/>
      <c r="I258" s="102"/>
      <c r="J258" s="104"/>
    </row>
    <row r="259" spans="2:10" x14ac:dyDescent="0.25">
      <c r="B259" s="100">
        <f t="shared" si="3"/>
        <v>237</v>
      </c>
      <c r="C259" s="101"/>
      <c r="D259" s="102"/>
      <c r="E259" s="101"/>
      <c r="F259" s="77" t="str">
        <f>IF(E259 &lt;&gt; "",VLOOKUP($E259,'Defect types &amp; severity levels'!$I$3:$J$30,2,FALSE),"")</f>
        <v/>
      </c>
      <c r="G259" s="103" t="str">
        <f>IF(E259 &lt;&gt; "",VLOOKUP($E259,'Defect types &amp; severity levels'!$I$3:$K$30,3,FALSE),"")</f>
        <v/>
      </c>
      <c r="H259" s="101"/>
      <c r="I259" s="102"/>
      <c r="J259" s="104"/>
    </row>
    <row r="260" spans="2:10" x14ac:dyDescent="0.25">
      <c r="B260" s="100">
        <f t="shared" si="3"/>
        <v>238</v>
      </c>
      <c r="C260" s="101"/>
      <c r="D260" s="102"/>
      <c r="E260" s="101"/>
      <c r="F260" s="77" t="str">
        <f>IF(E260 &lt;&gt; "",VLOOKUP($E260,'Defect types &amp; severity levels'!$I$3:$J$30,2,FALSE),"")</f>
        <v/>
      </c>
      <c r="G260" s="103" t="str">
        <f>IF(E260 &lt;&gt; "",VLOOKUP($E260,'Defect types &amp; severity levels'!$I$3:$K$30,3,FALSE),"")</f>
        <v/>
      </c>
      <c r="H260" s="101"/>
      <c r="I260" s="102"/>
      <c r="J260" s="104"/>
    </row>
    <row r="261" spans="2:10" x14ac:dyDescent="0.25">
      <c r="B261" s="100">
        <f t="shared" si="3"/>
        <v>239</v>
      </c>
      <c r="C261" s="101"/>
      <c r="D261" s="102"/>
      <c r="E261" s="101"/>
      <c r="F261" s="77" t="str">
        <f>IF(E261 &lt;&gt; "",VLOOKUP($E261,'Defect types &amp; severity levels'!$I$3:$J$30,2,FALSE),"")</f>
        <v/>
      </c>
      <c r="G261" s="103" t="str">
        <f>IF(E261 &lt;&gt; "",VLOOKUP($E261,'Defect types &amp; severity levels'!$I$3:$K$30,3,FALSE),"")</f>
        <v/>
      </c>
      <c r="H261" s="101"/>
      <c r="I261" s="102"/>
      <c r="J261" s="104"/>
    </row>
    <row r="262" spans="2:10" x14ac:dyDescent="0.25">
      <c r="B262" s="100">
        <f t="shared" si="3"/>
        <v>240</v>
      </c>
      <c r="C262" s="101"/>
      <c r="D262" s="102"/>
      <c r="E262" s="101"/>
      <c r="F262" s="77" t="str">
        <f>IF(E262 &lt;&gt; "",VLOOKUP($E262,'Defect types &amp; severity levels'!$I$3:$J$30,2,FALSE),"")</f>
        <v/>
      </c>
      <c r="G262" s="103" t="str">
        <f>IF(E262 &lt;&gt; "",VLOOKUP($E262,'Defect types &amp; severity levels'!$I$3:$K$30,3,FALSE),"")</f>
        <v/>
      </c>
      <c r="H262" s="101"/>
      <c r="I262" s="102"/>
      <c r="J262" s="104"/>
    </row>
    <row r="263" spans="2:10" x14ac:dyDescent="0.25">
      <c r="B263" s="100">
        <f t="shared" si="3"/>
        <v>241</v>
      </c>
      <c r="C263" s="101"/>
      <c r="D263" s="102"/>
      <c r="E263" s="101"/>
      <c r="F263" s="77" t="str">
        <f>IF(E263 &lt;&gt; "",VLOOKUP($E263,'Defect types &amp; severity levels'!$I$3:$J$30,2,FALSE),"")</f>
        <v/>
      </c>
      <c r="G263" s="103" t="str">
        <f>IF(E263 &lt;&gt; "",VLOOKUP($E263,'Defect types &amp; severity levels'!$I$3:$K$30,3,FALSE),"")</f>
        <v/>
      </c>
      <c r="H263" s="101"/>
      <c r="I263" s="102"/>
      <c r="J263" s="104"/>
    </row>
    <row r="264" spans="2:10" x14ac:dyDescent="0.25">
      <c r="B264" s="100">
        <f t="shared" si="3"/>
        <v>242</v>
      </c>
      <c r="C264" s="101"/>
      <c r="D264" s="102"/>
      <c r="E264" s="101"/>
      <c r="F264" s="77" t="str">
        <f>IF(E264 &lt;&gt; "",VLOOKUP($E264,'Defect types &amp; severity levels'!$I$3:$J$30,2,FALSE),"")</f>
        <v/>
      </c>
      <c r="G264" s="103" t="str">
        <f>IF(E264 &lt;&gt; "",VLOOKUP($E264,'Defect types &amp; severity levels'!$I$3:$K$30,3,FALSE),"")</f>
        <v/>
      </c>
      <c r="H264" s="101"/>
      <c r="I264" s="102"/>
      <c r="J264" s="104"/>
    </row>
    <row r="265" spans="2:10" x14ac:dyDescent="0.25">
      <c r="B265" s="100">
        <f t="shared" si="3"/>
        <v>243</v>
      </c>
      <c r="C265" s="101"/>
      <c r="D265" s="102"/>
      <c r="E265" s="101"/>
      <c r="F265" s="77" t="str">
        <f>IF(E265 &lt;&gt; "",VLOOKUP($E265,'Defect types &amp; severity levels'!$I$3:$J$30,2,FALSE),"")</f>
        <v/>
      </c>
      <c r="G265" s="103" t="str">
        <f>IF(E265 &lt;&gt; "",VLOOKUP($E265,'Defect types &amp; severity levels'!$I$3:$K$30,3,FALSE),"")</f>
        <v/>
      </c>
      <c r="H265" s="101"/>
      <c r="I265" s="102"/>
      <c r="J265" s="104"/>
    </row>
    <row r="266" spans="2:10" x14ac:dyDescent="0.25">
      <c r="B266" s="100">
        <f t="shared" si="3"/>
        <v>244</v>
      </c>
      <c r="C266" s="101"/>
      <c r="D266" s="102"/>
      <c r="E266" s="101"/>
      <c r="F266" s="77" t="str">
        <f>IF(E266 &lt;&gt; "",VLOOKUP($E266,'Defect types &amp; severity levels'!$I$3:$J$30,2,FALSE),"")</f>
        <v/>
      </c>
      <c r="G266" s="103" t="str">
        <f>IF(E266 &lt;&gt; "",VLOOKUP($E266,'Defect types &amp; severity levels'!$I$3:$K$30,3,FALSE),"")</f>
        <v/>
      </c>
      <c r="H266" s="101"/>
      <c r="I266" s="102"/>
      <c r="J266" s="104"/>
    </row>
    <row r="267" spans="2:10" x14ac:dyDescent="0.25">
      <c r="B267" s="100">
        <f t="shared" si="3"/>
        <v>245</v>
      </c>
      <c r="C267" s="101"/>
      <c r="D267" s="102"/>
      <c r="E267" s="101"/>
      <c r="F267" s="77" t="str">
        <f>IF(E267 &lt;&gt; "",VLOOKUP($E267,'Defect types &amp; severity levels'!$I$3:$J$30,2,FALSE),"")</f>
        <v/>
      </c>
      <c r="G267" s="103" t="str">
        <f>IF(E267 &lt;&gt; "",VLOOKUP($E267,'Defect types &amp; severity levels'!$I$3:$K$30,3,FALSE),"")</f>
        <v/>
      </c>
      <c r="H267" s="101"/>
      <c r="I267" s="102"/>
      <c r="J267" s="104"/>
    </row>
    <row r="268" spans="2:10" x14ac:dyDescent="0.25">
      <c r="B268" s="100">
        <f t="shared" si="3"/>
        <v>246</v>
      </c>
      <c r="C268" s="101"/>
      <c r="D268" s="102"/>
      <c r="E268" s="101"/>
      <c r="F268" s="77" t="str">
        <f>IF(E268 &lt;&gt; "",VLOOKUP($E268,'Defect types &amp; severity levels'!$I$3:$J$30,2,FALSE),"")</f>
        <v/>
      </c>
      <c r="G268" s="103" t="str">
        <f>IF(E268 &lt;&gt; "",VLOOKUP($E268,'Defect types &amp; severity levels'!$I$3:$K$30,3,FALSE),"")</f>
        <v/>
      </c>
      <c r="H268" s="101"/>
      <c r="I268" s="102"/>
      <c r="J268" s="104"/>
    </row>
    <row r="269" spans="2:10" x14ac:dyDescent="0.25">
      <c r="B269" s="100">
        <f t="shared" si="3"/>
        <v>247</v>
      </c>
      <c r="C269" s="101"/>
      <c r="D269" s="102"/>
      <c r="E269" s="101"/>
      <c r="F269" s="77" t="str">
        <f>IF(E269 &lt;&gt; "",VLOOKUP($E269,'Defect types &amp; severity levels'!$I$3:$J$30,2,FALSE),"")</f>
        <v/>
      </c>
      <c r="G269" s="103" t="str">
        <f>IF(E269 &lt;&gt; "",VLOOKUP($E269,'Defect types &amp; severity levels'!$I$3:$K$30,3,FALSE),"")</f>
        <v/>
      </c>
      <c r="H269" s="101"/>
      <c r="I269" s="102"/>
      <c r="J269" s="104"/>
    </row>
    <row r="270" spans="2:10" x14ac:dyDescent="0.25">
      <c r="B270" s="100">
        <f t="shared" si="3"/>
        <v>248</v>
      </c>
      <c r="C270" s="101"/>
      <c r="D270" s="102"/>
      <c r="E270" s="101"/>
      <c r="F270" s="77" t="str">
        <f>IF(E270 &lt;&gt; "",VLOOKUP($E270,'Defect types &amp; severity levels'!$I$3:$J$30,2,FALSE),"")</f>
        <v/>
      </c>
      <c r="G270" s="103" t="str">
        <f>IF(E270 &lt;&gt; "",VLOOKUP($E270,'Defect types &amp; severity levels'!$I$3:$K$30,3,FALSE),"")</f>
        <v/>
      </c>
      <c r="H270" s="101"/>
      <c r="I270" s="102"/>
      <c r="J270" s="104"/>
    </row>
    <row r="271" spans="2:10" x14ac:dyDescent="0.25">
      <c r="B271" s="100">
        <f t="shared" si="3"/>
        <v>249</v>
      </c>
      <c r="C271" s="101"/>
      <c r="D271" s="102"/>
      <c r="E271" s="101"/>
      <c r="F271" s="77" t="str">
        <f>IF(E271 &lt;&gt; "",VLOOKUP($E271,'Defect types &amp; severity levels'!$I$3:$J$30,2,FALSE),"")</f>
        <v/>
      </c>
      <c r="G271" s="103" t="str">
        <f>IF(E271 &lt;&gt; "",VLOOKUP($E271,'Defect types &amp; severity levels'!$I$3:$K$30,3,FALSE),"")</f>
        <v/>
      </c>
      <c r="H271" s="101"/>
      <c r="I271" s="102"/>
      <c r="J271" s="104"/>
    </row>
    <row r="272" spans="2:10" x14ac:dyDescent="0.25">
      <c r="B272" s="100">
        <f t="shared" si="3"/>
        <v>250</v>
      </c>
      <c r="C272" s="101"/>
      <c r="D272" s="102"/>
      <c r="E272" s="101"/>
      <c r="F272" s="77" t="str">
        <f>IF(E272 &lt;&gt; "",VLOOKUP($E272,'Defect types &amp; severity levels'!$I$3:$J$30,2,FALSE),"")</f>
        <v/>
      </c>
      <c r="G272" s="103" t="str">
        <f>IF(E272 &lt;&gt; "",VLOOKUP($E272,'Defect types &amp; severity levels'!$I$3:$K$30,3,FALSE),"")</f>
        <v/>
      </c>
      <c r="H272" s="101"/>
      <c r="I272" s="102"/>
      <c r="J272" s="104"/>
    </row>
    <row r="273" spans="2:10" x14ac:dyDescent="0.25">
      <c r="B273" s="100">
        <f t="shared" si="3"/>
        <v>251</v>
      </c>
      <c r="C273" s="101"/>
      <c r="D273" s="102"/>
      <c r="E273" s="101"/>
      <c r="F273" s="77" t="str">
        <f>IF(E273 &lt;&gt; "",VLOOKUP($E273,'Defect types &amp; severity levels'!$I$3:$J$30,2,FALSE),"")</f>
        <v/>
      </c>
      <c r="G273" s="103" t="str">
        <f>IF(E273 &lt;&gt; "",VLOOKUP($E273,'Defect types &amp; severity levels'!$I$3:$K$30,3,FALSE),"")</f>
        <v/>
      </c>
      <c r="H273" s="101"/>
      <c r="I273" s="102"/>
      <c r="J273" s="104"/>
    </row>
    <row r="274" spans="2:10" x14ac:dyDescent="0.25">
      <c r="B274" s="100">
        <f t="shared" si="3"/>
        <v>252</v>
      </c>
      <c r="C274" s="101"/>
      <c r="D274" s="102"/>
      <c r="E274" s="101"/>
      <c r="F274" s="77" t="str">
        <f>IF(E274 &lt;&gt; "",VLOOKUP($E274,'Defect types &amp; severity levels'!$I$3:$J$30,2,FALSE),"")</f>
        <v/>
      </c>
      <c r="G274" s="103" t="str">
        <f>IF(E274 &lt;&gt; "",VLOOKUP($E274,'Defect types &amp; severity levels'!$I$3:$K$30,3,FALSE),"")</f>
        <v/>
      </c>
      <c r="H274" s="101"/>
      <c r="I274" s="102"/>
      <c r="J274" s="104"/>
    </row>
    <row r="275" spans="2:10" x14ac:dyDescent="0.25">
      <c r="B275" s="100">
        <f t="shared" si="3"/>
        <v>253</v>
      </c>
      <c r="C275" s="101"/>
      <c r="D275" s="102"/>
      <c r="E275" s="101"/>
      <c r="F275" s="77" t="str">
        <f>IF(E275 &lt;&gt; "",VLOOKUP($E275,'Defect types &amp; severity levels'!$I$3:$J$30,2,FALSE),"")</f>
        <v/>
      </c>
      <c r="G275" s="103" t="str">
        <f>IF(E275 &lt;&gt; "",VLOOKUP($E275,'Defect types &amp; severity levels'!$I$3:$K$30,3,FALSE),"")</f>
        <v/>
      </c>
      <c r="H275" s="101"/>
      <c r="I275" s="102"/>
      <c r="J275" s="104"/>
    </row>
    <row r="276" spans="2:10" x14ac:dyDescent="0.25">
      <c r="B276" s="100">
        <f t="shared" si="3"/>
        <v>254</v>
      </c>
      <c r="C276" s="101"/>
      <c r="D276" s="102"/>
      <c r="E276" s="101"/>
      <c r="F276" s="77" t="str">
        <f>IF(E276 &lt;&gt; "",VLOOKUP($E276,'Defect types &amp; severity levels'!$I$3:$J$30,2,FALSE),"")</f>
        <v/>
      </c>
      <c r="G276" s="103" t="str">
        <f>IF(E276 &lt;&gt; "",VLOOKUP($E276,'Defect types &amp; severity levels'!$I$3:$K$30,3,FALSE),"")</f>
        <v/>
      </c>
      <c r="H276" s="101"/>
      <c r="I276" s="102"/>
      <c r="J276" s="104"/>
    </row>
    <row r="277" spans="2:10" x14ac:dyDescent="0.25">
      <c r="B277" s="100">
        <f t="shared" si="3"/>
        <v>255</v>
      </c>
      <c r="C277" s="101"/>
      <c r="D277" s="102"/>
      <c r="E277" s="101"/>
      <c r="F277" s="77" t="str">
        <f>IF(E277 &lt;&gt; "",VLOOKUP($E277,'Defect types &amp; severity levels'!$I$3:$J$30,2,FALSE),"")</f>
        <v/>
      </c>
      <c r="G277" s="103" t="str">
        <f>IF(E277 &lt;&gt; "",VLOOKUP($E277,'Defect types &amp; severity levels'!$I$3:$K$30,3,FALSE),"")</f>
        <v/>
      </c>
      <c r="H277" s="101"/>
      <c r="I277" s="102"/>
      <c r="J277" s="104"/>
    </row>
    <row r="278" spans="2:10" x14ac:dyDescent="0.25">
      <c r="B278" s="100">
        <f t="shared" si="3"/>
        <v>256</v>
      </c>
      <c r="C278" s="101"/>
      <c r="D278" s="102"/>
      <c r="E278" s="101"/>
      <c r="F278" s="77" t="str">
        <f>IF(E278 &lt;&gt; "",VLOOKUP($E278,'Defect types &amp; severity levels'!$I$3:$J$30,2,FALSE),"")</f>
        <v/>
      </c>
      <c r="G278" s="103" t="str">
        <f>IF(E278 &lt;&gt; "",VLOOKUP($E278,'Defect types &amp; severity levels'!$I$3:$K$30,3,FALSE),"")</f>
        <v/>
      </c>
      <c r="H278" s="101"/>
      <c r="I278" s="102"/>
      <c r="J278" s="104"/>
    </row>
    <row r="279" spans="2:10" x14ac:dyDescent="0.25">
      <c r="B279" s="100">
        <f t="shared" si="3"/>
        <v>257</v>
      </c>
      <c r="C279" s="101"/>
      <c r="D279" s="102"/>
      <c r="E279" s="101"/>
      <c r="F279" s="77" t="str">
        <f>IF(E279 &lt;&gt; "",VLOOKUP($E279,'Defect types &amp; severity levels'!$I$3:$J$30,2,FALSE),"")</f>
        <v/>
      </c>
      <c r="G279" s="103" t="str">
        <f>IF(E279 &lt;&gt; "",VLOOKUP($E279,'Defect types &amp; severity levels'!$I$3:$K$30,3,FALSE),"")</f>
        <v/>
      </c>
      <c r="H279" s="101"/>
      <c r="I279" s="102"/>
      <c r="J279" s="104"/>
    </row>
    <row r="280" spans="2:10" x14ac:dyDescent="0.25">
      <c r="B280" s="100">
        <f t="shared" si="3"/>
        <v>258</v>
      </c>
      <c r="C280" s="101"/>
      <c r="D280" s="102"/>
      <c r="E280" s="101"/>
      <c r="F280" s="77" t="str">
        <f>IF(E280 &lt;&gt; "",VLOOKUP($E280,'Defect types &amp; severity levels'!$I$3:$J$30,2,FALSE),"")</f>
        <v/>
      </c>
      <c r="G280" s="103" t="str">
        <f>IF(E280 &lt;&gt; "",VLOOKUP($E280,'Defect types &amp; severity levels'!$I$3:$K$30,3,FALSE),"")</f>
        <v/>
      </c>
      <c r="H280" s="101"/>
      <c r="I280" s="102"/>
      <c r="J280" s="104"/>
    </row>
    <row r="281" spans="2:10" x14ac:dyDescent="0.25">
      <c r="B281" s="100">
        <f t="shared" ref="B281:B322" si="4">B280+1</f>
        <v>259</v>
      </c>
      <c r="C281" s="101"/>
      <c r="D281" s="102"/>
      <c r="E281" s="101"/>
      <c r="F281" s="77" t="str">
        <f>IF(E281 &lt;&gt; "",VLOOKUP($E281,'Defect types &amp; severity levels'!$I$3:$J$30,2,FALSE),"")</f>
        <v/>
      </c>
      <c r="G281" s="103" t="str">
        <f>IF(E281 &lt;&gt; "",VLOOKUP($E281,'Defect types &amp; severity levels'!$I$3:$K$30,3,FALSE),"")</f>
        <v/>
      </c>
      <c r="H281" s="101"/>
      <c r="I281" s="102"/>
      <c r="J281" s="104"/>
    </row>
    <row r="282" spans="2:10" x14ac:dyDescent="0.25">
      <c r="B282" s="100">
        <f t="shared" si="4"/>
        <v>260</v>
      </c>
      <c r="C282" s="101"/>
      <c r="D282" s="102"/>
      <c r="E282" s="101"/>
      <c r="F282" s="77" t="str">
        <f>IF(E282 &lt;&gt; "",VLOOKUP($E282,'Defect types &amp; severity levels'!$I$3:$J$30,2,FALSE),"")</f>
        <v/>
      </c>
      <c r="G282" s="103" t="str">
        <f>IF(E282 &lt;&gt; "",VLOOKUP($E282,'Defect types &amp; severity levels'!$I$3:$K$30,3,FALSE),"")</f>
        <v/>
      </c>
      <c r="H282" s="101"/>
      <c r="I282" s="102"/>
      <c r="J282" s="104"/>
    </row>
    <row r="283" spans="2:10" x14ac:dyDescent="0.25">
      <c r="B283" s="100">
        <f t="shared" si="4"/>
        <v>261</v>
      </c>
      <c r="C283" s="101"/>
      <c r="D283" s="102"/>
      <c r="E283" s="101"/>
      <c r="F283" s="77" t="str">
        <f>IF(E283 &lt;&gt; "",VLOOKUP($E283,'Defect types &amp; severity levels'!$I$3:$J$30,2,FALSE),"")</f>
        <v/>
      </c>
      <c r="G283" s="103" t="str">
        <f>IF(E283 &lt;&gt; "",VLOOKUP($E283,'Defect types &amp; severity levels'!$I$3:$K$30,3,FALSE),"")</f>
        <v/>
      </c>
      <c r="H283" s="101"/>
      <c r="I283" s="102"/>
      <c r="J283" s="104"/>
    </row>
    <row r="284" spans="2:10" x14ac:dyDescent="0.25">
      <c r="B284" s="100">
        <f t="shared" si="4"/>
        <v>262</v>
      </c>
      <c r="C284" s="101"/>
      <c r="D284" s="102"/>
      <c r="E284" s="101"/>
      <c r="F284" s="77" t="str">
        <f>IF(E284 &lt;&gt; "",VLOOKUP($E284,'Defect types &amp; severity levels'!$I$3:$J$30,2,FALSE),"")</f>
        <v/>
      </c>
      <c r="G284" s="103" t="str">
        <f>IF(E284 &lt;&gt; "",VLOOKUP($E284,'Defect types &amp; severity levels'!$I$3:$K$30,3,FALSE),"")</f>
        <v/>
      </c>
      <c r="H284" s="101"/>
      <c r="I284" s="102"/>
      <c r="J284" s="104"/>
    </row>
    <row r="285" spans="2:10" x14ac:dyDescent="0.25">
      <c r="B285" s="100">
        <f t="shared" si="4"/>
        <v>263</v>
      </c>
      <c r="C285" s="101"/>
      <c r="D285" s="102"/>
      <c r="E285" s="101"/>
      <c r="F285" s="77" t="str">
        <f>IF(E285 &lt;&gt; "",VLOOKUP($E285,'Defect types &amp; severity levels'!$I$3:$J$30,2,FALSE),"")</f>
        <v/>
      </c>
      <c r="G285" s="103" t="str">
        <f>IF(E285 &lt;&gt; "",VLOOKUP($E285,'Defect types &amp; severity levels'!$I$3:$K$30,3,FALSE),"")</f>
        <v/>
      </c>
      <c r="H285" s="101"/>
      <c r="I285" s="102"/>
      <c r="J285" s="104"/>
    </row>
    <row r="286" spans="2:10" x14ac:dyDescent="0.25">
      <c r="B286" s="100">
        <f t="shared" si="4"/>
        <v>264</v>
      </c>
      <c r="C286" s="101"/>
      <c r="D286" s="102"/>
      <c r="E286" s="101"/>
      <c r="F286" s="77" t="str">
        <f>IF(E286 &lt;&gt; "",VLOOKUP($E286,'Defect types &amp; severity levels'!$I$3:$J$30,2,FALSE),"")</f>
        <v/>
      </c>
      <c r="G286" s="103" t="str">
        <f>IF(E286 &lt;&gt; "",VLOOKUP($E286,'Defect types &amp; severity levels'!$I$3:$K$30,3,FALSE),"")</f>
        <v/>
      </c>
      <c r="H286" s="101"/>
      <c r="I286" s="102"/>
      <c r="J286" s="104"/>
    </row>
    <row r="287" spans="2:10" x14ac:dyDescent="0.25">
      <c r="B287" s="100">
        <f t="shared" si="4"/>
        <v>265</v>
      </c>
      <c r="C287" s="101"/>
      <c r="D287" s="102"/>
      <c r="E287" s="101"/>
      <c r="F287" s="77" t="str">
        <f>IF(E287 &lt;&gt; "",VLOOKUP($E287,'Defect types &amp; severity levels'!$I$3:$J$30,2,FALSE),"")</f>
        <v/>
      </c>
      <c r="G287" s="103" t="str">
        <f>IF(E287 &lt;&gt; "",VLOOKUP($E287,'Defect types &amp; severity levels'!$I$3:$K$30,3,FALSE),"")</f>
        <v/>
      </c>
      <c r="H287" s="101"/>
      <c r="I287" s="102"/>
      <c r="J287" s="104"/>
    </row>
    <row r="288" spans="2:10" x14ac:dyDescent="0.25">
      <c r="B288" s="100">
        <f t="shared" si="4"/>
        <v>266</v>
      </c>
      <c r="C288" s="101"/>
      <c r="D288" s="102"/>
      <c r="E288" s="101"/>
      <c r="F288" s="77" t="str">
        <f>IF(E288 &lt;&gt; "",VLOOKUP($E288,'Defect types &amp; severity levels'!$I$3:$J$30,2,FALSE),"")</f>
        <v/>
      </c>
      <c r="G288" s="103" t="str">
        <f>IF(E288 &lt;&gt; "",VLOOKUP($E288,'Defect types &amp; severity levels'!$I$3:$K$30,3,FALSE),"")</f>
        <v/>
      </c>
      <c r="H288" s="101"/>
      <c r="I288" s="102"/>
      <c r="J288" s="104"/>
    </row>
    <row r="289" spans="2:10" x14ac:dyDescent="0.25">
      <c r="B289" s="100">
        <f t="shared" si="4"/>
        <v>267</v>
      </c>
      <c r="C289" s="101"/>
      <c r="D289" s="102"/>
      <c r="E289" s="101"/>
      <c r="F289" s="77" t="str">
        <f>IF(E289 &lt;&gt; "",VLOOKUP($E289,'Defect types &amp; severity levels'!$I$3:$J$30,2,FALSE),"")</f>
        <v/>
      </c>
      <c r="G289" s="103" t="str">
        <f>IF(E289 &lt;&gt; "",VLOOKUP($E289,'Defect types &amp; severity levels'!$I$3:$K$30,3,FALSE),"")</f>
        <v/>
      </c>
      <c r="H289" s="101"/>
      <c r="I289" s="102"/>
      <c r="J289" s="104"/>
    </row>
    <row r="290" spans="2:10" x14ac:dyDescent="0.25">
      <c r="B290" s="100">
        <f t="shared" si="4"/>
        <v>268</v>
      </c>
      <c r="C290" s="101"/>
      <c r="D290" s="102"/>
      <c r="E290" s="101"/>
      <c r="F290" s="77" t="str">
        <f>IF(E290 &lt;&gt; "",VLOOKUP($E290,'Defect types &amp; severity levels'!$I$3:$J$30,2,FALSE),"")</f>
        <v/>
      </c>
      <c r="G290" s="103" t="str">
        <f>IF(E290 &lt;&gt; "",VLOOKUP($E290,'Defect types &amp; severity levels'!$I$3:$K$30,3,FALSE),"")</f>
        <v/>
      </c>
      <c r="H290" s="101"/>
      <c r="I290" s="102"/>
      <c r="J290" s="104"/>
    </row>
    <row r="291" spans="2:10" x14ac:dyDescent="0.25">
      <c r="B291" s="100">
        <f t="shared" si="4"/>
        <v>269</v>
      </c>
      <c r="C291" s="101"/>
      <c r="D291" s="102"/>
      <c r="E291" s="101"/>
      <c r="F291" s="77" t="str">
        <f>IF(E291 &lt;&gt; "",VLOOKUP($E291,'Defect types &amp; severity levels'!$I$3:$J$30,2,FALSE),"")</f>
        <v/>
      </c>
      <c r="G291" s="103" t="str">
        <f>IF(E291 &lt;&gt; "",VLOOKUP($E291,'Defect types &amp; severity levels'!$I$3:$K$30,3,FALSE),"")</f>
        <v/>
      </c>
      <c r="H291" s="101"/>
      <c r="I291" s="102"/>
      <c r="J291" s="104"/>
    </row>
    <row r="292" spans="2:10" x14ac:dyDescent="0.25">
      <c r="B292" s="100">
        <f t="shared" si="4"/>
        <v>270</v>
      </c>
      <c r="C292" s="101"/>
      <c r="D292" s="102"/>
      <c r="E292" s="101"/>
      <c r="F292" s="77" t="str">
        <f>IF(E292 &lt;&gt; "",VLOOKUP($E292,'Defect types &amp; severity levels'!$I$3:$J$30,2,FALSE),"")</f>
        <v/>
      </c>
      <c r="G292" s="103" t="str">
        <f>IF(E292 &lt;&gt; "",VLOOKUP($E292,'Defect types &amp; severity levels'!$I$3:$K$30,3,FALSE),"")</f>
        <v/>
      </c>
      <c r="H292" s="101"/>
      <c r="I292" s="102"/>
      <c r="J292" s="104"/>
    </row>
    <row r="293" spans="2:10" x14ac:dyDescent="0.25">
      <c r="B293" s="100">
        <f t="shared" si="4"/>
        <v>271</v>
      </c>
      <c r="C293" s="101"/>
      <c r="D293" s="102"/>
      <c r="E293" s="101"/>
      <c r="F293" s="77" t="str">
        <f>IF(E293 &lt;&gt; "",VLOOKUP($E293,'Defect types &amp; severity levels'!$I$3:$J$30,2,FALSE),"")</f>
        <v/>
      </c>
      <c r="G293" s="103" t="str">
        <f>IF(E293 &lt;&gt; "",VLOOKUP($E293,'Defect types &amp; severity levels'!$I$3:$K$30,3,FALSE),"")</f>
        <v/>
      </c>
      <c r="H293" s="101"/>
      <c r="I293" s="102"/>
      <c r="J293" s="104"/>
    </row>
    <row r="294" spans="2:10" x14ac:dyDescent="0.25">
      <c r="B294" s="100">
        <f t="shared" si="4"/>
        <v>272</v>
      </c>
      <c r="C294" s="101"/>
      <c r="D294" s="102"/>
      <c r="E294" s="101"/>
      <c r="F294" s="77" t="str">
        <f>IF(E294 &lt;&gt; "",VLOOKUP($E294,'Defect types &amp; severity levels'!$I$3:$J$30,2,FALSE),"")</f>
        <v/>
      </c>
      <c r="G294" s="103" t="str">
        <f>IF(E294 &lt;&gt; "",VLOOKUP($E294,'Defect types &amp; severity levels'!$I$3:$K$30,3,FALSE),"")</f>
        <v/>
      </c>
      <c r="H294" s="101"/>
      <c r="I294" s="102"/>
      <c r="J294" s="104"/>
    </row>
    <row r="295" spans="2:10" x14ac:dyDescent="0.25">
      <c r="B295" s="100">
        <f t="shared" si="4"/>
        <v>273</v>
      </c>
      <c r="C295" s="101"/>
      <c r="D295" s="102"/>
      <c r="E295" s="101"/>
      <c r="F295" s="77" t="str">
        <f>IF(E295 &lt;&gt; "",VLOOKUP($E295,'Defect types &amp; severity levels'!$I$3:$J$30,2,FALSE),"")</f>
        <v/>
      </c>
      <c r="G295" s="103" t="str">
        <f>IF(E295 &lt;&gt; "",VLOOKUP($E295,'Defect types &amp; severity levels'!$I$3:$K$30,3,FALSE),"")</f>
        <v/>
      </c>
      <c r="H295" s="101"/>
      <c r="I295" s="102"/>
      <c r="J295" s="104"/>
    </row>
    <row r="296" spans="2:10" x14ac:dyDescent="0.25">
      <c r="B296" s="100">
        <f t="shared" si="4"/>
        <v>274</v>
      </c>
      <c r="C296" s="101"/>
      <c r="D296" s="102"/>
      <c r="E296" s="101"/>
      <c r="F296" s="77" t="str">
        <f>IF(E296 &lt;&gt; "",VLOOKUP($E296,'Defect types &amp; severity levels'!$I$3:$J$30,2,FALSE),"")</f>
        <v/>
      </c>
      <c r="G296" s="103" t="str">
        <f>IF(E296 &lt;&gt; "",VLOOKUP($E296,'Defect types &amp; severity levels'!$I$3:$K$30,3,FALSE),"")</f>
        <v/>
      </c>
      <c r="H296" s="101"/>
      <c r="I296" s="102"/>
      <c r="J296" s="104"/>
    </row>
    <row r="297" spans="2:10" x14ac:dyDescent="0.25">
      <c r="B297" s="100">
        <f t="shared" si="4"/>
        <v>275</v>
      </c>
      <c r="C297" s="101"/>
      <c r="D297" s="102"/>
      <c r="E297" s="101"/>
      <c r="F297" s="77" t="str">
        <f>IF(E297 &lt;&gt; "",VLOOKUP($E297,'Defect types &amp; severity levels'!$I$3:$J$30,2,FALSE),"")</f>
        <v/>
      </c>
      <c r="G297" s="103" t="str">
        <f>IF(E297 &lt;&gt; "",VLOOKUP($E297,'Defect types &amp; severity levels'!$I$3:$K$30,3,FALSE),"")</f>
        <v/>
      </c>
      <c r="H297" s="101"/>
      <c r="I297" s="102"/>
      <c r="J297" s="104"/>
    </row>
    <row r="298" spans="2:10" x14ac:dyDescent="0.25">
      <c r="B298" s="100">
        <f t="shared" si="4"/>
        <v>276</v>
      </c>
      <c r="C298" s="101"/>
      <c r="D298" s="102"/>
      <c r="E298" s="101"/>
      <c r="F298" s="77" t="str">
        <f>IF(E298 &lt;&gt; "",VLOOKUP($E298,'Defect types &amp; severity levels'!$I$3:$J$30,2,FALSE),"")</f>
        <v/>
      </c>
      <c r="G298" s="103" t="str">
        <f>IF(E298 &lt;&gt; "",VLOOKUP($E298,'Defect types &amp; severity levels'!$I$3:$K$30,3,FALSE),"")</f>
        <v/>
      </c>
      <c r="H298" s="101"/>
      <c r="I298" s="102"/>
      <c r="J298" s="104"/>
    </row>
    <row r="299" spans="2:10" x14ac:dyDescent="0.25">
      <c r="B299" s="100">
        <f t="shared" si="4"/>
        <v>277</v>
      </c>
      <c r="C299" s="101"/>
      <c r="D299" s="102"/>
      <c r="E299" s="101"/>
      <c r="F299" s="77" t="str">
        <f>IF(E299 &lt;&gt; "",VLOOKUP($E299,'Defect types &amp; severity levels'!$I$3:$J$30,2,FALSE),"")</f>
        <v/>
      </c>
      <c r="G299" s="103" t="str">
        <f>IF(E299 &lt;&gt; "",VLOOKUP($E299,'Defect types &amp; severity levels'!$I$3:$K$30,3,FALSE),"")</f>
        <v/>
      </c>
      <c r="H299" s="101"/>
      <c r="I299" s="102"/>
      <c r="J299" s="104"/>
    </row>
    <row r="300" spans="2:10" x14ac:dyDescent="0.25">
      <c r="B300" s="100">
        <f t="shared" si="4"/>
        <v>278</v>
      </c>
      <c r="C300" s="101"/>
      <c r="D300" s="102"/>
      <c r="E300" s="101"/>
      <c r="F300" s="77" t="str">
        <f>IF(E300 &lt;&gt; "",VLOOKUP($E300,'Defect types &amp; severity levels'!$I$3:$J$30,2,FALSE),"")</f>
        <v/>
      </c>
      <c r="G300" s="103" t="str">
        <f>IF(E300 &lt;&gt; "",VLOOKUP($E300,'Defect types &amp; severity levels'!$I$3:$K$30,3,FALSE),"")</f>
        <v/>
      </c>
      <c r="H300" s="101"/>
      <c r="I300" s="102"/>
      <c r="J300" s="104"/>
    </row>
    <row r="301" spans="2:10" x14ac:dyDescent="0.25">
      <c r="B301" s="100">
        <f t="shared" si="4"/>
        <v>279</v>
      </c>
      <c r="C301" s="101"/>
      <c r="D301" s="102"/>
      <c r="E301" s="101"/>
      <c r="F301" s="77" t="str">
        <f>IF(E301 &lt;&gt; "",VLOOKUP($E301,'Defect types &amp; severity levels'!$I$3:$J$30,2,FALSE),"")</f>
        <v/>
      </c>
      <c r="G301" s="103" t="str">
        <f>IF(E301 &lt;&gt; "",VLOOKUP($E301,'Defect types &amp; severity levels'!$I$3:$K$30,3,FALSE),"")</f>
        <v/>
      </c>
      <c r="H301" s="101"/>
      <c r="I301" s="102"/>
      <c r="J301" s="104"/>
    </row>
    <row r="302" spans="2:10" x14ac:dyDescent="0.25">
      <c r="B302" s="100">
        <f t="shared" si="4"/>
        <v>280</v>
      </c>
      <c r="C302" s="101"/>
      <c r="D302" s="102"/>
      <c r="E302" s="101"/>
      <c r="F302" s="77" t="str">
        <f>IF(E302 &lt;&gt; "",VLOOKUP($E302,'Defect types &amp; severity levels'!$I$3:$J$30,2,FALSE),"")</f>
        <v/>
      </c>
      <c r="G302" s="103" t="str">
        <f>IF(E302 &lt;&gt; "",VLOOKUP($E302,'Defect types &amp; severity levels'!$I$3:$K$30,3,FALSE),"")</f>
        <v/>
      </c>
      <c r="H302" s="101"/>
      <c r="I302" s="102"/>
      <c r="J302" s="104"/>
    </row>
    <row r="303" spans="2:10" x14ac:dyDescent="0.25">
      <c r="B303" s="100">
        <f t="shared" si="4"/>
        <v>281</v>
      </c>
      <c r="C303" s="101"/>
      <c r="D303" s="102"/>
      <c r="E303" s="101"/>
      <c r="F303" s="77" t="str">
        <f>IF(E303 &lt;&gt; "",VLOOKUP($E303,'Defect types &amp; severity levels'!$I$3:$J$30,2,FALSE),"")</f>
        <v/>
      </c>
      <c r="G303" s="103" t="str">
        <f>IF(E303 &lt;&gt; "",VLOOKUP($E303,'Defect types &amp; severity levels'!$I$3:$K$30,3,FALSE),"")</f>
        <v/>
      </c>
      <c r="H303" s="101"/>
      <c r="I303" s="102"/>
      <c r="J303" s="104"/>
    </row>
    <row r="304" spans="2:10" x14ac:dyDescent="0.25">
      <c r="B304" s="100">
        <f t="shared" si="4"/>
        <v>282</v>
      </c>
      <c r="C304" s="101"/>
      <c r="D304" s="102"/>
      <c r="E304" s="101"/>
      <c r="F304" s="77" t="str">
        <f>IF(E304 &lt;&gt; "",VLOOKUP($E304,'Defect types &amp; severity levels'!$I$3:$J$30,2,FALSE),"")</f>
        <v/>
      </c>
      <c r="G304" s="103" t="str">
        <f>IF(E304 &lt;&gt; "",VLOOKUP($E304,'Defect types &amp; severity levels'!$I$3:$K$30,3,FALSE),"")</f>
        <v/>
      </c>
      <c r="H304" s="101"/>
      <c r="I304" s="102"/>
      <c r="J304" s="104"/>
    </row>
    <row r="305" spans="2:10" x14ac:dyDescent="0.25">
      <c r="B305" s="100">
        <f t="shared" si="4"/>
        <v>283</v>
      </c>
      <c r="C305" s="101"/>
      <c r="D305" s="102"/>
      <c r="E305" s="101"/>
      <c r="F305" s="77" t="str">
        <f>IF(E305 &lt;&gt; "",VLOOKUP($E305,'Defect types &amp; severity levels'!$I$3:$J$30,2,FALSE),"")</f>
        <v/>
      </c>
      <c r="G305" s="103" t="str">
        <f>IF(E305 &lt;&gt; "",VLOOKUP($E305,'Defect types &amp; severity levels'!$I$3:$K$30,3,FALSE),"")</f>
        <v/>
      </c>
      <c r="H305" s="101"/>
      <c r="I305" s="102"/>
      <c r="J305" s="104"/>
    </row>
    <row r="306" spans="2:10" x14ac:dyDescent="0.25">
      <c r="B306" s="100">
        <f t="shared" si="4"/>
        <v>284</v>
      </c>
      <c r="C306" s="101"/>
      <c r="D306" s="102"/>
      <c r="E306" s="101"/>
      <c r="F306" s="77" t="str">
        <f>IF(E306 &lt;&gt; "",VLOOKUP($E306,'Defect types &amp; severity levels'!$I$3:$J$30,2,FALSE),"")</f>
        <v/>
      </c>
      <c r="G306" s="103" t="str">
        <f>IF(E306 &lt;&gt; "",VLOOKUP($E306,'Defect types &amp; severity levels'!$I$3:$K$30,3,FALSE),"")</f>
        <v/>
      </c>
      <c r="H306" s="101"/>
      <c r="I306" s="102"/>
      <c r="J306" s="104"/>
    </row>
    <row r="307" spans="2:10" x14ac:dyDescent="0.25">
      <c r="B307" s="100">
        <f t="shared" si="4"/>
        <v>285</v>
      </c>
      <c r="C307" s="101"/>
      <c r="D307" s="102"/>
      <c r="E307" s="101"/>
      <c r="F307" s="77" t="str">
        <f>IF(E307 &lt;&gt; "",VLOOKUP($E307,'Defect types &amp; severity levels'!$I$3:$J$30,2,FALSE),"")</f>
        <v/>
      </c>
      <c r="G307" s="103" t="str">
        <f>IF(E307 &lt;&gt; "",VLOOKUP($E307,'Defect types &amp; severity levels'!$I$3:$K$30,3,FALSE),"")</f>
        <v/>
      </c>
      <c r="H307" s="101"/>
      <c r="I307" s="102"/>
      <c r="J307" s="104"/>
    </row>
    <row r="308" spans="2:10" x14ac:dyDescent="0.25">
      <c r="B308" s="100">
        <f t="shared" si="4"/>
        <v>286</v>
      </c>
      <c r="C308" s="101"/>
      <c r="D308" s="102"/>
      <c r="E308" s="101"/>
      <c r="F308" s="77" t="str">
        <f>IF(E308 &lt;&gt; "",VLOOKUP($E308,'Defect types &amp; severity levels'!$I$3:$J$30,2,FALSE),"")</f>
        <v/>
      </c>
      <c r="G308" s="103" t="str">
        <f>IF(E308 &lt;&gt; "",VLOOKUP($E308,'Defect types &amp; severity levels'!$I$3:$K$30,3,FALSE),"")</f>
        <v/>
      </c>
      <c r="H308" s="101"/>
      <c r="I308" s="102"/>
      <c r="J308" s="104"/>
    </row>
    <row r="309" spans="2:10" x14ac:dyDescent="0.25">
      <c r="B309" s="100">
        <f t="shared" si="4"/>
        <v>287</v>
      </c>
      <c r="C309" s="101"/>
      <c r="D309" s="102"/>
      <c r="E309" s="101"/>
      <c r="F309" s="77" t="str">
        <f>IF(E309 &lt;&gt; "",VLOOKUP($E309,'Defect types &amp; severity levels'!$I$3:$J$30,2,FALSE),"")</f>
        <v/>
      </c>
      <c r="G309" s="103" t="str">
        <f>IF(E309 &lt;&gt; "",VLOOKUP($E309,'Defect types &amp; severity levels'!$I$3:$K$30,3,FALSE),"")</f>
        <v/>
      </c>
      <c r="H309" s="101"/>
      <c r="I309" s="102"/>
      <c r="J309" s="104"/>
    </row>
    <row r="310" spans="2:10" x14ac:dyDescent="0.25">
      <c r="B310" s="100">
        <f t="shared" si="4"/>
        <v>288</v>
      </c>
      <c r="C310" s="101"/>
      <c r="D310" s="102"/>
      <c r="E310" s="101"/>
      <c r="F310" s="77" t="str">
        <f>IF(E310 &lt;&gt; "",VLOOKUP($E310,'Defect types &amp; severity levels'!$I$3:$J$30,2,FALSE),"")</f>
        <v/>
      </c>
      <c r="G310" s="103" t="str">
        <f>IF(E310 &lt;&gt; "",VLOOKUP($E310,'Defect types &amp; severity levels'!$I$3:$K$30,3,FALSE),"")</f>
        <v/>
      </c>
      <c r="H310" s="101"/>
      <c r="I310" s="102"/>
      <c r="J310" s="104"/>
    </row>
    <row r="311" spans="2:10" x14ac:dyDescent="0.25">
      <c r="B311" s="100">
        <f t="shared" si="4"/>
        <v>289</v>
      </c>
      <c r="C311" s="101"/>
      <c r="D311" s="102"/>
      <c r="E311" s="101"/>
      <c r="F311" s="77" t="str">
        <f>IF(E311 &lt;&gt; "",VLOOKUP($E311,'Defect types &amp; severity levels'!$I$3:$J$30,2,FALSE),"")</f>
        <v/>
      </c>
      <c r="G311" s="103" t="str">
        <f>IF(E311 &lt;&gt; "",VLOOKUP($E311,'Defect types &amp; severity levels'!$I$3:$K$30,3,FALSE),"")</f>
        <v/>
      </c>
      <c r="H311" s="101"/>
      <c r="I311" s="102"/>
      <c r="J311" s="104"/>
    </row>
    <row r="312" spans="2:10" x14ac:dyDescent="0.25">
      <c r="B312" s="100">
        <f t="shared" si="4"/>
        <v>290</v>
      </c>
      <c r="C312" s="101"/>
      <c r="D312" s="102"/>
      <c r="E312" s="101"/>
      <c r="F312" s="77" t="str">
        <f>IF(E312 &lt;&gt; "",VLOOKUP($E312,'Defect types &amp; severity levels'!$I$3:$J$30,2,FALSE),"")</f>
        <v/>
      </c>
      <c r="G312" s="103" t="str">
        <f>IF(E312 &lt;&gt; "",VLOOKUP($E312,'Defect types &amp; severity levels'!$I$3:$K$30,3,FALSE),"")</f>
        <v/>
      </c>
      <c r="H312" s="101"/>
      <c r="I312" s="102"/>
      <c r="J312" s="104"/>
    </row>
    <row r="313" spans="2:10" x14ac:dyDescent="0.25">
      <c r="B313" s="100">
        <f t="shared" si="4"/>
        <v>291</v>
      </c>
      <c r="C313" s="101"/>
      <c r="D313" s="102"/>
      <c r="E313" s="101"/>
      <c r="F313" s="77" t="str">
        <f>IF(E313 &lt;&gt; "",VLOOKUP($E313,'Defect types &amp; severity levels'!$I$3:$J$30,2,FALSE),"")</f>
        <v/>
      </c>
      <c r="G313" s="103" t="str">
        <f>IF(E313 &lt;&gt; "",VLOOKUP($E313,'Defect types &amp; severity levels'!$I$3:$K$30,3,FALSE),"")</f>
        <v/>
      </c>
      <c r="H313" s="101"/>
      <c r="I313" s="102"/>
      <c r="J313" s="104"/>
    </row>
    <row r="314" spans="2:10" x14ac:dyDescent="0.25">
      <c r="B314" s="100">
        <f t="shared" si="4"/>
        <v>292</v>
      </c>
      <c r="C314" s="101"/>
      <c r="D314" s="102"/>
      <c r="E314" s="101"/>
      <c r="F314" s="77" t="str">
        <f>IF(E314 &lt;&gt; "",VLOOKUP($E314,'Defect types &amp; severity levels'!$I$3:$J$30,2,FALSE),"")</f>
        <v/>
      </c>
      <c r="G314" s="103" t="str">
        <f>IF(E314 &lt;&gt; "",VLOOKUP($E314,'Defect types &amp; severity levels'!$I$3:$K$30,3,FALSE),"")</f>
        <v/>
      </c>
      <c r="H314" s="101"/>
      <c r="I314" s="102"/>
      <c r="J314" s="104"/>
    </row>
    <row r="315" spans="2:10" x14ac:dyDescent="0.25">
      <c r="B315" s="100">
        <f t="shared" si="4"/>
        <v>293</v>
      </c>
      <c r="C315" s="101"/>
      <c r="D315" s="102"/>
      <c r="E315" s="101"/>
      <c r="F315" s="77" t="str">
        <f>IF(E315 &lt;&gt; "",VLOOKUP($E315,'Defect types &amp; severity levels'!$I$3:$J$30,2,FALSE),"")</f>
        <v/>
      </c>
      <c r="G315" s="103" t="str">
        <f>IF(E315 &lt;&gt; "",VLOOKUP($E315,'Defect types &amp; severity levels'!$I$3:$K$30,3,FALSE),"")</f>
        <v/>
      </c>
      <c r="H315" s="101"/>
      <c r="I315" s="102"/>
      <c r="J315" s="104"/>
    </row>
    <row r="316" spans="2:10" x14ac:dyDescent="0.25">
      <c r="B316" s="100">
        <f t="shared" si="4"/>
        <v>294</v>
      </c>
      <c r="C316" s="101"/>
      <c r="D316" s="102"/>
      <c r="E316" s="101"/>
      <c r="F316" s="77" t="str">
        <f>IF(E316 &lt;&gt; "",VLOOKUP($E316,'Defect types &amp; severity levels'!$I$3:$J$30,2,FALSE),"")</f>
        <v/>
      </c>
      <c r="G316" s="103" t="str">
        <f>IF(E316 &lt;&gt; "",VLOOKUP($E316,'Defect types &amp; severity levels'!$I$3:$K$30,3,FALSE),"")</f>
        <v/>
      </c>
      <c r="H316" s="101"/>
      <c r="I316" s="102"/>
      <c r="J316" s="104"/>
    </row>
    <row r="317" spans="2:10" x14ac:dyDescent="0.25">
      <c r="B317" s="100">
        <f t="shared" si="4"/>
        <v>295</v>
      </c>
      <c r="C317" s="101"/>
      <c r="D317" s="102"/>
      <c r="E317" s="101"/>
      <c r="F317" s="77" t="str">
        <f>IF(E317 &lt;&gt; "",VLOOKUP($E317,'Defect types &amp; severity levels'!$I$3:$J$30,2,FALSE),"")</f>
        <v/>
      </c>
      <c r="G317" s="103" t="str">
        <f>IF(E317 &lt;&gt; "",VLOOKUP($E317,'Defect types &amp; severity levels'!$I$3:$K$30,3,FALSE),"")</f>
        <v/>
      </c>
      <c r="H317" s="101"/>
      <c r="I317" s="102"/>
      <c r="J317" s="104"/>
    </row>
    <row r="318" spans="2:10" x14ac:dyDescent="0.25">
      <c r="B318" s="100">
        <f t="shared" si="4"/>
        <v>296</v>
      </c>
      <c r="C318" s="101"/>
      <c r="D318" s="102"/>
      <c r="E318" s="101"/>
      <c r="F318" s="77" t="str">
        <f>IF(E318 &lt;&gt; "",VLOOKUP($E318,'Defect types &amp; severity levels'!$I$3:$J$30,2,FALSE),"")</f>
        <v/>
      </c>
      <c r="G318" s="103" t="str">
        <f>IF(E318 &lt;&gt; "",VLOOKUP($E318,'Defect types &amp; severity levels'!$I$3:$K$30,3,FALSE),"")</f>
        <v/>
      </c>
      <c r="H318" s="101"/>
      <c r="I318" s="102"/>
      <c r="J318" s="104"/>
    </row>
    <row r="319" spans="2:10" x14ac:dyDescent="0.25">
      <c r="B319" s="100">
        <f t="shared" si="4"/>
        <v>297</v>
      </c>
      <c r="C319" s="101"/>
      <c r="D319" s="102"/>
      <c r="E319" s="101"/>
      <c r="F319" s="77" t="str">
        <f>IF(E319 &lt;&gt; "",VLOOKUP($E319,'Defect types &amp; severity levels'!$I$3:$J$30,2,FALSE),"")</f>
        <v/>
      </c>
      <c r="G319" s="103" t="str">
        <f>IF(E319 &lt;&gt; "",VLOOKUP($E319,'Defect types &amp; severity levels'!$I$3:$K$30,3,FALSE),"")</f>
        <v/>
      </c>
      <c r="H319" s="101"/>
      <c r="I319" s="102"/>
      <c r="J319" s="104"/>
    </row>
    <row r="320" spans="2:10" x14ac:dyDescent="0.25">
      <c r="B320" s="100">
        <f t="shared" si="4"/>
        <v>298</v>
      </c>
      <c r="C320" s="101"/>
      <c r="D320" s="102"/>
      <c r="E320" s="101"/>
      <c r="F320" s="77" t="str">
        <f>IF(E320 &lt;&gt; "",VLOOKUP($E320,'Defect types &amp; severity levels'!$I$3:$J$30,2,FALSE),"")</f>
        <v/>
      </c>
      <c r="G320" s="103" t="str">
        <f>IF(E320 &lt;&gt; "",VLOOKUP($E320,'Defect types &amp; severity levels'!$I$3:$K$30,3,FALSE),"")</f>
        <v/>
      </c>
      <c r="H320" s="101"/>
      <c r="I320" s="102"/>
      <c r="J320" s="104"/>
    </row>
    <row r="321" spans="2:10" x14ac:dyDescent="0.25">
      <c r="B321" s="100">
        <f t="shared" si="4"/>
        <v>299</v>
      </c>
      <c r="C321" s="101"/>
      <c r="D321" s="102"/>
      <c r="E321" s="101"/>
      <c r="F321" s="77" t="str">
        <f>IF(E321 &lt;&gt; "",VLOOKUP($E321,'Defect types &amp; severity levels'!$I$3:$J$30,2,FALSE),"")</f>
        <v/>
      </c>
      <c r="G321" s="103" t="str">
        <f>IF(E321 &lt;&gt; "",VLOOKUP($E321,'Defect types &amp; severity levels'!$I$3:$K$30,3,FALSE),"")</f>
        <v/>
      </c>
      <c r="H321" s="101"/>
      <c r="I321" s="102"/>
      <c r="J321" s="104"/>
    </row>
    <row r="322" spans="2:10" ht="15.75" thickBot="1" x14ac:dyDescent="0.3">
      <c r="B322" s="105">
        <f t="shared" si="4"/>
        <v>300</v>
      </c>
      <c r="C322" s="106"/>
      <c r="D322" s="107"/>
      <c r="E322" s="101"/>
      <c r="F322" s="77" t="str">
        <f>IF(E322 &lt;&gt; "",VLOOKUP($E322,'Defect types &amp; severity levels'!$I$3:$J$30,2,FALSE),"")</f>
        <v/>
      </c>
      <c r="G322" s="103" t="str">
        <f>IF(E322 &lt;&gt; "",VLOOKUP($E322,'Defect types &amp; severity levels'!$I$3:$K$30,3,FALSE),"")</f>
        <v/>
      </c>
      <c r="H322" s="101"/>
      <c r="I322" s="107"/>
      <c r="J322" s="108"/>
    </row>
    <row r="323" spans="2:10" x14ac:dyDescent="0.25">
      <c r="B323" s="109"/>
    </row>
    <row r="324" spans="2:10" x14ac:dyDescent="0.25">
      <c r="B324" s="109"/>
    </row>
    <row r="325" spans="2:10" x14ac:dyDescent="0.25">
      <c r="B325" s="109"/>
    </row>
    <row r="326" spans="2:10" x14ac:dyDescent="0.25">
      <c r="B326" s="109"/>
    </row>
    <row r="327" spans="2:10" x14ac:dyDescent="0.25">
      <c r="B327" s="109"/>
    </row>
    <row r="328" spans="2:10" x14ac:dyDescent="0.25">
      <c r="B328" s="109"/>
    </row>
    <row r="329" spans="2:10" x14ac:dyDescent="0.25">
      <c r="B329" s="109"/>
    </row>
    <row r="330" spans="2:10" x14ac:dyDescent="0.25">
      <c r="B330" s="109"/>
    </row>
    <row r="331" spans="2:10" x14ac:dyDescent="0.25">
      <c r="B331" s="109"/>
    </row>
    <row r="332" spans="2:10" x14ac:dyDescent="0.25">
      <c r="B332" s="109"/>
    </row>
    <row r="333" spans="2:10" x14ac:dyDescent="0.25">
      <c r="B333" s="109"/>
    </row>
    <row r="334" spans="2:10" x14ac:dyDescent="0.25">
      <c r="B334" s="109"/>
    </row>
    <row r="335" spans="2:10" x14ac:dyDescent="0.25">
      <c r="B335" s="109"/>
    </row>
    <row r="336" spans="2:10" x14ac:dyDescent="0.25">
      <c r="B336" s="109"/>
    </row>
    <row r="337" spans="2:2" x14ac:dyDescent="0.25">
      <c r="B337" s="109"/>
    </row>
    <row r="338" spans="2:2" x14ac:dyDescent="0.25">
      <c r="B338" s="109"/>
    </row>
    <row r="339" spans="2:2" x14ac:dyDescent="0.25">
      <c r="B339" s="109"/>
    </row>
    <row r="340" spans="2:2" x14ac:dyDescent="0.25">
      <c r="B340" s="109"/>
    </row>
    <row r="341" spans="2:2" x14ac:dyDescent="0.25">
      <c r="B341" s="109"/>
    </row>
    <row r="342" spans="2:2" x14ac:dyDescent="0.25">
      <c r="B342" s="109"/>
    </row>
    <row r="343" spans="2:2" x14ac:dyDescent="0.25">
      <c r="B343" s="109"/>
    </row>
    <row r="344" spans="2:2" x14ac:dyDescent="0.25">
      <c r="B344" s="109"/>
    </row>
    <row r="345" spans="2:2" x14ac:dyDescent="0.25">
      <c r="B345" s="109"/>
    </row>
    <row r="346" spans="2:2" x14ac:dyDescent="0.25">
      <c r="B346" s="109"/>
    </row>
    <row r="347" spans="2:2" x14ac:dyDescent="0.25">
      <c r="B347" s="109"/>
    </row>
    <row r="348" spans="2:2" x14ac:dyDescent="0.25">
      <c r="B348" s="109"/>
    </row>
    <row r="349" spans="2:2" x14ac:dyDescent="0.25">
      <c r="B349" s="109"/>
    </row>
    <row r="350" spans="2:2" x14ac:dyDescent="0.25">
      <c r="B350" s="109"/>
    </row>
    <row r="351" spans="2:2" x14ac:dyDescent="0.25">
      <c r="B351" s="109"/>
    </row>
    <row r="352" spans="2:2" x14ac:dyDescent="0.25">
      <c r="B352" s="109"/>
    </row>
    <row r="353" spans="2:2" x14ac:dyDescent="0.25">
      <c r="B353" s="109"/>
    </row>
    <row r="354" spans="2:2" x14ac:dyDescent="0.25">
      <c r="B354" s="109"/>
    </row>
    <row r="355" spans="2:2" x14ac:dyDescent="0.25">
      <c r="B355" s="109"/>
    </row>
    <row r="356" spans="2:2" x14ac:dyDescent="0.25">
      <c r="B356" s="109"/>
    </row>
    <row r="357" spans="2:2" x14ac:dyDescent="0.25">
      <c r="B357" s="109"/>
    </row>
    <row r="358" spans="2:2" x14ac:dyDescent="0.25">
      <c r="B358" s="109"/>
    </row>
    <row r="359" spans="2:2" x14ac:dyDescent="0.25">
      <c r="B359" s="109"/>
    </row>
    <row r="360" spans="2:2" x14ac:dyDescent="0.25">
      <c r="B360" s="109"/>
    </row>
    <row r="361" spans="2:2" x14ac:dyDescent="0.25">
      <c r="B361" s="109"/>
    </row>
    <row r="362" spans="2:2" x14ac:dyDescent="0.25">
      <c r="B362" s="109"/>
    </row>
    <row r="363" spans="2:2" x14ac:dyDescent="0.25">
      <c r="B363" s="109"/>
    </row>
    <row r="364" spans="2:2" x14ac:dyDescent="0.25">
      <c r="B364" s="109"/>
    </row>
    <row r="365" spans="2:2" x14ac:dyDescent="0.25">
      <c r="B365" s="109"/>
    </row>
    <row r="366" spans="2:2" x14ac:dyDescent="0.25">
      <c r="B366" s="109"/>
    </row>
    <row r="367" spans="2:2" x14ac:dyDescent="0.25">
      <c r="B367" s="109"/>
    </row>
    <row r="368" spans="2:2" x14ac:dyDescent="0.25">
      <c r="B368" s="109"/>
    </row>
    <row r="369" spans="2:2" x14ac:dyDescent="0.25">
      <c r="B369" s="109"/>
    </row>
    <row r="370" spans="2:2" x14ac:dyDescent="0.25">
      <c r="B370" s="109"/>
    </row>
    <row r="371" spans="2:2" x14ac:dyDescent="0.25">
      <c r="B371" s="109"/>
    </row>
    <row r="372" spans="2:2" x14ac:dyDescent="0.25">
      <c r="B372" s="109"/>
    </row>
    <row r="373" spans="2:2" x14ac:dyDescent="0.25">
      <c r="B373" s="109"/>
    </row>
    <row r="374" spans="2:2" x14ac:dyDescent="0.25">
      <c r="B374" s="109"/>
    </row>
    <row r="375" spans="2:2" x14ac:dyDescent="0.25">
      <c r="B375" s="109"/>
    </row>
    <row r="376" spans="2:2" x14ac:dyDescent="0.25">
      <c r="B376" s="109"/>
    </row>
    <row r="377" spans="2:2" x14ac:dyDescent="0.25">
      <c r="B377" s="109"/>
    </row>
    <row r="378" spans="2:2" x14ac:dyDescent="0.25">
      <c r="B378" s="109"/>
    </row>
    <row r="379" spans="2:2" x14ac:dyDescent="0.25">
      <c r="B379" s="109"/>
    </row>
    <row r="380" spans="2:2" x14ac:dyDescent="0.25">
      <c r="B380" s="109"/>
    </row>
    <row r="381" spans="2:2" x14ac:dyDescent="0.25">
      <c r="B381" s="109"/>
    </row>
    <row r="382" spans="2:2" x14ac:dyDescent="0.25">
      <c r="B382" s="109"/>
    </row>
    <row r="383" spans="2:2" x14ac:dyDescent="0.25">
      <c r="B383" s="109"/>
    </row>
    <row r="384" spans="2:2" x14ac:dyDescent="0.25">
      <c r="B384" s="109"/>
    </row>
    <row r="385" spans="2:2" x14ac:dyDescent="0.25">
      <c r="B385" s="109"/>
    </row>
    <row r="386" spans="2:2" x14ac:dyDescent="0.25">
      <c r="B386" s="109"/>
    </row>
    <row r="387" spans="2:2" x14ac:dyDescent="0.25">
      <c r="B387" s="109"/>
    </row>
    <row r="388" spans="2:2" x14ac:dyDescent="0.25">
      <c r="B388" s="109"/>
    </row>
    <row r="389" spans="2:2" x14ac:dyDescent="0.25">
      <c r="B389" s="109"/>
    </row>
    <row r="390" spans="2:2" x14ac:dyDescent="0.25">
      <c r="B390" s="109"/>
    </row>
    <row r="391" spans="2:2" x14ac:dyDescent="0.25">
      <c r="B391" s="109"/>
    </row>
    <row r="392" spans="2:2" x14ac:dyDescent="0.25">
      <c r="B392" s="109"/>
    </row>
    <row r="393" spans="2:2" x14ac:dyDescent="0.25">
      <c r="B393" s="109"/>
    </row>
    <row r="394" spans="2:2" x14ac:dyDescent="0.25">
      <c r="B394" s="109"/>
    </row>
    <row r="395" spans="2:2" x14ac:dyDescent="0.25">
      <c r="B395" s="109"/>
    </row>
    <row r="396" spans="2:2" x14ac:dyDescent="0.25">
      <c r="B396" s="109"/>
    </row>
    <row r="397" spans="2:2" x14ac:dyDescent="0.25">
      <c r="B397" s="109"/>
    </row>
    <row r="398" spans="2:2" x14ac:dyDescent="0.25">
      <c r="B398" s="109"/>
    </row>
    <row r="399" spans="2:2" x14ac:dyDescent="0.25">
      <c r="B399" s="109"/>
    </row>
    <row r="400" spans="2:2" x14ac:dyDescent="0.25">
      <c r="B400" s="109"/>
    </row>
    <row r="401" spans="2:2" x14ac:dyDescent="0.25">
      <c r="B401" s="109"/>
    </row>
    <row r="402" spans="2:2" x14ac:dyDescent="0.25">
      <c r="B402" s="109"/>
    </row>
    <row r="403" spans="2:2" x14ac:dyDescent="0.25">
      <c r="B403" s="109"/>
    </row>
    <row r="404" spans="2:2" x14ac:dyDescent="0.25">
      <c r="B404" s="109"/>
    </row>
    <row r="405" spans="2:2" x14ac:dyDescent="0.25">
      <c r="B405" s="109"/>
    </row>
    <row r="406" spans="2:2" x14ac:dyDescent="0.25">
      <c r="B406" s="109"/>
    </row>
    <row r="407" spans="2:2" x14ac:dyDescent="0.25">
      <c r="B407" s="109"/>
    </row>
    <row r="408" spans="2:2" x14ac:dyDescent="0.25">
      <c r="B408" s="109"/>
    </row>
    <row r="409" spans="2:2" x14ac:dyDescent="0.25">
      <c r="B409" s="109"/>
    </row>
    <row r="410" spans="2:2" x14ac:dyDescent="0.25">
      <c r="B410" s="109"/>
    </row>
    <row r="411" spans="2:2" x14ac:dyDescent="0.25">
      <c r="B411" s="109"/>
    </row>
    <row r="412" spans="2:2" x14ac:dyDescent="0.25">
      <c r="B412" s="54"/>
    </row>
  </sheetData>
  <sheetProtection algorithmName="SHA-512" hashValue="efAxxqmeX4UQztqiU3lNGYA1jiL7Uf9Dp5CIz4eCEphRA8lKqnNj4ONm3IMj/hQwOvZJUgImkhcCPwbffgE6wA==" saltValue="Z8ps+X1cFbJf8aLGi3sJsA==" spinCount="100000" sheet="1" objects="1" scenarios="1"/>
  <mergeCells count="5">
    <mergeCell ref="B2:B3"/>
    <mergeCell ref="C2:C3"/>
    <mergeCell ref="B8:B11"/>
    <mergeCell ref="C8:D11"/>
    <mergeCell ref="C13:D13"/>
  </mergeCells>
  <dataValidations count="2">
    <dataValidation operator="equal" showInputMessage="1" showErrorMessage="1" prompt="Input date using &quot;MM-DD-YY&quot; Format only._x000a__x000a_Example 01-01-2015" sqref="C6"/>
    <dataValidation type="whole" operator="greaterThanOrEqual" allowBlank="1" showInputMessage="1" showErrorMessage="1" errorTitle="Enter Whole Number" error="Please enter Whole numbers only, no decimal values will be accepted" sqref="C2:C3">
      <formula1>0</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'Defect types &amp; severity levels'!$B$3:$B$4</xm:f>
          </x14:formula1>
          <xm:sqref>H23:H322</xm:sqref>
        </x14:dataValidation>
        <x14:dataValidation type="list" showInputMessage="1" showErrorMessage="1">
          <x14:formula1>
            <xm:f>'Defect types &amp; severity levels'!$I$3:$I$30</xm:f>
          </x14:formula1>
          <xm:sqref>E23:E322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K412"/>
  <sheetViews>
    <sheetView workbookViewId="0">
      <selection activeCell="C5" sqref="C5"/>
    </sheetView>
  </sheetViews>
  <sheetFormatPr defaultColWidth="9.140625" defaultRowHeight="15" x14ac:dyDescent="0.25"/>
  <cols>
    <col min="1" max="1" width="3.7109375" style="52" customWidth="1"/>
    <col min="2" max="2" width="20.28515625" style="52" customWidth="1"/>
    <col min="3" max="3" width="28.7109375" style="52" customWidth="1"/>
    <col min="4" max="4" width="51" style="55" customWidth="1"/>
    <col min="5" max="5" width="35.42578125" style="52" customWidth="1"/>
    <col min="6" max="6" width="40.5703125" style="52" bestFit="1" customWidth="1"/>
    <col min="7" max="7" width="29.7109375" style="52" bestFit="1" customWidth="1"/>
    <col min="8" max="8" width="8.5703125" style="52" customWidth="1"/>
    <col min="9" max="9" width="27.140625" style="55" customWidth="1"/>
    <col min="10" max="10" width="60.7109375" style="55" customWidth="1"/>
    <col min="11" max="36" width="9.140625" style="52"/>
    <col min="37" max="37" width="22.5703125" style="52" bestFit="1" customWidth="1"/>
    <col min="38" max="16384" width="9.140625" style="52"/>
  </cols>
  <sheetData>
    <row r="1" spans="1:37" ht="15.75" thickBot="1" x14ac:dyDescent="0.3">
      <c r="B1" s="53"/>
      <c r="C1" s="53"/>
      <c r="D1" s="53"/>
      <c r="G1" s="54"/>
      <c r="AK1" s="52" t="s">
        <v>108</v>
      </c>
    </row>
    <row r="2" spans="1:37" ht="15" customHeight="1" x14ac:dyDescent="0.25">
      <c r="A2" s="54"/>
      <c r="B2" s="158" t="s">
        <v>133</v>
      </c>
      <c r="C2" s="160"/>
      <c r="D2" s="56"/>
      <c r="G2" s="54"/>
    </row>
    <row r="3" spans="1:37" ht="15.75" thickBot="1" x14ac:dyDescent="0.3">
      <c r="B3" s="159"/>
      <c r="C3" s="161"/>
      <c r="D3" s="53"/>
      <c r="G3" s="54"/>
    </row>
    <row r="4" spans="1:37" ht="15.75" thickBot="1" x14ac:dyDescent="0.3">
      <c r="B4" s="53"/>
      <c r="C4" s="53"/>
      <c r="D4" s="53"/>
      <c r="G4" s="54"/>
      <c r="AK4" s="52" t="s">
        <v>225</v>
      </c>
    </row>
    <row r="5" spans="1:37" ht="15.75" thickBot="1" x14ac:dyDescent="0.3">
      <c r="A5" s="54"/>
      <c r="B5" s="58" t="s">
        <v>229</v>
      </c>
      <c r="C5" s="59"/>
      <c r="D5" s="60"/>
      <c r="G5" s="54"/>
    </row>
    <row r="6" spans="1:37" ht="15.75" thickBot="1" x14ac:dyDescent="0.3">
      <c r="B6" s="58" t="s">
        <v>110</v>
      </c>
      <c r="C6" s="125"/>
      <c r="D6" s="53"/>
      <c r="G6" s="62"/>
    </row>
    <row r="7" spans="1:37" ht="15.75" thickBot="1" x14ac:dyDescent="0.3">
      <c r="B7" s="63"/>
      <c r="C7" s="64"/>
      <c r="D7" s="53"/>
      <c r="G7" s="54"/>
    </row>
    <row r="8" spans="1:37" x14ac:dyDescent="0.25">
      <c r="A8" s="54"/>
      <c r="B8" s="162" t="s">
        <v>111</v>
      </c>
      <c r="C8" s="165"/>
      <c r="D8" s="166"/>
      <c r="E8" s="52" t="s">
        <v>0</v>
      </c>
      <c r="G8" s="65"/>
    </row>
    <row r="9" spans="1:37" x14ac:dyDescent="0.25">
      <c r="B9" s="163"/>
      <c r="C9" s="167"/>
      <c r="D9" s="168"/>
      <c r="E9" s="54"/>
      <c r="G9" s="65"/>
    </row>
    <row r="10" spans="1:37" x14ac:dyDescent="0.25">
      <c r="B10" s="163"/>
      <c r="C10" s="167"/>
      <c r="D10" s="168"/>
      <c r="G10" s="65"/>
    </row>
    <row r="11" spans="1:37" ht="15.75" thickBot="1" x14ac:dyDescent="0.3">
      <c r="B11" s="164"/>
      <c r="C11" s="169"/>
      <c r="D11" s="170"/>
      <c r="G11" s="65"/>
    </row>
    <row r="12" spans="1:37" ht="15.75" thickBot="1" x14ac:dyDescent="0.3">
      <c r="B12" s="56"/>
      <c r="C12" s="54"/>
      <c r="G12" s="54"/>
    </row>
    <row r="13" spans="1:37" ht="15.75" thickBot="1" x14ac:dyDescent="0.3">
      <c r="B13" s="66" t="s">
        <v>112</v>
      </c>
      <c r="C13" s="171"/>
      <c r="D13" s="172"/>
      <c r="E13" s="67"/>
      <c r="G13" s="62"/>
    </row>
    <row r="14" spans="1:37" ht="15.75" thickBot="1" x14ac:dyDescent="0.3">
      <c r="B14" s="68"/>
      <c r="C14" s="69"/>
      <c r="D14" s="70" t="s">
        <v>0</v>
      </c>
      <c r="F14" s="62"/>
      <c r="G14" s="62"/>
    </row>
    <row r="15" spans="1:37" x14ac:dyDescent="0.25">
      <c r="B15" s="71" t="s">
        <v>1</v>
      </c>
      <c r="C15" s="72" t="s">
        <v>113</v>
      </c>
      <c r="D15" s="73" t="s">
        <v>114</v>
      </c>
      <c r="E15" s="74" t="s">
        <v>115</v>
      </c>
      <c r="F15" s="75" t="s">
        <v>23</v>
      </c>
      <c r="G15" s="62"/>
    </row>
    <row r="16" spans="1:37" x14ac:dyDescent="0.25">
      <c r="B16" s="76"/>
      <c r="C16" s="77" t="s">
        <v>116</v>
      </c>
      <c r="D16" s="78">
        <f>COUNTIF($F$23:$F$322,"S1")</f>
        <v>0</v>
      </c>
      <c r="E16" s="79">
        <f>IF(SUM(100-D16*50%)=100,0,100-D16*50%)</f>
        <v>0</v>
      </c>
      <c r="F16" s="80">
        <f>IF(ISERROR(D16*0.5/$C$2),0%,D16*0.5/$C$2)</f>
        <v>0</v>
      </c>
      <c r="G16" s="62"/>
    </row>
    <row r="17" spans="2:10" x14ac:dyDescent="0.25">
      <c r="B17" s="76"/>
      <c r="C17" s="77" t="s">
        <v>117</v>
      </c>
      <c r="D17" s="78">
        <f>COUNTIF($F$23:$F$322,"S2")</f>
        <v>0</v>
      </c>
      <c r="E17" s="79">
        <f>IF(SUM(100-D17*30%)=100,0,100-D17*30%)</f>
        <v>0</v>
      </c>
      <c r="F17" s="80">
        <f>IF(ISERROR(D17*0.3/$C$2),0%,D17*0.3/$C$2)</f>
        <v>0</v>
      </c>
      <c r="G17" s="62"/>
    </row>
    <row r="18" spans="2:10" x14ac:dyDescent="0.25">
      <c r="B18" s="76"/>
      <c r="C18" s="77" t="s">
        <v>118</v>
      </c>
      <c r="D18" s="78">
        <f>COUNTIF($F$23:$F$322,"S3")</f>
        <v>0</v>
      </c>
      <c r="E18" s="79">
        <f>IF(SUM(100-D18*20%)=100,0,100-D18*20%)</f>
        <v>0</v>
      </c>
      <c r="F18" s="80">
        <f>IF(ISERROR(D18*0.2/$C$2),0%,D18*0.2/$C$2)</f>
        <v>0</v>
      </c>
      <c r="G18" s="62"/>
    </row>
    <row r="19" spans="2:10" ht="15.75" thickBot="1" x14ac:dyDescent="0.3">
      <c r="B19" s="81" t="s">
        <v>119</v>
      </c>
      <c r="C19" s="82"/>
      <c r="D19" s="83">
        <f>SUM(D16:D18)</f>
        <v>0</v>
      </c>
      <c r="E19" s="84">
        <f>IF(SUM(100-(D16*50%+D17*30%+D18*20%))=100,0,100-(D16*50%+D17*30%+D18*20%))</f>
        <v>0</v>
      </c>
      <c r="F19" s="85">
        <f>IF(SUM(F16:F18)=100%,0%,SUM(F16:F18))</f>
        <v>0</v>
      </c>
      <c r="G19" s="62"/>
    </row>
    <row r="20" spans="2:10" ht="15.75" thickBot="1" x14ac:dyDescent="0.3">
      <c r="B20" s="86"/>
      <c r="C20" s="87"/>
      <c r="D20" s="88"/>
      <c r="E20" s="89"/>
      <c r="F20" s="90"/>
      <c r="G20" s="62"/>
    </row>
    <row r="21" spans="2:10" ht="15.75" thickBot="1" x14ac:dyDescent="0.3">
      <c r="B21" s="91" t="s">
        <v>120</v>
      </c>
      <c r="C21" s="92" t="s">
        <v>121</v>
      </c>
      <c r="D21" s="93" t="s">
        <v>122</v>
      </c>
      <c r="E21" s="92" t="s">
        <v>123</v>
      </c>
      <c r="F21" s="92" t="s">
        <v>113</v>
      </c>
      <c r="G21" s="92" t="s">
        <v>124</v>
      </c>
      <c r="H21" s="92" t="s">
        <v>125</v>
      </c>
      <c r="I21" s="94" t="s">
        <v>126</v>
      </c>
      <c r="J21" s="95" t="s">
        <v>127</v>
      </c>
    </row>
    <row r="22" spans="2:10" x14ac:dyDescent="0.25">
      <c r="B22" s="96" t="s">
        <v>120</v>
      </c>
      <c r="C22" s="97" t="s">
        <v>128</v>
      </c>
      <c r="D22" s="98" t="s">
        <v>129</v>
      </c>
      <c r="E22" s="97" t="s">
        <v>130</v>
      </c>
      <c r="F22" s="99" t="s">
        <v>131</v>
      </c>
      <c r="G22" s="99" t="s">
        <v>131</v>
      </c>
      <c r="H22" s="97" t="s">
        <v>125</v>
      </c>
      <c r="I22" s="97" t="s">
        <v>126</v>
      </c>
      <c r="J22" s="97" t="s">
        <v>127</v>
      </c>
    </row>
    <row r="23" spans="2:10" x14ac:dyDescent="0.25">
      <c r="B23" s="100">
        <v>1</v>
      </c>
      <c r="C23" s="101"/>
      <c r="D23" s="102"/>
      <c r="E23" s="101"/>
      <c r="F23" s="77" t="str">
        <f>IF(E23 &lt;&gt; "",VLOOKUP($E23,'Defect types &amp; severity levels'!$I$3:$J$30,2,FALSE),"")</f>
        <v/>
      </c>
      <c r="G23" s="103" t="str">
        <f>IF(E23 &lt;&gt; "",VLOOKUP($E23,'Defect types &amp; severity levels'!$I$3:$K$30,3,FALSE),"")</f>
        <v/>
      </c>
      <c r="H23" s="101"/>
      <c r="I23" s="102"/>
      <c r="J23" s="104"/>
    </row>
    <row r="24" spans="2:10" x14ac:dyDescent="0.25">
      <c r="B24" s="100">
        <f>B23+1</f>
        <v>2</v>
      </c>
      <c r="C24" s="101"/>
      <c r="D24" s="102"/>
      <c r="E24" s="101"/>
      <c r="F24" s="77" t="str">
        <f>IF(E24 &lt;&gt; "",VLOOKUP($E24,'Defect types &amp; severity levels'!$I$3:$J$30,2,FALSE),"")</f>
        <v/>
      </c>
      <c r="G24" s="103" t="str">
        <f>IF(E24 &lt;&gt; "",VLOOKUP($E24,'Defect types &amp; severity levels'!$I$3:$K$30,3,FALSE),"")</f>
        <v/>
      </c>
      <c r="H24" s="101"/>
      <c r="I24" s="102"/>
      <c r="J24" s="104"/>
    </row>
    <row r="25" spans="2:10" x14ac:dyDescent="0.25">
      <c r="B25" s="100">
        <f t="shared" ref="B25:B88" si="0">B24+1</f>
        <v>3</v>
      </c>
      <c r="C25" s="101"/>
      <c r="D25" s="102"/>
      <c r="E25" s="101"/>
      <c r="F25" s="77" t="str">
        <f>IF(E25 &lt;&gt; "",VLOOKUP($E25,'Defect types &amp; severity levels'!$I$3:$J$30,2,FALSE),"")</f>
        <v/>
      </c>
      <c r="G25" s="103" t="str">
        <f>IF(E25 &lt;&gt; "",VLOOKUP($E25,'Defect types &amp; severity levels'!$I$3:$K$30,3,FALSE),"")</f>
        <v/>
      </c>
      <c r="H25" s="101"/>
      <c r="I25" s="102"/>
      <c r="J25" s="104"/>
    </row>
    <row r="26" spans="2:10" x14ac:dyDescent="0.25">
      <c r="B26" s="100">
        <f t="shared" si="0"/>
        <v>4</v>
      </c>
      <c r="C26" s="101"/>
      <c r="D26" s="102"/>
      <c r="E26" s="101"/>
      <c r="F26" s="77" t="str">
        <f>IF(E26 &lt;&gt; "",VLOOKUP($E26,'Defect types &amp; severity levels'!$I$3:$J$30,2,FALSE),"")</f>
        <v/>
      </c>
      <c r="G26" s="103" t="str">
        <f>IF(E26 &lt;&gt; "",VLOOKUP($E26,'Defect types &amp; severity levels'!$I$3:$K$30,3,FALSE),"")</f>
        <v/>
      </c>
      <c r="H26" s="101"/>
      <c r="I26" s="102"/>
      <c r="J26" s="104"/>
    </row>
    <row r="27" spans="2:10" x14ac:dyDescent="0.25">
      <c r="B27" s="100">
        <f t="shared" si="0"/>
        <v>5</v>
      </c>
      <c r="C27" s="101"/>
      <c r="D27" s="102"/>
      <c r="E27" s="101"/>
      <c r="F27" s="77" t="str">
        <f>IF(E27 &lt;&gt; "",VLOOKUP($E27,'Defect types &amp; severity levels'!$I$3:$J$30,2,FALSE),"")</f>
        <v/>
      </c>
      <c r="G27" s="103" t="str">
        <f>IF(E27 &lt;&gt; "",VLOOKUP($E27,'Defect types &amp; severity levels'!$I$3:$K$30,3,FALSE),"")</f>
        <v/>
      </c>
      <c r="H27" s="101"/>
      <c r="I27" s="102"/>
      <c r="J27" s="104"/>
    </row>
    <row r="28" spans="2:10" x14ac:dyDescent="0.25">
      <c r="B28" s="100">
        <f t="shared" si="0"/>
        <v>6</v>
      </c>
      <c r="C28" s="101"/>
      <c r="D28" s="102"/>
      <c r="E28" s="101"/>
      <c r="F28" s="77" t="str">
        <f>IF(E28 &lt;&gt; "",VLOOKUP($E28,'Defect types &amp; severity levels'!$I$3:$J$30,2,FALSE),"")</f>
        <v/>
      </c>
      <c r="G28" s="103" t="str">
        <f>IF(E28 &lt;&gt; "",VLOOKUP($E28,'Defect types &amp; severity levels'!$I$3:$K$30,3,FALSE),"")</f>
        <v/>
      </c>
      <c r="H28" s="101"/>
      <c r="I28" s="102"/>
      <c r="J28" s="104"/>
    </row>
    <row r="29" spans="2:10" x14ac:dyDescent="0.25">
      <c r="B29" s="100">
        <f t="shared" si="0"/>
        <v>7</v>
      </c>
      <c r="C29" s="101"/>
      <c r="D29" s="102"/>
      <c r="E29" s="101"/>
      <c r="F29" s="77" t="str">
        <f>IF(E29 &lt;&gt; "",VLOOKUP($E29,'Defect types &amp; severity levels'!$I$3:$J$30,2,FALSE),"")</f>
        <v/>
      </c>
      <c r="G29" s="103" t="str">
        <f>IF(E29 &lt;&gt; "",VLOOKUP($E29,'Defect types &amp; severity levels'!$I$3:$K$30,3,FALSE),"")</f>
        <v/>
      </c>
      <c r="H29" s="101"/>
      <c r="I29" s="102"/>
      <c r="J29" s="104"/>
    </row>
    <row r="30" spans="2:10" x14ac:dyDescent="0.25">
      <c r="B30" s="100">
        <f t="shared" si="0"/>
        <v>8</v>
      </c>
      <c r="C30" s="101"/>
      <c r="D30" s="102"/>
      <c r="E30" s="101"/>
      <c r="F30" s="77" t="str">
        <f>IF(E30 &lt;&gt; "",VLOOKUP($E30,'Defect types &amp; severity levels'!$I$3:$J$30,2,FALSE),"")</f>
        <v/>
      </c>
      <c r="G30" s="103" t="str">
        <f>IF(E30 &lt;&gt; "",VLOOKUP($E30,'Defect types &amp; severity levels'!$I$3:$K$30,3,FALSE),"")</f>
        <v/>
      </c>
      <c r="H30" s="101"/>
      <c r="I30" s="102"/>
      <c r="J30" s="104"/>
    </row>
    <row r="31" spans="2:10" x14ac:dyDescent="0.25">
      <c r="B31" s="100">
        <f t="shared" si="0"/>
        <v>9</v>
      </c>
      <c r="C31" s="101"/>
      <c r="D31" s="102"/>
      <c r="E31" s="101"/>
      <c r="F31" s="77" t="str">
        <f>IF(E31 &lt;&gt; "",VLOOKUP($E31,'Defect types &amp; severity levels'!$I$3:$J$30,2,FALSE),"")</f>
        <v/>
      </c>
      <c r="G31" s="103" t="str">
        <f>IF(E31 &lt;&gt; "",VLOOKUP($E31,'Defect types &amp; severity levels'!$I$3:$K$30,3,FALSE),"")</f>
        <v/>
      </c>
      <c r="H31" s="101"/>
      <c r="I31" s="102"/>
      <c r="J31" s="104"/>
    </row>
    <row r="32" spans="2:10" x14ac:dyDescent="0.25">
      <c r="B32" s="100">
        <f t="shared" si="0"/>
        <v>10</v>
      </c>
      <c r="C32" s="101"/>
      <c r="D32" s="102"/>
      <c r="E32" s="101"/>
      <c r="F32" s="77" t="str">
        <f>IF(E32 &lt;&gt; "",VLOOKUP($E32,'Defect types &amp; severity levels'!$I$3:$J$30,2,FALSE),"")</f>
        <v/>
      </c>
      <c r="G32" s="103" t="str">
        <f>IF(E32 &lt;&gt; "",VLOOKUP($E32,'Defect types &amp; severity levels'!$I$3:$K$30,3,FALSE),"")</f>
        <v/>
      </c>
      <c r="H32" s="101"/>
      <c r="I32" s="102"/>
      <c r="J32" s="104"/>
    </row>
    <row r="33" spans="2:10" x14ac:dyDescent="0.25">
      <c r="B33" s="100">
        <f t="shared" si="0"/>
        <v>11</v>
      </c>
      <c r="C33" s="101"/>
      <c r="D33" s="102"/>
      <c r="E33" s="101"/>
      <c r="F33" s="77" t="str">
        <f>IF(E33 &lt;&gt; "",VLOOKUP($E33,'Defect types &amp; severity levels'!$I$3:$J$30,2,FALSE),"")</f>
        <v/>
      </c>
      <c r="G33" s="103" t="str">
        <f>IF(E33 &lt;&gt; "",VLOOKUP($E33,'Defect types &amp; severity levels'!$I$3:$K$30,3,FALSE),"")</f>
        <v/>
      </c>
      <c r="H33" s="101"/>
      <c r="I33" s="102"/>
      <c r="J33" s="104"/>
    </row>
    <row r="34" spans="2:10" x14ac:dyDescent="0.25">
      <c r="B34" s="100">
        <f t="shared" si="0"/>
        <v>12</v>
      </c>
      <c r="C34" s="101"/>
      <c r="D34" s="102"/>
      <c r="E34" s="101"/>
      <c r="F34" s="77" t="str">
        <f>IF(E34 &lt;&gt; "",VLOOKUP($E34,'Defect types &amp; severity levels'!$I$3:$J$30,2,FALSE),"")</f>
        <v/>
      </c>
      <c r="G34" s="103" t="str">
        <f>IF(E34 &lt;&gt; "",VLOOKUP($E34,'Defect types &amp; severity levels'!$I$3:$K$30,3,FALSE),"")</f>
        <v/>
      </c>
      <c r="H34" s="101"/>
      <c r="I34" s="102"/>
      <c r="J34" s="104"/>
    </row>
    <row r="35" spans="2:10" x14ac:dyDescent="0.25">
      <c r="B35" s="100">
        <f t="shared" si="0"/>
        <v>13</v>
      </c>
      <c r="C35" s="101"/>
      <c r="D35" s="102"/>
      <c r="E35" s="101"/>
      <c r="F35" s="77" t="str">
        <f>IF(E35 &lt;&gt; "",VLOOKUP($E35,'Defect types &amp; severity levels'!$I$3:$J$30,2,FALSE),"")</f>
        <v/>
      </c>
      <c r="G35" s="103" t="str">
        <f>IF(E35 &lt;&gt; "",VLOOKUP($E35,'Defect types &amp; severity levels'!$I$3:$K$30,3,FALSE),"")</f>
        <v/>
      </c>
      <c r="H35" s="101"/>
      <c r="I35" s="102"/>
      <c r="J35" s="104"/>
    </row>
    <row r="36" spans="2:10" x14ac:dyDescent="0.25">
      <c r="B36" s="100">
        <f t="shared" si="0"/>
        <v>14</v>
      </c>
      <c r="C36" s="101"/>
      <c r="D36" s="102"/>
      <c r="E36" s="101"/>
      <c r="F36" s="77" t="str">
        <f>IF(E36 &lt;&gt; "",VLOOKUP($E36,'Defect types &amp; severity levels'!$I$3:$J$30,2,FALSE),"")</f>
        <v/>
      </c>
      <c r="G36" s="103" t="str">
        <f>IF(E36 &lt;&gt; "",VLOOKUP($E36,'Defect types &amp; severity levels'!$I$3:$K$30,3,FALSE),"")</f>
        <v/>
      </c>
      <c r="H36" s="101"/>
      <c r="I36" s="102"/>
      <c r="J36" s="104"/>
    </row>
    <row r="37" spans="2:10" x14ac:dyDescent="0.25">
      <c r="B37" s="100">
        <f t="shared" si="0"/>
        <v>15</v>
      </c>
      <c r="C37" s="101"/>
      <c r="D37" s="102"/>
      <c r="E37" s="101"/>
      <c r="F37" s="77" t="str">
        <f>IF(E37 &lt;&gt; "",VLOOKUP($E37,'Defect types &amp; severity levels'!$I$3:$J$30,2,FALSE),"")</f>
        <v/>
      </c>
      <c r="G37" s="103" t="str">
        <f>IF(E37 &lt;&gt; "",VLOOKUP($E37,'Defect types &amp; severity levels'!$I$3:$K$30,3,FALSE),"")</f>
        <v/>
      </c>
      <c r="H37" s="101"/>
      <c r="I37" s="102"/>
      <c r="J37" s="104"/>
    </row>
    <row r="38" spans="2:10" x14ac:dyDescent="0.25">
      <c r="B38" s="100">
        <f t="shared" si="0"/>
        <v>16</v>
      </c>
      <c r="C38" s="101"/>
      <c r="D38" s="102"/>
      <c r="E38" s="101"/>
      <c r="F38" s="77" t="str">
        <f>IF(E38 &lt;&gt; "",VLOOKUP($E38,'Defect types &amp; severity levels'!$I$3:$J$30,2,FALSE),"")</f>
        <v/>
      </c>
      <c r="G38" s="103" t="str">
        <f>IF(E38 &lt;&gt; "",VLOOKUP($E38,'Defect types &amp; severity levels'!$I$3:$K$30,3,FALSE),"")</f>
        <v/>
      </c>
      <c r="H38" s="101"/>
      <c r="I38" s="102"/>
      <c r="J38" s="104"/>
    </row>
    <row r="39" spans="2:10" x14ac:dyDescent="0.25">
      <c r="B39" s="100">
        <f t="shared" si="0"/>
        <v>17</v>
      </c>
      <c r="C39" s="101"/>
      <c r="D39" s="102"/>
      <c r="E39" s="101"/>
      <c r="F39" s="77" t="str">
        <f>IF(E39 &lt;&gt; "",VLOOKUP($E39,'Defect types &amp; severity levels'!$I$3:$J$30,2,FALSE),"")</f>
        <v/>
      </c>
      <c r="G39" s="103" t="str">
        <f>IF(E39 &lt;&gt; "",VLOOKUP($E39,'Defect types &amp; severity levels'!$I$3:$K$30,3,FALSE),"")</f>
        <v/>
      </c>
      <c r="H39" s="101"/>
      <c r="I39" s="102"/>
      <c r="J39" s="104"/>
    </row>
    <row r="40" spans="2:10" x14ac:dyDescent="0.25">
      <c r="B40" s="100">
        <f t="shared" si="0"/>
        <v>18</v>
      </c>
      <c r="C40" s="101"/>
      <c r="D40" s="102"/>
      <c r="E40" s="101"/>
      <c r="F40" s="77" t="str">
        <f>IF(E40 &lt;&gt; "",VLOOKUP($E40,'Defect types &amp; severity levels'!$I$3:$J$30,2,FALSE),"")</f>
        <v/>
      </c>
      <c r="G40" s="103" t="str">
        <f>IF(E40 &lt;&gt; "",VLOOKUP($E40,'Defect types &amp; severity levels'!$I$3:$K$30,3,FALSE),"")</f>
        <v/>
      </c>
      <c r="H40" s="101"/>
      <c r="I40" s="102"/>
      <c r="J40" s="104"/>
    </row>
    <row r="41" spans="2:10" x14ac:dyDescent="0.25">
      <c r="B41" s="100">
        <f t="shared" si="0"/>
        <v>19</v>
      </c>
      <c r="C41" s="101"/>
      <c r="D41" s="102"/>
      <c r="E41" s="101"/>
      <c r="F41" s="77" t="str">
        <f>IF(E41 &lt;&gt; "",VLOOKUP($E41,'Defect types &amp; severity levels'!$I$3:$J$30,2,FALSE),"")</f>
        <v/>
      </c>
      <c r="G41" s="103" t="str">
        <f>IF(E41 &lt;&gt; "",VLOOKUP($E41,'Defect types &amp; severity levels'!$I$3:$K$30,3,FALSE),"")</f>
        <v/>
      </c>
      <c r="H41" s="101"/>
      <c r="I41" s="102"/>
      <c r="J41" s="104"/>
    </row>
    <row r="42" spans="2:10" x14ac:dyDescent="0.25">
      <c r="B42" s="100">
        <f t="shared" si="0"/>
        <v>20</v>
      </c>
      <c r="C42" s="101"/>
      <c r="D42" s="102"/>
      <c r="E42" s="101"/>
      <c r="F42" s="77" t="str">
        <f>IF(E42 &lt;&gt; "",VLOOKUP($E42,'Defect types &amp; severity levels'!$I$3:$J$30,2,FALSE),"")</f>
        <v/>
      </c>
      <c r="G42" s="103" t="str">
        <f>IF(E42 &lt;&gt; "",VLOOKUP($E42,'Defect types &amp; severity levels'!$I$3:$K$30,3,FALSE),"")</f>
        <v/>
      </c>
      <c r="H42" s="101"/>
      <c r="I42" s="102"/>
      <c r="J42" s="104"/>
    </row>
    <row r="43" spans="2:10" x14ac:dyDescent="0.25">
      <c r="B43" s="100">
        <f t="shared" si="0"/>
        <v>21</v>
      </c>
      <c r="C43" s="101"/>
      <c r="D43" s="102"/>
      <c r="E43" s="101"/>
      <c r="F43" s="77" t="str">
        <f>IF(E43 &lt;&gt; "",VLOOKUP($E43,'Defect types &amp; severity levels'!$I$3:$J$30,2,FALSE),"")</f>
        <v/>
      </c>
      <c r="G43" s="103" t="str">
        <f>IF(E43 &lt;&gt; "",VLOOKUP($E43,'Defect types &amp; severity levels'!$I$3:$K$30,3,FALSE),"")</f>
        <v/>
      </c>
      <c r="H43" s="101"/>
      <c r="I43" s="102"/>
      <c r="J43" s="104"/>
    </row>
    <row r="44" spans="2:10" x14ac:dyDescent="0.25">
      <c r="B44" s="100">
        <f t="shared" si="0"/>
        <v>22</v>
      </c>
      <c r="C44" s="101"/>
      <c r="D44" s="102"/>
      <c r="E44" s="101"/>
      <c r="F44" s="77" t="str">
        <f>IF(E44 &lt;&gt; "",VLOOKUP($E44,'Defect types &amp; severity levels'!$I$3:$J$30,2,FALSE),"")</f>
        <v/>
      </c>
      <c r="G44" s="103" t="str">
        <f>IF(E44 &lt;&gt; "",VLOOKUP($E44,'Defect types &amp; severity levels'!$I$3:$K$30,3,FALSE),"")</f>
        <v/>
      </c>
      <c r="H44" s="101"/>
      <c r="I44" s="102"/>
      <c r="J44" s="104"/>
    </row>
    <row r="45" spans="2:10" x14ac:dyDescent="0.25">
      <c r="B45" s="100">
        <f t="shared" si="0"/>
        <v>23</v>
      </c>
      <c r="C45" s="101"/>
      <c r="D45" s="102"/>
      <c r="E45" s="101"/>
      <c r="F45" s="77" t="str">
        <f>IF(E45 &lt;&gt; "",VLOOKUP($E45,'Defect types &amp; severity levels'!$I$3:$J$30,2,FALSE),"")</f>
        <v/>
      </c>
      <c r="G45" s="103" t="str">
        <f>IF(E45 &lt;&gt; "",VLOOKUP($E45,'Defect types &amp; severity levels'!$I$3:$K$30,3,FALSE),"")</f>
        <v/>
      </c>
      <c r="H45" s="101"/>
      <c r="I45" s="102"/>
      <c r="J45" s="104"/>
    </row>
    <row r="46" spans="2:10" x14ac:dyDescent="0.25">
      <c r="B46" s="100">
        <f t="shared" si="0"/>
        <v>24</v>
      </c>
      <c r="C46" s="101"/>
      <c r="D46" s="102"/>
      <c r="E46" s="101"/>
      <c r="F46" s="77" t="str">
        <f>IF(E46 &lt;&gt; "",VLOOKUP($E46,'Defect types &amp; severity levels'!$I$3:$J$30,2,FALSE),"")</f>
        <v/>
      </c>
      <c r="G46" s="103" t="str">
        <f>IF(E46 &lt;&gt; "",VLOOKUP($E46,'Defect types &amp; severity levels'!$I$3:$K$30,3,FALSE),"")</f>
        <v/>
      </c>
      <c r="H46" s="101"/>
      <c r="I46" s="102"/>
      <c r="J46" s="104"/>
    </row>
    <row r="47" spans="2:10" x14ac:dyDescent="0.25">
      <c r="B47" s="100">
        <f t="shared" si="0"/>
        <v>25</v>
      </c>
      <c r="C47" s="101"/>
      <c r="D47" s="102"/>
      <c r="E47" s="101"/>
      <c r="F47" s="77" t="str">
        <f>IF(E47 &lt;&gt; "",VLOOKUP($E47,'Defect types &amp; severity levels'!$I$3:$J$30,2,FALSE),"")</f>
        <v/>
      </c>
      <c r="G47" s="103" t="str">
        <f>IF(E47 &lt;&gt; "",VLOOKUP($E47,'Defect types &amp; severity levels'!$I$3:$K$30,3,FALSE),"")</f>
        <v/>
      </c>
      <c r="H47" s="101"/>
      <c r="I47" s="102"/>
      <c r="J47" s="104"/>
    </row>
    <row r="48" spans="2:10" x14ac:dyDescent="0.25">
      <c r="B48" s="100">
        <f t="shared" si="0"/>
        <v>26</v>
      </c>
      <c r="C48" s="101"/>
      <c r="D48" s="102"/>
      <c r="E48" s="101"/>
      <c r="F48" s="77" t="str">
        <f>IF(E48 &lt;&gt; "",VLOOKUP($E48,'Defect types &amp; severity levels'!$I$3:$J$30,2,FALSE),"")</f>
        <v/>
      </c>
      <c r="G48" s="103" t="str">
        <f>IF(E48 &lt;&gt; "",VLOOKUP($E48,'Defect types &amp; severity levels'!$I$3:$K$30,3,FALSE),"")</f>
        <v/>
      </c>
      <c r="H48" s="101"/>
      <c r="I48" s="102"/>
      <c r="J48" s="104"/>
    </row>
    <row r="49" spans="2:10" x14ac:dyDescent="0.25">
      <c r="B49" s="100">
        <f t="shared" si="0"/>
        <v>27</v>
      </c>
      <c r="C49" s="101"/>
      <c r="D49" s="102"/>
      <c r="E49" s="101"/>
      <c r="F49" s="77" t="str">
        <f>IF(E49 &lt;&gt; "",VLOOKUP($E49,'Defect types &amp; severity levels'!$I$3:$J$30,2,FALSE),"")</f>
        <v/>
      </c>
      <c r="G49" s="103" t="str">
        <f>IF(E49 &lt;&gt; "",VLOOKUP($E49,'Defect types &amp; severity levels'!$I$3:$K$30,3,FALSE),"")</f>
        <v/>
      </c>
      <c r="H49" s="101"/>
      <c r="I49" s="102"/>
      <c r="J49" s="104"/>
    </row>
    <row r="50" spans="2:10" x14ac:dyDescent="0.25">
      <c r="B50" s="100">
        <f t="shared" si="0"/>
        <v>28</v>
      </c>
      <c r="C50" s="101"/>
      <c r="D50" s="102"/>
      <c r="E50" s="101"/>
      <c r="F50" s="77" t="str">
        <f>IF(E50 &lt;&gt; "",VLOOKUP($E50,'Defect types &amp; severity levels'!$I$3:$J$30,2,FALSE),"")</f>
        <v/>
      </c>
      <c r="G50" s="103" t="str">
        <f>IF(E50 &lt;&gt; "",VLOOKUP($E50,'Defect types &amp; severity levels'!$I$3:$K$30,3,FALSE),"")</f>
        <v/>
      </c>
      <c r="H50" s="101"/>
      <c r="I50" s="102"/>
      <c r="J50" s="104"/>
    </row>
    <row r="51" spans="2:10" x14ac:dyDescent="0.25">
      <c r="B51" s="100">
        <f t="shared" si="0"/>
        <v>29</v>
      </c>
      <c r="C51" s="101"/>
      <c r="D51" s="102"/>
      <c r="E51" s="101"/>
      <c r="F51" s="77" t="str">
        <f>IF(E51 &lt;&gt; "",VLOOKUP($E51,'Defect types &amp; severity levels'!$I$3:$J$30,2,FALSE),"")</f>
        <v/>
      </c>
      <c r="G51" s="103" t="str">
        <f>IF(E51 &lt;&gt; "",VLOOKUP($E51,'Defect types &amp; severity levels'!$I$3:$K$30,3,FALSE),"")</f>
        <v/>
      </c>
      <c r="H51" s="101"/>
      <c r="I51" s="102"/>
      <c r="J51" s="104"/>
    </row>
    <row r="52" spans="2:10" x14ac:dyDescent="0.25">
      <c r="B52" s="100">
        <f t="shared" si="0"/>
        <v>30</v>
      </c>
      <c r="C52" s="101"/>
      <c r="D52" s="102"/>
      <c r="E52" s="101"/>
      <c r="F52" s="77" t="str">
        <f>IF(E52 &lt;&gt; "",VLOOKUP($E52,'Defect types &amp; severity levels'!$I$3:$J$30,2,FALSE),"")</f>
        <v/>
      </c>
      <c r="G52" s="103" t="str">
        <f>IF(E52 &lt;&gt; "",VLOOKUP($E52,'Defect types &amp; severity levels'!$I$3:$K$30,3,FALSE),"")</f>
        <v/>
      </c>
      <c r="H52" s="101"/>
      <c r="I52" s="102"/>
      <c r="J52" s="104"/>
    </row>
    <row r="53" spans="2:10" x14ac:dyDescent="0.25">
      <c r="B53" s="100">
        <f t="shared" si="0"/>
        <v>31</v>
      </c>
      <c r="C53" s="101"/>
      <c r="D53" s="102"/>
      <c r="E53" s="101"/>
      <c r="F53" s="77" t="str">
        <f>IF(E53 &lt;&gt; "",VLOOKUP($E53,'Defect types &amp; severity levels'!$I$3:$J$30,2,FALSE),"")</f>
        <v/>
      </c>
      <c r="G53" s="103" t="str">
        <f>IF(E53 &lt;&gt; "",VLOOKUP($E53,'Defect types &amp; severity levels'!$I$3:$K$30,3,FALSE),"")</f>
        <v/>
      </c>
      <c r="H53" s="101"/>
      <c r="I53" s="102"/>
      <c r="J53" s="104"/>
    </row>
    <row r="54" spans="2:10" x14ac:dyDescent="0.25">
      <c r="B54" s="100">
        <f t="shared" si="0"/>
        <v>32</v>
      </c>
      <c r="C54" s="101"/>
      <c r="D54" s="102"/>
      <c r="E54" s="101"/>
      <c r="F54" s="77" t="str">
        <f>IF(E54 &lt;&gt; "",VLOOKUP($E54,'Defect types &amp; severity levels'!$I$3:$J$30,2,FALSE),"")</f>
        <v/>
      </c>
      <c r="G54" s="103" t="str">
        <f>IF(E54 &lt;&gt; "",VLOOKUP($E54,'Defect types &amp; severity levels'!$I$3:$K$30,3,FALSE),"")</f>
        <v/>
      </c>
      <c r="H54" s="101"/>
      <c r="I54" s="102"/>
      <c r="J54" s="104"/>
    </row>
    <row r="55" spans="2:10" x14ac:dyDescent="0.25">
      <c r="B55" s="100">
        <f t="shared" si="0"/>
        <v>33</v>
      </c>
      <c r="C55" s="101"/>
      <c r="D55" s="102"/>
      <c r="E55" s="101"/>
      <c r="F55" s="77" t="str">
        <f>IF(E55 &lt;&gt; "",VLOOKUP($E55,'Defect types &amp; severity levels'!$I$3:$J$30,2,FALSE),"")</f>
        <v/>
      </c>
      <c r="G55" s="103" t="str">
        <f>IF(E55 &lt;&gt; "",VLOOKUP($E55,'Defect types &amp; severity levels'!$I$3:$K$30,3,FALSE),"")</f>
        <v/>
      </c>
      <c r="H55" s="101"/>
      <c r="I55" s="102"/>
      <c r="J55" s="104"/>
    </row>
    <row r="56" spans="2:10" x14ac:dyDescent="0.25">
      <c r="B56" s="100">
        <f t="shared" si="0"/>
        <v>34</v>
      </c>
      <c r="C56" s="101"/>
      <c r="D56" s="102"/>
      <c r="E56" s="101"/>
      <c r="F56" s="77" t="str">
        <f>IF(E56 &lt;&gt; "",VLOOKUP($E56,'Defect types &amp; severity levels'!$I$3:$J$30,2,FALSE),"")</f>
        <v/>
      </c>
      <c r="G56" s="103" t="str">
        <f>IF(E56 &lt;&gt; "",VLOOKUP($E56,'Defect types &amp; severity levels'!$I$3:$K$30,3,FALSE),"")</f>
        <v/>
      </c>
      <c r="H56" s="101"/>
      <c r="I56" s="102"/>
      <c r="J56" s="104"/>
    </row>
    <row r="57" spans="2:10" x14ac:dyDescent="0.25">
      <c r="B57" s="100">
        <f t="shared" si="0"/>
        <v>35</v>
      </c>
      <c r="C57" s="101"/>
      <c r="D57" s="102"/>
      <c r="E57" s="101"/>
      <c r="F57" s="77" t="str">
        <f>IF(E57 &lt;&gt; "",VLOOKUP($E57,'Defect types &amp; severity levels'!$I$3:$J$30,2,FALSE),"")</f>
        <v/>
      </c>
      <c r="G57" s="103" t="str">
        <f>IF(E57 &lt;&gt; "",VLOOKUP($E57,'Defect types &amp; severity levels'!$I$3:$K$30,3,FALSE),"")</f>
        <v/>
      </c>
      <c r="H57" s="101"/>
      <c r="I57" s="102"/>
      <c r="J57" s="104"/>
    </row>
    <row r="58" spans="2:10" x14ac:dyDescent="0.25">
      <c r="B58" s="100">
        <f t="shared" si="0"/>
        <v>36</v>
      </c>
      <c r="C58" s="101"/>
      <c r="D58" s="102"/>
      <c r="E58" s="101"/>
      <c r="F58" s="77" t="str">
        <f>IF(E58 &lt;&gt; "",VLOOKUP($E58,'Defect types &amp; severity levels'!$I$3:$J$30,2,FALSE),"")</f>
        <v/>
      </c>
      <c r="G58" s="103" t="str">
        <f>IF(E58 &lt;&gt; "",VLOOKUP($E58,'Defect types &amp; severity levels'!$I$3:$K$30,3,FALSE),"")</f>
        <v/>
      </c>
      <c r="H58" s="101"/>
      <c r="I58" s="102"/>
      <c r="J58" s="104"/>
    </row>
    <row r="59" spans="2:10" x14ac:dyDescent="0.25">
      <c r="B59" s="100">
        <f t="shared" si="0"/>
        <v>37</v>
      </c>
      <c r="C59" s="101"/>
      <c r="D59" s="102"/>
      <c r="E59" s="101"/>
      <c r="F59" s="77" t="str">
        <f>IF(E59 &lt;&gt; "",VLOOKUP($E59,'Defect types &amp; severity levels'!$I$3:$J$30,2,FALSE),"")</f>
        <v/>
      </c>
      <c r="G59" s="103" t="str">
        <f>IF(E59 &lt;&gt; "",VLOOKUP($E59,'Defect types &amp; severity levels'!$I$3:$K$30,3,FALSE),"")</f>
        <v/>
      </c>
      <c r="H59" s="101"/>
      <c r="I59" s="102"/>
      <c r="J59" s="104"/>
    </row>
    <row r="60" spans="2:10" x14ac:dyDescent="0.25">
      <c r="B60" s="100">
        <f t="shared" si="0"/>
        <v>38</v>
      </c>
      <c r="C60" s="101"/>
      <c r="D60" s="102"/>
      <c r="E60" s="101"/>
      <c r="F60" s="77" t="str">
        <f>IF(E60 &lt;&gt; "",VLOOKUP($E60,'Defect types &amp; severity levels'!$I$3:$J$30,2,FALSE),"")</f>
        <v/>
      </c>
      <c r="G60" s="103" t="str">
        <f>IF(E60 &lt;&gt; "",VLOOKUP($E60,'Defect types &amp; severity levels'!$I$3:$K$30,3,FALSE),"")</f>
        <v/>
      </c>
      <c r="H60" s="101"/>
      <c r="I60" s="102"/>
      <c r="J60" s="104"/>
    </row>
    <row r="61" spans="2:10" x14ac:dyDescent="0.25">
      <c r="B61" s="100">
        <f t="shared" si="0"/>
        <v>39</v>
      </c>
      <c r="C61" s="101"/>
      <c r="D61" s="102"/>
      <c r="E61" s="101"/>
      <c r="F61" s="77" t="str">
        <f>IF(E61 &lt;&gt; "",VLOOKUP($E61,'Defect types &amp; severity levels'!$I$3:$J$30,2,FALSE),"")</f>
        <v/>
      </c>
      <c r="G61" s="103" t="str">
        <f>IF(E61 &lt;&gt; "",VLOOKUP($E61,'Defect types &amp; severity levels'!$I$3:$K$30,3,FALSE),"")</f>
        <v/>
      </c>
      <c r="H61" s="101"/>
      <c r="I61" s="102"/>
      <c r="J61" s="104"/>
    </row>
    <row r="62" spans="2:10" x14ac:dyDescent="0.25">
      <c r="B62" s="100">
        <f t="shared" si="0"/>
        <v>40</v>
      </c>
      <c r="C62" s="101"/>
      <c r="D62" s="102"/>
      <c r="E62" s="101"/>
      <c r="F62" s="77" t="str">
        <f>IF(E62 &lt;&gt; "",VLOOKUP($E62,'Defect types &amp; severity levels'!$I$3:$J$30,2,FALSE),"")</f>
        <v/>
      </c>
      <c r="G62" s="103" t="str">
        <f>IF(E62 &lt;&gt; "",VLOOKUP($E62,'Defect types &amp; severity levels'!$I$3:$K$30,3,FALSE),"")</f>
        <v/>
      </c>
      <c r="H62" s="101"/>
      <c r="I62" s="102"/>
      <c r="J62" s="104"/>
    </row>
    <row r="63" spans="2:10" x14ac:dyDescent="0.25">
      <c r="B63" s="100">
        <f t="shared" si="0"/>
        <v>41</v>
      </c>
      <c r="C63" s="101"/>
      <c r="D63" s="102"/>
      <c r="E63" s="101"/>
      <c r="F63" s="77" t="str">
        <f>IF(E63 &lt;&gt; "",VLOOKUP($E63,'Defect types &amp; severity levels'!$I$3:$J$30,2,FALSE),"")</f>
        <v/>
      </c>
      <c r="G63" s="103" t="str">
        <f>IF(E63 &lt;&gt; "",VLOOKUP($E63,'Defect types &amp; severity levels'!$I$3:$K$30,3,FALSE),"")</f>
        <v/>
      </c>
      <c r="H63" s="101"/>
      <c r="I63" s="102"/>
      <c r="J63" s="104"/>
    </row>
    <row r="64" spans="2:10" x14ac:dyDescent="0.25">
      <c r="B64" s="100">
        <f t="shared" si="0"/>
        <v>42</v>
      </c>
      <c r="C64" s="101"/>
      <c r="D64" s="102"/>
      <c r="E64" s="101"/>
      <c r="F64" s="77" t="str">
        <f>IF(E64 &lt;&gt; "",VLOOKUP($E64,'Defect types &amp; severity levels'!$I$3:$J$30,2,FALSE),"")</f>
        <v/>
      </c>
      <c r="G64" s="103" t="str">
        <f>IF(E64 &lt;&gt; "",VLOOKUP($E64,'Defect types &amp; severity levels'!$I$3:$K$30,3,FALSE),"")</f>
        <v/>
      </c>
      <c r="H64" s="101"/>
      <c r="I64" s="102"/>
      <c r="J64" s="104"/>
    </row>
    <row r="65" spans="2:10" x14ac:dyDescent="0.25">
      <c r="B65" s="100">
        <f t="shared" si="0"/>
        <v>43</v>
      </c>
      <c r="C65" s="101"/>
      <c r="D65" s="102"/>
      <c r="E65" s="101"/>
      <c r="F65" s="77" t="str">
        <f>IF(E65 &lt;&gt; "",VLOOKUP($E65,'Defect types &amp; severity levels'!$I$3:$J$30,2,FALSE),"")</f>
        <v/>
      </c>
      <c r="G65" s="103" t="str">
        <f>IF(E65 &lt;&gt; "",VLOOKUP($E65,'Defect types &amp; severity levels'!$I$3:$K$30,3,FALSE),"")</f>
        <v/>
      </c>
      <c r="H65" s="101"/>
      <c r="I65" s="102"/>
      <c r="J65" s="104"/>
    </row>
    <row r="66" spans="2:10" x14ac:dyDescent="0.25">
      <c r="B66" s="100">
        <f t="shared" si="0"/>
        <v>44</v>
      </c>
      <c r="C66" s="101"/>
      <c r="D66" s="102"/>
      <c r="E66" s="101"/>
      <c r="F66" s="77" t="str">
        <f>IF(E66 &lt;&gt; "",VLOOKUP($E66,'Defect types &amp; severity levels'!$I$3:$J$30,2,FALSE),"")</f>
        <v/>
      </c>
      <c r="G66" s="103" t="str">
        <f>IF(E66 &lt;&gt; "",VLOOKUP($E66,'Defect types &amp; severity levels'!$I$3:$K$30,3,FALSE),"")</f>
        <v/>
      </c>
      <c r="H66" s="101"/>
      <c r="I66" s="102"/>
      <c r="J66" s="104"/>
    </row>
    <row r="67" spans="2:10" x14ac:dyDescent="0.25">
      <c r="B67" s="100">
        <f t="shared" si="0"/>
        <v>45</v>
      </c>
      <c r="C67" s="101"/>
      <c r="D67" s="102"/>
      <c r="E67" s="101"/>
      <c r="F67" s="77" t="str">
        <f>IF(E67 &lt;&gt; "",VLOOKUP($E67,'Defect types &amp; severity levels'!$I$3:$J$30,2,FALSE),"")</f>
        <v/>
      </c>
      <c r="G67" s="103" t="str">
        <f>IF(E67 &lt;&gt; "",VLOOKUP($E67,'Defect types &amp; severity levels'!$I$3:$K$30,3,FALSE),"")</f>
        <v/>
      </c>
      <c r="H67" s="101"/>
      <c r="I67" s="102"/>
      <c r="J67" s="104"/>
    </row>
    <row r="68" spans="2:10" x14ac:dyDescent="0.25">
      <c r="B68" s="100">
        <f t="shared" si="0"/>
        <v>46</v>
      </c>
      <c r="C68" s="101"/>
      <c r="D68" s="102"/>
      <c r="E68" s="101"/>
      <c r="F68" s="77" t="str">
        <f>IF(E68 &lt;&gt; "",VLOOKUP($E68,'Defect types &amp; severity levels'!$I$3:$J$30,2,FALSE),"")</f>
        <v/>
      </c>
      <c r="G68" s="103" t="str">
        <f>IF(E68 &lt;&gt; "",VLOOKUP($E68,'Defect types &amp; severity levels'!$I$3:$K$30,3,FALSE),"")</f>
        <v/>
      </c>
      <c r="H68" s="101"/>
      <c r="I68" s="102"/>
      <c r="J68" s="104"/>
    </row>
    <row r="69" spans="2:10" x14ac:dyDescent="0.25">
      <c r="B69" s="100">
        <f t="shared" si="0"/>
        <v>47</v>
      </c>
      <c r="C69" s="101"/>
      <c r="D69" s="102"/>
      <c r="E69" s="101"/>
      <c r="F69" s="77" t="str">
        <f>IF(E69 &lt;&gt; "",VLOOKUP($E69,'Defect types &amp; severity levels'!$I$3:$J$30,2,FALSE),"")</f>
        <v/>
      </c>
      <c r="G69" s="103" t="str">
        <f>IF(E69 &lt;&gt; "",VLOOKUP($E69,'Defect types &amp; severity levels'!$I$3:$K$30,3,FALSE),"")</f>
        <v/>
      </c>
      <c r="H69" s="101"/>
      <c r="I69" s="102"/>
      <c r="J69" s="104"/>
    </row>
    <row r="70" spans="2:10" x14ac:dyDescent="0.25">
      <c r="B70" s="100">
        <f t="shared" si="0"/>
        <v>48</v>
      </c>
      <c r="C70" s="101"/>
      <c r="D70" s="102"/>
      <c r="E70" s="101"/>
      <c r="F70" s="77" t="str">
        <f>IF(E70 &lt;&gt; "",VLOOKUP($E70,'Defect types &amp; severity levels'!$I$3:$J$30,2,FALSE),"")</f>
        <v/>
      </c>
      <c r="G70" s="103" t="str">
        <f>IF(E70 &lt;&gt; "",VLOOKUP($E70,'Defect types &amp; severity levels'!$I$3:$K$30,3,FALSE),"")</f>
        <v/>
      </c>
      <c r="H70" s="101"/>
      <c r="I70" s="102"/>
      <c r="J70" s="104"/>
    </row>
    <row r="71" spans="2:10" x14ac:dyDescent="0.25">
      <c r="B71" s="100">
        <f t="shared" si="0"/>
        <v>49</v>
      </c>
      <c r="C71" s="101"/>
      <c r="D71" s="102"/>
      <c r="E71" s="101"/>
      <c r="F71" s="77" t="str">
        <f>IF(E71 &lt;&gt; "",VLOOKUP($E71,'Defect types &amp; severity levels'!$I$3:$J$30,2,FALSE),"")</f>
        <v/>
      </c>
      <c r="G71" s="103" t="str">
        <f>IF(E71 &lt;&gt; "",VLOOKUP($E71,'Defect types &amp; severity levels'!$I$3:$K$30,3,FALSE),"")</f>
        <v/>
      </c>
      <c r="H71" s="101"/>
      <c r="I71" s="102"/>
      <c r="J71" s="104"/>
    </row>
    <row r="72" spans="2:10" x14ac:dyDescent="0.25">
      <c r="B72" s="100">
        <f t="shared" si="0"/>
        <v>50</v>
      </c>
      <c r="C72" s="101"/>
      <c r="D72" s="102"/>
      <c r="E72" s="101"/>
      <c r="F72" s="77" t="str">
        <f>IF(E72 &lt;&gt; "",VLOOKUP($E72,'Defect types &amp; severity levels'!$I$3:$J$30,2,FALSE),"")</f>
        <v/>
      </c>
      <c r="G72" s="103" t="str">
        <f>IF(E72 &lt;&gt; "",VLOOKUP($E72,'Defect types &amp; severity levels'!$I$3:$K$30,3,FALSE),"")</f>
        <v/>
      </c>
      <c r="H72" s="101"/>
      <c r="I72" s="102"/>
      <c r="J72" s="104"/>
    </row>
    <row r="73" spans="2:10" x14ac:dyDescent="0.25">
      <c r="B73" s="100">
        <f t="shared" si="0"/>
        <v>51</v>
      </c>
      <c r="C73" s="101"/>
      <c r="D73" s="102"/>
      <c r="E73" s="101"/>
      <c r="F73" s="77" t="str">
        <f>IF(E73 &lt;&gt; "",VLOOKUP($E73,'Defect types &amp; severity levels'!$I$3:$J$30,2,FALSE),"")</f>
        <v/>
      </c>
      <c r="G73" s="103" t="str">
        <f>IF(E73 &lt;&gt; "",VLOOKUP($E73,'Defect types &amp; severity levels'!$I$3:$K$30,3,FALSE),"")</f>
        <v/>
      </c>
      <c r="H73" s="101"/>
      <c r="I73" s="102"/>
      <c r="J73" s="104"/>
    </row>
    <row r="74" spans="2:10" x14ac:dyDescent="0.25">
      <c r="B74" s="100">
        <f t="shared" si="0"/>
        <v>52</v>
      </c>
      <c r="C74" s="101"/>
      <c r="D74" s="102"/>
      <c r="E74" s="101"/>
      <c r="F74" s="77" t="str">
        <f>IF(E74 &lt;&gt; "",VLOOKUP($E74,'Defect types &amp; severity levels'!$I$3:$J$30,2,FALSE),"")</f>
        <v/>
      </c>
      <c r="G74" s="103" t="str">
        <f>IF(E74 &lt;&gt; "",VLOOKUP($E74,'Defect types &amp; severity levels'!$I$3:$K$30,3,FALSE),"")</f>
        <v/>
      </c>
      <c r="H74" s="101"/>
      <c r="I74" s="102"/>
      <c r="J74" s="104"/>
    </row>
    <row r="75" spans="2:10" x14ac:dyDescent="0.25">
      <c r="B75" s="100">
        <f t="shared" si="0"/>
        <v>53</v>
      </c>
      <c r="C75" s="101"/>
      <c r="D75" s="102"/>
      <c r="E75" s="101"/>
      <c r="F75" s="77" t="str">
        <f>IF(E75 &lt;&gt; "",VLOOKUP($E75,'Defect types &amp; severity levels'!$I$3:$J$30,2,FALSE),"")</f>
        <v/>
      </c>
      <c r="G75" s="103" t="str">
        <f>IF(E75 &lt;&gt; "",VLOOKUP($E75,'Defect types &amp; severity levels'!$I$3:$K$30,3,FALSE),"")</f>
        <v/>
      </c>
      <c r="H75" s="101"/>
      <c r="I75" s="102"/>
      <c r="J75" s="104"/>
    </row>
    <row r="76" spans="2:10" x14ac:dyDescent="0.25">
      <c r="B76" s="100">
        <f t="shared" si="0"/>
        <v>54</v>
      </c>
      <c r="C76" s="101"/>
      <c r="D76" s="102"/>
      <c r="E76" s="101"/>
      <c r="F76" s="77" t="str">
        <f>IF(E76 &lt;&gt; "",VLOOKUP($E76,'Defect types &amp; severity levels'!$I$3:$J$30,2,FALSE),"")</f>
        <v/>
      </c>
      <c r="G76" s="103" t="str">
        <f>IF(E76 &lt;&gt; "",VLOOKUP($E76,'Defect types &amp; severity levels'!$I$3:$K$30,3,FALSE),"")</f>
        <v/>
      </c>
      <c r="H76" s="101"/>
      <c r="I76" s="102"/>
      <c r="J76" s="104"/>
    </row>
    <row r="77" spans="2:10" x14ac:dyDescent="0.25">
      <c r="B77" s="100">
        <f t="shared" si="0"/>
        <v>55</v>
      </c>
      <c r="C77" s="101"/>
      <c r="D77" s="102"/>
      <c r="E77" s="101"/>
      <c r="F77" s="77" t="str">
        <f>IF(E77 &lt;&gt; "",VLOOKUP($E77,'Defect types &amp; severity levels'!$I$3:$J$30,2,FALSE),"")</f>
        <v/>
      </c>
      <c r="G77" s="103" t="str">
        <f>IF(E77 &lt;&gt; "",VLOOKUP($E77,'Defect types &amp; severity levels'!$I$3:$K$30,3,FALSE),"")</f>
        <v/>
      </c>
      <c r="H77" s="101"/>
      <c r="I77" s="102"/>
      <c r="J77" s="104"/>
    </row>
    <row r="78" spans="2:10" x14ac:dyDescent="0.25">
      <c r="B78" s="100">
        <f t="shared" si="0"/>
        <v>56</v>
      </c>
      <c r="C78" s="101"/>
      <c r="D78" s="102"/>
      <c r="E78" s="101"/>
      <c r="F78" s="77" t="str">
        <f>IF(E78 &lt;&gt; "",VLOOKUP($E78,'Defect types &amp; severity levels'!$I$3:$J$30,2,FALSE),"")</f>
        <v/>
      </c>
      <c r="G78" s="103" t="str">
        <f>IF(E78 &lt;&gt; "",VLOOKUP($E78,'Defect types &amp; severity levels'!$I$3:$K$30,3,FALSE),"")</f>
        <v/>
      </c>
      <c r="H78" s="101"/>
      <c r="I78" s="102"/>
      <c r="J78" s="104"/>
    </row>
    <row r="79" spans="2:10" x14ac:dyDescent="0.25">
      <c r="B79" s="100">
        <f t="shared" si="0"/>
        <v>57</v>
      </c>
      <c r="C79" s="101"/>
      <c r="D79" s="102"/>
      <c r="E79" s="101"/>
      <c r="F79" s="77" t="str">
        <f>IF(E79 &lt;&gt; "",VLOOKUP($E79,'Defect types &amp; severity levels'!$I$3:$J$30,2,FALSE),"")</f>
        <v/>
      </c>
      <c r="G79" s="103" t="str">
        <f>IF(E79 &lt;&gt; "",VLOOKUP($E79,'Defect types &amp; severity levels'!$I$3:$K$30,3,FALSE),"")</f>
        <v/>
      </c>
      <c r="H79" s="101"/>
      <c r="I79" s="102"/>
      <c r="J79" s="104"/>
    </row>
    <row r="80" spans="2:10" x14ac:dyDescent="0.25">
      <c r="B80" s="100">
        <f t="shared" si="0"/>
        <v>58</v>
      </c>
      <c r="C80" s="101"/>
      <c r="D80" s="102"/>
      <c r="E80" s="101"/>
      <c r="F80" s="77" t="str">
        <f>IF(E80 &lt;&gt; "",VLOOKUP($E80,'Defect types &amp; severity levels'!$I$3:$J$30,2,FALSE),"")</f>
        <v/>
      </c>
      <c r="G80" s="103" t="str">
        <f>IF(E80 &lt;&gt; "",VLOOKUP($E80,'Defect types &amp; severity levels'!$I$3:$K$30,3,FALSE),"")</f>
        <v/>
      </c>
      <c r="H80" s="101"/>
      <c r="I80" s="102"/>
      <c r="J80" s="104"/>
    </row>
    <row r="81" spans="2:10" x14ac:dyDescent="0.25">
      <c r="B81" s="100">
        <f t="shared" si="0"/>
        <v>59</v>
      </c>
      <c r="C81" s="101"/>
      <c r="D81" s="102"/>
      <c r="E81" s="101"/>
      <c r="F81" s="77" t="str">
        <f>IF(E81 &lt;&gt; "",VLOOKUP($E81,'Defect types &amp; severity levels'!$I$3:$J$30,2,FALSE),"")</f>
        <v/>
      </c>
      <c r="G81" s="103" t="str">
        <f>IF(E81 &lt;&gt; "",VLOOKUP($E81,'Defect types &amp; severity levels'!$I$3:$K$30,3,FALSE),"")</f>
        <v/>
      </c>
      <c r="H81" s="101"/>
      <c r="I81" s="102"/>
      <c r="J81" s="104"/>
    </row>
    <row r="82" spans="2:10" x14ac:dyDescent="0.25">
      <c r="B82" s="100">
        <f t="shared" si="0"/>
        <v>60</v>
      </c>
      <c r="C82" s="101"/>
      <c r="D82" s="102"/>
      <c r="E82" s="101"/>
      <c r="F82" s="77" t="str">
        <f>IF(E82 &lt;&gt; "",VLOOKUP($E82,'Defect types &amp; severity levels'!$I$3:$J$30,2,FALSE),"")</f>
        <v/>
      </c>
      <c r="G82" s="103" t="str">
        <f>IF(E82 &lt;&gt; "",VLOOKUP($E82,'Defect types &amp; severity levels'!$I$3:$K$30,3,FALSE),"")</f>
        <v/>
      </c>
      <c r="H82" s="101"/>
      <c r="I82" s="102"/>
      <c r="J82" s="104"/>
    </row>
    <row r="83" spans="2:10" x14ac:dyDescent="0.25">
      <c r="B83" s="100">
        <f t="shared" si="0"/>
        <v>61</v>
      </c>
      <c r="C83" s="101"/>
      <c r="D83" s="102"/>
      <c r="E83" s="101"/>
      <c r="F83" s="77" t="str">
        <f>IF(E83 &lt;&gt; "",VLOOKUP($E83,'Defect types &amp; severity levels'!$I$3:$J$30,2,FALSE),"")</f>
        <v/>
      </c>
      <c r="G83" s="103" t="str">
        <f>IF(E83 &lt;&gt; "",VLOOKUP($E83,'Defect types &amp; severity levels'!$I$3:$K$30,3,FALSE),"")</f>
        <v/>
      </c>
      <c r="H83" s="101"/>
      <c r="I83" s="102"/>
      <c r="J83" s="104"/>
    </row>
    <row r="84" spans="2:10" x14ac:dyDescent="0.25">
      <c r="B84" s="100">
        <f t="shared" si="0"/>
        <v>62</v>
      </c>
      <c r="C84" s="101"/>
      <c r="D84" s="102"/>
      <c r="E84" s="101"/>
      <c r="F84" s="77" t="str">
        <f>IF(E84 &lt;&gt; "",VLOOKUP($E84,'Defect types &amp; severity levels'!$I$3:$J$30,2,FALSE),"")</f>
        <v/>
      </c>
      <c r="G84" s="103" t="str">
        <f>IF(E84 &lt;&gt; "",VLOOKUP($E84,'Defect types &amp; severity levels'!$I$3:$K$30,3,FALSE),"")</f>
        <v/>
      </c>
      <c r="H84" s="101"/>
      <c r="I84" s="102"/>
      <c r="J84" s="104"/>
    </row>
    <row r="85" spans="2:10" x14ac:dyDescent="0.25">
      <c r="B85" s="100">
        <f t="shared" si="0"/>
        <v>63</v>
      </c>
      <c r="C85" s="101"/>
      <c r="D85" s="102"/>
      <c r="E85" s="101"/>
      <c r="F85" s="77" t="str">
        <f>IF(E85 &lt;&gt; "",VLOOKUP($E85,'Defect types &amp; severity levels'!$I$3:$J$30,2,FALSE),"")</f>
        <v/>
      </c>
      <c r="G85" s="103" t="str">
        <f>IF(E85 &lt;&gt; "",VLOOKUP($E85,'Defect types &amp; severity levels'!$I$3:$K$30,3,FALSE),"")</f>
        <v/>
      </c>
      <c r="H85" s="101"/>
      <c r="I85" s="102"/>
      <c r="J85" s="104"/>
    </row>
    <row r="86" spans="2:10" x14ac:dyDescent="0.25">
      <c r="B86" s="100">
        <f t="shared" si="0"/>
        <v>64</v>
      </c>
      <c r="C86" s="101"/>
      <c r="D86" s="102"/>
      <c r="E86" s="101"/>
      <c r="F86" s="77" t="str">
        <f>IF(E86 &lt;&gt; "",VLOOKUP($E86,'Defect types &amp; severity levels'!$I$3:$J$30,2,FALSE),"")</f>
        <v/>
      </c>
      <c r="G86" s="103" t="str">
        <f>IF(E86 &lt;&gt; "",VLOOKUP($E86,'Defect types &amp; severity levels'!$I$3:$K$30,3,FALSE),"")</f>
        <v/>
      </c>
      <c r="H86" s="101"/>
      <c r="I86" s="102"/>
      <c r="J86" s="104"/>
    </row>
    <row r="87" spans="2:10" x14ac:dyDescent="0.25">
      <c r="B87" s="100">
        <f t="shared" si="0"/>
        <v>65</v>
      </c>
      <c r="C87" s="101"/>
      <c r="D87" s="102"/>
      <c r="E87" s="101"/>
      <c r="F87" s="77" t="str">
        <f>IF(E87 &lt;&gt; "",VLOOKUP($E87,'Defect types &amp; severity levels'!$I$3:$J$30,2,FALSE),"")</f>
        <v/>
      </c>
      <c r="G87" s="103" t="str">
        <f>IF(E87 &lt;&gt; "",VLOOKUP($E87,'Defect types &amp; severity levels'!$I$3:$K$30,3,FALSE),"")</f>
        <v/>
      </c>
      <c r="H87" s="101"/>
      <c r="I87" s="102"/>
      <c r="J87" s="104"/>
    </row>
    <row r="88" spans="2:10" x14ac:dyDescent="0.25">
      <c r="B88" s="100">
        <f t="shared" si="0"/>
        <v>66</v>
      </c>
      <c r="C88" s="101"/>
      <c r="D88" s="102"/>
      <c r="E88" s="101"/>
      <c r="F88" s="77" t="str">
        <f>IF(E88 &lt;&gt; "",VLOOKUP($E88,'Defect types &amp; severity levels'!$I$3:$J$30,2,FALSE),"")</f>
        <v/>
      </c>
      <c r="G88" s="103" t="str">
        <f>IF(E88 &lt;&gt; "",VLOOKUP($E88,'Defect types &amp; severity levels'!$I$3:$K$30,3,FALSE),"")</f>
        <v/>
      </c>
      <c r="H88" s="101"/>
      <c r="I88" s="102"/>
      <c r="J88" s="104"/>
    </row>
    <row r="89" spans="2:10" x14ac:dyDescent="0.25">
      <c r="B89" s="100">
        <f t="shared" ref="B89:B152" si="1">B88+1</f>
        <v>67</v>
      </c>
      <c r="C89" s="101"/>
      <c r="D89" s="102"/>
      <c r="E89" s="101"/>
      <c r="F89" s="77" t="str">
        <f>IF(E89 &lt;&gt; "",VLOOKUP($E89,'Defect types &amp; severity levels'!$I$3:$J$30,2,FALSE),"")</f>
        <v/>
      </c>
      <c r="G89" s="103" t="str">
        <f>IF(E89 &lt;&gt; "",VLOOKUP($E89,'Defect types &amp; severity levels'!$I$3:$K$30,3,FALSE),"")</f>
        <v/>
      </c>
      <c r="H89" s="101"/>
      <c r="I89" s="102"/>
      <c r="J89" s="104"/>
    </row>
    <row r="90" spans="2:10" x14ac:dyDescent="0.25">
      <c r="B90" s="100">
        <f t="shared" si="1"/>
        <v>68</v>
      </c>
      <c r="C90" s="101"/>
      <c r="D90" s="102"/>
      <c r="E90" s="101"/>
      <c r="F90" s="77" t="str">
        <f>IF(E90 &lt;&gt; "",VLOOKUP($E90,'Defect types &amp; severity levels'!$I$3:$J$30,2,FALSE),"")</f>
        <v/>
      </c>
      <c r="G90" s="103" t="str">
        <f>IF(E90 &lt;&gt; "",VLOOKUP($E90,'Defect types &amp; severity levels'!$I$3:$K$30,3,FALSE),"")</f>
        <v/>
      </c>
      <c r="H90" s="101"/>
      <c r="I90" s="102"/>
      <c r="J90" s="104"/>
    </row>
    <row r="91" spans="2:10" x14ac:dyDescent="0.25">
      <c r="B91" s="100">
        <f t="shared" si="1"/>
        <v>69</v>
      </c>
      <c r="C91" s="101"/>
      <c r="D91" s="102"/>
      <c r="E91" s="101"/>
      <c r="F91" s="77" t="str">
        <f>IF(E91 &lt;&gt; "",VLOOKUP($E91,'Defect types &amp; severity levels'!$I$3:$J$30,2,FALSE),"")</f>
        <v/>
      </c>
      <c r="G91" s="103" t="str">
        <f>IF(E91 &lt;&gt; "",VLOOKUP($E91,'Defect types &amp; severity levels'!$I$3:$K$30,3,FALSE),"")</f>
        <v/>
      </c>
      <c r="H91" s="101"/>
      <c r="I91" s="102"/>
      <c r="J91" s="104"/>
    </row>
    <row r="92" spans="2:10" x14ac:dyDescent="0.25">
      <c r="B92" s="100">
        <f t="shared" si="1"/>
        <v>70</v>
      </c>
      <c r="C92" s="101"/>
      <c r="D92" s="102"/>
      <c r="E92" s="101"/>
      <c r="F92" s="77" t="str">
        <f>IF(E92 &lt;&gt; "",VLOOKUP($E92,'Defect types &amp; severity levels'!$I$3:$J$30,2,FALSE),"")</f>
        <v/>
      </c>
      <c r="G92" s="103" t="str">
        <f>IF(E92 &lt;&gt; "",VLOOKUP($E92,'Defect types &amp; severity levels'!$I$3:$K$30,3,FALSE),"")</f>
        <v/>
      </c>
      <c r="H92" s="101"/>
      <c r="I92" s="102"/>
      <c r="J92" s="104"/>
    </row>
    <row r="93" spans="2:10" x14ac:dyDescent="0.25">
      <c r="B93" s="100">
        <f t="shared" si="1"/>
        <v>71</v>
      </c>
      <c r="C93" s="101"/>
      <c r="D93" s="102"/>
      <c r="E93" s="101"/>
      <c r="F93" s="77" t="str">
        <f>IF(E93 &lt;&gt; "",VLOOKUP($E93,'Defect types &amp; severity levels'!$I$3:$J$30,2,FALSE),"")</f>
        <v/>
      </c>
      <c r="G93" s="103" t="str">
        <f>IF(E93 &lt;&gt; "",VLOOKUP($E93,'Defect types &amp; severity levels'!$I$3:$K$30,3,FALSE),"")</f>
        <v/>
      </c>
      <c r="H93" s="101"/>
      <c r="I93" s="102"/>
      <c r="J93" s="104"/>
    </row>
    <row r="94" spans="2:10" x14ac:dyDescent="0.25">
      <c r="B94" s="100">
        <f t="shared" si="1"/>
        <v>72</v>
      </c>
      <c r="C94" s="101"/>
      <c r="D94" s="102"/>
      <c r="E94" s="101"/>
      <c r="F94" s="77" t="str">
        <f>IF(E94 &lt;&gt; "",VLOOKUP($E94,'Defect types &amp; severity levels'!$I$3:$J$30,2,FALSE),"")</f>
        <v/>
      </c>
      <c r="G94" s="103" t="str">
        <f>IF(E94 &lt;&gt; "",VLOOKUP($E94,'Defect types &amp; severity levels'!$I$3:$K$30,3,FALSE),"")</f>
        <v/>
      </c>
      <c r="H94" s="101"/>
      <c r="I94" s="102"/>
      <c r="J94" s="104"/>
    </row>
    <row r="95" spans="2:10" x14ac:dyDescent="0.25">
      <c r="B95" s="100">
        <f t="shared" si="1"/>
        <v>73</v>
      </c>
      <c r="C95" s="101"/>
      <c r="D95" s="102"/>
      <c r="E95" s="101"/>
      <c r="F95" s="77" t="str">
        <f>IF(E95 &lt;&gt; "",VLOOKUP($E95,'Defect types &amp; severity levels'!$I$3:$J$30,2,FALSE),"")</f>
        <v/>
      </c>
      <c r="G95" s="103" t="str">
        <f>IF(E95 &lt;&gt; "",VLOOKUP($E95,'Defect types &amp; severity levels'!$I$3:$K$30,3,FALSE),"")</f>
        <v/>
      </c>
      <c r="H95" s="101"/>
      <c r="I95" s="102"/>
      <c r="J95" s="104"/>
    </row>
    <row r="96" spans="2:10" x14ac:dyDescent="0.25">
      <c r="B96" s="100">
        <f t="shared" si="1"/>
        <v>74</v>
      </c>
      <c r="C96" s="101"/>
      <c r="D96" s="102"/>
      <c r="E96" s="101"/>
      <c r="F96" s="77" t="str">
        <f>IF(E96 &lt;&gt; "",VLOOKUP($E96,'Defect types &amp; severity levels'!$I$3:$J$30,2,FALSE),"")</f>
        <v/>
      </c>
      <c r="G96" s="103" t="str">
        <f>IF(E96 &lt;&gt; "",VLOOKUP($E96,'Defect types &amp; severity levels'!$I$3:$K$30,3,FALSE),"")</f>
        <v/>
      </c>
      <c r="H96" s="101"/>
      <c r="I96" s="102"/>
      <c r="J96" s="104"/>
    </row>
    <row r="97" spans="2:10" x14ac:dyDescent="0.25">
      <c r="B97" s="100">
        <f t="shared" si="1"/>
        <v>75</v>
      </c>
      <c r="C97" s="101"/>
      <c r="D97" s="102"/>
      <c r="E97" s="101"/>
      <c r="F97" s="77" t="str">
        <f>IF(E97 &lt;&gt; "",VLOOKUP($E97,'Defect types &amp; severity levels'!$I$3:$J$30,2,FALSE),"")</f>
        <v/>
      </c>
      <c r="G97" s="103" t="str">
        <f>IF(E97 &lt;&gt; "",VLOOKUP($E97,'Defect types &amp; severity levels'!$I$3:$K$30,3,FALSE),"")</f>
        <v/>
      </c>
      <c r="H97" s="101"/>
      <c r="I97" s="102"/>
      <c r="J97" s="104"/>
    </row>
    <row r="98" spans="2:10" x14ac:dyDescent="0.25">
      <c r="B98" s="100">
        <f t="shared" si="1"/>
        <v>76</v>
      </c>
      <c r="C98" s="101"/>
      <c r="D98" s="102"/>
      <c r="E98" s="101"/>
      <c r="F98" s="77" t="str">
        <f>IF(E98 &lt;&gt; "",VLOOKUP($E98,'Defect types &amp; severity levels'!$I$3:$J$30,2,FALSE),"")</f>
        <v/>
      </c>
      <c r="G98" s="103" t="str">
        <f>IF(E98 &lt;&gt; "",VLOOKUP($E98,'Defect types &amp; severity levels'!$I$3:$K$30,3,FALSE),"")</f>
        <v/>
      </c>
      <c r="H98" s="101"/>
      <c r="I98" s="102"/>
      <c r="J98" s="104"/>
    </row>
    <row r="99" spans="2:10" x14ac:dyDescent="0.25">
      <c r="B99" s="100">
        <f t="shared" si="1"/>
        <v>77</v>
      </c>
      <c r="C99" s="101"/>
      <c r="D99" s="102"/>
      <c r="E99" s="101"/>
      <c r="F99" s="77" t="str">
        <f>IF(E99 &lt;&gt; "",VLOOKUP($E99,'Defect types &amp; severity levels'!$I$3:$J$30,2,FALSE),"")</f>
        <v/>
      </c>
      <c r="G99" s="103" t="str">
        <f>IF(E99 &lt;&gt; "",VLOOKUP($E99,'Defect types &amp; severity levels'!$I$3:$K$30,3,FALSE),"")</f>
        <v/>
      </c>
      <c r="H99" s="101"/>
      <c r="I99" s="102"/>
      <c r="J99" s="104"/>
    </row>
    <row r="100" spans="2:10" x14ac:dyDescent="0.25">
      <c r="B100" s="100">
        <f t="shared" si="1"/>
        <v>78</v>
      </c>
      <c r="C100" s="101"/>
      <c r="D100" s="102"/>
      <c r="E100" s="101"/>
      <c r="F100" s="77" t="str">
        <f>IF(E100 &lt;&gt; "",VLOOKUP($E100,'Defect types &amp; severity levels'!$I$3:$J$30,2,FALSE),"")</f>
        <v/>
      </c>
      <c r="G100" s="103" t="str">
        <f>IF(E100 &lt;&gt; "",VLOOKUP($E100,'Defect types &amp; severity levels'!$I$3:$K$30,3,FALSE),"")</f>
        <v/>
      </c>
      <c r="H100" s="101"/>
      <c r="I100" s="102"/>
      <c r="J100" s="104"/>
    </row>
    <row r="101" spans="2:10" x14ac:dyDescent="0.25">
      <c r="B101" s="100">
        <f t="shared" si="1"/>
        <v>79</v>
      </c>
      <c r="C101" s="101"/>
      <c r="D101" s="102"/>
      <c r="E101" s="101"/>
      <c r="F101" s="77" t="str">
        <f>IF(E101 &lt;&gt; "",VLOOKUP($E101,'Defect types &amp; severity levels'!$I$3:$J$30,2,FALSE),"")</f>
        <v/>
      </c>
      <c r="G101" s="103" t="str">
        <f>IF(E101 &lt;&gt; "",VLOOKUP($E101,'Defect types &amp; severity levels'!$I$3:$K$30,3,FALSE),"")</f>
        <v/>
      </c>
      <c r="H101" s="101"/>
      <c r="I101" s="102"/>
      <c r="J101" s="104"/>
    </row>
    <row r="102" spans="2:10" x14ac:dyDescent="0.25">
      <c r="B102" s="100">
        <f t="shared" si="1"/>
        <v>80</v>
      </c>
      <c r="C102" s="101"/>
      <c r="D102" s="102"/>
      <c r="E102" s="101"/>
      <c r="F102" s="77" t="str">
        <f>IF(E102 &lt;&gt; "",VLOOKUP($E102,'Defect types &amp; severity levels'!$I$3:$J$30,2,FALSE),"")</f>
        <v/>
      </c>
      <c r="G102" s="103" t="str">
        <f>IF(E102 &lt;&gt; "",VLOOKUP($E102,'Defect types &amp; severity levels'!$I$3:$K$30,3,FALSE),"")</f>
        <v/>
      </c>
      <c r="H102" s="101"/>
      <c r="I102" s="102"/>
      <c r="J102" s="104"/>
    </row>
    <row r="103" spans="2:10" x14ac:dyDescent="0.25">
      <c r="B103" s="100">
        <f t="shared" si="1"/>
        <v>81</v>
      </c>
      <c r="C103" s="101"/>
      <c r="D103" s="102"/>
      <c r="E103" s="101"/>
      <c r="F103" s="77" t="str">
        <f>IF(E103 &lt;&gt; "",VLOOKUP($E103,'Defect types &amp; severity levels'!$I$3:$J$30,2,FALSE),"")</f>
        <v/>
      </c>
      <c r="G103" s="103" t="str">
        <f>IF(E103 &lt;&gt; "",VLOOKUP($E103,'Defect types &amp; severity levels'!$I$3:$K$30,3,FALSE),"")</f>
        <v/>
      </c>
      <c r="H103" s="101"/>
      <c r="I103" s="102"/>
      <c r="J103" s="104"/>
    </row>
    <row r="104" spans="2:10" x14ac:dyDescent="0.25">
      <c r="B104" s="100">
        <f t="shared" si="1"/>
        <v>82</v>
      </c>
      <c r="C104" s="101"/>
      <c r="D104" s="102"/>
      <c r="E104" s="101"/>
      <c r="F104" s="77" t="str">
        <f>IF(E104 &lt;&gt; "",VLOOKUP($E104,'Defect types &amp; severity levels'!$I$3:$J$30,2,FALSE),"")</f>
        <v/>
      </c>
      <c r="G104" s="103" t="str">
        <f>IF(E104 &lt;&gt; "",VLOOKUP($E104,'Defect types &amp; severity levels'!$I$3:$K$30,3,FALSE),"")</f>
        <v/>
      </c>
      <c r="H104" s="101"/>
      <c r="I104" s="102"/>
      <c r="J104" s="104"/>
    </row>
    <row r="105" spans="2:10" x14ac:dyDescent="0.25">
      <c r="B105" s="100">
        <f t="shared" si="1"/>
        <v>83</v>
      </c>
      <c r="C105" s="101"/>
      <c r="D105" s="102"/>
      <c r="E105" s="101"/>
      <c r="F105" s="77" t="str">
        <f>IF(E105 &lt;&gt; "",VLOOKUP($E105,'Defect types &amp; severity levels'!$I$3:$J$30,2,FALSE),"")</f>
        <v/>
      </c>
      <c r="G105" s="103" t="str">
        <f>IF(E105 &lt;&gt; "",VLOOKUP($E105,'Defect types &amp; severity levels'!$I$3:$K$30,3,FALSE),"")</f>
        <v/>
      </c>
      <c r="H105" s="101"/>
      <c r="I105" s="102"/>
      <c r="J105" s="104"/>
    </row>
    <row r="106" spans="2:10" x14ac:dyDescent="0.25">
      <c r="B106" s="100">
        <f t="shared" si="1"/>
        <v>84</v>
      </c>
      <c r="C106" s="101"/>
      <c r="D106" s="102"/>
      <c r="E106" s="101"/>
      <c r="F106" s="77" t="str">
        <f>IF(E106 &lt;&gt; "",VLOOKUP($E106,'Defect types &amp; severity levels'!$I$3:$J$30,2,FALSE),"")</f>
        <v/>
      </c>
      <c r="G106" s="103" t="str">
        <f>IF(E106 &lt;&gt; "",VLOOKUP($E106,'Defect types &amp; severity levels'!$I$3:$K$30,3,FALSE),"")</f>
        <v/>
      </c>
      <c r="H106" s="101"/>
      <c r="I106" s="102"/>
      <c r="J106" s="104"/>
    </row>
    <row r="107" spans="2:10" x14ac:dyDescent="0.25">
      <c r="B107" s="100">
        <f t="shared" si="1"/>
        <v>85</v>
      </c>
      <c r="C107" s="101"/>
      <c r="D107" s="102"/>
      <c r="E107" s="101"/>
      <c r="F107" s="77" t="str">
        <f>IF(E107 &lt;&gt; "",VLOOKUP($E107,'Defect types &amp; severity levels'!$I$3:$J$30,2,FALSE),"")</f>
        <v/>
      </c>
      <c r="G107" s="103" t="str">
        <f>IF(E107 &lt;&gt; "",VLOOKUP($E107,'Defect types &amp; severity levels'!$I$3:$K$30,3,FALSE),"")</f>
        <v/>
      </c>
      <c r="H107" s="101"/>
      <c r="I107" s="102"/>
      <c r="J107" s="104"/>
    </row>
    <row r="108" spans="2:10" x14ac:dyDescent="0.25">
      <c r="B108" s="100">
        <f t="shared" si="1"/>
        <v>86</v>
      </c>
      <c r="C108" s="101"/>
      <c r="D108" s="102"/>
      <c r="E108" s="101"/>
      <c r="F108" s="77" t="str">
        <f>IF(E108 &lt;&gt; "",VLOOKUP($E108,'Defect types &amp; severity levels'!$I$3:$J$30,2,FALSE),"")</f>
        <v/>
      </c>
      <c r="G108" s="103" t="str">
        <f>IF(E108 &lt;&gt; "",VLOOKUP($E108,'Defect types &amp; severity levels'!$I$3:$K$30,3,FALSE),"")</f>
        <v/>
      </c>
      <c r="H108" s="101"/>
      <c r="I108" s="102"/>
      <c r="J108" s="104"/>
    </row>
    <row r="109" spans="2:10" x14ac:dyDescent="0.25">
      <c r="B109" s="100">
        <f t="shared" si="1"/>
        <v>87</v>
      </c>
      <c r="C109" s="101"/>
      <c r="D109" s="102"/>
      <c r="E109" s="101"/>
      <c r="F109" s="77" t="str">
        <f>IF(E109 &lt;&gt; "",VLOOKUP($E109,'Defect types &amp; severity levels'!$I$3:$J$30,2,FALSE),"")</f>
        <v/>
      </c>
      <c r="G109" s="103" t="str">
        <f>IF(E109 &lt;&gt; "",VLOOKUP($E109,'Defect types &amp; severity levels'!$I$3:$K$30,3,FALSE),"")</f>
        <v/>
      </c>
      <c r="H109" s="101"/>
      <c r="I109" s="102"/>
      <c r="J109" s="104"/>
    </row>
    <row r="110" spans="2:10" x14ac:dyDescent="0.25">
      <c r="B110" s="100">
        <f t="shared" si="1"/>
        <v>88</v>
      </c>
      <c r="C110" s="101"/>
      <c r="D110" s="102"/>
      <c r="E110" s="101"/>
      <c r="F110" s="77" t="str">
        <f>IF(E110 &lt;&gt; "",VLOOKUP($E110,'Defect types &amp; severity levels'!$I$3:$J$30,2,FALSE),"")</f>
        <v/>
      </c>
      <c r="G110" s="103" t="str">
        <f>IF(E110 &lt;&gt; "",VLOOKUP($E110,'Defect types &amp; severity levels'!$I$3:$K$30,3,FALSE),"")</f>
        <v/>
      </c>
      <c r="H110" s="101"/>
      <c r="I110" s="102"/>
      <c r="J110" s="104"/>
    </row>
    <row r="111" spans="2:10" x14ac:dyDescent="0.25">
      <c r="B111" s="100">
        <f t="shared" si="1"/>
        <v>89</v>
      </c>
      <c r="C111" s="101"/>
      <c r="D111" s="102"/>
      <c r="E111" s="101"/>
      <c r="F111" s="77" t="str">
        <f>IF(E111 &lt;&gt; "",VLOOKUP($E111,'Defect types &amp; severity levels'!$I$3:$J$30,2,FALSE),"")</f>
        <v/>
      </c>
      <c r="G111" s="103" t="str">
        <f>IF(E111 &lt;&gt; "",VLOOKUP($E111,'Defect types &amp; severity levels'!$I$3:$K$30,3,FALSE),"")</f>
        <v/>
      </c>
      <c r="H111" s="101"/>
      <c r="I111" s="102"/>
      <c r="J111" s="104"/>
    </row>
    <row r="112" spans="2:10" x14ac:dyDescent="0.25">
      <c r="B112" s="100">
        <f t="shared" si="1"/>
        <v>90</v>
      </c>
      <c r="C112" s="101"/>
      <c r="D112" s="102"/>
      <c r="E112" s="101"/>
      <c r="F112" s="77" t="str">
        <f>IF(E112 &lt;&gt; "",VLOOKUP($E112,'Defect types &amp; severity levels'!$I$3:$J$30,2,FALSE),"")</f>
        <v/>
      </c>
      <c r="G112" s="103" t="str">
        <f>IF(E112 &lt;&gt; "",VLOOKUP($E112,'Defect types &amp; severity levels'!$I$3:$K$30,3,FALSE),"")</f>
        <v/>
      </c>
      <c r="H112" s="101"/>
      <c r="I112" s="102"/>
      <c r="J112" s="104"/>
    </row>
    <row r="113" spans="2:10" x14ac:dyDescent="0.25">
      <c r="B113" s="100">
        <f t="shared" si="1"/>
        <v>91</v>
      </c>
      <c r="C113" s="101"/>
      <c r="D113" s="102"/>
      <c r="E113" s="101"/>
      <c r="F113" s="77" t="str">
        <f>IF(E113 &lt;&gt; "",VLOOKUP($E113,'Defect types &amp; severity levels'!$I$3:$J$30,2,FALSE),"")</f>
        <v/>
      </c>
      <c r="G113" s="103" t="str">
        <f>IF(E113 &lt;&gt; "",VLOOKUP($E113,'Defect types &amp; severity levels'!$I$3:$K$30,3,FALSE),"")</f>
        <v/>
      </c>
      <c r="H113" s="101"/>
      <c r="I113" s="102"/>
      <c r="J113" s="104"/>
    </row>
    <row r="114" spans="2:10" x14ac:dyDescent="0.25">
      <c r="B114" s="100">
        <f t="shared" si="1"/>
        <v>92</v>
      </c>
      <c r="C114" s="101"/>
      <c r="D114" s="102"/>
      <c r="E114" s="101"/>
      <c r="F114" s="77" t="str">
        <f>IF(E114 &lt;&gt; "",VLOOKUP($E114,'Defect types &amp; severity levels'!$I$3:$J$30,2,FALSE),"")</f>
        <v/>
      </c>
      <c r="G114" s="103" t="str">
        <f>IF(E114 &lt;&gt; "",VLOOKUP($E114,'Defect types &amp; severity levels'!$I$3:$K$30,3,FALSE),"")</f>
        <v/>
      </c>
      <c r="H114" s="101"/>
      <c r="I114" s="102"/>
      <c r="J114" s="104"/>
    </row>
    <row r="115" spans="2:10" x14ac:dyDescent="0.25">
      <c r="B115" s="100">
        <f t="shared" si="1"/>
        <v>93</v>
      </c>
      <c r="C115" s="101"/>
      <c r="D115" s="102"/>
      <c r="E115" s="101"/>
      <c r="F115" s="77" t="str">
        <f>IF(E115 &lt;&gt; "",VLOOKUP($E115,'Defect types &amp; severity levels'!$I$3:$J$30,2,FALSE),"")</f>
        <v/>
      </c>
      <c r="G115" s="103" t="str">
        <f>IF(E115 &lt;&gt; "",VLOOKUP($E115,'Defect types &amp; severity levels'!$I$3:$K$30,3,FALSE),"")</f>
        <v/>
      </c>
      <c r="H115" s="101"/>
      <c r="I115" s="102"/>
      <c r="J115" s="104"/>
    </row>
    <row r="116" spans="2:10" x14ac:dyDescent="0.25">
      <c r="B116" s="100">
        <f t="shared" si="1"/>
        <v>94</v>
      </c>
      <c r="C116" s="101"/>
      <c r="D116" s="102"/>
      <c r="E116" s="101"/>
      <c r="F116" s="77" t="str">
        <f>IF(E116 &lt;&gt; "",VLOOKUP($E116,'Defect types &amp; severity levels'!$I$3:$J$30,2,FALSE),"")</f>
        <v/>
      </c>
      <c r="G116" s="103" t="str">
        <f>IF(E116 &lt;&gt; "",VLOOKUP($E116,'Defect types &amp; severity levels'!$I$3:$K$30,3,FALSE),"")</f>
        <v/>
      </c>
      <c r="H116" s="101"/>
      <c r="I116" s="102"/>
      <c r="J116" s="104"/>
    </row>
    <row r="117" spans="2:10" x14ac:dyDescent="0.25">
      <c r="B117" s="100">
        <f t="shared" si="1"/>
        <v>95</v>
      </c>
      <c r="C117" s="101"/>
      <c r="D117" s="102"/>
      <c r="E117" s="101"/>
      <c r="F117" s="77" t="str">
        <f>IF(E117 &lt;&gt; "",VLOOKUP($E117,'Defect types &amp; severity levels'!$I$3:$J$30,2,FALSE),"")</f>
        <v/>
      </c>
      <c r="G117" s="103" t="str">
        <f>IF(E117 &lt;&gt; "",VLOOKUP($E117,'Defect types &amp; severity levels'!$I$3:$K$30,3,FALSE),"")</f>
        <v/>
      </c>
      <c r="H117" s="101"/>
      <c r="I117" s="102"/>
      <c r="J117" s="104"/>
    </row>
    <row r="118" spans="2:10" x14ac:dyDescent="0.25">
      <c r="B118" s="100">
        <f t="shared" si="1"/>
        <v>96</v>
      </c>
      <c r="C118" s="101"/>
      <c r="D118" s="102"/>
      <c r="E118" s="101"/>
      <c r="F118" s="77" t="str">
        <f>IF(E118 &lt;&gt; "",VLOOKUP($E118,'Defect types &amp; severity levels'!$I$3:$J$30,2,FALSE),"")</f>
        <v/>
      </c>
      <c r="G118" s="103" t="str">
        <f>IF(E118 &lt;&gt; "",VLOOKUP($E118,'Defect types &amp; severity levels'!$I$3:$K$30,3,FALSE),"")</f>
        <v/>
      </c>
      <c r="H118" s="101"/>
      <c r="I118" s="102"/>
      <c r="J118" s="104"/>
    </row>
    <row r="119" spans="2:10" x14ac:dyDescent="0.25">
      <c r="B119" s="100">
        <f t="shared" si="1"/>
        <v>97</v>
      </c>
      <c r="C119" s="101"/>
      <c r="D119" s="102"/>
      <c r="E119" s="101"/>
      <c r="F119" s="77" t="str">
        <f>IF(E119 &lt;&gt; "",VLOOKUP($E119,'Defect types &amp; severity levels'!$I$3:$J$30,2,FALSE),"")</f>
        <v/>
      </c>
      <c r="G119" s="103" t="str">
        <f>IF(E119 &lt;&gt; "",VLOOKUP($E119,'Defect types &amp; severity levels'!$I$3:$K$30,3,FALSE),"")</f>
        <v/>
      </c>
      <c r="H119" s="101"/>
      <c r="I119" s="102"/>
      <c r="J119" s="104"/>
    </row>
    <row r="120" spans="2:10" x14ac:dyDescent="0.25">
      <c r="B120" s="100">
        <f t="shared" si="1"/>
        <v>98</v>
      </c>
      <c r="C120" s="101"/>
      <c r="D120" s="102"/>
      <c r="E120" s="101"/>
      <c r="F120" s="77" t="str">
        <f>IF(E120 &lt;&gt; "",VLOOKUP($E120,'Defect types &amp; severity levels'!$I$3:$J$30,2,FALSE),"")</f>
        <v/>
      </c>
      <c r="G120" s="103" t="str">
        <f>IF(E120 &lt;&gt; "",VLOOKUP($E120,'Defect types &amp; severity levels'!$I$3:$K$30,3,FALSE),"")</f>
        <v/>
      </c>
      <c r="H120" s="101"/>
      <c r="I120" s="102"/>
      <c r="J120" s="104"/>
    </row>
    <row r="121" spans="2:10" x14ac:dyDescent="0.25">
      <c r="B121" s="100">
        <f t="shared" si="1"/>
        <v>99</v>
      </c>
      <c r="C121" s="101"/>
      <c r="D121" s="102"/>
      <c r="E121" s="101"/>
      <c r="F121" s="77" t="str">
        <f>IF(E121 &lt;&gt; "",VLOOKUP($E121,'Defect types &amp; severity levels'!$I$3:$J$30,2,FALSE),"")</f>
        <v/>
      </c>
      <c r="G121" s="103" t="str">
        <f>IF(E121 &lt;&gt; "",VLOOKUP($E121,'Defect types &amp; severity levels'!$I$3:$K$30,3,FALSE),"")</f>
        <v/>
      </c>
      <c r="H121" s="101"/>
      <c r="I121" s="102"/>
      <c r="J121" s="104"/>
    </row>
    <row r="122" spans="2:10" x14ac:dyDescent="0.25">
      <c r="B122" s="100">
        <f t="shared" si="1"/>
        <v>100</v>
      </c>
      <c r="C122" s="101"/>
      <c r="D122" s="102"/>
      <c r="E122" s="101"/>
      <c r="F122" s="77" t="str">
        <f>IF(E122 &lt;&gt; "",VLOOKUP($E122,'Defect types &amp; severity levels'!$I$3:$J$30,2,FALSE),"")</f>
        <v/>
      </c>
      <c r="G122" s="103" t="str">
        <f>IF(E122 &lt;&gt; "",VLOOKUP($E122,'Defect types &amp; severity levels'!$I$3:$K$30,3,FALSE),"")</f>
        <v/>
      </c>
      <c r="H122" s="101"/>
      <c r="I122" s="102"/>
      <c r="J122" s="104"/>
    </row>
    <row r="123" spans="2:10" x14ac:dyDescent="0.25">
      <c r="B123" s="100">
        <f t="shared" si="1"/>
        <v>101</v>
      </c>
      <c r="C123" s="101"/>
      <c r="D123" s="102"/>
      <c r="E123" s="101"/>
      <c r="F123" s="77" t="str">
        <f>IF(E123 &lt;&gt; "",VLOOKUP($E123,'Defect types &amp; severity levels'!$I$3:$J$30,2,FALSE),"")</f>
        <v/>
      </c>
      <c r="G123" s="103" t="str">
        <f>IF(E123 &lt;&gt; "",VLOOKUP($E123,'Defect types &amp; severity levels'!$I$3:$K$30,3,FALSE),"")</f>
        <v/>
      </c>
      <c r="H123" s="101"/>
      <c r="I123" s="102"/>
      <c r="J123" s="104"/>
    </row>
    <row r="124" spans="2:10" x14ac:dyDescent="0.25">
      <c r="B124" s="100">
        <f t="shared" si="1"/>
        <v>102</v>
      </c>
      <c r="C124" s="101"/>
      <c r="D124" s="102"/>
      <c r="E124" s="101"/>
      <c r="F124" s="77" t="str">
        <f>IF(E124 &lt;&gt; "",VLOOKUP($E124,'Defect types &amp; severity levels'!$I$3:$J$30,2,FALSE),"")</f>
        <v/>
      </c>
      <c r="G124" s="103" t="str">
        <f>IF(E124 &lt;&gt; "",VLOOKUP($E124,'Defect types &amp; severity levels'!$I$3:$K$30,3,FALSE),"")</f>
        <v/>
      </c>
      <c r="H124" s="101"/>
      <c r="I124" s="102"/>
      <c r="J124" s="104"/>
    </row>
    <row r="125" spans="2:10" x14ac:dyDescent="0.25">
      <c r="B125" s="100">
        <f t="shared" si="1"/>
        <v>103</v>
      </c>
      <c r="C125" s="101"/>
      <c r="D125" s="102"/>
      <c r="E125" s="101"/>
      <c r="F125" s="77" t="str">
        <f>IF(E125 &lt;&gt; "",VLOOKUP($E125,'Defect types &amp; severity levels'!$I$3:$J$30,2,FALSE),"")</f>
        <v/>
      </c>
      <c r="G125" s="103" t="str">
        <f>IF(E125 &lt;&gt; "",VLOOKUP($E125,'Defect types &amp; severity levels'!$I$3:$K$30,3,FALSE),"")</f>
        <v/>
      </c>
      <c r="H125" s="101"/>
      <c r="I125" s="102"/>
      <c r="J125" s="104"/>
    </row>
    <row r="126" spans="2:10" x14ac:dyDescent="0.25">
      <c r="B126" s="100">
        <f t="shared" si="1"/>
        <v>104</v>
      </c>
      <c r="C126" s="101"/>
      <c r="D126" s="102"/>
      <c r="E126" s="101"/>
      <c r="F126" s="77" t="str">
        <f>IF(E126 &lt;&gt; "",VLOOKUP($E126,'Defect types &amp; severity levels'!$I$3:$J$30,2,FALSE),"")</f>
        <v/>
      </c>
      <c r="G126" s="103" t="str">
        <f>IF(E126 &lt;&gt; "",VLOOKUP($E126,'Defect types &amp; severity levels'!$I$3:$K$30,3,FALSE),"")</f>
        <v/>
      </c>
      <c r="H126" s="101"/>
      <c r="I126" s="102"/>
      <c r="J126" s="104"/>
    </row>
    <row r="127" spans="2:10" x14ac:dyDescent="0.25">
      <c r="B127" s="100">
        <f t="shared" si="1"/>
        <v>105</v>
      </c>
      <c r="C127" s="101"/>
      <c r="D127" s="102"/>
      <c r="E127" s="101"/>
      <c r="F127" s="77" t="str">
        <f>IF(E127 &lt;&gt; "",VLOOKUP($E127,'Defect types &amp; severity levels'!$I$3:$J$30,2,FALSE),"")</f>
        <v/>
      </c>
      <c r="G127" s="103" t="str">
        <f>IF(E127 &lt;&gt; "",VLOOKUP($E127,'Defect types &amp; severity levels'!$I$3:$K$30,3,FALSE),"")</f>
        <v/>
      </c>
      <c r="H127" s="101"/>
      <c r="I127" s="102"/>
      <c r="J127" s="104"/>
    </row>
    <row r="128" spans="2:10" x14ac:dyDescent="0.25">
      <c r="B128" s="100">
        <f t="shared" si="1"/>
        <v>106</v>
      </c>
      <c r="C128" s="101"/>
      <c r="D128" s="102"/>
      <c r="E128" s="101"/>
      <c r="F128" s="77" t="str">
        <f>IF(E128 &lt;&gt; "",VLOOKUP($E128,'Defect types &amp; severity levels'!$I$3:$J$30,2,FALSE),"")</f>
        <v/>
      </c>
      <c r="G128" s="103" t="str">
        <f>IF(E128 &lt;&gt; "",VLOOKUP($E128,'Defect types &amp; severity levels'!$I$3:$K$30,3,FALSE),"")</f>
        <v/>
      </c>
      <c r="H128" s="101"/>
      <c r="I128" s="102"/>
      <c r="J128" s="104"/>
    </row>
    <row r="129" spans="2:10" x14ac:dyDescent="0.25">
      <c r="B129" s="100">
        <f t="shared" si="1"/>
        <v>107</v>
      </c>
      <c r="C129" s="101"/>
      <c r="D129" s="102"/>
      <c r="E129" s="101"/>
      <c r="F129" s="77" t="str">
        <f>IF(E129 &lt;&gt; "",VLOOKUP($E129,'Defect types &amp; severity levels'!$I$3:$J$30,2,FALSE),"")</f>
        <v/>
      </c>
      <c r="G129" s="103" t="str">
        <f>IF(E129 &lt;&gt; "",VLOOKUP($E129,'Defect types &amp; severity levels'!$I$3:$K$30,3,FALSE),"")</f>
        <v/>
      </c>
      <c r="H129" s="101"/>
      <c r="I129" s="102"/>
      <c r="J129" s="104"/>
    </row>
    <row r="130" spans="2:10" x14ac:dyDescent="0.25">
      <c r="B130" s="100">
        <f t="shared" si="1"/>
        <v>108</v>
      </c>
      <c r="C130" s="101"/>
      <c r="D130" s="102"/>
      <c r="E130" s="101"/>
      <c r="F130" s="77" t="str">
        <f>IF(E130 &lt;&gt; "",VLOOKUP($E130,'Defect types &amp; severity levels'!$I$3:$J$30,2,FALSE),"")</f>
        <v/>
      </c>
      <c r="G130" s="103" t="str">
        <f>IF(E130 &lt;&gt; "",VLOOKUP($E130,'Defect types &amp; severity levels'!$I$3:$K$30,3,FALSE),"")</f>
        <v/>
      </c>
      <c r="H130" s="101"/>
      <c r="I130" s="102"/>
      <c r="J130" s="104"/>
    </row>
    <row r="131" spans="2:10" x14ac:dyDescent="0.25">
      <c r="B131" s="100">
        <f t="shared" si="1"/>
        <v>109</v>
      </c>
      <c r="C131" s="101"/>
      <c r="D131" s="102"/>
      <c r="E131" s="101"/>
      <c r="F131" s="77" t="str">
        <f>IF(E131 &lt;&gt; "",VLOOKUP($E131,'Defect types &amp; severity levels'!$I$3:$J$30,2,FALSE),"")</f>
        <v/>
      </c>
      <c r="G131" s="103" t="str">
        <f>IF(E131 &lt;&gt; "",VLOOKUP($E131,'Defect types &amp; severity levels'!$I$3:$K$30,3,FALSE),"")</f>
        <v/>
      </c>
      <c r="H131" s="101"/>
      <c r="I131" s="102"/>
      <c r="J131" s="104"/>
    </row>
    <row r="132" spans="2:10" x14ac:dyDescent="0.25">
      <c r="B132" s="100">
        <f t="shared" si="1"/>
        <v>110</v>
      </c>
      <c r="C132" s="101"/>
      <c r="D132" s="102"/>
      <c r="E132" s="101"/>
      <c r="F132" s="77" t="str">
        <f>IF(E132 &lt;&gt; "",VLOOKUP($E132,'Defect types &amp; severity levels'!$I$3:$J$30,2,FALSE),"")</f>
        <v/>
      </c>
      <c r="G132" s="103" t="str">
        <f>IF(E132 &lt;&gt; "",VLOOKUP($E132,'Defect types &amp; severity levels'!$I$3:$K$30,3,FALSE),"")</f>
        <v/>
      </c>
      <c r="H132" s="101"/>
      <c r="I132" s="102"/>
      <c r="J132" s="104"/>
    </row>
    <row r="133" spans="2:10" x14ac:dyDescent="0.25">
      <c r="B133" s="100">
        <f t="shared" si="1"/>
        <v>111</v>
      </c>
      <c r="C133" s="101"/>
      <c r="D133" s="102"/>
      <c r="E133" s="101"/>
      <c r="F133" s="77" t="str">
        <f>IF(E133 &lt;&gt; "",VLOOKUP($E133,'Defect types &amp; severity levels'!$I$3:$J$30,2,FALSE),"")</f>
        <v/>
      </c>
      <c r="G133" s="103" t="str">
        <f>IF(E133 &lt;&gt; "",VLOOKUP($E133,'Defect types &amp; severity levels'!$I$3:$K$30,3,FALSE),"")</f>
        <v/>
      </c>
      <c r="H133" s="101"/>
      <c r="I133" s="102"/>
      <c r="J133" s="104"/>
    </row>
    <row r="134" spans="2:10" x14ac:dyDescent="0.25">
      <c r="B134" s="100">
        <f t="shared" si="1"/>
        <v>112</v>
      </c>
      <c r="C134" s="101"/>
      <c r="D134" s="102"/>
      <c r="E134" s="101"/>
      <c r="F134" s="77" t="str">
        <f>IF(E134 &lt;&gt; "",VLOOKUP($E134,'Defect types &amp; severity levels'!$I$3:$J$30,2,FALSE),"")</f>
        <v/>
      </c>
      <c r="G134" s="103" t="str">
        <f>IF(E134 &lt;&gt; "",VLOOKUP($E134,'Defect types &amp; severity levels'!$I$3:$K$30,3,FALSE),"")</f>
        <v/>
      </c>
      <c r="H134" s="101"/>
      <c r="I134" s="102"/>
      <c r="J134" s="104"/>
    </row>
    <row r="135" spans="2:10" x14ac:dyDescent="0.25">
      <c r="B135" s="100">
        <f t="shared" si="1"/>
        <v>113</v>
      </c>
      <c r="C135" s="101"/>
      <c r="D135" s="102"/>
      <c r="E135" s="101"/>
      <c r="F135" s="77" t="str">
        <f>IF(E135 &lt;&gt; "",VLOOKUP($E135,'Defect types &amp; severity levels'!$I$3:$J$30,2,FALSE),"")</f>
        <v/>
      </c>
      <c r="G135" s="103" t="str">
        <f>IF(E135 &lt;&gt; "",VLOOKUP($E135,'Defect types &amp; severity levels'!$I$3:$K$30,3,FALSE),"")</f>
        <v/>
      </c>
      <c r="H135" s="101"/>
      <c r="I135" s="102"/>
      <c r="J135" s="104"/>
    </row>
    <row r="136" spans="2:10" x14ac:dyDescent="0.25">
      <c r="B136" s="100">
        <f t="shared" si="1"/>
        <v>114</v>
      </c>
      <c r="C136" s="101"/>
      <c r="D136" s="102"/>
      <c r="E136" s="101"/>
      <c r="F136" s="77" t="str">
        <f>IF(E136 &lt;&gt; "",VLOOKUP($E136,'Defect types &amp; severity levels'!$I$3:$J$30,2,FALSE),"")</f>
        <v/>
      </c>
      <c r="G136" s="103" t="str">
        <f>IF(E136 &lt;&gt; "",VLOOKUP($E136,'Defect types &amp; severity levels'!$I$3:$K$30,3,FALSE),"")</f>
        <v/>
      </c>
      <c r="H136" s="101"/>
      <c r="I136" s="102"/>
      <c r="J136" s="104"/>
    </row>
    <row r="137" spans="2:10" x14ac:dyDescent="0.25">
      <c r="B137" s="100">
        <f t="shared" si="1"/>
        <v>115</v>
      </c>
      <c r="C137" s="101"/>
      <c r="D137" s="102"/>
      <c r="E137" s="101"/>
      <c r="F137" s="77" t="str">
        <f>IF(E137 &lt;&gt; "",VLOOKUP($E137,'Defect types &amp; severity levels'!$I$3:$J$30,2,FALSE),"")</f>
        <v/>
      </c>
      <c r="G137" s="103" t="str">
        <f>IF(E137 &lt;&gt; "",VLOOKUP($E137,'Defect types &amp; severity levels'!$I$3:$K$30,3,FALSE),"")</f>
        <v/>
      </c>
      <c r="H137" s="101"/>
      <c r="I137" s="102"/>
      <c r="J137" s="104"/>
    </row>
    <row r="138" spans="2:10" x14ac:dyDescent="0.25">
      <c r="B138" s="100">
        <f t="shared" si="1"/>
        <v>116</v>
      </c>
      <c r="C138" s="101"/>
      <c r="D138" s="102"/>
      <c r="E138" s="101"/>
      <c r="F138" s="77" t="str">
        <f>IF(E138 &lt;&gt; "",VLOOKUP($E138,'Defect types &amp; severity levels'!$I$3:$J$30,2,FALSE),"")</f>
        <v/>
      </c>
      <c r="G138" s="103" t="str">
        <f>IF(E138 &lt;&gt; "",VLOOKUP($E138,'Defect types &amp; severity levels'!$I$3:$K$30,3,FALSE),"")</f>
        <v/>
      </c>
      <c r="H138" s="101"/>
      <c r="I138" s="102"/>
      <c r="J138" s="104"/>
    </row>
    <row r="139" spans="2:10" x14ac:dyDescent="0.25">
      <c r="B139" s="100">
        <f t="shared" si="1"/>
        <v>117</v>
      </c>
      <c r="C139" s="101"/>
      <c r="D139" s="102"/>
      <c r="E139" s="101"/>
      <c r="F139" s="77" t="str">
        <f>IF(E139 &lt;&gt; "",VLOOKUP($E139,'Defect types &amp; severity levels'!$I$3:$J$30,2,FALSE),"")</f>
        <v/>
      </c>
      <c r="G139" s="103" t="str">
        <f>IF(E139 &lt;&gt; "",VLOOKUP($E139,'Defect types &amp; severity levels'!$I$3:$K$30,3,FALSE),"")</f>
        <v/>
      </c>
      <c r="H139" s="101"/>
      <c r="I139" s="102"/>
      <c r="J139" s="104"/>
    </row>
    <row r="140" spans="2:10" x14ac:dyDescent="0.25">
      <c r="B140" s="100">
        <f t="shared" si="1"/>
        <v>118</v>
      </c>
      <c r="C140" s="101"/>
      <c r="D140" s="102"/>
      <c r="E140" s="101"/>
      <c r="F140" s="77" t="str">
        <f>IF(E140 &lt;&gt; "",VLOOKUP($E140,'Defect types &amp; severity levels'!$I$3:$J$30,2,FALSE),"")</f>
        <v/>
      </c>
      <c r="G140" s="103" t="str">
        <f>IF(E140 &lt;&gt; "",VLOOKUP($E140,'Defect types &amp; severity levels'!$I$3:$K$30,3,FALSE),"")</f>
        <v/>
      </c>
      <c r="H140" s="101"/>
      <c r="I140" s="102"/>
      <c r="J140" s="104"/>
    </row>
    <row r="141" spans="2:10" x14ac:dyDescent="0.25">
      <c r="B141" s="100">
        <f t="shared" si="1"/>
        <v>119</v>
      </c>
      <c r="C141" s="101"/>
      <c r="D141" s="102"/>
      <c r="E141" s="101"/>
      <c r="F141" s="77" t="str">
        <f>IF(E141 &lt;&gt; "",VLOOKUP($E141,'Defect types &amp; severity levels'!$I$3:$J$30,2,FALSE),"")</f>
        <v/>
      </c>
      <c r="G141" s="103" t="str">
        <f>IF(E141 &lt;&gt; "",VLOOKUP($E141,'Defect types &amp; severity levels'!$I$3:$K$30,3,FALSE),"")</f>
        <v/>
      </c>
      <c r="H141" s="101"/>
      <c r="I141" s="102"/>
      <c r="J141" s="104"/>
    </row>
    <row r="142" spans="2:10" x14ac:dyDescent="0.25">
      <c r="B142" s="100">
        <f t="shared" si="1"/>
        <v>120</v>
      </c>
      <c r="C142" s="101"/>
      <c r="D142" s="102"/>
      <c r="E142" s="101"/>
      <c r="F142" s="77" t="str">
        <f>IF(E142 &lt;&gt; "",VLOOKUP($E142,'Defect types &amp; severity levels'!$I$3:$J$30,2,FALSE),"")</f>
        <v/>
      </c>
      <c r="G142" s="103" t="str">
        <f>IF(E142 &lt;&gt; "",VLOOKUP($E142,'Defect types &amp; severity levels'!$I$3:$K$30,3,FALSE),"")</f>
        <v/>
      </c>
      <c r="H142" s="101"/>
      <c r="I142" s="102"/>
      <c r="J142" s="104"/>
    </row>
    <row r="143" spans="2:10" x14ac:dyDescent="0.25">
      <c r="B143" s="100">
        <f t="shared" si="1"/>
        <v>121</v>
      </c>
      <c r="C143" s="101"/>
      <c r="D143" s="102"/>
      <c r="E143" s="101"/>
      <c r="F143" s="77" t="str">
        <f>IF(E143 &lt;&gt; "",VLOOKUP($E143,'Defect types &amp; severity levels'!$I$3:$J$30,2,FALSE),"")</f>
        <v/>
      </c>
      <c r="G143" s="103" t="str">
        <f>IF(E143 &lt;&gt; "",VLOOKUP($E143,'Defect types &amp; severity levels'!$I$3:$K$30,3,FALSE),"")</f>
        <v/>
      </c>
      <c r="H143" s="101"/>
      <c r="I143" s="102"/>
      <c r="J143" s="104"/>
    </row>
    <row r="144" spans="2:10" x14ac:dyDescent="0.25">
      <c r="B144" s="100">
        <f t="shared" si="1"/>
        <v>122</v>
      </c>
      <c r="C144" s="101"/>
      <c r="D144" s="102"/>
      <c r="E144" s="101"/>
      <c r="F144" s="77" t="str">
        <f>IF(E144 &lt;&gt; "",VLOOKUP($E144,'Defect types &amp; severity levels'!$I$3:$J$30,2,FALSE),"")</f>
        <v/>
      </c>
      <c r="G144" s="103" t="str">
        <f>IF(E144 &lt;&gt; "",VLOOKUP($E144,'Defect types &amp; severity levels'!$I$3:$K$30,3,FALSE),"")</f>
        <v/>
      </c>
      <c r="H144" s="101"/>
      <c r="I144" s="102"/>
      <c r="J144" s="104"/>
    </row>
    <row r="145" spans="2:10" x14ac:dyDescent="0.25">
      <c r="B145" s="100">
        <f t="shared" si="1"/>
        <v>123</v>
      </c>
      <c r="C145" s="101"/>
      <c r="D145" s="102"/>
      <c r="E145" s="101"/>
      <c r="F145" s="77" t="str">
        <f>IF(E145 &lt;&gt; "",VLOOKUP($E145,'Defect types &amp; severity levels'!$I$3:$J$30,2,FALSE),"")</f>
        <v/>
      </c>
      <c r="G145" s="103" t="str">
        <f>IF(E145 &lt;&gt; "",VLOOKUP($E145,'Defect types &amp; severity levels'!$I$3:$K$30,3,FALSE),"")</f>
        <v/>
      </c>
      <c r="H145" s="101"/>
      <c r="I145" s="102"/>
      <c r="J145" s="104"/>
    </row>
    <row r="146" spans="2:10" x14ac:dyDescent="0.25">
      <c r="B146" s="100">
        <f t="shared" si="1"/>
        <v>124</v>
      </c>
      <c r="C146" s="101"/>
      <c r="D146" s="102"/>
      <c r="E146" s="101"/>
      <c r="F146" s="77" t="str">
        <f>IF(E146 &lt;&gt; "",VLOOKUP($E146,'Defect types &amp; severity levels'!$I$3:$J$30,2,FALSE),"")</f>
        <v/>
      </c>
      <c r="G146" s="103" t="str">
        <f>IF(E146 &lt;&gt; "",VLOOKUP($E146,'Defect types &amp; severity levels'!$I$3:$K$30,3,FALSE),"")</f>
        <v/>
      </c>
      <c r="H146" s="101"/>
      <c r="I146" s="102"/>
      <c r="J146" s="104"/>
    </row>
    <row r="147" spans="2:10" x14ac:dyDescent="0.25">
      <c r="B147" s="100">
        <f t="shared" si="1"/>
        <v>125</v>
      </c>
      <c r="C147" s="101"/>
      <c r="D147" s="102"/>
      <c r="E147" s="101"/>
      <c r="F147" s="77" t="str">
        <f>IF(E147 &lt;&gt; "",VLOOKUP($E147,'Defect types &amp; severity levels'!$I$3:$J$30,2,FALSE),"")</f>
        <v/>
      </c>
      <c r="G147" s="103" t="str">
        <f>IF(E147 &lt;&gt; "",VLOOKUP($E147,'Defect types &amp; severity levels'!$I$3:$K$30,3,FALSE),"")</f>
        <v/>
      </c>
      <c r="H147" s="101"/>
      <c r="I147" s="102"/>
      <c r="J147" s="104"/>
    </row>
    <row r="148" spans="2:10" x14ac:dyDescent="0.25">
      <c r="B148" s="100">
        <f t="shared" si="1"/>
        <v>126</v>
      </c>
      <c r="C148" s="101"/>
      <c r="D148" s="102"/>
      <c r="E148" s="101"/>
      <c r="F148" s="77" t="str">
        <f>IF(E148 &lt;&gt; "",VLOOKUP($E148,'Defect types &amp; severity levels'!$I$3:$J$30,2,FALSE),"")</f>
        <v/>
      </c>
      <c r="G148" s="103" t="str">
        <f>IF(E148 &lt;&gt; "",VLOOKUP($E148,'Defect types &amp; severity levels'!$I$3:$K$30,3,FALSE),"")</f>
        <v/>
      </c>
      <c r="H148" s="101"/>
      <c r="I148" s="102"/>
      <c r="J148" s="104"/>
    </row>
    <row r="149" spans="2:10" x14ac:dyDescent="0.25">
      <c r="B149" s="100">
        <f t="shared" si="1"/>
        <v>127</v>
      </c>
      <c r="C149" s="101"/>
      <c r="D149" s="102"/>
      <c r="E149" s="101"/>
      <c r="F149" s="77" t="str">
        <f>IF(E149 &lt;&gt; "",VLOOKUP($E149,'Defect types &amp; severity levels'!$I$3:$J$30,2,FALSE),"")</f>
        <v/>
      </c>
      <c r="G149" s="103" t="str">
        <f>IF(E149 &lt;&gt; "",VLOOKUP($E149,'Defect types &amp; severity levels'!$I$3:$K$30,3,FALSE),"")</f>
        <v/>
      </c>
      <c r="H149" s="101"/>
      <c r="I149" s="102"/>
      <c r="J149" s="104"/>
    </row>
    <row r="150" spans="2:10" x14ac:dyDescent="0.25">
      <c r="B150" s="100">
        <f t="shared" si="1"/>
        <v>128</v>
      </c>
      <c r="C150" s="101"/>
      <c r="D150" s="102"/>
      <c r="E150" s="101"/>
      <c r="F150" s="77" t="str">
        <f>IF(E150 &lt;&gt; "",VLOOKUP($E150,'Defect types &amp; severity levels'!$I$3:$J$30,2,FALSE),"")</f>
        <v/>
      </c>
      <c r="G150" s="103" t="str">
        <f>IF(E150 &lt;&gt; "",VLOOKUP($E150,'Defect types &amp; severity levels'!$I$3:$K$30,3,FALSE),"")</f>
        <v/>
      </c>
      <c r="H150" s="101"/>
      <c r="I150" s="102"/>
      <c r="J150" s="104"/>
    </row>
    <row r="151" spans="2:10" x14ac:dyDescent="0.25">
      <c r="B151" s="100">
        <f t="shared" si="1"/>
        <v>129</v>
      </c>
      <c r="C151" s="101"/>
      <c r="D151" s="102"/>
      <c r="E151" s="101"/>
      <c r="F151" s="77" t="str">
        <f>IF(E151 &lt;&gt; "",VLOOKUP($E151,'Defect types &amp; severity levels'!$I$3:$J$30,2,FALSE),"")</f>
        <v/>
      </c>
      <c r="G151" s="103" t="str">
        <f>IF(E151 &lt;&gt; "",VLOOKUP($E151,'Defect types &amp; severity levels'!$I$3:$K$30,3,FALSE),"")</f>
        <v/>
      </c>
      <c r="H151" s="101"/>
      <c r="I151" s="102"/>
      <c r="J151" s="104"/>
    </row>
    <row r="152" spans="2:10" x14ac:dyDescent="0.25">
      <c r="B152" s="100">
        <f t="shared" si="1"/>
        <v>130</v>
      </c>
      <c r="C152" s="101"/>
      <c r="D152" s="102"/>
      <c r="E152" s="101"/>
      <c r="F152" s="77" t="str">
        <f>IF(E152 &lt;&gt; "",VLOOKUP($E152,'Defect types &amp; severity levels'!$I$3:$J$30,2,FALSE),"")</f>
        <v/>
      </c>
      <c r="G152" s="103" t="str">
        <f>IF(E152 &lt;&gt; "",VLOOKUP($E152,'Defect types &amp; severity levels'!$I$3:$K$30,3,FALSE),"")</f>
        <v/>
      </c>
      <c r="H152" s="101"/>
      <c r="I152" s="102"/>
      <c r="J152" s="104"/>
    </row>
    <row r="153" spans="2:10" x14ac:dyDescent="0.25">
      <c r="B153" s="100">
        <f t="shared" ref="B153:B216" si="2">B152+1</f>
        <v>131</v>
      </c>
      <c r="C153" s="101"/>
      <c r="D153" s="102"/>
      <c r="E153" s="101"/>
      <c r="F153" s="77" t="str">
        <f>IF(E153 &lt;&gt; "",VLOOKUP($E153,'Defect types &amp; severity levels'!$I$3:$J$30,2,FALSE),"")</f>
        <v/>
      </c>
      <c r="G153" s="103" t="str">
        <f>IF(E153 &lt;&gt; "",VLOOKUP($E153,'Defect types &amp; severity levels'!$I$3:$K$30,3,FALSE),"")</f>
        <v/>
      </c>
      <c r="H153" s="101"/>
      <c r="I153" s="102"/>
      <c r="J153" s="104"/>
    </row>
    <row r="154" spans="2:10" x14ac:dyDescent="0.25">
      <c r="B154" s="100">
        <f t="shared" si="2"/>
        <v>132</v>
      </c>
      <c r="C154" s="101"/>
      <c r="D154" s="102"/>
      <c r="E154" s="101"/>
      <c r="F154" s="77" t="str">
        <f>IF(E154 &lt;&gt; "",VLOOKUP($E154,'Defect types &amp; severity levels'!$I$3:$J$30,2,FALSE),"")</f>
        <v/>
      </c>
      <c r="G154" s="103" t="str">
        <f>IF(E154 &lt;&gt; "",VLOOKUP($E154,'Defect types &amp; severity levels'!$I$3:$K$30,3,FALSE),"")</f>
        <v/>
      </c>
      <c r="H154" s="101"/>
      <c r="I154" s="102"/>
      <c r="J154" s="104"/>
    </row>
    <row r="155" spans="2:10" x14ac:dyDescent="0.25">
      <c r="B155" s="100">
        <f t="shared" si="2"/>
        <v>133</v>
      </c>
      <c r="C155" s="101"/>
      <c r="D155" s="102"/>
      <c r="E155" s="101"/>
      <c r="F155" s="77" t="str">
        <f>IF(E155 &lt;&gt; "",VLOOKUP($E155,'Defect types &amp; severity levels'!$I$3:$J$30,2,FALSE),"")</f>
        <v/>
      </c>
      <c r="G155" s="103" t="str">
        <f>IF(E155 &lt;&gt; "",VLOOKUP($E155,'Defect types &amp; severity levels'!$I$3:$K$30,3,FALSE),"")</f>
        <v/>
      </c>
      <c r="H155" s="101"/>
      <c r="I155" s="102"/>
      <c r="J155" s="104"/>
    </row>
    <row r="156" spans="2:10" x14ac:dyDescent="0.25">
      <c r="B156" s="100">
        <f t="shared" si="2"/>
        <v>134</v>
      </c>
      <c r="C156" s="101"/>
      <c r="D156" s="102"/>
      <c r="E156" s="101"/>
      <c r="F156" s="77" t="str">
        <f>IF(E156 &lt;&gt; "",VLOOKUP($E156,'Defect types &amp; severity levels'!$I$3:$J$30,2,FALSE),"")</f>
        <v/>
      </c>
      <c r="G156" s="103" t="str">
        <f>IF(E156 &lt;&gt; "",VLOOKUP($E156,'Defect types &amp; severity levels'!$I$3:$K$30,3,FALSE),"")</f>
        <v/>
      </c>
      <c r="H156" s="101"/>
      <c r="I156" s="102"/>
      <c r="J156" s="104"/>
    </row>
    <row r="157" spans="2:10" x14ac:dyDescent="0.25">
      <c r="B157" s="100">
        <f t="shared" si="2"/>
        <v>135</v>
      </c>
      <c r="C157" s="101"/>
      <c r="D157" s="102"/>
      <c r="E157" s="101"/>
      <c r="F157" s="77" t="str">
        <f>IF(E157 &lt;&gt; "",VLOOKUP($E157,'Defect types &amp; severity levels'!$I$3:$J$30,2,FALSE),"")</f>
        <v/>
      </c>
      <c r="G157" s="103" t="str">
        <f>IF(E157 &lt;&gt; "",VLOOKUP($E157,'Defect types &amp; severity levels'!$I$3:$K$30,3,FALSE),"")</f>
        <v/>
      </c>
      <c r="H157" s="101"/>
      <c r="I157" s="102"/>
      <c r="J157" s="104"/>
    </row>
    <row r="158" spans="2:10" x14ac:dyDescent="0.25">
      <c r="B158" s="100">
        <f t="shared" si="2"/>
        <v>136</v>
      </c>
      <c r="C158" s="101"/>
      <c r="D158" s="102"/>
      <c r="E158" s="101"/>
      <c r="F158" s="77" t="str">
        <f>IF(E158 &lt;&gt; "",VLOOKUP($E158,'Defect types &amp; severity levels'!$I$3:$J$30,2,FALSE),"")</f>
        <v/>
      </c>
      <c r="G158" s="103" t="str">
        <f>IF(E158 &lt;&gt; "",VLOOKUP($E158,'Defect types &amp; severity levels'!$I$3:$K$30,3,FALSE),"")</f>
        <v/>
      </c>
      <c r="H158" s="101"/>
      <c r="I158" s="102"/>
      <c r="J158" s="104"/>
    </row>
    <row r="159" spans="2:10" x14ac:dyDescent="0.25">
      <c r="B159" s="100">
        <f t="shared" si="2"/>
        <v>137</v>
      </c>
      <c r="C159" s="101"/>
      <c r="D159" s="102"/>
      <c r="E159" s="101"/>
      <c r="F159" s="77" t="str">
        <f>IF(E159 &lt;&gt; "",VLOOKUP($E159,'Defect types &amp; severity levels'!$I$3:$J$30,2,FALSE),"")</f>
        <v/>
      </c>
      <c r="G159" s="103" t="str">
        <f>IF(E159 &lt;&gt; "",VLOOKUP($E159,'Defect types &amp; severity levels'!$I$3:$K$30,3,FALSE),"")</f>
        <v/>
      </c>
      <c r="H159" s="101"/>
      <c r="I159" s="102"/>
      <c r="J159" s="104"/>
    </row>
    <row r="160" spans="2:10" x14ac:dyDescent="0.25">
      <c r="B160" s="100">
        <f t="shared" si="2"/>
        <v>138</v>
      </c>
      <c r="C160" s="101"/>
      <c r="D160" s="102"/>
      <c r="E160" s="101"/>
      <c r="F160" s="77" t="str">
        <f>IF(E160 &lt;&gt; "",VLOOKUP($E160,'Defect types &amp; severity levels'!$I$3:$J$30,2,FALSE),"")</f>
        <v/>
      </c>
      <c r="G160" s="103" t="str">
        <f>IF(E160 &lt;&gt; "",VLOOKUP($E160,'Defect types &amp; severity levels'!$I$3:$K$30,3,FALSE),"")</f>
        <v/>
      </c>
      <c r="H160" s="101"/>
      <c r="I160" s="102"/>
      <c r="J160" s="104"/>
    </row>
    <row r="161" spans="2:10" x14ac:dyDescent="0.25">
      <c r="B161" s="100">
        <f t="shared" si="2"/>
        <v>139</v>
      </c>
      <c r="C161" s="101"/>
      <c r="D161" s="102"/>
      <c r="E161" s="101"/>
      <c r="F161" s="77" t="str">
        <f>IF(E161 &lt;&gt; "",VLOOKUP($E161,'Defect types &amp; severity levels'!$I$3:$J$30,2,FALSE),"")</f>
        <v/>
      </c>
      <c r="G161" s="103" t="str">
        <f>IF(E161 &lt;&gt; "",VLOOKUP($E161,'Defect types &amp; severity levels'!$I$3:$K$30,3,FALSE),"")</f>
        <v/>
      </c>
      <c r="H161" s="101"/>
      <c r="I161" s="102"/>
      <c r="J161" s="104"/>
    </row>
    <row r="162" spans="2:10" x14ac:dyDescent="0.25">
      <c r="B162" s="100">
        <f t="shared" si="2"/>
        <v>140</v>
      </c>
      <c r="C162" s="101"/>
      <c r="D162" s="102"/>
      <c r="E162" s="101"/>
      <c r="F162" s="77" t="str">
        <f>IF(E162 &lt;&gt; "",VLOOKUP($E162,'Defect types &amp; severity levels'!$I$3:$J$30,2,FALSE),"")</f>
        <v/>
      </c>
      <c r="G162" s="103" t="str">
        <f>IF(E162 &lt;&gt; "",VLOOKUP($E162,'Defect types &amp; severity levels'!$I$3:$K$30,3,FALSE),"")</f>
        <v/>
      </c>
      <c r="H162" s="101"/>
      <c r="I162" s="102"/>
      <c r="J162" s="104"/>
    </row>
    <row r="163" spans="2:10" x14ac:dyDescent="0.25">
      <c r="B163" s="100">
        <f t="shared" si="2"/>
        <v>141</v>
      </c>
      <c r="C163" s="101"/>
      <c r="D163" s="102"/>
      <c r="E163" s="101"/>
      <c r="F163" s="77" t="str">
        <f>IF(E163 &lt;&gt; "",VLOOKUP($E163,'Defect types &amp; severity levels'!$I$3:$J$30,2,FALSE),"")</f>
        <v/>
      </c>
      <c r="G163" s="103" t="str">
        <f>IF(E163 &lt;&gt; "",VLOOKUP($E163,'Defect types &amp; severity levels'!$I$3:$K$30,3,FALSE),"")</f>
        <v/>
      </c>
      <c r="H163" s="101"/>
      <c r="I163" s="102"/>
      <c r="J163" s="104"/>
    </row>
    <row r="164" spans="2:10" x14ac:dyDescent="0.25">
      <c r="B164" s="100">
        <f t="shared" si="2"/>
        <v>142</v>
      </c>
      <c r="C164" s="101"/>
      <c r="D164" s="102"/>
      <c r="E164" s="101"/>
      <c r="F164" s="77" t="str">
        <f>IF(E164 &lt;&gt; "",VLOOKUP($E164,'Defect types &amp; severity levels'!$I$3:$J$30,2,FALSE),"")</f>
        <v/>
      </c>
      <c r="G164" s="103" t="str">
        <f>IF(E164 &lt;&gt; "",VLOOKUP($E164,'Defect types &amp; severity levels'!$I$3:$K$30,3,FALSE),"")</f>
        <v/>
      </c>
      <c r="H164" s="101"/>
      <c r="I164" s="102"/>
      <c r="J164" s="104"/>
    </row>
    <row r="165" spans="2:10" x14ac:dyDescent="0.25">
      <c r="B165" s="100">
        <f t="shared" si="2"/>
        <v>143</v>
      </c>
      <c r="C165" s="101"/>
      <c r="D165" s="102"/>
      <c r="E165" s="101"/>
      <c r="F165" s="77" t="str">
        <f>IF(E165 &lt;&gt; "",VLOOKUP($E165,'Defect types &amp; severity levels'!$I$3:$J$30,2,FALSE),"")</f>
        <v/>
      </c>
      <c r="G165" s="103" t="str">
        <f>IF(E165 &lt;&gt; "",VLOOKUP($E165,'Defect types &amp; severity levels'!$I$3:$K$30,3,FALSE),"")</f>
        <v/>
      </c>
      <c r="H165" s="101"/>
      <c r="I165" s="102"/>
      <c r="J165" s="104"/>
    </row>
    <row r="166" spans="2:10" x14ac:dyDescent="0.25">
      <c r="B166" s="100">
        <f t="shared" si="2"/>
        <v>144</v>
      </c>
      <c r="C166" s="101"/>
      <c r="D166" s="102"/>
      <c r="E166" s="101"/>
      <c r="F166" s="77" t="str">
        <f>IF(E166 &lt;&gt; "",VLOOKUP($E166,'Defect types &amp; severity levels'!$I$3:$J$30,2,FALSE),"")</f>
        <v/>
      </c>
      <c r="G166" s="103" t="str">
        <f>IF(E166 &lt;&gt; "",VLOOKUP($E166,'Defect types &amp; severity levels'!$I$3:$K$30,3,FALSE),"")</f>
        <v/>
      </c>
      <c r="H166" s="101"/>
      <c r="I166" s="102"/>
      <c r="J166" s="104"/>
    </row>
    <row r="167" spans="2:10" x14ac:dyDescent="0.25">
      <c r="B167" s="100">
        <f t="shared" si="2"/>
        <v>145</v>
      </c>
      <c r="C167" s="101"/>
      <c r="D167" s="102"/>
      <c r="E167" s="101"/>
      <c r="F167" s="77" t="str">
        <f>IF(E167 &lt;&gt; "",VLOOKUP($E167,'Defect types &amp; severity levels'!$I$3:$J$30,2,FALSE),"")</f>
        <v/>
      </c>
      <c r="G167" s="103" t="str">
        <f>IF(E167 &lt;&gt; "",VLOOKUP($E167,'Defect types &amp; severity levels'!$I$3:$K$30,3,FALSE),"")</f>
        <v/>
      </c>
      <c r="H167" s="101"/>
      <c r="I167" s="102"/>
      <c r="J167" s="104"/>
    </row>
    <row r="168" spans="2:10" x14ac:dyDescent="0.25">
      <c r="B168" s="100">
        <f t="shared" si="2"/>
        <v>146</v>
      </c>
      <c r="C168" s="101"/>
      <c r="D168" s="102"/>
      <c r="E168" s="101"/>
      <c r="F168" s="77" t="str">
        <f>IF(E168 &lt;&gt; "",VLOOKUP($E168,'Defect types &amp; severity levels'!$I$3:$J$30,2,FALSE),"")</f>
        <v/>
      </c>
      <c r="G168" s="103" t="str">
        <f>IF(E168 &lt;&gt; "",VLOOKUP($E168,'Defect types &amp; severity levels'!$I$3:$K$30,3,FALSE),"")</f>
        <v/>
      </c>
      <c r="H168" s="101"/>
      <c r="I168" s="102"/>
      <c r="J168" s="104"/>
    </row>
    <row r="169" spans="2:10" x14ac:dyDescent="0.25">
      <c r="B169" s="100">
        <f t="shared" si="2"/>
        <v>147</v>
      </c>
      <c r="C169" s="101"/>
      <c r="D169" s="102"/>
      <c r="E169" s="101"/>
      <c r="F169" s="77" t="str">
        <f>IF(E169 &lt;&gt; "",VLOOKUP($E169,'Defect types &amp; severity levels'!$I$3:$J$30,2,FALSE),"")</f>
        <v/>
      </c>
      <c r="G169" s="103" t="str">
        <f>IF(E169 &lt;&gt; "",VLOOKUP($E169,'Defect types &amp; severity levels'!$I$3:$K$30,3,FALSE),"")</f>
        <v/>
      </c>
      <c r="H169" s="101"/>
      <c r="I169" s="102"/>
      <c r="J169" s="104"/>
    </row>
    <row r="170" spans="2:10" x14ac:dyDescent="0.25">
      <c r="B170" s="100">
        <f t="shared" si="2"/>
        <v>148</v>
      </c>
      <c r="C170" s="101"/>
      <c r="D170" s="102"/>
      <c r="E170" s="101"/>
      <c r="F170" s="77" t="str">
        <f>IF(E170 &lt;&gt; "",VLOOKUP($E170,'Defect types &amp; severity levels'!$I$3:$J$30,2,FALSE),"")</f>
        <v/>
      </c>
      <c r="G170" s="103" t="str">
        <f>IF(E170 &lt;&gt; "",VLOOKUP($E170,'Defect types &amp; severity levels'!$I$3:$K$30,3,FALSE),"")</f>
        <v/>
      </c>
      <c r="H170" s="101"/>
      <c r="I170" s="102"/>
      <c r="J170" s="104"/>
    </row>
    <row r="171" spans="2:10" x14ac:dyDescent="0.25">
      <c r="B171" s="100">
        <f t="shared" si="2"/>
        <v>149</v>
      </c>
      <c r="C171" s="101"/>
      <c r="D171" s="102"/>
      <c r="E171" s="101"/>
      <c r="F171" s="77" t="str">
        <f>IF(E171 &lt;&gt; "",VLOOKUP($E171,'Defect types &amp; severity levels'!$I$3:$J$30,2,FALSE),"")</f>
        <v/>
      </c>
      <c r="G171" s="103" t="str">
        <f>IF(E171 &lt;&gt; "",VLOOKUP($E171,'Defect types &amp; severity levels'!$I$3:$K$30,3,FALSE),"")</f>
        <v/>
      </c>
      <c r="H171" s="101"/>
      <c r="I171" s="102"/>
      <c r="J171" s="104"/>
    </row>
    <row r="172" spans="2:10" x14ac:dyDescent="0.25">
      <c r="B172" s="100">
        <f t="shared" si="2"/>
        <v>150</v>
      </c>
      <c r="C172" s="101"/>
      <c r="D172" s="102"/>
      <c r="E172" s="101"/>
      <c r="F172" s="77" t="str">
        <f>IF(E172 &lt;&gt; "",VLOOKUP($E172,'Defect types &amp; severity levels'!$I$3:$J$30,2,FALSE),"")</f>
        <v/>
      </c>
      <c r="G172" s="103" t="str">
        <f>IF(E172 &lt;&gt; "",VLOOKUP($E172,'Defect types &amp; severity levels'!$I$3:$K$30,3,FALSE),"")</f>
        <v/>
      </c>
      <c r="H172" s="101"/>
      <c r="I172" s="102"/>
      <c r="J172" s="104"/>
    </row>
    <row r="173" spans="2:10" x14ac:dyDescent="0.25">
      <c r="B173" s="100">
        <f t="shared" si="2"/>
        <v>151</v>
      </c>
      <c r="C173" s="101"/>
      <c r="D173" s="102"/>
      <c r="E173" s="101"/>
      <c r="F173" s="77" t="str">
        <f>IF(E173 &lt;&gt; "",VLOOKUP($E173,'Defect types &amp; severity levels'!$I$3:$J$30,2,FALSE),"")</f>
        <v/>
      </c>
      <c r="G173" s="103" t="str">
        <f>IF(E173 &lt;&gt; "",VLOOKUP($E173,'Defect types &amp; severity levels'!$I$3:$K$30,3,FALSE),"")</f>
        <v/>
      </c>
      <c r="H173" s="101"/>
      <c r="I173" s="102"/>
      <c r="J173" s="104"/>
    </row>
    <row r="174" spans="2:10" x14ac:dyDescent="0.25">
      <c r="B174" s="100">
        <f t="shared" si="2"/>
        <v>152</v>
      </c>
      <c r="C174" s="101"/>
      <c r="D174" s="102"/>
      <c r="E174" s="101"/>
      <c r="F174" s="77" t="str">
        <f>IF(E174 &lt;&gt; "",VLOOKUP($E174,'Defect types &amp; severity levels'!$I$3:$J$30,2,FALSE),"")</f>
        <v/>
      </c>
      <c r="G174" s="103" t="str">
        <f>IF(E174 &lt;&gt; "",VLOOKUP($E174,'Defect types &amp; severity levels'!$I$3:$K$30,3,FALSE),"")</f>
        <v/>
      </c>
      <c r="H174" s="101"/>
      <c r="I174" s="102"/>
      <c r="J174" s="104"/>
    </row>
    <row r="175" spans="2:10" x14ac:dyDescent="0.25">
      <c r="B175" s="100">
        <f t="shared" si="2"/>
        <v>153</v>
      </c>
      <c r="C175" s="101"/>
      <c r="D175" s="102"/>
      <c r="E175" s="101"/>
      <c r="F175" s="77" t="str">
        <f>IF(E175 &lt;&gt; "",VLOOKUP($E175,'Defect types &amp; severity levels'!$I$3:$J$30,2,FALSE),"")</f>
        <v/>
      </c>
      <c r="G175" s="103" t="str">
        <f>IF(E175 &lt;&gt; "",VLOOKUP($E175,'Defect types &amp; severity levels'!$I$3:$K$30,3,FALSE),"")</f>
        <v/>
      </c>
      <c r="H175" s="101"/>
      <c r="I175" s="102"/>
      <c r="J175" s="104"/>
    </row>
    <row r="176" spans="2:10" x14ac:dyDescent="0.25">
      <c r="B176" s="100">
        <f t="shared" si="2"/>
        <v>154</v>
      </c>
      <c r="C176" s="101"/>
      <c r="D176" s="102"/>
      <c r="E176" s="101"/>
      <c r="F176" s="77" t="str">
        <f>IF(E176 &lt;&gt; "",VLOOKUP($E176,'Defect types &amp; severity levels'!$I$3:$J$30,2,FALSE),"")</f>
        <v/>
      </c>
      <c r="G176" s="103" t="str">
        <f>IF(E176 &lt;&gt; "",VLOOKUP($E176,'Defect types &amp; severity levels'!$I$3:$K$30,3,FALSE),"")</f>
        <v/>
      </c>
      <c r="H176" s="101"/>
      <c r="I176" s="102"/>
      <c r="J176" s="104"/>
    </row>
    <row r="177" spans="2:10" x14ac:dyDescent="0.25">
      <c r="B177" s="100">
        <f t="shared" si="2"/>
        <v>155</v>
      </c>
      <c r="C177" s="101"/>
      <c r="D177" s="102"/>
      <c r="E177" s="101"/>
      <c r="F177" s="77" t="str">
        <f>IF(E177 &lt;&gt; "",VLOOKUP($E177,'Defect types &amp; severity levels'!$I$3:$J$30,2,FALSE),"")</f>
        <v/>
      </c>
      <c r="G177" s="103" t="str">
        <f>IF(E177 &lt;&gt; "",VLOOKUP($E177,'Defect types &amp; severity levels'!$I$3:$K$30,3,FALSE),"")</f>
        <v/>
      </c>
      <c r="H177" s="101"/>
      <c r="I177" s="102"/>
      <c r="J177" s="104"/>
    </row>
    <row r="178" spans="2:10" x14ac:dyDescent="0.25">
      <c r="B178" s="100">
        <f t="shared" si="2"/>
        <v>156</v>
      </c>
      <c r="C178" s="101"/>
      <c r="D178" s="102"/>
      <c r="E178" s="101"/>
      <c r="F178" s="77" t="str">
        <f>IF(E178 &lt;&gt; "",VLOOKUP($E178,'Defect types &amp; severity levels'!$I$3:$J$30,2,FALSE),"")</f>
        <v/>
      </c>
      <c r="G178" s="103" t="str">
        <f>IF(E178 &lt;&gt; "",VLOOKUP($E178,'Defect types &amp; severity levels'!$I$3:$K$30,3,FALSE),"")</f>
        <v/>
      </c>
      <c r="H178" s="101"/>
      <c r="I178" s="102"/>
      <c r="J178" s="104"/>
    </row>
    <row r="179" spans="2:10" x14ac:dyDescent="0.25">
      <c r="B179" s="100">
        <f t="shared" si="2"/>
        <v>157</v>
      </c>
      <c r="C179" s="101"/>
      <c r="D179" s="102"/>
      <c r="E179" s="101"/>
      <c r="F179" s="77" t="str">
        <f>IF(E179 &lt;&gt; "",VLOOKUP($E179,'Defect types &amp; severity levels'!$I$3:$J$30,2,FALSE),"")</f>
        <v/>
      </c>
      <c r="G179" s="103" t="str">
        <f>IF(E179 &lt;&gt; "",VLOOKUP($E179,'Defect types &amp; severity levels'!$I$3:$K$30,3,FALSE),"")</f>
        <v/>
      </c>
      <c r="H179" s="101"/>
      <c r="I179" s="102"/>
      <c r="J179" s="104"/>
    </row>
    <row r="180" spans="2:10" x14ac:dyDescent="0.25">
      <c r="B180" s="100">
        <f t="shared" si="2"/>
        <v>158</v>
      </c>
      <c r="C180" s="101"/>
      <c r="D180" s="102"/>
      <c r="E180" s="101"/>
      <c r="F180" s="77" t="str">
        <f>IF(E180 &lt;&gt; "",VLOOKUP($E180,'Defect types &amp; severity levels'!$I$3:$J$30,2,FALSE),"")</f>
        <v/>
      </c>
      <c r="G180" s="103" t="str">
        <f>IF(E180 &lt;&gt; "",VLOOKUP($E180,'Defect types &amp; severity levels'!$I$3:$K$30,3,FALSE),"")</f>
        <v/>
      </c>
      <c r="H180" s="101"/>
      <c r="I180" s="102"/>
      <c r="J180" s="104"/>
    </row>
    <row r="181" spans="2:10" x14ac:dyDescent="0.25">
      <c r="B181" s="100">
        <f t="shared" si="2"/>
        <v>159</v>
      </c>
      <c r="C181" s="101"/>
      <c r="D181" s="102"/>
      <c r="E181" s="101"/>
      <c r="F181" s="77" t="str">
        <f>IF(E181 &lt;&gt; "",VLOOKUP($E181,'Defect types &amp; severity levels'!$I$3:$J$30,2,FALSE),"")</f>
        <v/>
      </c>
      <c r="G181" s="103" t="str">
        <f>IF(E181 &lt;&gt; "",VLOOKUP($E181,'Defect types &amp; severity levels'!$I$3:$K$30,3,FALSE),"")</f>
        <v/>
      </c>
      <c r="H181" s="101"/>
      <c r="I181" s="102"/>
      <c r="J181" s="104"/>
    </row>
    <row r="182" spans="2:10" x14ac:dyDescent="0.25">
      <c r="B182" s="100">
        <f t="shared" si="2"/>
        <v>160</v>
      </c>
      <c r="C182" s="101"/>
      <c r="D182" s="102"/>
      <c r="E182" s="101"/>
      <c r="F182" s="77" t="str">
        <f>IF(E182 &lt;&gt; "",VLOOKUP($E182,'Defect types &amp; severity levels'!$I$3:$J$30,2,FALSE),"")</f>
        <v/>
      </c>
      <c r="G182" s="103" t="str">
        <f>IF(E182 &lt;&gt; "",VLOOKUP($E182,'Defect types &amp; severity levels'!$I$3:$K$30,3,FALSE),"")</f>
        <v/>
      </c>
      <c r="H182" s="101"/>
      <c r="I182" s="102"/>
      <c r="J182" s="104"/>
    </row>
    <row r="183" spans="2:10" x14ac:dyDescent="0.25">
      <c r="B183" s="100">
        <f t="shared" si="2"/>
        <v>161</v>
      </c>
      <c r="C183" s="101"/>
      <c r="D183" s="102"/>
      <c r="E183" s="101"/>
      <c r="F183" s="77" t="str">
        <f>IF(E183 &lt;&gt; "",VLOOKUP($E183,'Defect types &amp; severity levels'!$I$3:$J$30,2,FALSE),"")</f>
        <v/>
      </c>
      <c r="G183" s="103" t="str">
        <f>IF(E183 &lt;&gt; "",VLOOKUP($E183,'Defect types &amp; severity levels'!$I$3:$K$30,3,FALSE),"")</f>
        <v/>
      </c>
      <c r="H183" s="101"/>
      <c r="I183" s="102"/>
      <c r="J183" s="104"/>
    </row>
    <row r="184" spans="2:10" x14ac:dyDescent="0.25">
      <c r="B184" s="100">
        <f t="shared" si="2"/>
        <v>162</v>
      </c>
      <c r="C184" s="101"/>
      <c r="D184" s="102"/>
      <c r="E184" s="101"/>
      <c r="F184" s="77" t="str">
        <f>IF(E184 &lt;&gt; "",VLOOKUP($E184,'Defect types &amp; severity levels'!$I$3:$J$30,2,FALSE),"")</f>
        <v/>
      </c>
      <c r="G184" s="103" t="str">
        <f>IF(E184 &lt;&gt; "",VLOOKUP($E184,'Defect types &amp; severity levels'!$I$3:$K$30,3,FALSE),"")</f>
        <v/>
      </c>
      <c r="H184" s="101"/>
      <c r="I184" s="102"/>
      <c r="J184" s="104"/>
    </row>
    <row r="185" spans="2:10" x14ac:dyDescent="0.25">
      <c r="B185" s="100">
        <f t="shared" si="2"/>
        <v>163</v>
      </c>
      <c r="C185" s="101"/>
      <c r="D185" s="102"/>
      <c r="E185" s="101"/>
      <c r="F185" s="77" t="str">
        <f>IF(E185 &lt;&gt; "",VLOOKUP($E185,'Defect types &amp; severity levels'!$I$3:$J$30,2,FALSE),"")</f>
        <v/>
      </c>
      <c r="G185" s="103" t="str">
        <f>IF(E185 &lt;&gt; "",VLOOKUP($E185,'Defect types &amp; severity levels'!$I$3:$K$30,3,FALSE),"")</f>
        <v/>
      </c>
      <c r="H185" s="101"/>
      <c r="I185" s="102"/>
      <c r="J185" s="104"/>
    </row>
    <row r="186" spans="2:10" x14ac:dyDescent="0.25">
      <c r="B186" s="100">
        <f t="shared" si="2"/>
        <v>164</v>
      </c>
      <c r="C186" s="101"/>
      <c r="D186" s="102"/>
      <c r="E186" s="101"/>
      <c r="F186" s="77" t="str">
        <f>IF(E186 &lt;&gt; "",VLOOKUP($E186,'Defect types &amp; severity levels'!$I$3:$J$30,2,FALSE),"")</f>
        <v/>
      </c>
      <c r="G186" s="103" t="str">
        <f>IF(E186 &lt;&gt; "",VLOOKUP($E186,'Defect types &amp; severity levels'!$I$3:$K$30,3,FALSE),"")</f>
        <v/>
      </c>
      <c r="H186" s="101"/>
      <c r="I186" s="102"/>
      <c r="J186" s="104"/>
    </row>
    <row r="187" spans="2:10" x14ac:dyDescent="0.25">
      <c r="B187" s="100">
        <f t="shared" si="2"/>
        <v>165</v>
      </c>
      <c r="C187" s="101"/>
      <c r="D187" s="102"/>
      <c r="E187" s="101"/>
      <c r="F187" s="77" t="str">
        <f>IF(E187 &lt;&gt; "",VLOOKUP($E187,'Defect types &amp; severity levels'!$I$3:$J$30,2,FALSE),"")</f>
        <v/>
      </c>
      <c r="G187" s="103" t="str">
        <f>IF(E187 &lt;&gt; "",VLOOKUP($E187,'Defect types &amp; severity levels'!$I$3:$K$30,3,FALSE),"")</f>
        <v/>
      </c>
      <c r="H187" s="101"/>
      <c r="I187" s="102"/>
      <c r="J187" s="104"/>
    </row>
    <row r="188" spans="2:10" x14ac:dyDescent="0.25">
      <c r="B188" s="100">
        <f t="shared" si="2"/>
        <v>166</v>
      </c>
      <c r="C188" s="101"/>
      <c r="D188" s="102"/>
      <c r="E188" s="101"/>
      <c r="F188" s="77" t="str">
        <f>IF(E188 &lt;&gt; "",VLOOKUP($E188,'Defect types &amp; severity levels'!$I$3:$J$30,2,FALSE),"")</f>
        <v/>
      </c>
      <c r="G188" s="103" t="str">
        <f>IF(E188 &lt;&gt; "",VLOOKUP($E188,'Defect types &amp; severity levels'!$I$3:$K$30,3,FALSE),"")</f>
        <v/>
      </c>
      <c r="H188" s="101"/>
      <c r="I188" s="102"/>
      <c r="J188" s="104"/>
    </row>
    <row r="189" spans="2:10" x14ac:dyDescent="0.25">
      <c r="B189" s="100">
        <f t="shared" si="2"/>
        <v>167</v>
      </c>
      <c r="C189" s="101"/>
      <c r="D189" s="102"/>
      <c r="E189" s="101"/>
      <c r="F189" s="77" t="str">
        <f>IF(E189 &lt;&gt; "",VLOOKUP($E189,'Defect types &amp; severity levels'!$I$3:$J$30,2,FALSE),"")</f>
        <v/>
      </c>
      <c r="G189" s="103" t="str">
        <f>IF(E189 &lt;&gt; "",VLOOKUP($E189,'Defect types &amp; severity levels'!$I$3:$K$30,3,FALSE),"")</f>
        <v/>
      </c>
      <c r="H189" s="101"/>
      <c r="I189" s="102"/>
      <c r="J189" s="104"/>
    </row>
    <row r="190" spans="2:10" x14ac:dyDescent="0.25">
      <c r="B190" s="100">
        <f t="shared" si="2"/>
        <v>168</v>
      </c>
      <c r="C190" s="101"/>
      <c r="D190" s="102"/>
      <c r="E190" s="101"/>
      <c r="F190" s="77" t="str">
        <f>IF(E190 &lt;&gt; "",VLOOKUP($E190,'Defect types &amp; severity levels'!$I$3:$J$30,2,FALSE),"")</f>
        <v/>
      </c>
      <c r="G190" s="103" t="str">
        <f>IF(E190 &lt;&gt; "",VLOOKUP($E190,'Defect types &amp; severity levels'!$I$3:$K$30,3,FALSE),"")</f>
        <v/>
      </c>
      <c r="H190" s="101"/>
      <c r="I190" s="102"/>
      <c r="J190" s="104"/>
    </row>
    <row r="191" spans="2:10" x14ac:dyDescent="0.25">
      <c r="B191" s="100">
        <f t="shared" si="2"/>
        <v>169</v>
      </c>
      <c r="C191" s="101"/>
      <c r="D191" s="102"/>
      <c r="E191" s="101"/>
      <c r="F191" s="77" t="str">
        <f>IF(E191 &lt;&gt; "",VLOOKUP($E191,'Defect types &amp; severity levels'!$I$3:$J$30,2,FALSE),"")</f>
        <v/>
      </c>
      <c r="G191" s="103" t="str">
        <f>IF(E191 &lt;&gt; "",VLOOKUP($E191,'Defect types &amp; severity levels'!$I$3:$K$30,3,FALSE),"")</f>
        <v/>
      </c>
      <c r="H191" s="101"/>
      <c r="I191" s="102"/>
      <c r="J191" s="104"/>
    </row>
    <row r="192" spans="2:10" x14ac:dyDescent="0.25">
      <c r="B192" s="100">
        <f t="shared" si="2"/>
        <v>170</v>
      </c>
      <c r="C192" s="101"/>
      <c r="D192" s="102"/>
      <c r="E192" s="101"/>
      <c r="F192" s="77" t="str">
        <f>IF(E192 &lt;&gt; "",VLOOKUP($E192,'Defect types &amp; severity levels'!$I$3:$J$30,2,FALSE),"")</f>
        <v/>
      </c>
      <c r="G192" s="103" t="str">
        <f>IF(E192 &lt;&gt; "",VLOOKUP($E192,'Defect types &amp; severity levels'!$I$3:$K$30,3,FALSE),"")</f>
        <v/>
      </c>
      <c r="H192" s="101"/>
      <c r="I192" s="102"/>
      <c r="J192" s="104"/>
    </row>
    <row r="193" spans="2:10" x14ac:dyDescent="0.25">
      <c r="B193" s="100">
        <f t="shared" si="2"/>
        <v>171</v>
      </c>
      <c r="C193" s="101"/>
      <c r="D193" s="102"/>
      <c r="E193" s="101"/>
      <c r="F193" s="77" t="str">
        <f>IF(E193 &lt;&gt; "",VLOOKUP($E193,'Defect types &amp; severity levels'!$I$3:$J$30,2,FALSE),"")</f>
        <v/>
      </c>
      <c r="G193" s="103" t="str">
        <f>IF(E193 &lt;&gt; "",VLOOKUP($E193,'Defect types &amp; severity levels'!$I$3:$K$30,3,FALSE),"")</f>
        <v/>
      </c>
      <c r="H193" s="101"/>
      <c r="I193" s="102"/>
      <c r="J193" s="104"/>
    </row>
    <row r="194" spans="2:10" x14ac:dyDescent="0.25">
      <c r="B194" s="100">
        <f t="shared" si="2"/>
        <v>172</v>
      </c>
      <c r="C194" s="101"/>
      <c r="D194" s="102"/>
      <c r="E194" s="101"/>
      <c r="F194" s="77" t="str">
        <f>IF(E194 &lt;&gt; "",VLOOKUP($E194,'Defect types &amp; severity levels'!$I$3:$J$30,2,FALSE),"")</f>
        <v/>
      </c>
      <c r="G194" s="103" t="str">
        <f>IF(E194 &lt;&gt; "",VLOOKUP($E194,'Defect types &amp; severity levels'!$I$3:$K$30,3,FALSE),"")</f>
        <v/>
      </c>
      <c r="H194" s="101"/>
      <c r="I194" s="102"/>
      <c r="J194" s="104"/>
    </row>
    <row r="195" spans="2:10" x14ac:dyDescent="0.25">
      <c r="B195" s="100">
        <f t="shared" si="2"/>
        <v>173</v>
      </c>
      <c r="C195" s="101"/>
      <c r="D195" s="102"/>
      <c r="E195" s="101"/>
      <c r="F195" s="77" t="str">
        <f>IF(E195 &lt;&gt; "",VLOOKUP($E195,'Defect types &amp; severity levels'!$I$3:$J$30,2,FALSE),"")</f>
        <v/>
      </c>
      <c r="G195" s="103" t="str">
        <f>IF(E195 &lt;&gt; "",VLOOKUP($E195,'Defect types &amp; severity levels'!$I$3:$K$30,3,FALSE),"")</f>
        <v/>
      </c>
      <c r="H195" s="101"/>
      <c r="I195" s="102"/>
      <c r="J195" s="104"/>
    </row>
    <row r="196" spans="2:10" x14ac:dyDescent="0.25">
      <c r="B196" s="100">
        <f t="shared" si="2"/>
        <v>174</v>
      </c>
      <c r="C196" s="101"/>
      <c r="D196" s="102"/>
      <c r="E196" s="101"/>
      <c r="F196" s="77" t="str">
        <f>IF(E196 &lt;&gt; "",VLOOKUP($E196,'Defect types &amp; severity levels'!$I$3:$J$30,2,FALSE),"")</f>
        <v/>
      </c>
      <c r="G196" s="103" t="str">
        <f>IF(E196 &lt;&gt; "",VLOOKUP($E196,'Defect types &amp; severity levels'!$I$3:$K$30,3,FALSE),"")</f>
        <v/>
      </c>
      <c r="H196" s="101"/>
      <c r="I196" s="102"/>
      <c r="J196" s="104"/>
    </row>
    <row r="197" spans="2:10" x14ac:dyDescent="0.25">
      <c r="B197" s="100">
        <f t="shared" si="2"/>
        <v>175</v>
      </c>
      <c r="C197" s="101"/>
      <c r="D197" s="102"/>
      <c r="E197" s="101"/>
      <c r="F197" s="77" t="str">
        <f>IF(E197 &lt;&gt; "",VLOOKUP($E197,'Defect types &amp; severity levels'!$I$3:$J$30,2,FALSE),"")</f>
        <v/>
      </c>
      <c r="G197" s="103" t="str">
        <f>IF(E197 &lt;&gt; "",VLOOKUP($E197,'Defect types &amp; severity levels'!$I$3:$K$30,3,FALSE),"")</f>
        <v/>
      </c>
      <c r="H197" s="101"/>
      <c r="I197" s="102"/>
      <c r="J197" s="104"/>
    </row>
    <row r="198" spans="2:10" x14ac:dyDescent="0.25">
      <c r="B198" s="100">
        <f t="shared" si="2"/>
        <v>176</v>
      </c>
      <c r="C198" s="101"/>
      <c r="D198" s="102"/>
      <c r="E198" s="101"/>
      <c r="F198" s="77" t="str">
        <f>IF(E198 &lt;&gt; "",VLOOKUP($E198,'Defect types &amp; severity levels'!$I$3:$J$30,2,FALSE),"")</f>
        <v/>
      </c>
      <c r="G198" s="103" t="str">
        <f>IF(E198 &lt;&gt; "",VLOOKUP($E198,'Defect types &amp; severity levels'!$I$3:$K$30,3,FALSE),"")</f>
        <v/>
      </c>
      <c r="H198" s="101"/>
      <c r="I198" s="102"/>
      <c r="J198" s="104"/>
    </row>
    <row r="199" spans="2:10" x14ac:dyDescent="0.25">
      <c r="B199" s="100">
        <f t="shared" si="2"/>
        <v>177</v>
      </c>
      <c r="C199" s="101"/>
      <c r="D199" s="102"/>
      <c r="E199" s="101"/>
      <c r="F199" s="77" t="str">
        <f>IF(E199 &lt;&gt; "",VLOOKUP($E199,'Defect types &amp; severity levels'!$I$3:$J$30,2,FALSE),"")</f>
        <v/>
      </c>
      <c r="G199" s="103" t="str">
        <f>IF(E199 &lt;&gt; "",VLOOKUP($E199,'Defect types &amp; severity levels'!$I$3:$K$30,3,FALSE),"")</f>
        <v/>
      </c>
      <c r="H199" s="101"/>
      <c r="I199" s="102"/>
      <c r="J199" s="104"/>
    </row>
    <row r="200" spans="2:10" x14ac:dyDescent="0.25">
      <c r="B200" s="100">
        <f t="shared" si="2"/>
        <v>178</v>
      </c>
      <c r="C200" s="101"/>
      <c r="D200" s="102"/>
      <c r="E200" s="101"/>
      <c r="F200" s="77" t="str">
        <f>IF(E200 &lt;&gt; "",VLOOKUP($E200,'Defect types &amp; severity levels'!$I$3:$J$30,2,FALSE),"")</f>
        <v/>
      </c>
      <c r="G200" s="103" t="str">
        <f>IF(E200 &lt;&gt; "",VLOOKUP($E200,'Defect types &amp; severity levels'!$I$3:$K$30,3,FALSE),"")</f>
        <v/>
      </c>
      <c r="H200" s="101"/>
      <c r="I200" s="102"/>
      <c r="J200" s="104"/>
    </row>
    <row r="201" spans="2:10" x14ac:dyDescent="0.25">
      <c r="B201" s="100">
        <f t="shared" si="2"/>
        <v>179</v>
      </c>
      <c r="C201" s="101"/>
      <c r="D201" s="102"/>
      <c r="E201" s="101"/>
      <c r="F201" s="77" t="str">
        <f>IF(E201 &lt;&gt; "",VLOOKUP($E201,'Defect types &amp; severity levels'!$I$3:$J$30,2,FALSE),"")</f>
        <v/>
      </c>
      <c r="G201" s="103" t="str">
        <f>IF(E201 &lt;&gt; "",VLOOKUP($E201,'Defect types &amp; severity levels'!$I$3:$K$30,3,FALSE),"")</f>
        <v/>
      </c>
      <c r="H201" s="101"/>
      <c r="I201" s="102"/>
      <c r="J201" s="104"/>
    </row>
    <row r="202" spans="2:10" x14ac:dyDescent="0.25">
      <c r="B202" s="100">
        <f t="shared" si="2"/>
        <v>180</v>
      </c>
      <c r="C202" s="101"/>
      <c r="D202" s="102"/>
      <c r="E202" s="101"/>
      <c r="F202" s="77" t="str">
        <f>IF(E202 &lt;&gt; "",VLOOKUP($E202,'Defect types &amp; severity levels'!$I$3:$J$30,2,FALSE),"")</f>
        <v/>
      </c>
      <c r="G202" s="103" t="str">
        <f>IF(E202 &lt;&gt; "",VLOOKUP($E202,'Defect types &amp; severity levels'!$I$3:$K$30,3,FALSE),"")</f>
        <v/>
      </c>
      <c r="H202" s="101"/>
      <c r="I202" s="102"/>
      <c r="J202" s="104"/>
    </row>
    <row r="203" spans="2:10" x14ac:dyDescent="0.25">
      <c r="B203" s="100">
        <f t="shared" si="2"/>
        <v>181</v>
      </c>
      <c r="C203" s="101"/>
      <c r="D203" s="102"/>
      <c r="E203" s="101"/>
      <c r="F203" s="77" t="str">
        <f>IF(E203 &lt;&gt; "",VLOOKUP($E203,'Defect types &amp; severity levels'!$I$3:$J$30,2,FALSE),"")</f>
        <v/>
      </c>
      <c r="G203" s="103" t="str">
        <f>IF(E203 &lt;&gt; "",VLOOKUP($E203,'Defect types &amp; severity levels'!$I$3:$K$30,3,FALSE),"")</f>
        <v/>
      </c>
      <c r="H203" s="101"/>
      <c r="I203" s="102"/>
      <c r="J203" s="104"/>
    </row>
    <row r="204" spans="2:10" x14ac:dyDescent="0.25">
      <c r="B204" s="100">
        <f t="shared" si="2"/>
        <v>182</v>
      </c>
      <c r="C204" s="101"/>
      <c r="D204" s="102"/>
      <c r="E204" s="101"/>
      <c r="F204" s="77" t="str">
        <f>IF(E204 &lt;&gt; "",VLOOKUP($E204,'Defect types &amp; severity levels'!$I$3:$J$30,2,FALSE),"")</f>
        <v/>
      </c>
      <c r="G204" s="103" t="str">
        <f>IF(E204 &lt;&gt; "",VLOOKUP($E204,'Defect types &amp; severity levels'!$I$3:$K$30,3,FALSE),"")</f>
        <v/>
      </c>
      <c r="H204" s="101"/>
      <c r="I204" s="102"/>
      <c r="J204" s="104"/>
    </row>
    <row r="205" spans="2:10" x14ac:dyDescent="0.25">
      <c r="B205" s="100">
        <f t="shared" si="2"/>
        <v>183</v>
      </c>
      <c r="C205" s="101"/>
      <c r="D205" s="102"/>
      <c r="E205" s="101"/>
      <c r="F205" s="77" t="str">
        <f>IF(E205 &lt;&gt; "",VLOOKUP($E205,'Defect types &amp; severity levels'!$I$3:$J$30,2,FALSE),"")</f>
        <v/>
      </c>
      <c r="G205" s="103" t="str">
        <f>IF(E205 &lt;&gt; "",VLOOKUP($E205,'Defect types &amp; severity levels'!$I$3:$K$30,3,FALSE),"")</f>
        <v/>
      </c>
      <c r="H205" s="101"/>
      <c r="I205" s="102"/>
      <c r="J205" s="104"/>
    </row>
    <row r="206" spans="2:10" x14ac:dyDescent="0.25">
      <c r="B206" s="100">
        <f t="shared" si="2"/>
        <v>184</v>
      </c>
      <c r="C206" s="101"/>
      <c r="D206" s="102"/>
      <c r="E206" s="101"/>
      <c r="F206" s="77" t="str">
        <f>IF(E206 &lt;&gt; "",VLOOKUP($E206,'Defect types &amp; severity levels'!$I$3:$J$30,2,FALSE),"")</f>
        <v/>
      </c>
      <c r="G206" s="103" t="str">
        <f>IF(E206 &lt;&gt; "",VLOOKUP($E206,'Defect types &amp; severity levels'!$I$3:$K$30,3,FALSE),"")</f>
        <v/>
      </c>
      <c r="H206" s="101"/>
      <c r="I206" s="102"/>
      <c r="J206" s="104"/>
    </row>
    <row r="207" spans="2:10" x14ac:dyDescent="0.25">
      <c r="B207" s="100">
        <f t="shared" si="2"/>
        <v>185</v>
      </c>
      <c r="C207" s="101"/>
      <c r="D207" s="102"/>
      <c r="E207" s="101"/>
      <c r="F207" s="77" t="str">
        <f>IF(E207 &lt;&gt; "",VLOOKUP($E207,'Defect types &amp; severity levels'!$I$3:$J$30,2,FALSE),"")</f>
        <v/>
      </c>
      <c r="G207" s="103" t="str">
        <f>IF(E207 &lt;&gt; "",VLOOKUP($E207,'Defect types &amp; severity levels'!$I$3:$K$30,3,FALSE),"")</f>
        <v/>
      </c>
      <c r="H207" s="101"/>
      <c r="I207" s="102"/>
      <c r="J207" s="104"/>
    </row>
    <row r="208" spans="2:10" x14ac:dyDescent="0.25">
      <c r="B208" s="100">
        <f t="shared" si="2"/>
        <v>186</v>
      </c>
      <c r="C208" s="101"/>
      <c r="D208" s="102"/>
      <c r="E208" s="101"/>
      <c r="F208" s="77" t="str">
        <f>IF(E208 &lt;&gt; "",VLOOKUP($E208,'Defect types &amp; severity levels'!$I$3:$J$30,2,FALSE),"")</f>
        <v/>
      </c>
      <c r="G208" s="103" t="str">
        <f>IF(E208 &lt;&gt; "",VLOOKUP($E208,'Defect types &amp; severity levels'!$I$3:$K$30,3,FALSE),"")</f>
        <v/>
      </c>
      <c r="H208" s="101"/>
      <c r="I208" s="102"/>
      <c r="J208" s="104"/>
    </row>
    <row r="209" spans="2:10" x14ac:dyDescent="0.25">
      <c r="B209" s="100">
        <f t="shared" si="2"/>
        <v>187</v>
      </c>
      <c r="C209" s="101"/>
      <c r="D209" s="102"/>
      <c r="E209" s="101"/>
      <c r="F209" s="77" t="str">
        <f>IF(E209 &lt;&gt; "",VLOOKUP($E209,'Defect types &amp; severity levels'!$I$3:$J$30,2,FALSE),"")</f>
        <v/>
      </c>
      <c r="G209" s="103" t="str">
        <f>IF(E209 &lt;&gt; "",VLOOKUP($E209,'Defect types &amp; severity levels'!$I$3:$K$30,3,FALSE),"")</f>
        <v/>
      </c>
      <c r="H209" s="101"/>
      <c r="I209" s="102"/>
      <c r="J209" s="104"/>
    </row>
    <row r="210" spans="2:10" x14ac:dyDescent="0.25">
      <c r="B210" s="100">
        <f t="shared" si="2"/>
        <v>188</v>
      </c>
      <c r="C210" s="101"/>
      <c r="D210" s="102"/>
      <c r="E210" s="101"/>
      <c r="F210" s="77" t="str">
        <f>IF(E210 &lt;&gt; "",VLOOKUP($E210,'Defect types &amp; severity levels'!$I$3:$J$30,2,FALSE),"")</f>
        <v/>
      </c>
      <c r="G210" s="103" t="str">
        <f>IF(E210 &lt;&gt; "",VLOOKUP($E210,'Defect types &amp; severity levels'!$I$3:$K$30,3,FALSE),"")</f>
        <v/>
      </c>
      <c r="H210" s="101"/>
      <c r="I210" s="102"/>
      <c r="J210" s="104"/>
    </row>
    <row r="211" spans="2:10" x14ac:dyDescent="0.25">
      <c r="B211" s="100">
        <f t="shared" si="2"/>
        <v>189</v>
      </c>
      <c r="C211" s="101"/>
      <c r="D211" s="102"/>
      <c r="E211" s="101"/>
      <c r="F211" s="77" t="str">
        <f>IF(E211 &lt;&gt; "",VLOOKUP($E211,'Defect types &amp; severity levels'!$I$3:$J$30,2,FALSE),"")</f>
        <v/>
      </c>
      <c r="G211" s="103" t="str">
        <f>IF(E211 &lt;&gt; "",VLOOKUP($E211,'Defect types &amp; severity levels'!$I$3:$K$30,3,FALSE),"")</f>
        <v/>
      </c>
      <c r="H211" s="101"/>
      <c r="I211" s="102"/>
      <c r="J211" s="104"/>
    </row>
    <row r="212" spans="2:10" x14ac:dyDescent="0.25">
      <c r="B212" s="100">
        <f t="shared" si="2"/>
        <v>190</v>
      </c>
      <c r="C212" s="101"/>
      <c r="D212" s="102"/>
      <c r="E212" s="101"/>
      <c r="F212" s="77" t="str">
        <f>IF(E212 &lt;&gt; "",VLOOKUP($E212,'Defect types &amp; severity levels'!$I$3:$J$30,2,FALSE),"")</f>
        <v/>
      </c>
      <c r="G212" s="103" t="str">
        <f>IF(E212 &lt;&gt; "",VLOOKUP($E212,'Defect types &amp; severity levels'!$I$3:$K$30,3,FALSE),"")</f>
        <v/>
      </c>
      <c r="H212" s="101"/>
      <c r="I212" s="102"/>
      <c r="J212" s="104"/>
    </row>
    <row r="213" spans="2:10" x14ac:dyDescent="0.25">
      <c r="B213" s="100">
        <f t="shared" si="2"/>
        <v>191</v>
      </c>
      <c r="C213" s="101"/>
      <c r="D213" s="102"/>
      <c r="E213" s="101"/>
      <c r="F213" s="77" t="str">
        <f>IF(E213 &lt;&gt; "",VLOOKUP($E213,'Defect types &amp; severity levels'!$I$3:$J$30,2,FALSE),"")</f>
        <v/>
      </c>
      <c r="G213" s="103" t="str">
        <f>IF(E213 &lt;&gt; "",VLOOKUP($E213,'Defect types &amp; severity levels'!$I$3:$K$30,3,FALSE),"")</f>
        <v/>
      </c>
      <c r="H213" s="101"/>
      <c r="I213" s="102"/>
      <c r="J213" s="104"/>
    </row>
    <row r="214" spans="2:10" x14ac:dyDescent="0.25">
      <c r="B214" s="100">
        <f t="shared" si="2"/>
        <v>192</v>
      </c>
      <c r="C214" s="101"/>
      <c r="D214" s="102"/>
      <c r="E214" s="101"/>
      <c r="F214" s="77" t="str">
        <f>IF(E214 &lt;&gt; "",VLOOKUP($E214,'Defect types &amp; severity levels'!$I$3:$J$30,2,FALSE),"")</f>
        <v/>
      </c>
      <c r="G214" s="103" t="str">
        <f>IF(E214 &lt;&gt; "",VLOOKUP($E214,'Defect types &amp; severity levels'!$I$3:$K$30,3,FALSE),"")</f>
        <v/>
      </c>
      <c r="H214" s="101"/>
      <c r="I214" s="102"/>
      <c r="J214" s="104"/>
    </row>
    <row r="215" spans="2:10" x14ac:dyDescent="0.25">
      <c r="B215" s="100">
        <f t="shared" si="2"/>
        <v>193</v>
      </c>
      <c r="C215" s="101"/>
      <c r="D215" s="102"/>
      <c r="E215" s="101"/>
      <c r="F215" s="77" t="str">
        <f>IF(E215 &lt;&gt; "",VLOOKUP($E215,'Defect types &amp; severity levels'!$I$3:$J$30,2,FALSE),"")</f>
        <v/>
      </c>
      <c r="G215" s="103" t="str">
        <f>IF(E215 &lt;&gt; "",VLOOKUP($E215,'Defect types &amp; severity levels'!$I$3:$K$30,3,FALSE),"")</f>
        <v/>
      </c>
      <c r="H215" s="101"/>
      <c r="I215" s="102"/>
      <c r="J215" s="104"/>
    </row>
    <row r="216" spans="2:10" x14ac:dyDescent="0.25">
      <c r="B216" s="100">
        <f t="shared" si="2"/>
        <v>194</v>
      </c>
      <c r="C216" s="101"/>
      <c r="D216" s="102"/>
      <c r="E216" s="101"/>
      <c r="F216" s="77" t="str">
        <f>IF(E216 &lt;&gt; "",VLOOKUP($E216,'Defect types &amp; severity levels'!$I$3:$J$30,2,FALSE),"")</f>
        <v/>
      </c>
      <c r="G216" s="103" t="str">
        <f>IF(E216 &lt;&gt; "",VLOOKUP($E216,'Defect types &amp; severity levels'!$I$3:$K$30,3,FALSE),"")</f>
        <v/>
      </c>
      <c r="H216" s="101"/>
      <c r="I216" s="102"/>
      <c r="J216" s="104"/>
    </row>
    <row r="217" spans="2:10" x14ac:dyDescent="0.25">
      <c r="B217" s="100">
        <f t="shared" ref="B217:B280" si="3">B216+1</f>
        <v>195</v>
      </c>
      <c r="C217" s="101"/>
      <c r="D217" s="102"/>
      <c r="E217" s="101"/>
      <c r="F217" s="77" t="str">
        <f>IF(E217 &lt;&gt; "",VLOOKUP($E217,'Defect types &amp; severity levels'!$I$3:$J$30,2,FALSE),"")</f>
        <v/>
      </c>
      <c r="G217" s="103" t="str">
        <f>IF(E217 &lt;&gt; "",VLOOKUP($E217,'Defect types &amp; severity levels'!$I$3:$K$30,3,FALSE),"")</f>
        <v/>
      </c>
      <c r="H217" s="101"/>
      <c r="I217" s="102"/>
      <c r="J217" s="104"/>
    </row>
    <row r="218" spans="2:10" x14ac:dyDescent="0.25">
      <c r="B218" s="100">
        <f t="shared" si="3"/>
        <v>196</v>
      </c>
      <c r="C218" s="101"/>
      <c r="D218" s="102"/>
      <c r="E218" s="101"/>
      <c r="F218" s="77" t="str">
        <f>IF(E218 &lt;&gt; "",VLOOKUP($E218,'Defect types &amp; severity levels'!$I$3:$J$30,2,FALSE),"")</f>
        <v/>
      </c>
      <c r="G218" s="103" t="str">
        <f>IF(E218 &lt;&gt; "",VLOOKUP($E218,'Defect types &amp; severity levels'!$I$3:$K$30,3,FALSE),"")</f>
        <v/>
      </c>
      <c r="H218" s="101"/>
      <c r="I218" s="102"/>
      <c r="J218" s="104"/>
    </row>
    <row r="219" spans="2:10" x14ac:dyDescent="0.25">
      <c r="B219" s="100">
        <f t="shared" si="3"/>
        <v>197</v>
      </c>
      <c r="C219" s="101"/>
      <c r="D219" s="102"/>
      <c r="E219" s="101"/>
      <c r="F219" s="77" t="str">
        <f>IF(E219 &lt;&gt; "",VLOOKUP($E219,'Defect types &amp; severity levels'!$I$3:$J$30,2,FALSE),"")</f>
        <v/>
      </c>
      <c r="G219" s="103" t="str">
        <f>IF(E219 &lt;&gt; "",VLOOKUP($E219,'Defect types &amp; severity levels'!$I$3:$K$30,3,FALSE),"")</f>
        <v/>
      </c>
      <c r="H219" s="101"/>
      <c r="I219" s="102"/>
      <c r="J219" s="104"/>
    </row>
    <row r="220" spans="2:10" x14ac:dyDescent="0.25">
      <c r="B220" s="100">
        <f t="shared" si="3"/>
        <v>198</v>
      </c>
      <c r="C220" s="101"/>
      <c r="D220" s="102"/>
      <c r="E220" s="101"/>
      <c r="F220" s="77" t="str">
        <f>IF(E220 &lt;&gt; "",VLOOKUP($E220,'Defect types &amp; severity levels'!$I$3:$J$30,2,FALSE),"")</f>
        <v/>
      </c>
      <c r="G220" s="103" t="str">
        <f>IF(E220 &lt;&gt; "",VLOOKUP($E220,'Defect types &amp; severity levels'!$I$3:$K$30,3,FALSE),"")</f>
        <v/>
      </c>
      <c r="H220" s="101"/>
      <c r="I220" s="102"/>
      <c r="J220" s="104"/>
    </row>
    <row r="221" spans="2:10" x14ac:dyDescent="0.25">
      <c r="B221" s="100">
        <f t="shared" si="3"/>
        <v>199</v>
      </c>
      <c r="C221" s="101"/>
      <c r="D221" s="102"/>
      <c r="E221" s="101"/>
      <c r="F221" s="77" t="str">
        <f>IF(E221 &lt;&gt; "",VLOOKUP($E221,'Defect types &amp; severity levels'!$I$3:$J$30,2,FALSE),"")</f>
        <v/>
      </c>
      <c r="G221" s="103" t="str">
        <f>IF(E221 &lt;&gt; "",VLOOKUP($E221,'Defect types &amp; severity levels'!$I$3:$K$30,3,FALSE),"")</f>
        <v/>
      </c>
      <c r="H221" s="101"/>
      <c r="I221" s="102"/>
      <c r="J221" s="104"/>
    </row>
    <row r="222" spans="2:10" x14ac:dyDescent="0.25">
      <c r="B222" s="100">
        <f t="shared" si="3"/>
        <v>200</v>
      </c>
      <c r="C222" s="101"/>
      <c r="D222" s="102"/>
      <c r="E222" s="101"/>
      <c r="F222" s="77" t="str">
        <f>IF(E222 &lt;&gt; "",VLOOKUP($E222,'Defect types &amp; severity levels'!$I$3:$J$30,2,FALSE),"")</f>
        <v/>
      </c>
      <c r="G222" s="103" t="str">
        <f>IF(E222 &lt;&gt; "",VLOOKUP($E222,'Defect types &amp; severity levels'!$I$3:$K$30,3,FALSE),"")</f>
        <v/>
      </c>
      <c r="H222" s="101"/>
      <c r="I222" s="102"/>
      <c r="J222" s="104"/>
    </row>
    <row r="223" spans="2:10" x14ac:dyDescent="0.25">
      <c r="B223" s="100">
        <f t="shared" si="3"/>
        <v>201</v>
      </c>
      <c r="C223" s="101"/>
      <c r="D223" s="102"/>
      <c r="E223" s="101"/>
      <c r="F223" s="77" t="str">
        <f>IF(E223 &lt;&gt; "",VLOOKUP($E223,'Defect types &amp; severity levels'!$I$3:$J$30,2,FALSE),"")</f>
        <v/>
      </c>
      <c r="G223" s="103" t="str">
        <f>IF(E223 &lt;&gt; "",VLOOKUP($E223,'Defect types &amp; severity levels'!$I$3:$K$30,3,FALSE),"")</f>
        <v/>
      </c>
      <c r="H223" s="101"/>
      <c r="I223" s="102"/>
      <c r="J223" s="104"/>
    </row>
    <row r="224" spans="2:10" x14ac:dyDescent="0.25">
      <c r="B224" s="100">
        <f t="shared" si="3"/>
        <v>202</v>
      </c>
      <c r="C224" s="101"/>
      <c r="D224" s="102"/>
      <c r="E224" s="101"/>
      <c r="F224" s="77" t="str">
        <f>IF(E224 &lt;&gt; "",VLOOKUP($E224,'Defect types &amp; severity levels'!$I$3:$J$30,2,FALSE),"")</f>
        <v/>
      </c>
      <c r="G224" s="103" t="str">
        <f>IF(E224 &lt;&gt; "",VLOOKUP($E224,'Defect types &amp; severity levels'!$I$3:$K$30,3,FALSE),"")</f>
        <v/>
      </c>
      <c r="H224" s="101"/>
      <c r="I224" s="102"/>
      <c r="J224" s="104"/>
    </row>
    <row r="225" spans="2:10" x14ac:dyDescent="0.25">
      <c r="B225" s="100">
        <f t="shared" si="3"/>
        <v>203</v>
      </c>
      <c r="C225" s="101"/>
      <c r="D225" s="102"/>
      <c r="E225" s="101"/>
      <c r="F225" s="77" t="str">
        <f>IF(E225 &lt;&gt; "",VLOOKUP($E225,'Defect types &amp; severity levels'!$I$3:$J$30,2,FALSE),"")</f>
        <v/>
      </c>
      <c r="G225" s="103" t="str">
        <f>IF(E225 &lt;&gt; "",VLOOKUP($E225,'Defect types &amp; severity levels'!$I$3:$K$30,3,FALSE),"")</f>
        <v/>
      </c>
      <c r="H225" s="101"/>
      <c r="I225" s="102"/>
      <c r="J225" s="104"/>
    </row>
    <row r="226" spans="2:10" x14ac:dyDescent="0.25">
      <c r="B226" s="100">
        <f t="shared" si="3"/>
        <v>204</v>
      </c>
      <c r="C226" s="101"/>
      <c r="D226" s="102"/>
      <c r="E226" s="101"/>
      <c r="F226" s="77" t="str">
        <f>IF(E226 &lt;&gt; "",VLOOKUP($E226,'Defect types &amp; severity levels'!$I$3:$J$30,2,FALSE),"")</f>
        <v/>
      </c>
      <c r="G226" s="103" t="str">
        <f>IF(E226 &lt;&gt; "",VLOOKUP($E226,'Defect types &amp; severity levels'!$I$3:$K$30,3,FALSE),"")</f>
        <v/>
      </c>
      <c r="H226" s="101"/>
      <c r="I226" s="102"/>
      <c r="J226" s="104"/>
    </row>
    <row r="227" spans="2:10" x14ac:dyDescent="0.25">
      <c r="B227" s="100">
        <f t="shared" si="3"/>
        <v>205</v>
      </c>
      <c r="C227" s="101"/>
      <c r="D227" s="102"/>
      <c r="E227" s="101"/>
      <c r="F227" s="77" t="str">
        <f>IF(E227 &lt;&gt; "",VLOOKUP($E227,'Defect types &amp; severity levels'!$I$3:$J$30,2,FALSE),"")</f>
        <v/>
      </c>
      <c r="G227" s="103" t="str">
        <f>IF(E227 &lt;&gt; "",VLOOKUP($E227,'Defect types &amp; severity levels'!$I$3:$K$30,3,FALSE),"")</f>
        <v/>
      </c>
      <c r="H227" s="101"/>
      <c r="I227" s="102"/>
      <c r="J227" s="104"/>
    </row>
    <row r="228" spans="2:10" x14ac:dyDescent="0.25">
      <c r="B228" s="100">
        <f t="shared" si="3"/>
        <v>206</v>
      </c>
      <c r="C228" s="101"/>
      <c r="D228" s="102"/>
      <c r="E228" s="101"/>
      <c r="F228" s="77" t="str">
        <f>IF(E228 &lt;&gt; "",VLOOKUP($E228,'Defect types &amp; severity levels'!$I$3:$J$30,2,FALSE),"")</f>
        <v/>
      </c>
      <c r="G228" s="103" t="str">
        <f>IF(E228 &lt;&gt; "",VLOOKUP($E228,'Defect types &amp; severity levels'!$I$3:$K$30,3,FALSE),"")</f>
        <v/>
      </c>
      <c r="H228" s="101"/>
      <c r="I228" s="102"/>
      <c r="J228" s="104"/>
    </row>
    <row r="229" spans="2:10" x14ac:dyDescent="0.25">
      <c r="B229" s="100">
        <f t="shared" si="3"/>
        <v>207</v>
      </c>
      <c r="C229" s="101"/>
      <c r="D229" s="102"/>
      <c r="E229" s="101"/>
      <c r="F229" s="77" t="str">
        <f>IF(E229 &lt;&gt; "",VLOOKUP($E229,'Defect types &amp; severity levels'!$I$3:$J$30,2,FALSE),"")</f>
        <v/>
      </c>
      <c r="G229" s="103" t="str">
        <f>IF(E229 &lt;&gt; "",VLOOKUP($E229,'Defect types &amp; severity levels'!$I$3:$K$30,3,FALSE),"")</f>
        <v/>
      </c>
      <c r="H229" s="101"/>
      <c r="I229" s="102"/>
      <c r="J229" s="104"/>
    </row>
    <row r="230" spans="2:10" x14ac:dyDescent="0.25">
      <c r="B230" s="100">
        <f t="shared" si="3"/>
        <v>208</v>
      </c>
      <c r="C230" s="101"/>
      <c r="D230" s="102"/>
      <c r="E230" s="101"/>
      <c r="F230" s="77" t="str">
        <f>IF(E230 &lt;&gt; "",VLOOKUP($E230,'Defect types &amp; severity levels'!$I$3:$J$30,2,FALSE),"")</f>
        <v/>
      </c>
      <c r="G230" s="103" t="str">
        <f>IF(E230 &lt;&gt; "",VLOOKUP($E230,'Defect types &amp; severity levels'!$I$3:$K$30,3,FALSE),"")</f>
        <v/>
      </c>
      <c r="H230" s="101"/>
      <c r="I230" s="102"/>
      <c r="J230" s="104"/>
    </row>
    <row r="231" spans="2:10" x14ac:dyDescent="0.25">
      <c r="B231" s="100">
        <f t="shared" si="3"/>
        <v>209</v>
      </c>
      <c r="C231" s="101"/>
      <c r="D231" s="102"/>
      <c r="E231" s="101"/>
      <c r="F231" s="77" t="str">
        <f>IF(E231 &lt;&gt; "",VLOOKUP($E231,'Defect types &amp; severity levels'!$I$3:$J$30,2,FALSE),"")</f>
        <v/>
      </c>
      <c r="G231" s="103" t="str">
        <f>IF(E231 &lt;&gt; "",VLOOKUP($E231,'Defect types &amp; severity levels'!$I$3:$K$30,3,FALSE),"")</f>
        <v/>
      </c>
      <c r="H231" s="101"/>
      <c r="I231" s="102"/>
      <c r="J231" s="104"/>
    </row>
    <row r="232" spans="2:10" x14ac:dyDescent="0.25">
      <c r="B232" s="100">
        <f t="shared" si="3"/>
        <v>210</v>
      </c>
      <c r="C232" s="101"/>
      <c r="D232" s="102"/>
      <c r="E232" s="101"/>
      <c r="F232" s="77" t="str">
        <f>IF(E232 &lt;&gt; "",VLOOKUP($E232,'Defect types &amp; severity levels'!$I$3:$J$30,2,FALSE),"")</f>
        <v/>
      </c>
      <c r="G232" s="103" t="str">
        <f>IF(E232 &lt;&gt; "",VLOOKUP($E232,'Defect types &amp; severity levels'!$I$3:$K$30,3,FALSE),"")</f>
        <v/>
      </c>
      <c r="H232" s="101"/>
      <c r="I232" s="102"/>
      <c r="J232" s="104"/>
    </row>
    <row r="233" spans="2:10" x14ac:dyDescent="0.25">
      <c r="B233" s="100">
        <f t="shared" si="3"/>
        <v>211</v>
      </c>
      <c r="C233" s="101"/>
      <c r="D233" s="102"/>
      <c r="E233" s="101"/>
      <c r="F233" s="77" t="str">
        <f>IF(E233 &lt;&gt; "",VLOOKUP($E233,'Defect types &amp; severity levels'!$I$3:$J$30,2,FALSE),"")</f>
        <v/>
      </c>
      <c r="G233" s="103" t="str">
        <f>IF(E233 &lt;&gt; "",VLOOKUP($E233,'Defect types &amp; severity levels'!$I$3:$K$30,3,FALSE),"")</f>
        <v/>
      </c>
      <c r="H233" s="101"/>
      <c r="I233" s="102"/>
      <c r="J233" s="104"/>
    </row>
    <row r="234" spans="2:10" x14ac:dyDescent="0.25">
      <c r="B234" s="100">
        <f t="shared" si="3"/>
        <v>212</v>
      </c>
      <c r="C234" s="101"/>
      <c r="D234" s="102"/>
      <c r="E234" s="101"/>
      <c r="F234" s="77" t="str">
        <f>IF(E234 &lt;&gt; "",VLOOKUP($E234,'Defect types &amp; severity levels'!$I$3:$J$30,2,FALSE),"")</f>
        <v/>
      </c>
      <c r="G234" s="103" t="str">
        <f>IF(E234 &lt;&gt; "",VLOOKUP($E234,'Defect types &amp; severity levels'!$I$3:$K$30,3,FALSE),"")</f>
        <v/>
      </c>
      <c r="H234" s="101"/>
      <c r="I234" s="102"/>
      <c r="J234" s="104"/>
    </row>
    <row r="235" spans="2:10" x14ac:dyDescent="0.25">
      <c r="B235" s="100">
        <f t="shared" si="3"/>
        <v>213</v>
      </c>
      <c r="C235" s="101"/>
      <c r="D235" s="102"/>
      <c r="E235" s="101"/>
      <c r="F235" s="77" t="str">
        <f>IF(E235 &lt;&gt; "",VLOOKUP($E235,'Defect types &amp; severity levels'!$I$3:$J$30,2,FALSE),"")</f>
        <v/>
      </c>
      <c r="G235" s="103" t="str">
        <f>IF(E235 &lt;&gt; "",VLOOKUP($E235,'Defect types &amp; severity levels'!$I$3:$K$30,3,FALSE),"")</f>
        <v/>
      </c>
      <c r="H235" s="101"/>
      <c r="I235" s="102"/>
      <c r="J235" s="104"/>
    </row>
    <row r="236" spans="2:10" x14ac:dyDescent="0.25">
      <c r="B236" s="100">
        <f t="shared" si="3"/>
        <v>214</v>
      </c>
      <c r="C236" s="101"/>
      <c r="D236" s="102"/>
      <c r="E236" s="101"/>
      <c r="F236" s="77" t="str">
        <f>IF(E236 &lt;&gt; "",VLOOKUP($E236,'Defect types &amp; severity levels'!$I$3:$J$30,2,FALSE),"")</f>
        <v/>
      </c>
      <c r="G236" s="103" t="str">
        <f>IF(E236 &lt;&gt; "",VLOOKUP($E236,'Defect types &amp; severity levels'!$I$3:$K$30,3,FALSE),"")</f>
        <v/>
      </c>
      <c r="H236" s="101"/>
      <c r="I236" s="102"/>
      <c r="J236" s="104"/>
    </row>
    <row r="237" spans="2:10" x14ac:dyDescent="0.25">
      <c r="B237" s="100">
        <f t="shared" si="3"/>
        <v>215</v>
      </c>
      <c r="C237" s="101"/>
      <c r="D237" s="102"/>
      <c r="E237" s="101"/>
      <c r="F237" s="77" t="str">
        <f>IF(E237 &lt;&gt; "",VLOOKUP($E237,'Defect types &amp; severity levels'!$I$3:$J$30,2,FALSE),"")</f>
        <v/>
      </c>
      <c r="G237" s="103" t="str">
        <f>IF(E237 &lt;&gt; "",VLOOKUP($E237,'Defect types &amp; severity levels'!$I$3:$K$30,3,FALSE),"")</f>
        <v/>
      </c>
      <c r="H237" s="101"/>
      <c r="I237" s="102"/>
      <c r="J237" s="104"/>
    </row>
    <row r="238" spans="2:10" x14ac:dyDescent="0.25">
      <c r="B238" s="100">
        <f t="shared" si="3"/>
        <v>216</v>
      </c>
      <c r="C238" s="101"/>
      <c r="D238" s="102"/>
      <c r="E238" s="101"/>
      <c r="F238" s="77" t="str">
        <f>IF(E238 &lt;&gt; "",VLOOKUP($E238,'Defect types &amp; severity levels'!$I$3:$J$30,2,FALSE),"")</f>
        <v/>
      </c>
      <c r="G238" s="103" t="str">
        <f>IF(E238 &lt;&gt; "",VLOOKUP($E238,'Defect types &amp; severity levels'!$I$3:$K$30,3,FALSE),"")</f>
        <v/>
      </c>
      <c r="H238" s="101"/>
      <c r="I238" s="102"/>
      <c r="J238" s="104"/>
    </row>
    <row r="239" spans="2:10" x14ac:dyDescent="0.25">
      <c r="B239" s="100">
        <f t="shared" si="3"/>
        <v>217</v>
      </c>
      <c r="C239" s="101"/>
      <c r="D239" s="102"/>
      <c r="E239" s="101"/>
      <c r="F239" s="77" t="str">
        <f>IF(E239 &lt;&gt; "",VLOOKUP($E239,'Defect types &amp; severity levels'!$I$3:$J$30,2,FALSE),"")</f>
        <v/>
      </c>
      <c r="G239" s="103" t="str">
        <f>IF(E239 &lt;&gt; "",VLOOKUP($E239,'Defect types &amp; severity levels'!$I$3:$K$30,3,FALSE),"")</f>
        <v/>
      </c>
      <c r="H239" s="101"/>
      <c r="I239" s="102"/>
      <c r="J239" s="104"/>
    </row>
    <row r="240" spans="2:10" x14ac:dyDescent="0.25">
      <c r="B240" s="100">
        <f t="shared" si="3"/>
        <v>218</v>
      </c>
      <c r="C240" s="101"/>
      <c r="D240" s="102"/>
      <c r="E240" s="101"/>
      <c r="F240" s="77" t="str">
        <f>IF(E240 &lt;&gt; "",VLOOKUP($E240,'Defect types &amp; severity levels'!$I$3:$J$30,2,FALSE),"")</f>
        <v/>
      </c>
      <c r="G240" s="103" t="str">
        <f>IF(E240 &lt;&gt; "",VLOOKUP($E240,'Defect types &amp; severity levels'!$I$3:$K$30,3,FALSE),"")</f>
        <v/>
      </c>
      <c r="H240" s="101"/>
      <c r="I240" s="102"/>
      <c r="J240" s="104"/>
    </row>
    <row r="241" spans="2:10" x14ac:dyDescent="0.25">
      <c r="B241" s="100">
        <f t="shared" si="3"/>
        <v>219</v>
      </c>
      <c r="C241" s="101"/>
      <c r="D241" s="102"/>
      <c r="E241" s="101"/>
      <c r="F241" s="77" t="str">
        <f>IF(E241 &lt;&gt; "",VLOOKUP($E241,'Defect types &amp; severity levels'!$I$3:$J$30,2,FALSE),"")</f>
        <v/>
      </c>
      <c r="G241" s="103" t="str">
        <f>IF(E241 &lt;&gt; "",VLOOKUP($E241,'Defect types &amp; severity levels'!$I$3:$K$30,3,FALSE),"")</f>
        <v/>
      </c>
      <c r="H241" s="101"/>
      <c r="I241" s="102"/>
      <c r="J241" s="104"/>
    </row>
    <row r="242" spans="2:10" x14ac:dyDescent="0.25">
      <c r="B242" s="100">
        <f t="shared" si="3"/>
        <v>220</v>
      </c>
      <c r="C242" s="101"/>
      <c r="D242" s="102"/>
      <c r="E242" s="101"/>
      <c r="F242" s="77" t="str">
        <f>IF(E242 &lt;&gt; "",VLOOKUP($E242,'Defect types &amp; severity levels'!$I$3:$J$30,2,FALSE),"")</f>
        <v/>
      </c>
      <c r="G242" s="103" t="str">
        <f>IF(E242 &lt;&gt; "",VLOOKUP($E242,'Defect types &amp; severity levels'!$I$3:$K$30,3,FALSE),"")</f>
        <v/>
      </c>
      <c r="H242" s="101"/>
      <c r="I242" s="102"/>
      <c r="J242" s="104"/>
    </row>
    <row r="243" spans="2:10" x14ac:dyDescent="0.25">
      <c r="B243" s="100">
        <f t="shared" si="3"/>
        <v>221</v>
      </c>
      <c r="C243" s="101"/>
      <c r="D243" s="102"/>
      <c r="E243" s="101"/>
      <c r="F243" s="77" t="str">
        <f>IF(E243 &lt;&gt; "",VLOOKUP($E243,'Defect types &amp; severity levels'!$I$3:$J$30,2,FALSE),"")</f>
        <v/>
      </c>
      <c r="G243" s="103" t="str">
        <f>IF(E243 &lt;&gt; "",VLOOKUP($E243,'Defect types &amp; severity levels'!$I$3:$K$30,3,FALSE),"")</f>
        <v/>
      </c>
      <c r="H243" s="101"/>
      <c r="I243" s="102"/>
      <c r="J243" s="104"/>
    </row>
    <row r="244" spans="2:10" x14ac:dyDescent="0.25">
      <c r="B244" s="100">
        <f t="shared" si="3"/>
        <v>222</v>
      </c>
      <c r="C244" s="101"/>
      <c r="D244" s="102"/>
      <c r="E244" s="101"/>
      <c r="F244" s="77" t="str">
        <f>IF(E244 &lt;&gt; "",VLOOKUP($E244,'Defect types &amp; severity levels'!$I$3:$J$30,2,FALSE),"")</f>
        <v/>
      </c>
      <c r="G244" s="103" t="str">
        <f>IF(E244 &lt;&gt; "",VLOOKUP($E244,'Defect types &amp; severity levels'!$I$3:$K$30,3,FALSE),"")</f>
        <v/>
      </c>
      <c r="H244" s="101"/>
      <c r="I244" s="102"/>
      <c r="J244" s="104"/>
    </row>
    <row r="245" spans="2:10" x14ac:dyDescent="0.25">
      <c r="B245" s="100">
        <f t="shared" si="3"/>
        <v>223</v>
      </c>
      <c r="C245" s="101"/>
      <c r="D245" s="102"/>
      <c r="E245" s="101"/>
      <c r="F245" s="77" t="str">
        <f>IF(E245 &lt;&gt; "",VLOOKUP($E245,'Defect types &amp; severity levels'!$I$3:$J$30,2,FALSE),"")</f>
        <v/>
      </c>
      <c r="G245" s="103" t="str">
        <f>IF(E245 &lt;&gt; "",VLOOKUP($E245,'Defect types &amp; severity levels'!$I$3:$K$30,3,FALSE),"")</f>
        <v/>
      </c>
      <c r="H245" s="101"/>
      <c r="I245" s="102"/>
      <c r="J245" s="104"/>
    </row>
    <row r="246" spans="2:10" x14ac:dyDescent="0.25">
      <c r="B246" s="100">
        <f t="shared" si="3"/>
        <v>224</v>
      </c>
      <c r="C246" s="101"/>
      <c r="D246" s="102"/>
      <c r="E246" s="101"/>
      <c r="F246" s="77" t="str">
        <f>IF(E246 &lt;&gt; "",VLOOKUP($E246,'Defect types &amp; severity levels'!$I$3:$J$30,2,FALSE),"")</f>
        <v/>
      </c>
      <c r="G246" s="103" t="str">
        <f>IF(E246 &lt;&gt; "",VLOOKUP($E246,'Defect types &amp; severity levels'!$I$3:$K$30,3,FALSE),"")</f>
        <v/>
      </c>
      <c r="H246" s="101"/>
      <c r="I246" s="102"/>
      <c r="J246" s="104"/>
    </row>
    <row r="247" spans="2:10" x14ac:dyDescent="0.25">
      <c r="B247" s="100">
        <f t="shared" si="3"/>
        <v>225</v>
      </c>
      <c r="C247" s="101"/>
      <c r="D247" s="102"/>
      <c r="E247" s="101"/>
      <c r="F247" s="77" t="str">
        <f>IF(E247 &lt;&gt; "",VLOOKUP($E247,'Defect types &amp; severity levels'!$I$3:$J$30,2,FALSE),"")</f>
        <v/>
      </c>
      <c r="G247" s="103" t="str">
        <f>IF(E247 &lt;&gt; "",VLOOKUP($E247,'Defect types &amp; severity levels'!$I$3:$K$30,3,FALSE),"")</f>
        <v/>
      </c>
      <c r="H247" s="101"/>
      <c r="I247" s="102"/>
      <c r="J247" s="104"/>
    </row>
    <row r="248" spans="2:10" x14ac:dyDescent="0.25">
      <c r="B248" s="100">
        <f t="shared" si="3"/>
        <v>226</v>
      </c>
      <c r="C248" s="101"/>
      <c r="D248" s="102"/>
      <c r="E248" s="101"/>
      <c r="F248" s="77" t="str">
        <f>IF(E248 &lt;&gt; "",VLOOKUP($E248,'Defect types &amp; severity levels'!$I$3:$J$30,2,FALSE),"")</f>
        <v/>
      </c>
      <c r="G248" s="103" t="str">
        <f>IF(E248 &lt;&gt; "",VLOOKUP($E248,'Defect types &amp; severity levels'!$I$3:$K$30,3,FALSE),"")</f>
        <v/>
      </c>
      <c r="H248" s="101"/>
      <c r="I248" s="102"/>
      <c r="J248" s="104"/>
    </row>
    <row r="249" spans="2:10" x14ac:dyDescent="0.25">
      <c r="B249" s="100">
        <f t="shared" si="3"/>
        <v>227</v>
      </c>
      <c r="C249" s="101"/>
      <c r="D249" s="102"/>
      <c r="E249" s="101"/>
      <c r="F249" s="77" t="str">
        <f>IF(E249 &lt;&gt; "",VLOOKUP($E249,'Defect types &amp; severity levels'!$I$3:$J$30,2,FALSE),"")</f>
        <v/>
      </c>
      <c r="G249" s="103" t="str">
        <f>IF(E249 &lt;&gt; "",VLOOKUP($E249,'Defect types &amp; severity levels'!$I$3:$K$30,3,FALSE),"")</f>
        <v/>
      </c>
      <c r="H249" s="101"/>
      <c r="I249" s="102"/>
      <c r="J249" s="104"/>
    </row>
    <row r="250" spans="2:10" x14ac:dyDescent="0.25">
      <c r="B250" s="100">
        <f t="shared" si="3"/>
        <v>228</v>
      </c>
      <c r="C250" s="101"/>
      <c r="D250" s="102"/>
      <c r="E250" s="101"/>
      <c r="F250" s="77" t="str">
        <f>IF(E250 &lt;&gt; "",VLOOKUP($E250,'Defect types &amp; severity levels'!$I$3:$J$30,2,FALSE),"")</f>
        <v/>
      </c>
      <c r="G250" s="103" t="str">
        <f>IF(E250 &lt;&gt; "",VLOOKUP($E250,'Defect types &amp; severity levels'!$I$3:$K$30,3,FALSE),"")</f>
        <v/>
      </c>
      <c r="H250" s="101"/>
      <c r="I250" s="102"/>
      <c r="J250" s="104"/>
    </row>
    <row r="251" spans="2:10" x14ac:dyDescent="0.25">
      <c r="B251" s="100">
        <f t="shared" si="3"/>
        <v>229</v>
      </c>
      <c r="C251" s="101"/>
      <c r="D251" s="102"/>
      <c r="E251" s="101"/>
      <c r="F251" s="77" t="str">
        <f>IF(E251 &lt;&gt; "",VLOOKUP($E251,'Defect types &amp; severity levels'!$I$3:$J$30,2,FALSE),"")</f>
        <v/>
      </c>
      <c r="G251" s="103" t="str">
        <f>IF(E251 &lt;&gt; "",VLOOKUP($E251,'Defect types &amp; severity levels'!$I$3:$K$30,3,FALSE),"")</f>
        <v/>
      </c>
      <c r="H251" s="101"/>
      <c r="I251" s="102"/>
      <c r="J251" s="104"/>
    </row>
    <row r="252" spans="2:10" x14ac:dyDescent="0.25">
      <c r="B252" s="100">
        <f t="shared" si="3"/>
        <v>230</v>
      </c>
      <c r="C252" s="101"/>
      <c r="D252" s="102"/>
      <c r="E252" s="101"/>
      <c r="F252" s="77" t="str">
        <f>IF(E252 &lt;&gt; "",VLOOKUP($E252,'Defect types &amp; severity levels'!$I$3:$J$30,2,FALSE),"")</f>
        <v/>
      </c>
      <c r="G252" s="103" t="str">
        <f>IF(E252 &lt;&gt; "",VLOOKUP($E252,'Defect types &amp; severity levels'!$I$3:$K$30,3,FALSE),"")</f>
        <v/>
      </c>
      <c r="H252" s="101"/>
      <c r="I252" s="102"/>
      <c r="J252" s="104"/>
    </row>
    <row r="253" spans="2:10" x14ac:dyDescent="0.25">
      <c r="B253" s="100">
        <f t="shared" si="3"/>
        <v>231</v>
      </c>
      <c r="C253" s="101"/>
      <c r="D253" s="102"/>
      <c r="E253" s="101"/>
      <c r="F253" s="77" t="str">
        <f>IF(E253 &lt;&gt; "",VLOOKUP($E253,'Defect types &amp; severity levels'!$I$3:$J$30,2,FALSE),"")</f>
        <v/>
      </c>
      <c r="G253" s="103" t="str">
        <f>IF(E253 &lt;&gt; "",VLOOKUP($E253,'Defect types &amp; severity levels'!$I$3:$K$30,3,FALSE),"")</f>
        <v/>
      </c>
      <c r="H253" s="101"/>
      <c r="I253" s="102"/>
      <c r="J253" s="104"/>
    </row>
    <row r="254" spans="2:10" x14ac:dyDescent="0.25">
      <c r="B254" s="100">
        <f t="shared" si="3"/>
        <v>232</v>
      </c>
      <c r="C254" s="101"/>
      <c r="D254" s="102"/>
      <c r="E254" s="101"/>
      <c r="F254" s="77" t="str">
        <f>IF(E254 &lt;&gt; "",VLOOKUP($E254,'Defect types &amp; severity levels'!$I$3:$J$30,2,FALSE),"")</f>
        <v/>
      </c>
      <c r="G254" s="103" t="str">
        <f>IF(E254 &lt;&gt; "",VLOOKUP($E254,'Defect types &amp; severity levels'!$I$3:$K$30,3,FALSE),"")</f>
        <v/>
      </c>
      <c r="H254" s="101"/>
      <c r="I254" s="102"/>
      <c r="J254" s="104"/>
    </row>
    <row r="255" spans="2:10" x14ac:dyDescent="0.25">
      <c r="B255" s="100">
        <f t="shared" si="3"/>
        <v>233</v>
      </c>
      <c r="C255" s="101"/>
      <c r="D255" s="102"/>
      <c r="E255" s="101"/>
      <c r="F255" s="77" t="str">
        <f>IF(E255 &lt;&gt; "",VLOOKUP($E255,'Defect types &amp; severity levels'!$I$3:$J$30,2,FALSE),"")</f>
        <v/>
      </c>
      <c r="G255" s="103" t="str">
        <f>IF(E255 &lt;&gt; "",VLOOKUP($E255,'Defect types &amp; severity levels'!$I$3:$K$30,3,FALSE),"")</f>
        <v/>
      </c>
      <c r="H255" s="101"/>
      <c r="I255" s="102"/>
      <c r="J255" s="104"/>
    </row>
    <row r="256" spans="2:10" x14ac:dyDescent="0.25">
      <c r="B256" s="100">
        <f t="shared" si="3"/>
        <v>234</v>
      </c>
      <c r="C256" s="101"/>
      <c r="D256" s="102"/>
      <c r="E256" s="101"/>
      <c r="F256" s="77" t="str">
        <f>IF(E256 &lt;&gt; "",VLOOKUP($E256,'Defect types &amp; severity levels'!$I$3:$J$30,2,FALSE),"")</f>
        <v/>
      </c>
      <c r="G256" s="103" t="str">
        <f>IF(E256 &lt;&gt; "",VLOOKUP($E256,'Defect types &amp; severity levels'!$I$3:$K$30,3,FALSE),"")</f>
        <v/>
      </c>
      <c r="H256" s="101"/>
      <c r="I256" s="102"/>
      <c r="J256" s="104"/>
    </row>
    <row r="257" spans="2:10" x14ac:dyDescent="0.25">
      <c r="B257" s="100">
        <f t="shared" si="3"/>
        <v>235</v>
      </c>
      <c r="C257" s="101"/>
      <c r="D257" s="102"/>
      <c r="E257" s="101"/>
      <c r="F257" s="77" t="str">
        <f>IF(E257 &lt;&gt; "",VLOOKUP($E257,'Defect types &amp; severity levels'!$I$3:$J$30,2,FALSE),"")</f>
        <v/>
      </c>
      <c r="G257" s="103" t="str">
        <f>IF(E257 &lt;&gt; "",VLOOKUP($E257,'Defect types &amp; severity levels'!$I$3:$K$30,3,FALSE),"")</f>
        <v/>
      </c>
      <c r="H257" s="101"/>
      <c r="I257" s="102"/>
      <c r="J257" s="104"/>
    </row>
    <row r="258" spans="2:10" x14ac:dyDescent="0.25">
      <c r="B258" s="100">
        <f t="shared" si="3"/>
        <v>236</v>
      </c>
      <c r="C258" s="101"/>
      <c r="D258" s="102"/>
      <c r="E258" s="101"/>
      <c r="F258" s="77" t="str">
        <f>IF(E258 &lt;&gt; "",VLOOKUP($E258,'Defect types &amp; severity levels'!$I$3:$J$30,2,FALSE),"")</f>
        <v/>
      </c>
      <c r="G258" s="103" t="str">
        <f>IF(E258 &lt;&gt; "",VLOOKUP($E258,'Defect types &amp; severity levels'!$I$3:$K$30,3,FALSE),"")</f>
        <v/>
      </c>
      <c r="H258" s="101"/>
      <c r="I258" s="102"/>
      <c r="J258" s="104"/>
    </row>
    <row r="259" spans="2:10" x14ac:dyDescent="0.25">
      <c r="B259" s="100">
        <f t="shared" si="3"/>
        <v>237</v>
      </c>
      <c r="C259" s="101"/>
      <c r="D259" s="102"/>
      <c r="E259" s="101"/>
      <c r="F259" s="77" t="str">
        <f>IF(E259 &lt;&gt; "",VLOOKUP($E259,'Defect types &amp; severity levels'!$I$3:$J$30,2,FALSE),"")</f>
        <v/>
      </c>
      <c r="G259" s="103" t="str">
        <f>IF(E259 &lt;&gt; "",VLOOKUP($E259,'Defect types &amp; severity levels'!$I$3:$K$30,3,FALSE),"")</f>
        <v/>
      </c>
      <c r="H259" s="101"/>
      <c r="I259" s="102"/>
      <c r="J259" s="104"/>
    </row>
    <row r="260" spans="2:10" x14ac:dyDescent="0.25">
      <c r="B260" s="100">
        <f t="shared" si="3"/>
        <v>238</v>
      </c>
      <c r="C260" s="101"/>
      <c r="D260" s="102"/>
      <c r="E260" s="101"/>
      <c r="F260" s="77" t="str">
        <f>IF(E260 &lt;&gt; "",VLOOKUP($E260,'Defect types &amp; severity levels'!$I$3:$J$30,2,FALSE),"")</f>
        <v/>
      </c>
      <c r="G260" s="103" t="str">
        <f>IF(E260 &lt;&gt; "",VLOOKUP($E260,'Defect types &amp; severity levels'!$I$3:$K$30,3,FALSE),"")</f>
        <v/>
      </c>
      <c r="H260" s="101"/>
      <c r="I260" s="102"/>
      <c r="J260" s="104"/>
    </row>
    <row r="261" spans="2:10" x14ac:dyDescent="0.25">
      <c r="B261" s="100">
        <f t="shared" si="3"/>
        <v>239</v>
      </c>
      <c r="C261" s="101"/>
      <c r="D261" s="102"/>
      <c r="E261" s="101"/>
      <c r="F261" s="77" t="str">
        <f>IF(E261 &lt;&gt; "",VLOOKUP($E261,'Defect types &amp; severity levels'!$I$3:$J$30,2,FALSE),"")</f>
        <v/>
      </c>
      <c r="G261" s="103" t="str">
        <f>IF(E261 &lt;&gt; "",VLOOKUP($E261,'Defect types &amp; severity levels'!$I$3:$K$30,3,FALSE),"")</f>
        <v/>
      </c>
      <c r="H261" s="101"/>
      <c r="I261" s="102"/>
      <c r="J261" s="104"/>
    </row>
    <row r="262" spans="2:10" x14ac:dyDescent="0.25">
      <c r="B262" s="100">
        <f t="shared" si="3"/>
        <v>240</v>
      </c>
      <c r="C262" s="101"/>
      <c r="D262" s="102"/>
      <c r="E262" s="101"/>
      <c r="F262" s="77" t="str">
        <f>IF(E262 &lt;&gt; "",VLOOKUP($E262,'Defect types &amp; severity levels'!$I$3:$J$30,2,FALSE),"")</f>
        <v/>
      </c>
      <c r="G262" s="103" t="str">
        <f>IF(E262 &lt;&gt; "",VLOOKUP($E262,'Defect types &amp; severity levels'!$I$3:$K$30,3,FALSE),"")</f>
        <v/>
      </c>
      <c r="H262" s="101"/>
      <c r="I262" s="102"/>
      <c r="J262" s="104"/>
    </row>
    <row r="263" spans="2:10" x14ac:dyDescent="0.25">
      <c r="B263" s="100">
        <f t="shared" si="3"/>
        <v>241</v>
      </c>
      <c r="C263" s="101"/>
      <c r="D263" s="102"/>
      <c r="E263" s="101"/>
      <c r="F263" s="77" t="str">
        <f>IF(E263 &lt;&gt; "",VLOOKUP($E263,'Defect types &amp; severity levels'!$I$3:$J$30,2,FALSE),"")</f>
        <v/>
      </c>
      <c r="G263" s="103" t="str">
        <f>IF(E263 &lt;&gt; "",VLOOKUP($E263,'Defect types &amp; severity levels'!$I$3:$K$30,3,FALSE),"")</f>
        <v/>
      </c>
      <c r="H263" s="101"/>
      <c r="I263" s="102"/>
      <c r="J263" s="104"/>
    </row>
    <row r="264" spans="2:10" x14ac:dyDescent="0.25">
      <c r="B264" s="100">
        <f t="shared" si="3"/>
        <v>242</v>
      </c>
      <c r="C264" s="101"/>
      <c r="D264" s="102"/>
      <c r="E264" s="101"/>
      <c r="F264" s="77" t="str">
        <f>IF(E264 &lt;&gt; "",VLOOKUP($E264,'Defect types &amp; severity levels'!$I$3:$J$30,2,FALSE),"")</f>
        <v/>
      </c>
      <c r="G264" s="103" t="str">
        <f>IF(E264 &lt;&gt; "",VLOOKUP($E264,'Defect types &amp; severity levels'!$I$3:$K$30,3,FALSE),"")</f>
        <v/>
      </c>
      <c r="H264" s="101"/>
      <c r="I264" s="102"/>
      <c r="J264" s="104"/>
    </row>
    <row r="265" spans="2:10" x14ac:dyDescent="0.25">
      <c r="B265" s="100">
        <f t="shared" si="3"/>
        <v>243</v>
      </c>
      <c r="C265" s="101"/>
      <c r="D265" s="102"/>
      <c r="E265" s="101"/>
      <c r="F265" s="77" t="str">
        <f>IF(E265 &lt;&gt; "",VLOOKUP($E265,'Defect types &amp; severity levels'!$I$3:$J$30,2,FALSE),"")</f>
        <v/>
      </c>
      <c r="G265" s="103" t="str">
        <f>IF(E265 &lt;&gt; "",VLOOKUP($E265,'Defect types &amp; severity levels'!$I$3:$K$30,3,FALSE),"")</f>
        <v/>
      </c>
      <c r="H265" s="101"/>
      <c r="I265" s="102"/>
      <c r="J265" s="104"/>
    </row>
    <row r="266" spans="2:10" x14ac:dyDescent="0.25">
      <c r="B266" s="100">
        <f t="shared" si="3"/>
        <v>244</v>
      </c>
      <c r="C266" s="101"/>
      <c r="D266" s="102"/>
      <c r="E266" s="101"/>
      <c r="F266" s="77" t="str">
        <f>IF(E266 &lt;&gt; "",VLOOKUP($E266,'Defect types &amp; severity levels'!$I$3:$J$30,2,FALSE),"")</f>
        <v/>
      </c>
      <c r="G266" s="103" t="str">
        <f>IF(E266 &lt;&gt; "",VLOOKUP($E266,'Defect types &amp; severity levels'!$I$3:$K$30,3,FALSE),"")</f>
        <v/>
      </c>
      <c r="H266" s="101"/>
      <c r="I266" s="102"/>
      <c r="J266" s="104"/>
    </row>
    <row r="267" spans="2:10" x14ac:dyDescent="0.25">
      <c r="B267" s="100">
        <f t="shared" si="3"/>
        <v>245</v>
      </c>
      <c r="C267" s="101"/>
      <c r="D267" s="102"/>
      <c r="E267" s="101"/>
      <c r="F267" s="77" t="str">
        <f>IF(E267 &lt;&gt; "",VLOOKUP($E267,'Defect types &amp; severity levels'!$I$3:$J$30,2,FALSE),"")</f>
        <v/>
      </c>
      <c r="G267" s="103" t="str">
        <f>IF(E267 &lt;&gt; "",VLOOKUP($E267,'Defect types &amp; severity levels'!$I$3:$K$30,3,FALSE),"")</f>
        <v/>
      </c>
      <c r="H267" s="101"/>
      <c r="I267" s="102"/>
      <c r="J267" s="104"/>
    </row>
    <row r="268" spans="2:10" x14ac:dyDescent="0.25">
      <c r="B268" s="100">
        <f t="shared" si="3"/>
        <v>246</v>
      </c>
      <c r="C268" s="101"/>
      <c r="D268" s="102"/>
      <c r="E268" s="101"/>
      <c r="F268" s="77" t="str">
        <f>IF(E268 &lt;&gt; "",VLOOKUP($E268,'Defect types &amp; severity levels'!$I$3:$J$30,2,FALSE),"")</f>
        <v/>
      </c>
      <c r="G268" s="103" t="str">
        <f>IF(E268 &lt;&gt; "",VLOOKUP($E268,'Defect types &amp; severity levels'!$I$3:$K$30,3,FALSE),"")</f>
        <v/>
      </c>
      <c r="H268" s="101"/>
      <c r="I268" s="102"/>
      <c r="J268" s="104"/>
    </row>
    <row r="269" spans="2:10" x14ac:dyDescent="0.25">
      <c r="B269" s="100">
        <f t="shared" si="3"/>
        <v>247</v>
      </c>
      <c r="C269" s="101"/>
      <c r="D269" s="102"/>
      <c r="E269" s="101"/>
      <c r="F269" s="77" t="str">
        <f>IF(E269 &lt;&gt; "",VLOOKUP($E269,'Defect types &amp; severity levels'!$I$3:$J$30,2,FALSE),"")</f>
        <v/>
      </c>
      <c r="G269" s="103" t="str">
        <f>IF(E269 &lt;&gt; "",VLOOKUP($E269,'Defect types &amp; severity levels'!$I$3:$K$30,3,FALSE),"")</f>
        <v/>
      </c>
      <c r="H269" s="101"/>
      <c r="I269" s="102"/>
      <c r="J269" s="104"/>
    </row>
    <row r="270" spans="2:10" x14ac:dyDescent="0.25">
      <c r="B270" s="100">
        <f t="shared" si="3"/>
        <v>248</v>
      </c>
      <c r="C270" s="101"/>
      <c r="D270" s="102"/>
      <c r="E270" s="101"/>
      <c r="F270" s="77" t="str">
        <f>IF(E270 &lt;&gt; "",VLOOKUP($E270,'Defect types &amp; severity levels'!$I$3:$J$30,2,FALSE),"")</f>
        <v/>
      </c>
      <c r="G270" s="103" t="str">
        <f>IF(E270 &lt;&gt; "",VLOOKUP($E270,'Defect types &amp; severity levels'!$I$3:$K$30,3,FALSE),"")</f>
        <v/>
      </c>
      <c r="H270" s="101"/>
      <c r="I270" s="102"/>
      <c r="J270" s="104"/>
    </row>
    <row r="271" spans="2:10" x14ac:dyDescent="0.25">
      <c r="B271" s="100">
        <f t="shared" si="3"/>
        <v>249</v>
      </c>
      <c r="C271" s="101"/>
      <c r="D271" s="102"/>
      <c r="E271" s="101"/>
      <c r="F271" s="77" t="str">
        <f>IF(E271 &lt;&gt; "",VLOOKUP($E271,'Defect types &amp; severity levels'!$I$3:$J$30,2,FALSE),"")</f>
        <v/>
      </c>
      <c r="G271" s="103" t="str">
        <f>IF(E271 &lt;&gt; "",VLOOKUP($E271,'Defect types &amp; severity levels'!$I$3:$K$30,3,FALSE),"")</f>
        <v/>
      </c>
      <c r="H271" s="101"/>
      <c r="I271" s="102"/>
      <c r="J271" s="104"/>
    </row>
    <row r="272" spans="2:10" x14ac:dyDescent="0.25">
      <c r="B272" s="100">
        <f t="shared" si="3"/>
        <v>250</v>
      </c>
      <c r="C272" s="101"/>
      <c r="D272" s="102"/>
      <c r="E272" s="101"/>
      <c r="F272" s="77" t="str">
        <f>IF(E272 &lt;&gt; "",VLOOKUP($E272,'Defect types &amp; severity levels'!$I$3:$J$30,2,FALSE),"")</f>
        <v/>
      </c>
      <c r="G272" s="103" t="str">
        <f>IF(E272 &lt;&gt; "",VLOOKUP($E272,'Defect types &amp; severity levels'!$I$3:$K$30,3,FALSE),"")</f>
        <v/>
      </c>
      <c r="H272" s="101"/>
      <c r="I272" s="102"/>
      <c r="J272" s="104"/>
    </row>
    <row r="273" spans="2:10" x14ac:dyDescent="0.25">
      <c r="B273" s="100">
        <f t="shared" si="3"/>
        <v>251</v>
      </c>
      <c r="C273" s="101"/>
      <c r="D273" s="102"/>
      <c r="E273" s="101"/>
      <c r="F273" s="77" t="str">
        <f>IF(E273 &lt;&gt; "",VLOOKUP($E273,'Defect types &amp; severity levels'!$I$3:$J$30,2,FALSE),"")</f>
        <v/>
      </c>
      <c r="G273" s="103" t="str">
        <f>IF(E273 &lt;&gt; "",VLOOKUP($E273,'Defect types &amp; severity levels'!$I$3:$K$30,3,FALSE),"")</f>
        <v/>
      </c>
      <c r="H273" s="101"/>
      <c r="I273" s="102"/>
      <c r="J273" s="104"/>
    </row>
    <row r="274" spans="2:10" x14ac:dyDescent="0.25">
      <c r="B274" s="100">
        <f t="shared" si="3"/>
        <v>252</v>
      </c>
      <c r="C274" s="101"/>
      <c r="D274" s="102"/>
      <c r="E274" s="101"/>
      <c r="F274" s="77" t="str">
        <f>IF(E274 &lt;&gt; "",VLOOKUP($E274,'Defect types &amp; severity levels'!$I$3:$J$30,2,FALSE),"")</f>
        <v/>
      </c>
      <c r="G274" s="103" t="str">
        <f>IF(E274 &lt;&gt; "",VLOOKUP($E274,'Defect types &amp; severity levels'!$I$3:$K$30,3,FALSE),"")</f>
        <v/>
      </c>
      <c r="H274" s="101"/>
      <c r="I274" s="102"/>
      <c r="J274" s="104"/>
    </row>
    <row r="275" spans="2:10" x14ac:dyDescent="0.25">
      <c r="B275" s="100">
        <f t="shared" si="3"/>
        <v>253</v>
      </c>
      <c r="C275" s="101"/>
      <c r="D275" s="102"/>
      <c r="E275" s="101"/>
      <c r="F275" s="77" t="str">
        <f>IF(E275 &lt;&gt; "",VLOOKUP($E275,'Defect types &amp; severity levels'!$I$3:$J$30,2,FALSE),"")</f>
        <v/>
      </c>
      <c r="G275" s="103" t="str">
        <f>IF(E275 &lt;&gt; "",VLOOKUP($E275,'Defect types &amp; severity levels'!$I$3:$K$30,3,FALSE),"")</f>
        <v/>
      </c>
      <c r="H275" s="101"/>
      <c r="I275" s="102"/>
      <c r="J275" s="104"/>
    </row>
    <row r="276" spans="2:10" x14ac:dyDescent="0.25">
      <c r="B276" s="100">
        <f t="shared" si="3"/>
        <v>254</v>
      </c>
      <c r="C276" s="101"/>
      <c r="D276" s="102"/>
      <c r="E276" s="101"/>
      <c r="F276" s="77" t="str">
        <f>IF(E276 &lt;&gt; "",VLOOKUP($E276,'Defect types &amp; severity levels'!$I$3:$J$30,2,FALSE),"")</f>
        <v/>
      </c>
      <c r="G276" s="103" t="str">
        <f>IF(E276 &lt;&gt; "",VLOOKUP($E276,'Defect types &amp; severity levels'!$I$3:$K$30,3,FALSE),"")</f>
        <v/>
      </c>
      <c r="H276" s="101"/>
      <c r="I276" s="102"/>
      <c r="J276" s="104"/>
    </row>
    <row r="277" spans="2:10" x14ac:dyDescent="0.25">
      <c r="B277" s="100">
        <f t="shared" si="3"/>
        <v>255</v>
      </c>
      <c r="C277" s="101"/>
      <c r="D277" s="102"/>
      <c r="E277" s="101"/>
      <c r="F277" s="77" t="str">
        <f>IF(E277 &lt;&gt; "",VLOOKUP($E277,'Defect types &amp; severity levels'!$I$3:$J$30,2,FALSE),"")</f>
        <v/>
      </c>
      <c r="G277" s="103" t="str">
        <f>IF(E277 &lt;&gt; "",VLOOKUP($E277,'Defect types &amp; severity levels'!$I$3:$K$30,3,FALSE),"")</f>
        <v/>
      </c>
      <c r="H277" s="101"/>
      <c r="I277" s="102"/>
      <c r="J277" s="104"/>
    </row>
    <row r="278" spans="2:10" x14ac:dyDescent="0.25">
      <c r="B278" s="100">
        <f t="shared" si="3"/>
        <v>256</v>
      </c>
      <c r="C278" s="101"/>
      <c r="D278" s="102"/>
      <c r="E278" s="101"/>
      <c r="F278" s="77" t="str">
        <f>IF(E278 &lt;&gt; "",VLOOKUP($E278,'Defect types &amp; severity levels'!$I$3:$J$30,2,FALSE),"")</f>
        <v/>
      </c>
      <c r="G278" s="103" t="str">
        <f>IF(E278 &lt;&gt; "",VLOOKUP($E278,'Defect types &amp; severity levels'!$I$3:$K$30,3,FALSE),"")</f>
        <v/>
      </c>
      <c r="H278" s="101"/>
      <c r="I278" s="102"/>
      <c r="J278" s="104"/>
    </row>
    <row r="279" spans="2:10" x14ac:dyDescent="0.25">
      <c r="B279" s="100">
        <f t="shared" si="3"/>
        <v>257</v>
      </c>
      <c r="C279" s="101"/>
      <c r="D279" s="102"/>
      <c r="E279" s="101"/>
      <c r="F279" s="77" t="str">
        <f>IF(E279 &lt;&gt; "",VLOOKUP($E279,'Defect types &amp; severity levels'!$I$3:$J$30,2,FALSE),"")</f>
        <v/>
      </c>
      <c r="G279" s="103" t="str">
        <f>IF(E279 &lt;&gt; "",VLOOKUP($E279,'Defect types &amp; severity levels'!$I$3:$K$30,3,FALSE),"")</f>
        <v/>
      </c>
      <c r="H279" s="101"/>
      <c r="I279" s="102"/>
      <c r="J279" s="104"/>
    </row>
    <row r="280" spans="2:10" x14ac:dyDescent="0.25">
      <c r="B280" s="100">
        <f t="shared" si="3"/>
        <v>258</v>
      </c>
      <c r="C280" s="101"/>
      <c r="D280" s="102"/>
      <c r="E280" s="101"/>
      <c r="F280" s="77" t="str">
        <f>IF(E280 &lt;&gt; "",VLOOKUP($E280,'Defect types &amp; severity levels'!$I$3:$J$30,2,FALSE),"")</f>
        <v/>
      </c>
      <c r="G280" s="103" t="str">
        <f>IF(E280 &lt;&gt; "",VLOOKUP($E280,'Defect types &amp; severity levels'!$I$3:$K$30,3,FALSE),"")</f>
        <v/>
      </c>
      <c r="H280" s="101"/>
      <c r="I280" s="102"/>
      <c r="J280" s="104"/>
    </row>
    <row r="281" spans="2:10" x14ac:dyDescent="0.25">
      <c r="B281" s="100">
        <f t="shared" ref="B281:B322" si="4">B280+1</f>
        <v>259</v>
      </c>
      <c r="C281" s="101"/>
      <c r="D281" s="102"/>
      <c r="E281" s="101"/>
      <c r="F281" s="77" t="str">
        <f>IF(E281 &lt;&gt; "",VLOOKUP($E281,'Defect types &amp; severity levels'!$I$3:$J$30,2,FALSE),"")</f>
        <v/>
      </c>
      <c r="G281" s="103" t="str">
        <f>IF(E281 &lt;&gt; "",VLOOKUP($E281,'Defect types &amp; severity levels'!$I$3:$K$30,3,FALSE),"")</f>
        <v/>
      </c>
      <c r="H281" s="101"/>
      <c r="I281" s="102"/>
      <c r="J281" s="104"/>
    </row>
    <row r="282" spans="2:10" x14ac:dyDescent="0.25">
      <c r="B282" s="100">
        <f t="shared" si="4"/>
        <v>260</v>
      </c>
      <c r="C282" s="101"/>
      <c r="D282" s="102"/>
      <c r="E282" s="101"/>
      <c r="F282" s="77" t="str">
        <f>IF(E282 &lt;&gt; "",VLOOKUP($E282,'Defect types &amp; severity levels'!$I$3:$J$30,2,FALSE),"")</f>
        <v/>
      </c>
      <c r="G282" s="103" t="str">
        <f>IF(E282 &lt;&gt; "",VLOOKUP($E282,'Defect types &amp; severity levels'!$I$3:$K$30,3,FALSE),"")</f>
        <v/>
      </c>
      <c r="H282" s="101"/>
      <c r="I282" s="102"/>
      <c r="J282" s="104"/>
    </row>
    <row r="283" spans="2:10" x14ac:dyDescent="0.25">
      <c r="B283" s="100">
        <f t="shared" si="4"/>
        <v>261</v>
      </c>
      <c r="C283" s="101"/>
      <c r="D283" s="102"/>
      <c r="E283" s="101"/>
      <c r="F283" s="77" t="str">
        <f>IF(E283 &lt;&gt; "",VLOOKUP($E283,'Defect types &amp; severity levels'!$I$3:$J$30,2,FALSE),"")</f>
        <v/>
      </c>
      <c r="G283" s="103" t="str">
        <f>IF(E283 &lt;&gt; "",VLOOKUP($E283,'Defect types &amp; severity levels'!$I$3:$K$30,3,FALSE),"")</f>
        <v/>
      </c>
      <c r="H283" s="101"/>
      <c r="I283" s="102"/>
      <c r="J283" s="104"/>
    </row>
    <row r="284" spans="2:10" x14ac:dyDescent="0.25">
      <c r="B284" s="100">
        <f t="shared" si="4"/>
        <v>262</v>
      </c>
      <c r="C284" s="101"/>
      <c r="D284" s="102"/>
      <c r="E284" s="101"/>
      <c r="F284" s="77" t="str">
        <f>IF(E284 &lt;&gt; "",VLOOKUP($E284,'Defect types &amp; severity levels'!$I$3:$J$30,2,FALSE),"")</f>
        <v/>
      </c>
      <c r="G284" s="103" t="str">
        <f>IF(E284 &lt;&gt; "",VLOOKUP($E284,'Defect types &amp; severity levels'!$I$3:$K$30,3,FALSE),"")</f>
        <v/>
      </c>
      <c r="H284" s="101"/>
      <c r="I284" s="102"/>
      <c r="J284" s="104"/>
    </row>
    <row r="285" spans="2:10" x14ac:dyDescent="0.25">
      <c r="B285" s="100">
        <f t="shared" si="4"/>
        <v>263</v>
      </c>
      <c r="C285" s="101"/>
      <c r="D285" s="102"/>
      <c r="E285" s="101"/>
      <c r="F285" s="77" t="str">
        <f>IF(E285 &lt;&gt; "",VLOOKUP($E285,'Defect types &amp; severity levels'!$I$3:$J$30,2,FALSE),"")</f>
        <v/>
      </c>
      <c r="G285" s="103" t="str">
        <f>IF(E285 &lt;&gt; "",VLOOKUP($E285,'Defect types &amp; severity levels'!$I$3:$K$30,3,FALSE),"")</f>
        <v/>
      </c>
      <c r="H285" s="101"/>
      <c r="I285" s="102"/>
      <c r="J285" s="104"/>
    </row>
    <row r="286" spans="2:10" x14ac:dyDescent="0.25">
      <c r="B286" s="100">
        <f t="shared" si="4"/>
        <v>264</v>
      </c>
      <c r="C286" s="101"/>
      <c r="D286" s="102"/>
      <c r="E286" s="101"/>
      <c r="F286" s="77" t="str">
        <f>IF(E286 &lt;&gt; "",VLOOKUP($E286,'Defect types &amp; severity levels'!$I$3:$J$30,2,FALSE),"")</f>
        <v/>
      </c>
      <c r="G286" s="103" t="str">
        <f>IF(E286 &lt;&gt; "",VLOOKUP($E286,'Defect types &amp; severity levels'!$I$3:$K$30,3,FALSE),"")</f>
        <v/>
      </c>
      <c r="H286" s="101"/>
      <c r="I286" s="102"/>
      <c r="J286" s="104"/>
    </row>
    <row r="287" spans="2:10" x14ac:dyDescent="0.25">
      <c r="B287" s="100">
        <f t="shared" si="4"/>
        <v>265</v>
      </c>
      <c r="C287" s="101"/>
      <c r="D287" s="102"/>
      <c r="E287" s="101"/>
      <c r="F287" s="77" t="str">
        <f>IF(E287 &lt;&gt; "",VLOOKUP($E287,'Defect types &amp; severity levels'!$I$3:$J$30,2,FALSE),"")</f>
        <v/>
      </c>
      <c r="G287" s="103" t="str">
        <f>IF(E287 &lt;&gt; "",VLOOKUP($E287,'Defect types &amp; severity levels'!$I$3:$K$30,3,FALSE),"")</f>
        <v/>
      </c>
      <c r="H287" s="101"/>
      <c r="I287" s="102"/>
      <c r="J287" s="104"/>
    </row>
    <row r="288" spans="2:10" x14ac:dyDescent="0.25">
      <c r="B288" s="100">
        <f t="shared" si="4"/>
        <v>266</v>
      </c>
      <c r="C288" s="101"/>
      <c r="D288" s="102"/>
      <c r="E288" s="101"/>
      <c r="F288" s="77" t="str">
        <f>IF(E288 &lt;&gt; "",VLOOKUP($E288,'Defect types &amp; severity levels'!$I$3:$J$30,2,FALSE),"")</f>
        <v/>
      </c>
      <c r="G288" s="103" t="str">
        <f>IF(E288 &lt;&gt; "",VLOOKUP($E288,'Defect types &amp; severity levels'!$I$3:$K$30,3,FALSE),"")</f>
        <v/>
      </c>
      <c r="H288" s="101"/>
      <c r="I288" s="102"/>
      <c r="J288" s="104"/>
    </row>
    <row r="289" spans="2:10" x14ac:dyDescent="0.25">
      <c r="B289" s="100">
        <f t="shared" si="4"/>
        <v>267</v>
      </c>
      <c r="C289" s="101"/>
      <c r="D289" s="102"/>
      <c r="E289" s="101"/>
      <c r="F289" s="77" t="str">
        <f>IF(E289 &lt;&gt; "",VLOOKUP($E289,'Defect types &amp; severity levels'!$I$3:$J$30,2,FALSE),"")</f>
        <v/>
      </c>
      <c r="G289" s="103" t="str">
        <f>IF(E289 &lt;&gt; "",VLOOKUP($E289,'Defect types &amp; severity levels'!$I$3:$K$30,3,FALSE),"")</f>
        <v/>
      </c>
      <c r="H289" s="101"/>
      <c r="I289" s="102"/>
      <c r="J289" s="104"/>
    </row>
    <row r="290" spans="2:10" x14ac:dyDescent="0.25">
      <c r="B290" s="100">
        <f t="shared" si="4"/>
        <v>268</v>
      </c>
      <c r="C290" s="101"/>
      <c r="D290" s="102"/>
      <c r="E290" s="101"/>
      <c r="F290" s="77" t="str">
        <f>IF(E290 &lt;&gt; "",VLOOKUP($E290,'Defect types &amp; severity levels'!$I$3:$J$30,2,FALSE),"")</f>
        <v/>
      </c>
      <c r="G290" s="103" t="str">
        <f>IF(E290 &lt;&gt; "",VLOOKUP($E290,'Defect types &amp; severity levels'!$I$3:$K$30,3,FALSE),"")</f>
        <v/>
      </c>
      <c r="H290" s="101"/>
      <c r="I290" s="102"/>
      <c r="J290" s="104"/>
    </row>
    <row r="291" spans="2:10" x14ac:dyDescent="0.25">
      <c r="B291" s="100">
        <f t="shared" si="4"/>
        <v>269</v>
      </c>
      <c r="C291" s="101"/>
      <c r="D291" s="102"/>
      <c r="E291" s="101"/>
      <c r="F291" s="77" t="str">
        <f>IF(E291 &lt;&gt; "",VLOOKUP($E291,'Defect types &amp; severity levels'!$I$3:$J$30,2,FALSE),"")</f>
        <v/>
      </c>
      <c r="G291" s="103" t="str">
        <f>IF(E291 &lt;&gt; "",VLOOKUP($E291,'Defect types &amp; severity levels'!$I$3:$K$30,3,FALSE),"")</f>
        <v/>
      </c>
      <c r="H291" s="101"/>
      <c r="I291" s="102"/>
      <c r="J291" s="104"/>
    </row>
    <row r="292" spans="2:10" x14ac:dyDescent="0.25">
      <c r="B292" s="100">
        <f t="shared" si="4"/>
        <v>270</v>
      </c>
      <c r="C292" s="101"/>
      <c r="D292" s="102"/>
      <c r="E292" s="101"/>
      <c r="F292" s="77" t="str">
        <f>IF(E292 &lt;&gt; "",VLOOKUP($E292,'Defect types &amp; severity levels'!$I$3:$J$30,2,FALSE),"")</f>
        <v/>
      </c>
      <c r="G292" s="103" t="str">
        <f>IF(E292 &lt;&gt; "",VLOOKUP($E292,'Defect types &amp; severity levels'!$I$3:$K$30,3,FALSE),"")</f>
        <v/>
      </c>
      <c r="H292" s="101"/>
      <c r="I292" s="102"/>
      <c r="J292" s="104"/>
    </row>
    <row r="293" spans="2:10" x14ac:dyDescent="0.25">
      <c r="B293" s="100">
        <f t="shared" si="4"/>
        <v>271</v>
      </c>
      <c r="C293" s="101"/>
      <c r="D293" s="102"/>
      <c r="E293" s="101"/>
      <c r="F293" s="77" t="str">
        <f>IF(E293 &lt;&gt; "",VLOOKUP($E293,'Defect types &amp; severity levels'!$I$3:$J$30,2,FALSE),"")</f>
        <v/>
      </c>
      <c r="G293" s="103" t="str">
        <f>IF(E293 &lt;&gt; "",VLOOKUP($E293,'Defect types &amp; severity levels'!$I$3:$K$30,3,FALSE),"")</f>
        <v/>
      </c>
      <c r="H293" s="101"/>
      <c r="I293" s="102"/>
      <c r="J293" s="104"/>
    </row>
    <row r="294" spans="2:10" x14ac:dyDescent="0.25">
      <c r="B294" s="100">
        <f t="shared" si="4"/>
        <v>272</v>
      </c>
      <c r="C294" s="101"/>
      <c r="D294" s="102"/>
      <c r="E294" s="101"/>
      <c r="F294" s="77" t="str">
        <f>IF(E294 &lt;&gt; "",VLOOKUP($E294,'Defect types &amp; severity levels'!$I$3:$J$30,2,FALSE),"")</f>
        <v/>
      </c>
      <c r="G294" s="103" t="str">
        <f>IF(E294 &lt;&gt; "",VLOOKUP($E294,'Defect types &amp; severity levels'!$I$3:$K$30,3,FALSE),"")</f>
        <v/>
      </c>
      <c r="H294" s="101"/>
      <c r="I294" s="102"/>
      <c r="J294" s="104"/>
    </row>
    <row r="295" spans="2:10" x14ac:dyDescent="0.25">
      <c r="B295" s="100">
        <f t="shared" si="4"/>
        <v>273</v>
      </c>
      <c r="C295" s="101"/>
      <c r="D295" s="102"/>
      <c r="E295" s="101"/>
      <c r="F295" s="77" t="str">
        <f>IF(E295 &lt;&gt; "",VLOOKUP($E295,'Defect types &amp; severity levels'!$I$3:$J$30,2,FALSE),"")</f>
        <v/>
      </c>
      <c r="G295" s="103" t="str">
        <f>IF(E295 &lt;&gt; "",VLOOKUP($E295,'Defect types &amp; severity levels'!$I$3:$K$30,3,FALSE),"")</f>
        <v/>
      </c>
      <c r="H295" s="101"/>
      <c r="I295" s="102"/>
      <c r="J295" s="104"/>
    </row>
    <row r="296" spans="2:10" x14ac:dyDescent="0.25">
      <c r="B296" s="100">
        <f t="shared" si="4"/>
        <v>274</v>
      </c>
      <c r="C296" s="101"/>
      <c r="D296" s="102"/>
      <c r="E296" s="101"/>
      <c r="F296" s="77" t="str">
        <f>IF(E296 &lt;&gt; "",VLOOKUP($E296,'Defect types &amp; severity levels'!$I$3:$J$30,2,FALSE),"")</f>
        <v/>
      </c>
      <c r="G296" s="103" t="str">
        <f>IF(E296 &lt;&gt; "",VLOOKUP($E296,'Defect types &amp; severity levels'!$I$3:$K$30,3,FALSE),"")</f>
        <v/>
      </c>
      <c r="H296" s="101"/>
      <c r="I296" s="102"/>
      <c r="J296" s="104"/>
    </row>
    <row r="297" spans="2:10" x14ac:dyDescent="0.25">
      <c r="B297" s="100">
        <f t="shared" si="4"/>
        <v>275</v>
      </c>
      <c r="C297" s="101"/>
      <c r="D297" s="102"/>
      <c r="E297" s="101"/>
      <c r="F297" s="77" t="str">
        <f>IF(E297 &lt;&gt; "",VLOOKUP($E297,'Defect types &amp; severity levels'!$I$3:$J$30,2,FALSE),"")</f>
        <v/>
      </c>
      <c r="G297" s="103" t="str">
        <f>IF(E297 &lt;&gt; "",VLOOKUP($E297,'Defect types &amp; severity levels'!$I$3:$K$30,3,FALSE),"")</f>
        <v/>
      </c>
      <c r="H297" s="101"/>
      <c r="I297" s="102"/>
      <c r="J297" s="104"/>
    </row>
    <row r="298" spans="2:10" x14ac:dyDescent="0.25">
      <c r="B298" s="100">
        <f t="shared" si="4"/>
        <v>276</v>
      </c>
      <c r="C298" s="101"/>
      <c r="D298" s="102"/>
      <c r="E298" s="101"/>
      <c r="F298" s="77" t="str">
        <f>IF(E298 &lt;&gt; "",VLOOKUP($E298,'Defect types &amp; severity levels'!$I$3:$J$30,2,FALSE),"")</f>
        <v/>
      </c>
      <c r="G298" s="103" t="str">
        <f>IF(E298 &lt;&gt; "",VLOOKUP($E298,'Defect types &amp; severity levels'!$I$3:$K$30,3,FALSE),"")</f>
        <v/>
      </c>
      <c r="H298" s="101"/>
      <c r="I298" s="102"/>
      <c r="J298" s="104"/>
    </row>
    <row r="299" spans="2:10" x14ac:dyDescent="0.25">
      <c r="B299" s="100">
        <f t="shared" si="4"/>
        <v>277</v>
      </c>
      <c r="C299" s="101"/>
      <c r="D299" s="102"/>
      <c r="E299" s="101"/>
      <c r="F299" s="77" t="str">
        <f>IF(E299 &lt;&gt; "",VLOOKUP($E299,'Defect types &amp; severity levels'!$I$3:$J$30,2,FALSE),"")</f>
        <v/>
      </c>
      <c r="G299" s="103" t="str">
        <f>IF(E299 &lt;&gt; "",VLOOKUP($E299,'Defect types &amp; severity levels'!$I$3:$K$30,3,FALSE),"")</f>
        <v/>
      </c>
      <c r="H299" s="101"/>
      <c r="I299" s="102"/>
      <c r="J299" s="104"/>
    </row>
    <row r="300" spans="2:10" x14ac:dyDescent="0.25">
      <c r="B300" s="100">
        <f t="shared" si="4"/>
        <v>278</v>
      </c>
      <c r="C300" s="101"/>
      <c r="D300" s="102"/>
      <c r="E300" s="101"/>
      <c r="F300" s="77" t="str">
        <f>IF(E300 &lt;&gt; "",VLOOKUP($E300,'Defect types &amp; severity levels'!$I$3:$J$30,2,FALSE),"")</f>
        <v/>
      </c>
      <c r="G300" s="103" t="str">
        <f>IF(E300 &lt;&gt; "",VLOOKUP($E300,'Defect types &amp; severity levels'!$I$3:$K$30,3,FALSE),"")</f>
        <v/>
      </c>
      <c r="H300" s="101"/>
      <c r="I300" s="102"/>
      <c r="J300" s="104"/>
    </row>
    <row r="301" spans="2:10" x14ac:dyDescent="0.25">
      <c r="B301" s="100">
        <f t="shared" si="4"/>
        <v>279</v>
      </c>
      <c r="C301" s="101"/>
      <c r="D301" s="102"/>
      <c r="E301" s="101"/>
      <c r="F301" s="77" t="str">
        <f>IF(E301 &lt;&gt; "",VLOOKUP($E301,'Defect types &amp; severity levels'!$I$3:$J$30,2,FALSE),"")</f>
        <v/>
      </c>
      <c r="G301" s="103" t="str">
        <f>IF(E301 &lt;&gt; "",VLOOKUP($E301,'Defect types &amp; severity levels'!$I$3:$K$30,3,FALSE),"")</f>
        <v/>
      </c>
      <c r="H301" s="101"/>
      <c r="I301" s="102"/>
      <c r="J301" s="104"/>
    </row>
    <row r="302" spans="2:10" x14ac:dyDescent="0.25">
      <c r="B302" s="100">
        <f t="shared" si="4"/>
        <v>280</v>
      </c>
      <c r="C302" s="101"/>
      <c r="D302" s="102"/>
      <c r="E302" s="101"/>
      <c r="F302" s="77" t="str">
        <f>IF(E302 &lt;&gt; "",VLOOKUP($E302,'Defect types &amp; severity levels'!$I$3:$J$30,2,FALSE),"")</f>
        <v/>
      </c>
      <c r="G302" s="103" t="str">
        <f>IF(E302 &lt;&gt; "",VLOOKUP($E302,'Defect types &amp; severity levels'!$I$3:$K$30,3,FALSE),"")</f>
        <v/>
      </c>
      <c r="H302" s="101"/>
      <c r="I302" s="102"/>
      <c r="J302" s="104"/>
    </row>
    <row r="303" spans="2:10" x14ac:dyDescent="0.25">
      <c r="B303" s="100">
        <f t="shared" si="4"/>
        <v>281</v>
      </c>
      <c r="C303" s="101"/>
      <c r="D303" s="102"/>
      <c r="E303" s="101"/>
      <c r="F303" s="77" t="str">
        <f>IF(E303 &lt;&gt; "",VLOOKUP($E303,'Defect types &amp; severity levels'!$I$3:$J$30,2,FALSE),"")</f>
        <v/>
      </c>
      <c r="G303" s="103" t="str">
        <f>IF(E303 &lt;&gt; "",VLOOKUP($E303,'Defect types &amp; severity levels'!$I$3:$K$30,3,FALSE),"")</f>
        <v/>
      </c>
      <c r="H303" s="101"/>
      <c r="I303" s="102"/>
      <c r="J303" s="104"/>
    </row>
    <row r="304" spans="2:10" x14ac:dyDescent="0.25">
      <c r="B304" s="100">
        <f t="shared" si="4"/>
        <v>282</v>
      </c>
      <c r="C304" s="101"/>
      <c r="D304" s="102"/>
      <c r="E304" s="101"/>
      <c r="F304" s="77" t="str">
        <f>IF(E304 &lt;&gt; "",VLOOKUP($E304,'Defect types &amp; severity levels'!$I$3:$J$30,2,FALSE),"")</f>
        <v/>
      </c>
      <c r="G304" s="103" t="str">
        <f>IF(E304 &lt;&gt; "",VLOOKUP($E304,'Defect types &amp; severity levels'!$I$3:$K$30,3,FALSE),"")</f>
        <v/>
      </c>
      <c r="H304" s="101"/>
      <c r="I304" s="102"/>
      <c r="J304" s="104"/>
    </row>
    <row r="305" spans="2:10" x14ac:dyDescent="0.25">
      <c r="B305" s="100">
        <f t="shared" si="4"/>
        <v>283</v>
      </c>
      <c r="C305" s="101"/>
      <c r="D305" s="102"/>
      <c r="E305" s="101"/>
      <c r="F305" s="77" t="str">
        <f>IF(E305 &lt;&gt; "",VLOOKUP($E305,'Defect types &amp; severity levels'!$I$3:$J$30,2,FALSE),"")</f>
        <v/>
      </c>
      <c r="G305" s="103" t="str">
        <f>IF(E305 &lt;&gt; "",VLOOKUP($E305,'Defect types &amp; severity levels'!$I$3:$K$30,3,FALSE),"")</f>
        <v/>
      </c>
      <c r="H305" s="101"/>
      <c r="I305" s="102"/>
      <c r="J305" s="104"/>
    </row>
    <row r="306" spans="2:10" x14ac:dyDescent="0.25">
      <c r="B306" s="100">
        <f t="shared" si="4"/>
        <v>284</v>
      </c>
      <c r="C306" s="101"/>
      <c r="D306" s="102"/>
      <c r="E306" s="101"/>
      <c r="F306" s="77" t="str">
        <f>IF(E306 &lt;&gt; "",VLOOKUP($E306,'Defect types &amp; severity levels'!$I$3:$J$30,2,FALSE),"")</f>
        <v/>
      </c>
      <c r="G306" s="103" t="str">
        <f>IF(E306 &lt;&gt; "",VLOOKUP($E306,'Defect types &amp; severity levels'!$I$3:$K$30,3,FALSE),"")</f>
        <v/>
      </c>
      <c r="H306" s="101"/>
      <c r="I306" s="102"/>
      <c r="J306" s="104"/>
    </row>
    <row r="307" spans="2:10" x14ac:dyDescent="0.25">
      <c r="B307" s="100">
        <f t="shared" si="4"/>
        <v>285</v>
      </c>
      <c r="C307" s="101"/>
      <c r="D307" s="102"/>
      <c r="E307" s="101"/>
      <c r="F307" s="77" t="str">
        <f>IF(E307 &lt;&gt; "",VLOOKUP($E307,'Defect types &amp; severity levels'!$I$3:$J$30,2,FALSE),"")</f>
        <v/>
      </c>
      <c r="G307" s="103" t="str">
        <f>IF(E307 &lt;&gt; "",VLOOKUP($E307,'Defect types &amp; severity levels'!$I$3:$K$30,3,FALSE),"")</f>
        <v/>
      </c>
      <c r="H307" s="101"/>
      <c r="I307" s="102"/>
      <c r="J307" s="104"/>
    </row>
    <row r="308" spans="2:10" x14ac:dyDescent="0.25">
      <c r="B308" s="100">
        <f t="shared" si="4"/>
        <v>286</v>
      </c>
      <c r="C308" s="101"/>
      <c r="D308" s="102"/>
      <c r="E308" s="101"/>
      <c r="F308" s="77" t="str">
        <f>IF(E308 &lt;&gt; "",VLOOKUP($E308,'Defect types &amp; severity levels'!$I$3:$J$30,2,FALSE),"")</f>
        <v/>
      </c>
      <c r="G308" s="103" t="str">
        <f>IF(E308 &lt;&gt; "",VLOOKUP($E308,'Defect types &amp; severity levels'!$I$3:$K$30,3,FALSE),"")</f>
        <v/>
      </c>
      <c r="H308" s="101"/>
      <c r="I308" s="102"/>
      <c r="J308" s="104"/>
    </row>
    <row r="309" spans="2:10" x14ac:dyDescent="0.25">
      <c r="B309" s="100">
        <f t="shared" si="4"/>
        <v>287</v>
      </c>
      <c r="C309" s="101"/>
      <c r="D309" s="102"/>
      <c r="E309" s="101"/>
      <c r="F309" s="77" t="str">
        <f>IF(E309 &lt;&gt; "",VLOOKUP($E309,'Defect types &amp; severity levels'!$I$3:$J$30,2,FALSE),"")</f>
        <v/>
      </c>
      <c r="G309" s="103" t="str">
        <f>IF(E309 &lt;&gt; "",VLOOKUP($E309,'Defect types &amp; severity levels'!$I$3:$K$30,3,FALSE),"")</f>
        <v/>
      </c>
      <c r="H309" s="101"/>
      <c r="I309" s="102"/>
      <c r="J309" s="104"/>
    </row>
    <row r="310" spans="2:10" x14ac:dyDescent="0.25">
      <c r="B310" s="100">
        <f t="shared" si="4"/>
        <v>288</v>
      </c>
      <c r="C310" s="101"/>
      <c r="D310" s="102"/>
      <c r="E310" s="101"/>
      <c r="F310" s="77" t="str">
        <f>IF(E310 &lt;&gt; "",VLOOKUP($E310,'Defect types &amp; severity levels'!$I$3:$J$30,2,FALSE),"")</f>
        <v/>
      </c>
      <c r="G310" s="103" t="str">
        <f>IF(E310 &lt;&gt; "",VLOOKUP($E310,'Defect types &amp; severity levels'!$I$3:$K$30,3,FALSE),"")</f>
        <v/>
      </c>
      <c r="H310" s="101"/>
      <c r="I310" s="102"/>
      <c r="J310" s="104"/>
    </row>
    <row r="311" spans="2:10" x14ac:dyDescent="0.25">
      <c r="B311" s="100">
        <f t="shared" si="4"/>
        <v>289</v>
      </c>
      <c r="C311" s="101"/>
      <c r="D311" s="102"/>
      <c r="E311" s="101"/>
      <c r="F311" s="77" t="str">
        <f>IF(E311 &lt;&gt; "",VLOOKUP($E311,'Defect types &amp; severity levels'!$I$3:$J$30,2,FALSE),"")</f>
        <v/>
      </c>
      <c r="G311" s="103" t="str">
        <f>IF(E311 &lt;&gt; "",VLOOKUP($E311,'Defect types &amp; severity levels'!$I$3:$K$30,3,FALSE),"")</f>
        <v/>
      </c>
      <c r="H311" s="101"/>
      <c r="I311" s="102"/>
      <c r="J311" s="104"/>
    </row>
    <row r="312" spans="2:10" x14ac:dyDescent="0.25">
      <c r="B312" s="100">
        <f t="shared" si="4"/>
        <v>290</v>
      </c>
      <c r="C312" s="101"/>
      <c r="D312" s="102"/>
      <c r="E312" s="101"/>
      <c r="F312" s="77" t="str">
        <f>IF(E312 &lt;&gt; "",VLOOKUP($E312,'Defect types &amp; severity levels'!$I$3:$J$30,2,FALSE),"")</f>
        <v/>
      </c>
      <c r="G312" s="103" t="str">
        <f>IF(E312 &lt;&gt; "",VLOOKUP($E312,'Defect types &amp; severity levels'!$I$3:$K$30,3,FALSE),"")</f>
        <v/>
      </c>
      <c r="H312" s="101"/>
      <c r="I312" s="102"/>
      <c r="J312" s="104"/>
    </row>
    <row r="313" spans="2:10" x14ac:dyDescent="0.25">
      <c r="B313" s="100">
        <f t="shared" si="4"/>
        <v>291</v>
      </c>
      <c r="C313" s="101"/>
      <c r="D313" s="102"/>
      <c r="E313" s="101"/>
      <c r="F313" s="77" t="str">
        <f>IF(E313 &lt;&gt; "",VLOOKUP($E313,'Defect types &amp; severity levels'!$I$3:$J$30,2,FALSE),"")</f>
        <v/>
      </c>
      <c r="G313" s="103" t="str">
        <f>IF(E313 &lt;&gt; "",VLOOKUP($E313,'Defect types &amp; severity levels'!$I$3:$K$30,3,FALSE),"")</f>
        <v/>
      </c>
      <c r="H313" s="101"/>
      <c r="I313" s="102"/>
      <c r="J313" s="104"/>
    </row>
    <row r="314" spans="2:10" x14ac:dyDescent="0.25">
      <c r="B314" s="100">
        <f t="shared" si="4"/>
        <v>292</v>
      </c>
      <c r="C314" s="101"/>
      <c r="D314" s="102"/>
      <c r="E314" s="101"/>
      <c r="F314" s="77" t="str">
        <f>IF(E314 &lt;&gt; "",VLOOKUP($E314,'Defect types &amp; severity levels'!$I$3:$J$30,2,FALSE),"")</f>
        <v/>
      </c>
      <c r="G314" s="103" t="str">
        <f>IF(E314 &lt;&gt; "",VLOOKUP($E314,'Defect types &amp; severity levels'!$I$3:$K$30,3,FALSE),"")</f>
        <v/>
      </c>
      <c r="H314" s="101"/>
      <c r="I314" s="102"/>
      <c r="J314" s="104"/>
    </row>
    <row r="315" spans="2:10" x14ac:dyDescent="0.25">
      <c r="B315" s="100">
        <f t="shared" si="4"/>
        <v>293</v>
      </c>
      <c r="C315" s="101"/>
      <c r="D315" s="102"/>
      <c r="E315" s="101"/>
      <c r="F315" s="77" t="str">
        <f>IF(E315 &lt;&gt; "",VLOOKUP($E315,'Defect types &amp; severity levels'!$I$3:$J$30,2,FALSE),"")</f>
        <v/>
      </c>
      <c r="G315" s="103" t="str">
        <f>IF(E315 &lt;&gt; "",VLOOKUP($E315,'Defect types &amp; severity levels'!$I$3:$K$30,3,FALSE),"")</f>
        <v/>
      </c>
      <c r="H315" s="101"/>
      <c r="I315" s="102"/>
      <c r="J315" s="104"/>
    </row>
    <row r="316" spans="2:10" x14ac:dyDescent="0.25">
      <c r="B316" s="100">
        <f t="shared" si="4"/>
        <v>294</v>
      </c>
      <c r="C316" s="101"/>
      <c r="D316" s="102"/>
      <c r="E316" s="101"/>
      <c r="F316" s="77" t="str">
        <f>IF(E316 &lt;&gt; "",VLOOKUP($E316,'Defect types &amp; severity levels'!$I$3:$J$30,2,FALSE),"")</f>
        <v/>
      </c>
      <c r="G316" s="103" t="str">
        <f>IF(E316 &lt;&gt; "",VLOOKUP($E316,'Defect types &amp; severity levels'!$I$3:$K$30,3,FALSE),"")</f>
        <v/>
      </c>
      <c r="H316" s="101"/>
      <c r="I316" s="102"/>
      <c r="J316" s="104"/>
    </row>
    <row r="317" spans="2:10" x14ac:dyDescent="0.25">
      <c r="B317" s="100">
        <f t="shared" si="4"/>
        <v>295</v>
      </c>
      <c r="C317" s="101"/>
      <c r="D317" s="102"/>
      <c r="E317" s="101"/>
      <c r="F317" s="77" t="str">
        <f>IF(E317 &lt;&gt; "",VLOOKUP($E317,'Defect types &amp; severity levels'!$I$3:$J$30,2,FALSE),"")</f>
        <v/>
      </c>
      <c r="G317" s="103" t="str">
        <f>IF(E317 &lt;&gt; "",VLOOKUP($E317,'Defect types &amp; severity levels'!$I$3:$K$30,3,FALSE),"")</f>
        <v/>
      </c>
      <c r="H317" s="101"/>
      <c r="I317" s="102"/>
      <c r="J317" s="104"/>
    </row>
    <row r="318" spans="2:10" x14ac:dyDescent="0.25">
      <c r="B318" s="100">
        <f t="shared" si="4"/>
        <v>296</v>
      </c>
      <c r="C318" s="101"/>
      <c r="D318" s="102"/>
      <c r="E318" s="101"/>
      <c r="F318" s="77" t="str">
        <f>IF(E318 &lt;&gt; "",VLOOKUP($E318,'Defect types &amp; severity levels'!$I$3:$J$30,2,FALSE),"")</f>
        <v/>
      </c>
      <c r="G318" s="103" t="str">
        <f>IF(E318 &lt;&gt; "",VLOOKUP($E318,'Defect types &amp; severity levels'!$I$3:$K$30,3,FALSE),"")</f>
        <v/>
      </c>
      <c r="H318" s="101"/>
      <c r="I318" s="102"/>
      <c r="J318" s="104"/>
    </row>
    <row r="319" spans="2:10" x14ac:dyDescent="0.25">
      <c r="B319" s="100">
        <f t="shared" si="4"/>
        <v>297</v>
      </c>
      <c r="C319" s="101"/>
      <c r="D319" s="102"/>
      <c r="E319" s="101"/>
      <c r="F319" s="77" t="str">
        <f>IF(E319 &lt;&gt; "",VLOOKUP($E319,'Defect types &amp; severity levels'!$I$3:$J$30,2,FALSE),"")</f>
        <v/>
      </c>
      <c r="G319" s="103" t="str">
        <f>IF(E319 &lt;&gt; "",VLOOKUP($E319,'Defect types &amp; severity levels'!$I$3:$K$30,3,FALSE),"")</f>
        <v/>
      </c>
      <c r="H319" s="101"/>
      <c r="I319" s="102"/>
      <c r="J319" s="104"/>
    </row>
    <row r="320" spans="2:10" x14ac:dyDescent="0.25">
      <c r="B320" s="100">
        <f t="shared" si="4"/>
        <v>298</v>
      </c>
      <c r="C320" s="101"/>
      <c r="D320" s="102"/>
      <c r="E320" s="101"/>
      <c r="F320" s="77" t="str">
        <f>IF(E320 &lt;&gt; "",VLOOKUP($E320,'Defect types &amp; severity levels'!$I$3:$J$30,2,FALSE),"")</f>
        <v/>
      </c>
      <c r="G320" s="103" t="str">
        <f>IF(E320 &lt;&gt; "",VLOOKUP($E320,'Defect types &amp; severity levels'!$I$3:$K$30,3,FALSE),"")</f>
        <v/>
      </c>
      <c r="H320" s="101"/>
      <c r="I320" s="102"/>
      <c r="J320" s="104"/>
    </row>
    <row r="321" spans="2:10" x14ac:dyDescent="0.25">
      <c r="B321" s="100">
        <f t="shared" si="4"/>
        <v>299</v>
      </c>
      <c r="C321" s="101"/>
      <c r="D321" s="102"/>
      <c r="E321" s="101"/>
      <c r="F321" s="77" t="str">
        <f>IF(E321 &lt;&gt; "",VLOOKUP($E321,'Defect types &amp; severity levels'!$I$3:$J$30,2,FALSE),"")</f>
        <v/>
      </c>
      <c r="G321" s="103" t="str">
        <f>IF(E321 &lt;&gt; "",VLOOKUP($E321,'Defect types &amp; severity levels'!$I$3:$K$30,3,FALSE),"")</f>
        <v/>
      </c>
      <c r="H321" s="101"/>
      <c r="I321" s="102"/>
      <c r="J321" s="104"/>
    </row>
    <row r="322" spans="2:10" ht="15.75" thickBot="1" x14ac:dyDescent="0.3">
      <c r="B322" s="105">
        <f t="shared" si="4"/>
        <v>300</v>
      </c>
      <c r="C322" s="106"/>
      <c r="D322" s="107"/>
      <c r="E322" s="101"/>
      <c r="F322" s="77" t="str">
        <f>IF(E322 &lt;&gt; "",VLOOKUP($E322,'Defect types &amp; severity levels'!$I$3:$J$30,2,FALSE),"")</f>
        <v/>
      </c>
      <c r="G322" s="103" t="str">
        <f>IF(E322 &lt;&gt; "",VLOOKUP($E322,'Defect types &amp; severity levels'!$I$3:$K$30,3,FALSE),"")</f>
        <v/>
      </c>
      <c r="H322" s="101"/>
      <c r="I322" s="107"/>
      <c r="J322" s="108"/>
    </row>
    <row r="323" spans="2:10" x14ac:dyDescent="0.25">
      <c r="B323" s="109"/>
    </row>
    <row r="324" spans="2:10" x14ac:dyDescent="0.25">
      <c r="B324" s="109"/>
    </row>
    <row r="325" spans="2:10" x14ac:dyDescent="0.25">
      <c r="B325" s="109"/>
    </row>
    <row r="326" spans="2:10" x14ac:dyDescent="0.25">
      <c r="B326" s="109"/>
    </row>
    <row r="327" spans="2:10" x14ac:dyDescent="0.25">
      <c r="B327" s="109"/>
    </row>
    <row r="328" spans="2:10" x14ac:dyDescent="0.25">
      <c r="B328" s="109"/>
    </row>
    <row r="329" spans="2:10" x14ac:dyDescent="0.25">
      <c r="B329" s="109"/>
    </row>
    <row r="330" spans="2:10" x14ac:dyDescent="0.25">
      <c r="B330" s="109"/>
    </row>
    <row r="331" spans="2:10" x14ac:dyDescent="0.25">
      <c r="B331" s="109"/>
    </row>
    <row r="332" spans="2:10" x14ac:dyDescent="0.25">
      <c r="B332" s="109"/>
    </row>
    <row r="333" spans="2:10" x14ac:dyDescent="0.25">
      <c r="B333" s="109"/>
    </row>
    <row r="334" spans="2:10" x14ac:dyDescent="0.25">
      <c r="B334" s="109"/>
    </row>
    <row r="335" spans="2:10" x14ac:dyDescent="0.25">
      <c r="B335" s="109"/>
    </row>
    <row r="336" spans="2:10" x14ac:dyDescent="0.25">
      <c r="B336" s="109"/>
    </row>
    <row r="337" spans="2:2" x14ac:dyDescent="0.25">
      <c r="B337" s="109"/>
    </row>
    <row r="338" spans="2:2" x14ac:dyDescent="0.25">
      <c r="B338" s="109"/>
    </row>
    <row r="339" spans="2:2" x14ac:dyDescent="0.25">
      <c r="B339" s="109"/>
    </row>
    <row r="340" spans="2:2" x14ac:dyDescent="0.25">
      <c r="B340" s="109"/>
    </row>
    <row r="341" spans="2:2" x14ac:dyDescent="0.25">
      <c r="B341" s="109"/>
    </row>
    <row r="342" spans="2:2" x14ac:dyDescent="0.25">
      <c r="B342" s="109"/>
    </row>
    <row r="343" spans="2:2" x14ac:dyDescent="0.25">
      <c r="B343" s="109"/>
    </row>
    <row r="344" spans="2:2" x14ac:dyDescent="0.25">
      <c r="B344" s="109"/>
    </row>
    <row r="345" spans="2:2" x14ac:dyDescent="0.25">
      <c r="B345" s="109"/>
    </row>
    <row r="346" spans="2:2" x14ac:dyDescent="0.25">
      <c r="B346" s="109"/>
    </row>
    <row r="347" spans="2:2" x14ac:dyDescent="0.25">
      <c r="B347" s="109"/>
    </row>
    <row r="348" spans="2:2" x14ac:dyDescent="0.25">
      <c r="B348" s="109"/>
    </row>
    <row r="349" spans="2:2" x14ac:dyDescent="0.25">
      <c r="B349" s="109"/>
    </row>
    <row r="350" spans="2:2" x14ac:dyDescent="0.25">
      <c r="B350" s="109"/>
    </row>
    <row r="351" spans="2:2" x14ac:dyDescent="0.25">
      <c r="B351" s="109"/>
    </row>
    <row r="352" spans="2:2" x14ac:dyDescent="0.25">
      <c r="B352" s="109"/>
    </row>
    <row r="353" spans="2:2" x14ac:dyDescent="0.25">
      <c r="B353" s="109"/>
    </row>
    <row r="354" spans="2:2" x14ac:dyDescent="0.25">
      <c r="B354" s="109"/>
    </row>
    <row r="355" spans="2:2" x14ac:dyDescent="0.25">
      <c r="B355" s="109"/>
    </row>
    <row r="356" spans="2:2" x14ac:dyDescent="0.25">
      <c r="B356" s="109"/>
    </row>
    <row r="357" spans="2:2" x14ac:dyDescent="0.25">
      <c r="B357" s="109"/>
    </row>
    <row r="358" spans="2:2" x14ac:dyDescent="0.25">
      <c r="B358" s="109"/>
    </row>
    <row r="359" spans="2:2" x14ac:dyDescent="0.25">
      <c r="B359" s="109"/>
    </row>
    <row r="360" spans="2:2" x14ac:dyDescent="0.25">
      <c r="B360" s="109"/>
    </row>
    <row r="361" spans="2:2" x14ac:dyDescent="0.25">
      <c r="B361" s="109"/>
    </row>
    <row r="362" spans="2:2" x14ac:dyDescent="0.25">
      <c r="B362" s="109"/>
    </row>
    <row r="363" spans="2:2" x14ac:dyDescent="0.25">
      <c r="B363" s="109"/>
    </row>
    <row r="364" spans="2:2" x14ac:dyDescent="0.25">
      <c r="B364" s="109"/>
    </row>
    <row r="365" spans="2:2" x14ac:dyDescent="0.25">
      <c r="B365" s="109"/>
    </row>
    <row r="366" spans="2:2" x14ac:dyDescent="0.25">
      <c r="B366" s="109"/>
    </row>
    <row r="367" spans="2:2" x14ac:dyDescent="0.25">
      <c r="B367" s="109"/>
    </row>
    <row r="368" spans="2:2" x14ac:dyDescent="0.25">
      <c r="B368" s="109"/>
    </row>
    <row r="369" spans="2:2" x14ac:dyDescent="0.25">
      <c r="B369" s="109"/>
    </row>
    <row r="370" spans="2:2" x14ac:dyDescent="0.25">
      <c r="B370" s="109"/>
    </row>
    <row r="371" spans="2:2" x14ac:dyDescent="0.25">
      <c r="B371" s="109"/>
    </row>
    <row r="372" spans="2:2" x14ac:dyDescent="0.25">
      <c r="B372" s="109"/>
    </row>
    <row r="373" spans="2:2" x14ac:dyDescent="0.25">
      <c r="B373" s="109"/>
    </row>
    <row r="374" spans="2:2" x14ac:dyDescent="0.25">
      <c r="B374" s="109"/>
    </row>
    <row r="375" spans="2:2" x14ac:dyDescent="0.25">
      <c r="B375" s="109"/>
    </row>
    <row r="376" spans="2:2" x14ac:dyDescent="0.25">
      <c r="B376" s="109"/>
    </row>
    <row r="377" spans="2:2" x14ac:dyDescent="0.25">
      <c r="B377" s="109"/>
    </row>
    <row r="378" spans="2:2" x14ac:dyDescent="0.25">
      <c r="B378" s="109"/>
    </row>
    <row r="379" spans="2:2" x14ac:dyDescent="0.25">
      <c r="B379" s="109"/>
    </row>
    <row r="380" spans="2:2" x14ac:dyDescent="0.25">
      <c r="B380" s="109"/>
    </row>
    <row r="381" spans="2:2" x14ac:dyDescent="0.25">
      <c r="B381" s="109"/>
    </row>
    <row r="382" spans="2:2" x14ac:dyDescent="0.25">
      <c r="B382" s="109"/>
    </row>
    <row r="383" spans="2:2" x14ac:dyDescent="0.25">
      <c r="B383" s="109"/>
    </row>
    <row r="384" spans="2:2" x14ac:dyDescent="0.25">
      <c r="B384" s="109"/>
    </row>
    <row r="385" spans="2:2" x14ac:dyDescent="0.25">
      <c r="B385" s="109"/>
    </row>
    <row r="386" spans="2:2" x14ac:dyDescent="0.25">
      <c r="B386" s="109"/>
    </row>
    <row r="387" spans="2:2" x14ac:dyDescent="0.25">
      <c r="B387" s="109"/>
    </row>
    <row r="388" spans="2:2" x14ac:dyDescent="0.25">
      <c r="B388" s="109"/>
    </row>
    <row r="389" spans="2:2" x14ac:dyDescent="0.25">
      <c r="B389" s="109"/>
    </row>
    <row r="390" spans="2:2" x14ac:dyDescent="0.25">
      <c r="B390" s="109"/>
    </row>
    <row r="391" spans="2:2" x14ac:dyDescent="0.25">
      <c r="B391" s="109"/>
    </row>
    <row r="392" spans="2:2" x14ac:dyDescent="0.25">
      <c r="B392" s="109"/>
    </row>
    <row r="393" spans="2:2" x14ac:dyDescent="0.25">
      <c r="B393" s="109"/>
    </row>
    <row r="394" spans="2:2" x14ac:dyDescent="0.25">
      <c r="B394" s="109"/>
    </row>
    <row r="395" spans="2:2" x14ac:dyDescent="0.25">
      <c r="B395" s="109"/>
    </row>
    <row r="396" spans="2:2" x14ac:dyDescent="0.25">
      <c r="B396" s="109"/>
    </row>
    <row r="397" spans="2:2" x14ac:dyDescent="0.25">
      <c r="B397" s="109"/>
    </row>
    <row r="398" spans="2:2" x14ac:dyDescent="0.25">
      <c r="B398" s="109"/>
    </row>
    <row r="399" spans="2:2" x14ac:dyDescent="0.25">
      <c r="B399" s="109"/>
    </row>
    <row r="400" spans="2:2" x14ac:dyDescent="0.25">
      <c r="B400" s="109"/>
    </row>
    <row r="401" spans="2:2" x14ac:dyDescent="0.25">
      <c r="B401" s="109"/>
    </row>
    <row r="402" spans="2:2" x14ac:dyDescent="0.25">
      <c r="B402" s="109"/>
    </row>
    <row r="403" spans="2:2" x14ac:dyDescent="0.25">
      <c r="B403" s="109"/>
    </row>
    <row r="404" spans="2:2" x14ac:dyDescent="0.25">
      <c r="B404" s="109"/>
    </row>
    <row r="405" spans="2:2" x14ac:dyDescent="0.25">
      <c r="B405" s="109"/>
    </row>
    <row r="406" spans="2:2" x14ac:dyDescent="0.25">
      <c r="B406" s="109"/>
    </row>
    <row r="407" spans="2:2" x14ac:dyDescent="0.25">
      <c r="B407" s="109"/>
    </row>
    <row r="408" spans="2:2" x14ac:dyDescent="0.25">
      <c r="B408" s="109"/>
    </row>
    <row r="409" spans="2:2" x14ac:dyDescent="0.25">
      <c r="B409" s="109"/>
    </row>
    <row r="410" spans="2:2" x14ac:dyDescent="0.25">
      <c r="B410" s="109"/>
    </row>
    <row r="411" spans="2:2" x14ac:dyDescent="0.25">
      <c r="B411" s="109"/>
    </row>
    <row r="412" spans="2:2" x14ac:dyDescent="0.25">
      <c r="B412" s="54"/>
    </row>
  </sheetData>
  <sheetProtection algorithmName="SHA-512" hashValue="r6uQ7OsoAjjDtgV7+7M2hgJxY7WSah5uNv2MnE6oNfIIhFKlQpvOpEbGi5Y/MjO1LlpY3sqXBzIevs3zeJhtvA==" saltValue="lfFBfkhgu2Qya60ELlzc7A==" spinCount="100000" sheet="1" objects="1" scenarios="1"/>
  <mergeCells count="5">
    <mergeCell ref="B2:B3"/>
    <mergeCell ref="C2:C3"/>
    <mergeCell ref="B8:B11"/>
    <mergeCell ref="C8:D11"/>
    <mergeCell ref="C13:D13"/>
  </mergeCells>
  <dataValidations count="2">
    <dataValidation type="whole" operator="greaterThanOrEqual" allowBlank="1" showInputMessage="1" showErrorMessage="1" errorTitle="Enter Whole Number" error="Please enter Whole numbers only, no decimal values will be accepted" sqref="C2:C3">
      <formula1>0</formula1>
    </dataValidation>
    <dataValidation operator="equal" showInputMessage="1" showErrorMessage="1" prompt="Input date using &quot;MM-DD-YY&quot; Format only._x000a__x000a_Example 01-01-2015" sqref="C6"/>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'Defect types &amp; severity levels'!$B$3:$B$4</xm:f>
          </x14:formula1>
          <xm:sqref>H23:H322</xm:sqref>
        </x14:dataValidation>
        <x14:dataValidation type="list" showInputMessage="1" showErrorMessage="1">
          <x14:formula1>
            <xm:f>'Defect types &amp; severity levels'!$I$3:$I$30</xm:f>
          </x14:formula1>
          <xm:sqref>E23:E322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K412"/>
  <sheetViews>
    <sheetView workbookViewId="0">
      <selection activeCell="C5" sqref="C5"/>
    </sheetView>
  </sheetViews>
  <sheetFormatPr defaultColWidth="9.140625" defaultRowHeight="15" x14ac:dyDescent="0.25"/>
  <cols>
    <col min="1" max="1" width="3.7109375" style="52" customWidth="1"/>
    <col min="2" max="2" width="24" style="52" customWidth="1"/>
    <col min="3" max="3" width="28.7109375" style="52" customWidth="1"/>
    <col min="4" max="4" width="51" style="55" customWidth="1"/>
    <col min="5" max="5" width="35.42578125" style="52" customWidth="1"/>
    <col min="6" max="6" width="40.5703125" style="52" bestFit="1" customWidth="1"/>
    <col min="7" max="7" width="29.7109375" style="52" bestFit="1" customWidth="1"/>
    <col min="8" max="8" width="8.5703125" style="52" customWidth="1"/>
    <col min="9" max="9" width="27.140625" style="55" customWidth="1"/>
    <col min="10" max="10" width="60.7109375" style="55" customWidth="1"/>
    <col min="11" max="36" width="9.140625" style="52"/>
    <col min="37" max="37" width="22.5703125" style="52" bestFit="1" customWidth="1"/>
    <col min="38" max="16384" width="9.140625" style="52"/>
  </cols>
  <sheetData>
    <row r="1" spans="1:37" ht="15.75" thickBot="1" x14ac:dyDescent="0.3">
      <c r="B1" s="53"/>
      <c r="C1" s="53"/>
      <c r="D1" s="53"/>
      <c r="G1" s="54"/>
      <c r="AK1" s="52" t="s">
        <v>108</v>
      </c>
    </row>
    <row r="2" spans="1:37" ht="15" customHeight="1" x14ac:dyDescent="0.25">
      <c r="A2" s="54"/>
      <c r="B2" s="158" t="s">
        <v>133</v>
      </c>
      <c r="C2" s="160"/>
      <c r="D2" s="56"/>
      <c r="G2" s="54"/>
    </row>
    <row r="3" spans="1:37" ht="15.75" thickBot="1" x14ac:dyDescent="0.3">
      <c r="B3" s="159"/>
      <c r="C3" s="161"/>
      <c r="D3" s="53"/>
      <c r="G3" s="54"/>
    </row>
    <row r="4" spans="1:37" ht="15.75" thickBot="1" x14ac:dyDescent="0.3">
      <c r="B4" s="53"/>
      <c r="C4" s="53"/>
      <c r="D4" s="53"/>
      <c r="G4" s="54"/>
      <c r="AK4" s="52" t="s">
        <v>225</v>
      </c>
    </row>
    <row r="5" spans="1:37" ht="15.75" thickBot="1" x14ac:dyDescent="0.3">
      <c r="A5" s="54"/>
      <c r="B5" s="58" t="s">
        <v>230</v>
      </c>
      <c r="C5" s="59"/>
      <c r="D5" s="60"/>
      <c r="G5" s="54"/>
    </row>
    <row r="6" spans="1:37" ht="15.75" thickBot="1" x14ac:dyDescent="0.3">
      <c r="B6" s="58" t="s">
        <v>110</v>
      </c>
      <c r="C6" s="125"/>
      <c r="D6" s="53"/>
      <c r="G6" s="62"/>
    </row>
    <row r="7" spans="1:37" ht="15.75" thickBot="1" x14ac:dyDescent="0.3">
      <c r="B7" s="63"/>
      <c r="C7" s="64"/>
      <c r="D7" s="53"/>
      <c r="G7" s="54"/>
    </row>
    <row r="8" spans="1:37" x14ac:dyDescent="0.25">
      <c r="A8" s="54"/>
      <c r="B8" s="162" t="s">
        <v>111</v>
      </c>
      <c r="C8" s="165"/>
      <c r="D8" s="166"/>
      <c r="E8" s="52" t="s">
        <v>0</v>
      </c>
      <c r="G8" s="65"/>
    </row>
    <row r="9" spans="1:37" x14ac:dyDescent="0.25">
      <c r="B9" s="163"/>
      <c r="C9" s="167"/>
      <c r="D9" s="168"/>
      <c r="E9" s="54"/>
      <c r="G9" s="65"/>
    </row>
    <row r="10" spans="1:37" x14ac:dyDescent="0.25">
      <c r="B10" s="163"/>
      <c r="C10" s="167"/>
      <c r="D10" s="168"/>
      <c r="G10" s="65"/>
    </row>
    <row r="11" spans="1:37" ht="15.75" thickBot="1" x14ac:dyDescent="0.3">
      <c r="B11" s="164"/>
      <c r="C11" s="169"/>
      <c r="D11" s="170"/>
      <c r="G11" s="65"/>
    </row>
    <row r="12" spans="1:37" ht="15.75" thickBot="1" x14ac:dyDescent="0.3">
      <c r="B12" s="56"/>
      <c r="C12" s="54"/>
      <c r="G12" s="54"/>
    </row>
    <row r="13" spans="1:37" ht="15.75" thickBot="1" x14ac:dyDescent="0.3">
      <c r="B13" s="66" t="s">
        <v>112</v>
      </c>
      <c r="C13" s="171"/>
      <c r="D13" s="172"/>
      <c r="E13" s="67"/>
      <c r="G13" s="62"/>
    </row>
    <row r="14" spans="1:37" ht="15.75" thickBot="1" x14ac:dyDescent="0.3">
      <c r="B14" s="68"/>
      <c r="C14" s="69"/>
      <c r="D14" s="70" t="s">
        <v>0</v>
      </c>
      <c r="F14" s="62"/>
      <c r="G14" s="62"/>
    </row>
    <row r="15" spans="1:37" x14ac:dyDescent="0.25">
      <c r="B15" s="71" t="s">
        <v>1</v>
      </c>
      <c r="C15" s="72" t="s">
        <v>113</v>
      </c>
      <c r="D15" s="73" t="s">
        <v>114</v>
      </c>
      <c r="E15" s="74" t="s">
        <v>115</v>
      </c>
      <c r="F15" s="75" t="s">
        <v>23</v>
      </c>
      <c r="G15" s="62"/>
    </row>
    <row r="16" spans="1:37" x14ac:dyDescent="0.25">
      <c r="B16" s="76"/>
      <c r="C16" s="77" t="s">
        <v>116</v>
      </c>
      <c r="D16" s="78">
        <f>COUNTIF($F$23:$F$322,"S1")</f>
        <v>0</v>
      </c>
      <c r="E16" s="79">
        <f>IF(SUM(100-D16*50%)=100,0,100-D16*50%)</f>
        <v>0</v>
      </c>
      <c r="F16" s="80">
        <f>IF(ISERROR(D16*0.5/$C$2),0%,D16*0.5/$C$2)</f>
        <v>0</v>
      </c>
      <c r="G16" s="62"/>
    </row>
    <row r="17" spans="2:10" x14ac:dyDescent="0.25">
      <c r="B17" s="76"/>
      <c r="C17" s="77" t="s">
        <v>117</v>
      </c>
      <c r="D17" s="78">
        <f>COUNTIF($F$23:$F$322,"S2")</f>
        <v>0</v>
      </c>
      <c r="E17" s="79">
        <f>IF(SUM(100-D17*30%)=100,0,100-D17*30%)</f>
        <v>0</v>
      </c>
      <c r="F17" s="80">
        <f>IF(ISERROR(D17*0.3/$C$2),0%,D17*0.3/$C$2)</f>
        <v>0</v>
      </c>
      <c r="G17" s="62"/>
    </row>
    <row r="18" spans="2:10" x14ac:dyDescent="0.25">
      <c r="B18" s="76"/>
      <c r="C18" s="77" t="s">
        <v>118</v>
      </c>
      <c r="D18" s="78">
        <f>COUNTIF($F$23:$F$322,"S3")</f>
        <v>0</v>
      </c>
      <c r="E18" s="79">
        <f>IF(SUM(100-D18*20%)=100,0,100-D18*20%)</f>
        <v>0</v>
      </c>
      <c r="F18" s="80">
        <f>IF(ISERROR(D18*0.2/$C$2),0%,D18*0.2/$C$2)</f>
        <v>0</v>
      </c>
      <c r="G18" s="62"/>
    </row>
    <row r="19" spans="2:10" ht="15.75" thickBot="1" x14ac:dyDescent="0.3">
      <c r="B19" s="81" t="s">
        <v>119</v>
      </c>
      <c r="C19" s="82"/>
      <c r="D19" s="83">
        <f>SUM(D16:D18)</f>
        <v>0</v>
      </c>
      <c r="E19" s="84">
        <f>IF(SUM(100-(D16*50%+D17*30%+D18*20%))=100,0,100-(D16*50%+D17*30%+D18*20%))</f>
        <v>0</v>
      </c>
      <c r="F19" s="85">
        <f>IF(SUM(F16:F18)=100%,0%,SUM(F16:F18))</f>
        <v>0</v>
      </c>
      <c r="G19" s="62"/>
    </row>
    <row r="20" spans="2:10" ht="15.75" thickBot="1" x14ac:dyDescent="0.3">
      <c r="B20" s="86"/>
      <c r="C20" s="87"/>
      <c r="D20" s="88"/>
      <c r="E20" s="89"/>
      <c r="F20" s="90"/>
      <c r="G20" s="62"/>
    </row>
    <row r="21" spans="2:10" ht="15.75" thickBot="1" x14ac:dyDescent="0.3">
      <c r="B21" s="91" t="s">
        <v>120</v>
      </c>
      <c r="C21" s="92" t="s">
        <v>121</v>
      </c>
      <c r="D21" s="93" t="s">
        <v>122</v>
      </c>
      <c r="E21" s="92" t="s">
        <v>123</v>
      </c>
      <c r="F21" s="92" t="s">
        <v>113</v>
      </c>
      <c r="G21" s="92" t="s">
        <v>124</v>
      </c>
      <c r="H21" s="92" t="s">
        <v>125</v>
      </c>
      <c r="I21" s="94" t="s">
        <v>126</v>
      </c>
      <c r="J21" s="95" t="s">
        <v>127</v>
      </c>
    </row>
    <row r="22" spans="2:10" x14ac:dyDescent="0.25">
      <c r="B22" s="96" t="s">
        <v>120</v>
      </c>
      <c r="C22" s="97" t="s">
        <v>128</v>
      </c>
      <c r="D22" s="98" t="s">
        <v>129</v>
      </c>
      <c r="E22" s="97" t="s">
        <v>130</v>
      </c>
      <c r="F22" s="99" t="s">
        <v>131</v>
      </c>
      <c r="G22" s="99" t="s">
        <v>131</v>
      </c>
      <c r="H22" s="97" t="s">
        <v>125</v>
      </c>
      <c r="I22" s="97" t="s">
        <v>126</v>
      </c>
      <c r="J22" s="97" t="s">
        <v>127</v>
      </c>
    </row>
    <row r="23" spans="2:10" x14ac:dyDescent="0.25">
      <c r="B23" s="100">
        <v>1</v>
      </c>
      <c r="C23" s="101"/>
      <c r="D23" s="102"/>
      <c r="E23" s="101"/>
      <c r="F23" s="77" t="str">
        <f>IF(E23 &lt;&gt; "",VLOOKUP($E23,'Defect types &amp; severity levels'!$I$3:$J$30,2,FALSE),"")</f>
        <v/>
      </c>
      <c r="G23" s="103" t="str">
        <f>IF(E23 &lt;&gt; "",VLOOKUP($E23,'Defect types &amp; severity levels'!$I$3:$K$30,3,FALSE),"")</f>
        <v/>
      </c>
      <c r="H23" s="101"/>
      <c r="I23" s="102"/>
      <c r="J23" s="104"/>
    </row>
    <row r="24" spans="2:10" x14ac:dyDescent="0.25">
      <c r="B24" s="100">
        <f>B23+1</f>
        <v>2</v>
      </c>
      <c r="C24" s="101"/>
      <c r="D24" s="102"/>
      <c r="E24" s="101"/>
      <c r="F24" s="77" t="str">
        <f>IF(E24 &lt;&gt; "",VLOOKUP($E24,'Defect types &amp; severity levels'!$I$3:$J$30,2,FALSE),"")</f>
        <v/>
      </c>
      <c r="G24" s="103" t="str">
        <f>IF(E24 &lt;&gt; "",VLOOKUP($E24,'Defect types &amp; severity levels'!$I$3:$K$30,3,FALSE),"")</f>
        <v/>
      </c>
      <c r="H24" s="101"/>
      <c r="I24" s="102"/>
      <c r="J24" s="104"/>
    </row>
    <row r="25" spans="2:10" x14ac:dyDescent="0.25">
      <c r="B25" s="100">
        <f t="shared" ref="B25:B88" si="0">B24+1</f>
        <v>3</v>
      </c>
      <c r="C25" s="101"/>
      <c r="D25" s="102"/>
      <c r="E25" s="101"/>
      <c r="F25" s="77" t="str">
        <f>IF(E25 &lt;&gt; "",VLOOKUP($E25,'Defect types &amp; severity levels'!$I$3:$J$30,2,FALSE),"")</f>
        <v/>
      </c>
      <c r="G25" s="103" t="str">
        <f>IF(E25 &lt;&gt; "",VLOOKUP($E25,'Defect types &amp; severity levels'!$I$3:$K$30,3,FALSE),"")</f>
        <v/>
      </c>
      <c r="H25" s="101"/>
      <c r="I25" s="102"/>
      <c r="J25" s="104"/>
    </row>
    <row r="26" spans="2:10" x14ac:dyDescent="0.25">
      <c r="B26" s="100">
        <f t="shared" si="0"/>
        <v>4</v>
      </c>
      <c r="C26" s="101"/>
      <c r="D26" s="102"/>
      <c r="E26" s="101"/>
      <c r="F26" s="77" t="str">
        <f>IF(E26 &lt;&gt; "",VLOOKUP($E26,'Defect types &amp; severity levels'!$I$3:$J$30,2,FALSE),"")</f>
        <v/>
      </c>
      <c r="G26" s="103" t="str">
        <f>IF(E26 &lt;&gt; "",VLOOKUP($E26,'Defect types &amp; severity levels'!$I$3:$K$30,3,FALSE),"")</f>
        <v/>
      </c>
      <c r="H26" s="101"/>
      <c r="I26" s="102"/>
      <c r="J26" s="104"/>
    </row>
    <row r="27" spans="2:10" x14ac:dyDescent="0.25">
      <c r="B27" s="100">
        <f t="shared" si="0"/>
        <v>5</v>
      </c>
      <c r="C27" s="101"/>
      <c r="D27" s="102"/>
      <c r="E27" s="101"/>
      <c r="F27" s="77" t="str">
        <f>IF(E27 &lt;&gt; "",VLOOKUP($E27,'Defect types &amp; severity levels'!$I$3:$J$30,2,FALSE),"")</f>
        <v/>
      </c>
      <c r="G27" s="103" t="str">
        <f>IF(E27 &lt;&gt; "",VLOOKUP($E27,'Defect types &amp; severity levels'!$I$3:$K$30,3,FALSE),"")</f>
        <v/>
      </c>
      <c r="H27" s="101"/>
      <c r="I27" s="102"/>
      <c r="J27" s="104"/>
    </row>
    <row r="28" spans="2:10" x14ac:dyDescent="0.25">
      <c r="B28" s="100">
        <f t="shared" si="0"/>
        <v>6</v>
      </c>
      <c r="C28" s="101"/>
      <c r="D28" s="102"/>
      <c r="E28" s="101"/>
      <c r="F28" s="77" t="str">
        <f>IF(E28 &lt;&gt; "",VLOOKUP($E28,'Defect types &amp; severity levels'!$I$3:$J$30,2,FALSE),"")</f>
        <v/>
      </c>
      <c r="G28" s="103" t="str">
        <f>IF(E28 &lt;&gt; "",VLOOKUP($E28,'Defect types &amp; severity levels'!$I$3:$K$30,3,FALSE),"")</f>
        <v/>
      </c>
      <c r="H28" s="101"/>
      <c r="I28" s="102"/>
      <c r="J28" s="104"/>
    </row>
    <row r="29" spans="2:10" x14ac:dyDescent="0.25">
      <c r="B29" s="100">
        <f t="shared" si="0"/>
        <v>7</v>
      </c>
      <c r="C29" s="101"/>
      <c r="D29" s="102"/>
      <c r="E29" s="101"/>
      <c r="F29" s="77" t="str">
        <f>IF(E29 &lt;&gt; "",VLOOKUP($E29,'Defect types &amp; severity levels'!$I$3:$J$30,2,FALSE),"")</f>
        <v/>
      </c>
      <c r="G29" s="103" t="str">
        <f>IF(E29 &lt;&gt; "",VLOOKUP($E29,'Defect types &amp; severity levels'!$I$3:$K$30,3,FALSE),"")</f>
        <v/>
      </c>
      <c r="H29" s="101"/>
      <c r="I29" s="102"/>
      <c r="J29" s="104"/>
    </row>
    <row r="30" spans="2:10" x14ac:dyDescent="0.25">
      <c r="B30" s="100">
        <f t="shared" si="0"/>
        <v>8</v>
      </c>
      <c r="C30" s="101"/>
      <c r="D30" s="102"/>
      <c r="E30" s="101"/>
      <c r="F30" s="77" t="str">
        <f>IF(E30 &lt;&gt; "",VLOOKUP($E30,'Defect types &amp; severity levels'!$I$3:$J$30,2,FALSE),"")</f>
        <v/>
      </c>
      <c r="G30" s="103" t="str">
        <f>IF(E30 &lt;&gt; "",VLOOKUP($E30,'Defect types &amp; severity levels'!$I$3:$K$30,3,FALSE),"")</f>
        <v/>
      </c>
      <c r="H30" s="101"/>
      <c r="I30" s="102"/>
      <c r="J30" s="104"/>
    </row>
    <row r="31" spans="2:10" x14ac:dyDescent="0.25">
      <c r="B31" s="100">
        <f t="shared" si="0"/>
        <v>9</v>
      </c>
      <c r="C31" s="101"/>
      <c r="D31" s="102"/>
      <c r="E31" s="101"/>
      <c r="F31" s="77" t="str">
        <f>IF(E31 &lt;&gt; "",VLOOKUP($E31,'Defect types &amp; severity levels'!$I$3:$J$30,2,FALSE),"")</f>
        <v/>
      </c>
      <c r="G31" s="103" t="str">
        <f>IF(E31 &lt;&gt; "",VLOOKUP($E31,'Defect types &amp; severity levels'!$I$3:$K$30,3,FALSE),"")</f>
        <v/>
      </c>
      <c r="H31" s="101"/>
      <c r="I31" s="102"/>
      <c r="J31" s="104"/>
    </row>
    <row r="32" spans="2:10" x14ac:dyDescent="0.25">
      <c r="B32" s="100">
        <f t="shared" si="0"/>
        <v>10</v>
      </c>
      <c r="C32" s="101"/>
      <c r="D32" s="102"/>
      <c r="E32" s="101"/>
      <c r="F32" s="77" t="str">
        <f>IF(E32 &lt;&gt; "",VLOOKUP($E32,'Defect types &amp; severity levels'!$I$3:$J$30,2,FALSE),"")</f>
        <v/>
      </c>
      <c r="G32" s="103" t="str">
        <f>IF(E32 &lt;&gt; "",VLOOKUP($E32,'Defect types &amp; severity levels'!$I$3:$K$30,3,FALSE),"")</f>
        <v/>
      </c>
      <c r="H32" s="101"/>
      <c r="I32" s="102"/>
      <c r="J32" s="104"/>
    </row>
    <row r="33" spans="2:10" x14ac:dyDescent="0.25">
      <c r="B33" s="100">
        <f t="shared" si="0"/>
        <v>11</v>
      </c>
      <c r="C33" s="101"/>
      <c r="D33" s="102"/>
      <c r="E33" s="101"/>
      <c r="F33" s="77" t="str">
        <f>IF(E33 &lt;&gt; "",VLOOKUP($E33,'Defect types &amp; severity levels'!$I$3:$J$30,2,FALSE),"")</f>
        <v/>
      </c>
      <c r="G33" s="103" t="str">
        <f>IF(E33 &lt;&gt; "",VLOOKUP($E33,'Defect types &amp; severity levels'!$I$3:$K$30,3,FALSE),"")</f>
        <v/>
      </c>
      <c r="H33" s="101"/>
      <c r="I33" s="102"/>
      <c r="J33" s="104"/>
    </row>
    <row r="34" spans="2:10" x14ac:dyDescent="0.25">
      <c r="B34" s="100">
        <f t="shared" si="0"/>
        <v>12</v>
      </c>
      <c r="C34" s="101"/>
      <c r="D34" s="102"/>
      <c r="E34" s="101"/>
      <c r="F34" s="77" t="str">
        <f>IF(E34 &lt;&gt; "",VLOOKUP($E34,'Defect types &amp; severity levels'!$I$3:$J$30,2,FALSE),"")</f>
        <v/>
      </c>
      <c r="G34" s="103" t="str">
        <f>IF(E34 &lt;&gt; "",VLOOKUP($E34,'Defect types &amp; severity levels'!$I$3:$K$30,3,FALSE),"")</f>
        <v/>
      </c>
      <c r="H34" s="101"/>
      <c r="I34" s="102"/>
      <c r="J34" s="104"/>
    </row>
    <row r="35" spans="2:10" x14ac:dyDescent="0.25">
      <c r="B35" s="100">
        <f t="shared" si="0"/>
        <v>13</v>
      </c>
      <c r="C35" s="101"/>
      <c r="D35" s="102"/>
      <c r="E35" s="101"/>
      <c r="F35" s="77" t="str">
        <f>IF(E35 &lt;&gt; "",VLOOKUP($E35,'Defect types &amp; severity levels'!$I$3:$J$30,2,FALSE),"")</f>
        <v/>
      </c>
      <c r="G35" s="103" t="str">
        <f>IF(E35 &lt;&gt; "",VLOOKUP($E35,'Defect types &amp; severity levels'!$I$3:$K$30,3,FALSE),"")</f>
        <v/>
      </c>
      <c r="H35" s="101"/>
      <c r="I35" s="102"/>
      <c r="J35" s="104"/>
    </row>
    <row r="36" spans="2:10" x14ac:dyDescent="0.25">
      <c r="B36" s="100">
        <f t="shared" si="0"/>
        <v>14</v>
      </c>
      <c r="C36" s="101"/>
      <c r="D36" s="102"/>
      <c r="E36" s="101"/>
      <c r="F36" s="77" t="str">
        <f>IF(E36 &lt;&gt; "",VLOOKUP($E36,'Defect types &amp; severity levels'!$I$3:$J$30,2,FALSE),"")</f>
        <v/>
      </c>
      <c r="G36" s="103" t="str">
        <f>IF(E36 &lt;&gt; "",VLOOKUP($E36,'Defect types &amp; severity levels'!$I$3:$K$30,3,FALSE),"")</f>
        <v/>
      </c>
      <c r="H36" s="101"/>
      <c r="I36" s="102"/>
      <c r="J36" s="104"/>
    </row>
    <row r="37" spans="2:10" x14ac:dyDescent="0.25">
      <c r="B37" s="100">
        <f t="shared" si="0"/>
        <v>15</v>
      </c>
      <c r="C37" s="101"/>
      <c r="D37" s="102"/>
      <c r="E37" s="101"/>
      <c r="F37" s="77" t="str">
        <f>IF(E37 &lt;&gt; "",VLOOKUP($E37,'Defect types &amp; severity levels'!$I$3:$J$30,2,FALSE),"")</f>
        <v/>
      </c>
      <c r="G37" s="103" t="str">
        <f>IF(E37 &lt;&gt; "",VLOOKUP($E37,'Defect types &amp; severity levels'!$I$3:$K$30,3,FALSE),"")</f>
        <v/>
      </c>
      <c r="H37" s="101"/>
      <c r="I37" s="102"/>
      <c r="J37" s="104"/>
    </row>
    <row r="38" spans="2:10" x14ac:dyDescent="0.25">
      <c r="B38" s="100">
        <f t="shared" si="0"/>
        <v>16</v>
      </c>
      <c r="C38" s="101"/>
      <c r="D38" s="102"/>
      <c r="E38" s="101"/>
      <c r="F38" s="77" t="str">
        <f>IF(E38 &lt;&gt; "",VLOOKUP($E38,'Defect types &amp; severity levels'!$I$3:$J$30,2,FALSE),"")</f>
        <v/>
      </c>
      <c r="G38" s="103" t="str">
        <f>IF(E38 &lt;&gt; "",VLOOKUP($E38,'Defect types &amp; severity levels'!$I$3:$K$30,3,FALSE),"")</f>
        <v/>
      </c>
      <c r="H38" s="101"/>
      <c r="I38" s="102"/>
      <c r="J38" s="104"/>
    </row>
    <row r="39" spans="2:10" x14ac:dyDescent="0.25">
      <c r="B39" s="100">
        <f t="shared" si="0"/>
        <v>17</v>
      </c>
      <c r="C39" s="101"/>
      <c r="D39" s="102"/>
      <c r="E39" s="101"/>
      <c r="F39" s="77" t="str">
        <f>IF(E39 &lt;&gt; "",VLOOKUP($E39,'Defect types &amp; severity levels'!$I$3:$J$30,2,FALSE),"")</f>
        <v/>
      </c>
      <c r="G39" s="103" t="str">
        <f>IF(E39 &lt;&gt; "",VLOOKUP($E39,'Defect types &amp; severity levels'!$I$3:$K$30,3,FALSE),"")</f>
        <v/>
      </c>
      <c r="H39" s="101"/>
      <c r="I39" s="102"/>
      <c r="J39" s="104"/>
    </row>
    <row r="40" spans="2:10" x14ac:dyDescent="0.25">
      <c r="B40" s="100">
        <f t="shared" si="0"/>
        <v>18</v>
      </c>
      <c r="C40" s="101"/>
      <c r="D40" s="102"/>
      <c r="E40" s="101"/>
      <c r="F40" s="77" t="str">
        <f>IF(E40 &lt;&gt; "",VLOOKUP($E40,'Defect types &amp; severity levels'!$I$3:$J$30,2,FALSE),"")</f>
        <v/>
      </c>
      <c r="G40" s="103" t="str">
        <f>IF(E40 &lt;&gt; "",VLOOKUP($E40,'Defect types &amp; severity levels'!$I$3:$K$30,3,FALSE),"")</f>
        <v/>
      </c>
      <c r="H40" s="101"/>
      <c r="I40" s="102"/>
      <c r="J40" s="104"/>
    </row>
    <row r="41" spans="2:10" x14ac:dyDescent="0.25">
      <c r="B41" s="100">
        <f t="shared" si="0"/>
        <v>19</v>
      </c>
      <c r="C41" s="101"/>
      <c r="D41" s="102"/>
      <c r="E41" s="101"/>
      <c r="F41" s="77" t="str">
        <f>IF(E41 &lt;&gt; "",VLOOKUP($E41,'Defect types &amp; severity levels'!$I$3:$J$30,2,FALSE),"")</f>
        <v/>
      </c>
      <c r="G41" s="103" t="str">
        <f>IF(E41 &lt;&gt; "",VLOOKUP($E41,'Defect types &amp; severity levels'!$I$3:$K$30,3,FALSE),"")</f>
        <v/>
      </c>
      <c r="H41" s="101"/>
      <c r="I41" s="102"/>
      <c r="J41" s="104"/>
    </row>
    <row r="42" spans="2:10" x14ac:dyDescent="0.25">
      <c r="B42" s="100">
        <f t="shared" si="0"/>
        <v>20</v>
      </c>
      <c r="C42" s="101"/>
      <c r="D42" s="102"/>
      <c r="E42" s="101"/>
      <c r="F42" s="77" t="str">
        <f>IF(E42 &lt;&gt; "",VLOOKUP($E42,'Defect types &amp; severity levels'!$I$3:$J$30,2,FALSE),"")</f>
        <v/>
      </c>
      <c r="G42" s="103" t="str">
        <f>IF(E42 &lt;&gt; "",VLOOKUP($E42,'Defect types &amp; severity levels'!$I$3:$K$30,3,FALSE),"")</f>
        <v/>
      </c>
      <c r="H42" s="101"/>
      <c r="I42" s="102"/>
      <c r="J42" s="104"/>
    </row>
    <row r="43" spans="2:10" x14ac:dyDescent="0.25">
      <c r="B43" s="100">
        <f t="shared" si="0"/>
        <v>21</v>
      </c>
      <c r="C43" s="101"/>
      <c r="D43" s="102"/>
      <c r="E43" s="101"/>
      <c r="F43" s="77" t="str">
        <f>IF(E43 &lt;&gt; "",VLOOKUP($E43,'Defect types &amp; severity levels'!$I$3:$J$30,2,FALSE),"")</f>
        <v/>
      </c>
      <c r="G43" s="103" t="str">
        <f>IF(E43 &lt;&gt; "",VLOOKUP($E43,'Defect types &amp; severity levels'!$I$3:$K$30,3,FALSE),"")</f>
        <v/>
      </c>
      <c r="H43" s="101"/>
      <c r="I43" s="102"/>
      <c r="J43" s="104"/>
    </row>
    <row r="44" spans="2:10" x14ac:dyDescent="0.25">
      <c r="B44" s="100">
        <f t="shared" si="0"/>
        <v>22</v>
      </c>
      <c r="C44" s="101"/>
      <c r="D44" s="102"/>
      <c r="E44" s="101"/>
      <c r="F44" s="77" t="str">
        <f>IF(E44 &lt;&gt; "",VLOOKUP($E44,'Defect types &amp; severity levels'!$I$3:$J$30,2,FALSE),"")</f>
        <v/>
      </c>
      <c r="G44" s="103" t="str">
        <f>IF(E44 &lt;&gt; "",VLOOKUP($E44,'Defect types &amp; severity levels'!$I$3:$K$30,3,FALSE),"")</f>
        <v/>
      </c>
      <c r="H44" s="101"/>
      <c r="I44" s="102"/>
      <c r="J44" s="104"/>
    </row>
    <row r="45" spans="2:10" x14ac:dyDescent="0.25">
      <c r="B45" s="100">
        <f t="shared" si="0"/>
        <v>23</v>
      </c>
      <c r="C45" s="101"/>
      <c r="D45" s="102"/>
      <c r="E45" s="101"/>
      <c r="F45" s="77" t="str">
        <f>IF(E45 &lt;&gt; "",VLOOKUP($E45,'Defect types &amp; severity levels'!$I$3:$J$30,2,FALSE),"")</f>
        <v/>
      </c>
      <c r="G45" s="103" t="str">
        <f>IF(E45 &lt;&gt; "",VLOOKUP($E45,'Defect types &amp; severity levels'!$I$3:$K$30,3,FALSE),"")</f>
        <v/>
      </c>
      <c r="H45" s="101"/>
      <c r="I45" s="102"/>
      <c r="J45" s="104"/>
    </row>
    <row r="46" spans="2:10" x14ac:dyDescent="0.25">
      <c r="B46" s="100">
        <f t="shared" si="0"/>
        <v>24</v>
      </c>
      <c r="C46" s="101"/>
      <c r="D46" s="102"/>
      <c r="E46" s="101"/>
      <c r="F46" s="77" t="str">
        <f>IF(E46 &lt;&gt; "",VLOOKUP($E46,'Defect types &amp; severity levels'!$I$3:$J$30,2,FALSE),"")</f>
        <v/>
      </c>
      <c r="G46" s="103" t="str">
        <f>IF(E46 &lt;&gt; "",VLOOKUP($E46,'Defect types &amp; severity levels'!$I$3:$K$30,3,FALSE),"")</f>
        <v/>
      </c>
      <c r="H46" s="101"/>
      <c r="I46" s="102"/>
      <c r="J46" s="104"/>
    </row>
    <row r="47" spans="2:10" x14ac:dyDescent="0.25">
      <c r="B47" s="100">
        <f t="shared" si="0"/>
        <v>25</v>
      </c>
      <c r="C47" s="101"/>
      <c r="D47" s="102"/>
      <c r="E47" s="101"/>
      <c r="F47" s="77" t="str">
        <f>IF(E47 &lt;&gt; "",VLOOKUP($E47,'Defect types &amp; severity levels'!$I$3:$J$30,2,FALSE),"")</f>
        <v/>
      </c>
      <c r="G47" s="103" t="str">
        <f>IF(E47 &lt;&gt; "",VLOOKUP($E47,'Defect types &amp; severity levels'!$I$3:$K$30,3,FALSE),"")</f>
        <v/>
      </c>
      <c r="H47" s="101"/>
      <c r="I47" s="102"/>
      <c r="J47" s="104"/>
    </row>
    <row r="48" spans="2:10" x14ac:dyDescent="0.25">
      <c r="B48" s="100">
        <f t="shared" si="0"/>
        <v>26</v>
      </c>
      <c r="C48" s="101"/>
      <c r="D48" s="102"/>
      <c r="E48" s="101"/>
      <c r="F48" s="77" t="str">
        <f>IF(E48 &lt;&gt; "",VLOOKUP($E48,'Defect types &amp; severity levels'!$I$3:$J$30,2,FALSE),"")</f>
        <v/>
      </c>
      <c r="G48" s="103" t="str">
        <f>IF(E48 &lt;&gt; "",VLOOKUP($E48,'Defect types &amp; severity levels'!$I$3:$K$30,3,FALSE),"")</f>
        <v/>
      </c>
      <c r="H48" s="101"/>
      <c r="I48" s="102"/>
      <c r="J48" s="104"/>
    </row>
    <row r="49" spans="2:10" x14ac:dyDescent="0.25">
      <c r="B49" s="100">
        <f t="shared" si="0"/>
        <v>27</v>
      </c>
      <c r="C49" s="101"/>
      <c r="D49" s="102"/>
      <c r="E49" s="101"/>
      <c r="F49" s="77" t="str">
        <f>IF(E49 &lt;&gt; "",VLOOKUP($E49,'Defect types &amp; severity levels'!$I$3:$J$30,2,FALSE),"")</f>
        <v/>
      </c>
      <c r="G49" s="103" t="str">
        <f>IF(E49 &lt;&gt; "",VLOOKUP($E49,'Defect types &amp; severity levels'!$I$3:$K$30,3,FALSE),"")</f>
        <v/>
      </c>
      <c r="H49" s="101"/>
      <c r="I49" s="102"/>
      <c r="J49" s="104"/>
    </row>
    <row r="50" spans="2:10" x14ac:dyDescent="0.25">
      <c r="B50" s="100">
        <f t="shared" si="0"/>
        <v>28</v>
      </c>
      <c r="C50" s="101"/>
      <c r="D50" s="102"/>
      <c r="E50" s="101"/>
      <c r="F50" s="77" t="str">
        <f>IF(E50 &lt;&gt; "",VLOOKUP($E50,'Defect types &amp; severity levels'!$I$3:$J$30,2,FALSE),"")</f>
        <v/>
      </c>
      <c r="G50" s="103" t="str">
        <f>IF(E50 &lt;&gt; "",VLOOKUP($E50,'Defect types &amp; severity levels'!$I$3:$K$30,3,FALSE),"")</f>
        <v/>
      </c>
      <c r="H50" s="101"/>
      <c r="I50" s="102"/>
      <c r="J50" s="104"/>
    </row>
    <row r="51" spans="2:10" x14ac:dyDescent="0.25">
      <c r="B51" s="100">
        <f t="shared" si="0"/>
        <v>29</v>
      </c>
      <c r="C51" s="101"/>
      <c r="D51" s="102"/>
      <c r="E51" s="101"/>
      <c r="F51" s="77" t="str">
        <f>IF(E51 &lt;&gt; "",VLOOKUP($E51,'Defect types &amp; severity levels'!$I$3:$J$30,2,FALSE),"")</f>
        <v/>
      </c>
      <c r="G51" s="103" t="str">
        <f>IF(E51 &lt;&gt; "",VLOOKUP($E51,'Defect types &amp; severity levels'!$I$3:$K$30,3,FALSE),"")</f>
        <v/>
      </c>
      <c r="H51" s="101"/>
      <c r="I51" s="102"/>
      <c r="J51" s="104"/>
    </row>
    <row r="52" spans="2:10" x14ac:dyDescent="0.25">
      <c r="B52" s="100">
        <f t="shared" si="0"/>
        <v>30</v>
      </c>
      <c r="C52" s="101"/>
      <c r="D52" s="102"/>
      <c r="E52" s="101"/>
      <c r="F52" s="77" t="str">
        <f>IF(E52 &lt;&gt; "",VLOOKUP($E52,'Defect types &amp; severity levels'!$I$3:$J$30,2,FALSE),"")</f>
        <v/>
      </c>
      <c r="G52" s="103" t="str">
        <f>IF(E52 &lt;&gt; "",VLOOKUP($E52,'Defect types &amp; severity levels'!$I$3:$K$30,3,FALSE),"")</f>
        <v/>
      </c>
      <c r="H52" s="101"/>
      <c r="I52" s="102"/>
      <c r="J52" s="104"/>
    </row>
    <row r="53" spans="2:10" x14ac:dyDescent="0.25">
      <c r="B53" s="100">
        <f t="shared" si="0"/>
        <v>31</v>
      </c>
      <c r="C53" s="101"/>
      <c r="D53" s="102"/>
      <c r="E53" s="101"/>
      <c r="F53" s="77" t="str">
        <f>IF(E53 &lt;&gt; "",VLOOKUP($E53,'Defect types &amp; severity levels'!$I$3:$J$30,2,FALSE),"")</f>
        <v/>
      </c>
      <c r="G53" s="103" t="str">
        <f>IF(E53 &lt;&gt; "",VLOOKUP($E53,'Defect types &amp; severity levels'!$I$3:$K$30,3,FALSE),"")</f>
        <v/>
      </c>
      <c r="H53" s="101"/>
      <c r="I53" s="102"/>
      <c r="J53" s="104"/>
    </row>
    <row r="54" spans="2:10" x14ac:dyDescent="0.25">
      <c r="B54" s="100">
        <f t="shared" si="0"/>
        <v>32</v>
      </c>
      <c r="C54" s="101"/>
      <c r="D54" s="102"/>
      <c r="E54" s="101"/>
      <c r="F54" s="77" t="str">
        <f>IF(E54 &lt;&gt; "",VLOOKUP($E54,'Defect types &amp; severity levels'!$I$3:$J$30,2,FALSE),"")</f>
        <v/>
      </c>
      <c r="G54" s="103" t="str">
        <f>IF(E54 &lt;&gt; "",VLOOKUP($E54,'Defect types &amp; severity levels'!$I$3:$K$30,3,FALSE),"")</f>
        <v/>
      </c>
      <c r="H54" s="101"/>
      <c r="I54" s="102"/>
      <c r="J54" s="104"/>
    </row>
    <row r="55" spans="2:10" x14ac:dyDescent="0.25">
      <c r="B55" s="100">
        <f t="shared" si="0"/>
        <v>33</v>
      </c>
      <c r="C55" s="101"/>
      <c r="D55" s="102"/>
      <c r="E55" s="101"/>
      <c r="F55" s="77" t="str">
        <f>IF(E55 &lt;&gt; "",VLOOKUP($E55,'Defect types &amp; severity levels'!$I$3:$J$30,2,FALSE),"")</f>
        <v/>
      </c>
      <c r="G55" s="103" t="str">
        <f>IF(E55 &lt;&gt; "",VLOOKUP($E55,'Defect types &amp; severity levels'!$I$3:$K$30,3,FALSE),"")</f>
        <v/>
      </c>
      <c r="H55" s="101"/>
      <c r="I55" s="102"/>
      <c r="J55" s="104"/>
    </row>
    <row r="56" spans="2:10" x14ac:dyDescent="0.25">
      <c r="B56" s="100">
        <f t="shared" si="0"/>
        <v>34</v>
      </c>
      <c r="C56" s="101"/>
      <c r="D56" s="102"/>
      <c r="E56" s="101"/>
      <c r="F56" s="77" t="str">
        <f>IF(E56 &lt;&gt; "",VLOOKUP($E56,'Defect types &amp; severity levels'!$I$3:$J$30,2,FALSE),"")</f>
        <v/>
      </c>
      <c r="G56" s="103" t="str">
        <f>IF(E56 &lt;&gt; "",VLOOKUP($E56,'Defect types &amp; severity levels'!$I$3:$K$30,3,FALSE),"")</f>
        <v/>
      </c>
      <c r="H56" s="101"/>
      <c r="I56" s="102"/>
      <c r="J56" s="104"/>
    </row>
    <row r="57" spans="2:10" x14ac:dyDescent="0.25">
      <c r="B57" s="100">
        <f t="shared" si="0"/>
        <v>35</v>
      </c>
      <c r="C57" s="101"/>
      <c r="D57" s="102"/>
      <c r="E57" s="101"/>
      <c r="F57" s="77" t="str">
        <f>IF(E57 &lt;&gt; "",VLOOKUP($E57,'Defect types &amp; severity levels'!$I$3:$J$30,2,FALSE),"")</f>
        <v/>
      </c>
      <c r="G57" s="103" t="str">
        <f>IF(E57 &lt;&gt; "",VLOOKUP($E57,'Defect types &amp; severity levels'!$I$3:$K$30,3,FALSE),"")</f>
        <v/>
      </c>
      <c r="H57" s="101"/>
      <c r="I57" s="102"/>
      <c r="J57" s="104"/>
    </row>
    <row r="58" spans="2:10" x14ac:dyDescent="0.25">
      <c r="B58" s="100">
        <f t="shared" si="0"/>
        <v>36</v>
      </c>
      <c r="C58" s="101"/>
      <c r="D58" s="102"/>
      <c r="E58" s="101"/>
      <c r="F58" s="77" t="str">
        <f>IF(E58 &lt;&gt; "",VLOOKUP($E58,'Defect types &amp; severity levels'!$I$3:$J$30,2,FALSE),"")</f>
        <v/>
      </c>
      <c r="G58" s="103" t="str">
        <f>IF(E58 &lt;&gt; "",VLOOKUP($E58,'Defect types &amp; severity levels'!$I$3:$K$30,3,FALSE),"")</f>
        <v/>
      </c>
      <c r="H58" s="101"/>
      <c r="I58" s="102"/>
      <c r="J58" s="104"/>
    </row>
    <row r="59" spans="2:10" x14ac:dyDescent="0.25">
      <c r="B59" s="100">
        <f t="shared" si="0"/>
        <v>37</v>
      </c>
      <c r="C59" s="101"/>
      <c r="D59" s="102"/>
      <c r="E59" s="101"/>
      <c r="F59" s="77" t="str">
        <f>IF(E59 &lt;&gt; "",VLOOKUP($E59,'Defect types &amp; severity levels'!$I$3:$J$30,2,FALSE),"")</f>
        <v/>
      </c>
      <c r="G59" s="103" t="str">
        <f>IF(E59 &lt;&gt; "",VLOOKUP($E59,'Defect types &amp; severity levels'!$I$3:$K$30,3,FALSE),"")</f>
        <v/>
      </c>
      <c r="H59" s="101"/>
      <c r="I59" s="102"/>
      <c r="J59" s="104"/>
    </row>
    <row r="60" spans="2:10" x14ac:dyDescent="0.25">
      <c r="B60" s="100">
        <f t="shared" si="0"/>
        <v>38</v>
      </c>
      <c r="C60" s="101"/>
      <c r="D60" s="102"/>
      <c r="E60" s="101"/>
      <c r="F60" s="77" t="str">
        <f>IF(E60 &lt;&gt; "",VLOOKUP($E60,'Defect types &amp; severity levels'!$I$3:$J$30,2,FALSE),"")</f>
        <v/>
      </c>
      <c r="G60" s="103" t="str">
        <f>IF(E60 &lt;&gt; "",VLOOKUP($E60,'Defect types &amp; severity levels'!$I$3:$K$30,3,FALSE),"")</f>
        <v/>
      </c>
      <c r="H60" s="101"/>
      <c r="I60" s="102"/>
      <c r="J60" s="104"/>
    </row>
    <row r="61" spans="2:10" x14ac:dyDescent="0.25">
      <c r="B61" s="100">
        <f t="shared" si="0"/>
        <v>39</v>
      </c>
      <c r="C61" s="101"/>
      <c r="D61" s="102"/>
      <c r="E61" s="101"/>
      <c r="F61" s="77" t="str">
        <f>IF(E61 &lt;&gt; "",VLOOKUP($E61,'Defect types &amp; severity levels'!$I$3:$J$30,2,FALSE),"")</f>
        <v/>
      </c>
      <c r="G61" s="103" t="str">
        <f>IF(E61 &lt;&gt; "",VLOOKUP($E61,'Defect types &amp; severity levels'!$I$3:$K$30,3,FALSE),"")</f>
        <v/>
      </c>
      <c r="H61" s="101"/>
      <c r="I61" s="102"/>
      <c r="J61" s="104"/>
    </row>
    <row r="62" spans="2:10" x14ac:dyDescent="0.25">
      <c r="B62" s="100">
        <f t="shared" si="0"/>
        <v>40</v>
      </c>
      <c r="C62" s="101"/>
      <c r="D62" s="102"/>
      <c r="E62" s="101"/>
      <c r="F62" s="77" t="str">
        <f>IF(E62 &lt;&gt; "",VLOOKUP($E62,'Defect types &amp; severity levels'!$I$3:$J$30,2,FALSE),"")</f>
        <v/>
      </c>
      <c r="G62" s="103" t="str">
        <f>IF(E62 &lt;&gt; "",VLOOKUP($E62,'Defect types &amp; severity levels'!$I$3:$K$30,3,FALSE),"")</f>
        <v/>
      </c>
      <c r="H62" s="101"/>
      <c r="I62" s="102"/>
      <c r="J62" s="104"/>
    </row>
    <row r="63" spans="2:10" x14ac:dyDescent="0.25">
      <c r="B63" s="100">
        <f t="shared" si="0"/>
        <v>41</v>
      </c>
      <c r="C63" s="101"/>
      <c r="D63" s="102"/>
      <c r="E63" s="101"/>
      <c r="F63" s="77" t="str">
        <f>IF(E63 &lt;&gt; "",VLOOKUP($E63,'Defect types &amp; severity levels'!$I$3:$J$30,2,FALSE),"")</f>
        <v/>
      </c>
      <c r="G63" s="103" t="str">
        <f>IF(E63 &lt;&gt; "",VLOOKUP($E63,'Defect types &amp; severity levels'!$I$3:$K$30,3,FALSE),"")</f>
        <v/>
      </c>
      <c r="H63" s="101"/>
      <c r="I63" s="102"/>
      <c r="J63" s="104"/>
    </row>
    <row r="64" spans="2:10" x14ac:dyDescent="0.25">
      <c r="B64" s="100">
        <f t="shared" si="0"/>
        <v>42</v>
      </c>
      <c r="C64" s="101"/>
      <c r="D64" s="102"/>
      <c r="E64" s="101"/>
      <c r="F64" s="77" t="str">
        <f>IF(E64 &lt;&gt; "",VLOOKUP($E64,'Defect types &amp; severity levels'!$I$3:$J$30,2,FALSE),"")</f>
        <v/>
      </c>
      <c r="G64" s="103" t="str">
        <f>IF(E64 &lt;&gt; "",VLOOKUP($E64,'Defect types &amp; severity levels'!$I$3:$K$30,3,FALSE),"")</f>
        <v/>
      </c>
      <c r="H64" s="101"/>
      <c r="I64" s="102"/>
      <c r="J64" s="104"/>
    </row>
    <row r="65" spans="2:10" x14ac:dyDescent="0.25">
      <c r="B65" s="100">
        <f t="shared" si="0"/>
        <v>43</v>
      </c>
      <c r="C65" s="101"/>
      <c r="D65" s="102"/>
      <c r="E65" s="101"/>
      <c r="F65" s="77" t="str">
        <f>IF(E65 &lt;&gt; "",VLOOKUP($E65,'Defect types &amp; severity levels'!$I$3:$J$30,2,FALSE),"")</f>
        <v/>
      </c>
      <c r="G65" s="103" t="str">
        <f>IF(E65 &lt;&gt; "",VLOOKUP($E65,'Defect types &amp; severity levels'!$I$3:$K$30,3,FALSE),"")</f>
        <v/>
      </c>
      <c r="H65" s="101"/>
      <c r="I65" s="102"/>
      <c r="J65" s="104"/>
    </row>
    <row r="66" spans="2:10" x14ac:dyDescent="0.25">
      <c r="B66" s="100">
        <f t="shared" si="0"/>
        <v>44</v>
      </c>
      <c r="C66" s="101"/>
      <c r="D66" s="102"/>
      <c r="E66" s="101"/>
      <c r="F66" s="77" t="str">
        <f>IF(E66 &lt;&gt; "",VLOOKUP($E66,'Defect types &amp; severity levels'!$I$3:$J$30,2,FALSE),"")</f>
        <v/>
      </c>
      <c r="G66" s="103" t="str">
        <f>IF(E66 &lt;&gt; "",VLOOKUP($E66,'Defect types &amp; severity levels'!$I$3:$K$30,3,FALSE),"")</f>
        <v/>
      </c>
      <c r="H66" s="101"/>
      <c r="I66" s="102"/>
      <c r="J66" s="104"/>
    </row>
    <row r="67" spans="2:10" x14ac:dyDescent="0.25">
      <c r="B67" s="100">
        <f t="shared" si="0"/>
        <v>45</v>
      </c>
      <c r="C67" s="101"/>
      <c r="D67" s="102"/>
      <c r="E67" s="101"/>
      <c r="F67" s="77" t="str">
        <f>IF(E67 &lt;&gt; "",VLOOKUP($E67,'Defect types &amp; severity levels'!$I$3:$J$30,2,FALSE),"")</f>
        <v/>
      </c>
      <c r="G67" s="103" t="str">
        <f>IF(E67 &lt;&gt; "",VLOOKUP($E67,'Defect types &amp; severity levels'!$I$3:$K$30,3,FALSE),"")</f>
        <v/>
      </c>
      <c r="H67" s="101"/>
      <c r="I67" s="102"/>
      <c r="J67" s="104"/>
    </row>
    <row r="68" spans="2:10" x14ac:dyDescent="0.25">
      <c r="B68" s="100">
        <f t="shared" si="0"/>
        <v>46</v>
      </c>
      <c r="C68" s="101"/>
      <c r="D68" s="102"/>
      <c r="E68" s="101"/>
      <c r="F68" s="77" t="str">
        <f>IF(E68 &lt;&gt; "",VLOOKUP($E68,'Defect types &amp; severity levels'!$I$3:$J$30,2,FALSE),"")</f>
        <v/>
      </c>
      <c r="G68" s="103" t="str">
        <f>IF(E68 &lt;&gt; "",VLOOKUP($E68,'Defect types &amp; severity levels'!$I$3:$K$30,3,FALSE),"")</f>
        <v/>
      </c>
      <c r="H68" s="101"/>
      <c r="I68" s="102"/>
      <c r="J68" s="104"/>
    </row>
    <row r="69" spans="2:10" x14ac:dyDescent="0.25">
      <c r="B69" s="100">
        <f t="shared" si="0"/>
        <v>47</v>
      </c>
      <c r="C69" s="101"/>
      <c r="D69" s="102"/>
      <c r="E69" s="101"/>
      <c r="F69" s="77" t="str">
        <f>IF(E69 &lt;&gt; "",VLOOKUP($E69,'Defect types &amp; severity levels'!$I$3:$J$30,2,FALSE),"")</f>
        <v/>
      </c>
      <c r="G69" s="103" t="str">
        <f>IF(E69 &lt;&gt; "",VLOOKUP($E69,'Defect types &amp; severity levels'!$I$3:$K$30,3,FALSE),"")</f>
        <v/>
      </c>
      <c r="H69" s="101"/>
      <c r="I69" s="102"/>
      <c r="J69" s="104"/>
    </row>
    <row r="70" spans="2:10" x14ac:dyDescent="0.25">
      <c r="B70" s="100">
        <f t="shared" si="0"/>
        <v>48</v>
      </c>
      <c r="C70" s="101"/>
      <c r="D70" s="102"/>
      <c r="E70" s="101"/>
      <c r="F70" s="77" t="str">
        <f>IF(E70 &lt;&gt; "",VLOOKUP($E70,'Defect types &amp; severity levels'!$I$3:$J$30,2,FALSE),"")</f>
        <v/>
      </c>
      <c r="G70" s="103" t="str">
        <f>IF(E70 &lt;&gt; "",VLOOKUP($E70,'Defect types &amp; severity levels'!$I$3:$K$30,3,FALSE),"")</f>
        <v/>
      </c>
      <c r="H70" s="101"/>
      <c r="I70" s="102"/>
      <c r="J70" s="104"/>
    </row>
    <row r="71" spans="2:10" x14ac:dyDescent="0.25">
      <c r="B71" s="100">
        <f t="shared" si="0"/>
        <v>49</v>
      </c>
      <c r="C71" s="101"/>
      <c r="D71" s="102"/>
      <c r="E71" s="101"/>
      <c r="F71" s="77" t="str">
        <f>IF(E71 &lt;&gt; "",VLOOKUP($E71,'Defect types &amp; severity levels'!$I$3:$J$30,2,FALSE),"")</f>
        <v/>
      </c>
      <c r="G71" s="103" t="str">
        <f>IF(E71 &lt;&gt; "",VLOOKUP($E71,'Defect types &amp; severity levels'!$I$3:$K$30,3,FALSE),"")</f>
        <v/>
      </c>
      <c r="H71" s="101"/>
      <c r="I71" s="102"/>
      <c r="J71" s="104"/>
    </row>
    <row r="72" spans="2:10" x14ac:dyDescent="0.25">
      <c r="B72" s="100">
        <f t="shared" si="0"/>
        <v>50</v>
      </c>
      <c r="C72" s="101"/>
      <c r="D72" s="102"/>
      <c r="E72" s="101"/>
      <c r="F72" s="77" t="str">
        <f>IF(E72 &lt;&gt; "",VLOOKUP($E72,'Defect types &amp; severity levels'!$I$3:$J$30,2,FALSE),"")</f>
        <v/>
      </c>
      <c r="G72" s="103" t="str">
        <f>IF(E72 &lt;&gt; "",VLOOKUP($E72,'Defect types &amp; severity levels'!$I$3:$K$30,3,FALSE),"")</f>
        <v/>
      </c>
      <c r="H72" s="101"/>
      <c r="I72" s="102"/>
      <c r="J72" s="104"/>
    </row>
    <row r="73" spans="2:10" x14ac:dyDescent="0.25">
      <c r="B73" s="100">
        <f t="shared" si="0"/>
        <v>51</v>
      </c>
      <c r="C73" s="101"/>
      <c r="D73" s="102"/>
      <c r="E73" s="101"/>
      <c r="F73" s="77" t="str">
        <f>IF(E73 &lt;&gt; "",VLOOKUP($E73,'Defect types &amp; severity levels'!$I$3:$J$30,2,FALSE),"")</f>
        <v/>
      </c>
      <c r="G73" s="103" t="str">
        <f>IF(E73 &lt;&gt; "",VLOOKUP($E73,'Defect types &amp; severity levels'!$I$3:$K$30,3,FALSE),"")</f>
        <v/>
      </c>
      <c r="H73" s="101"/>
      <c r="I73" s="102"/>
      <c r="J73" s="104"/>
    </row>
    <row r="74" spans="2:10" x14ac:dyDescent="0.25">
      <c r="B74" s="100">
        <f t="shared" si="0"/>
        <v>52</v>
      </c>
      <c r="C74" s="101"/>
      <c r="D74" s="102"/>
      <c r="E74" s="101"/>
      <c r="F74" s="77" t="str">
        <f>IF(E74 &lt;&gt; "",VLOOKUP($E74,'Defect types &amp; severity levels'!$I$3:$J$30,2,FALSE),"")</f>
        <v/>
      </c>
      <c r="G74" s="103" t="str">
        <f>IF(E74 &lt;&gt; "",VLOOKUP($E74,'Defect types &amp; severity levels'!$I$3:$K$30,3,FALSE),"")</f>
        <v/>
      </c>
      <c r="H74" s="101"/>
      <c r="I74" s="102"/>
      <c r="J74" s="104"/>
    </row>
    <row r="75" spans="2:10" x14ac:dyDescent="0.25">
      <c r="B75" s="100">
        <f t="shared" si="0"/>
        <v>53</v>
      </c>
      <c r="C75" s="101"/>
      <c r="D75" s="102"/>
      <c r="E75" s="101"/>
      <c r="F75" s="77" t="str">
        <f>IF(E75 &lt;&gt; "",VLOOKUP($E75,'Defect types &amp; severity levels'!$I$3:$J$30,2,FALSE),"")</f>
        <v/>
      </c>
      <c r="G75" s="103" t="str">
        <f>IF(E75 &lt;&gt; "",VLOOKUP($E75,'Defect types &amp; severity levels'!$I$3:$K$30,3,FALSE),"")</f>
        <v/>
      </c>
      <c r="H75" s="101"/>
      <c r="I75" s="102"/>
      <c r="J75" s="104"/>
    </row>
    <row r="76" spans="2:10" x14ac:dyDescent="0.25">
      <c r="B76" s="100">
        <f t="shared" si="0"/>
        <v>54</v>
      </c>
      <c r="C76" s="101"/>
      <c r="D76" s="102"/>
      <c r="E76" s="101"/>
      <c r="F76" s="77" t="str">
        <f>IF(E76 &lt;&gt; "",VLOOKUP($E76,'Defect types &amp; severity levels'!$I$3:$J$30,2,FALSE),"")</f>
        <v/>
      </c>
      <c r="G76" s="103" t="str">
        <f>IF(E76 &lt;&gt; "",VLOOKUP($E76,'Defect types &amp; severity levels'!$I$3:$K$30,3,FALSE),"")</f>
        <v/>
      </c>
      <c r="H76" s="101"/>
      <c r="I76" s="102"/>
      <c r="J76" s="104"/>
    </row>
    <row r="77" spans="2:10" x14ac:dyDescent="0.25">
      <c r="B77" s="100">
        <f t="shared" si="0"/>
        <v>55</v>
      </c>
      <c r="C77" s="101"/>
      <c r="D77" s="102"/>
      <c r="E77" s="101"/>
      <c r="F77" s="77" t="str">
        <f>IF(E77 &lt;&gt; "",VLOOKUP($E77,'Defect types &amp; severity levels'!$I$3:$J$30,2,FALSE),"")</f>
        <v/>
      </c>
      <c r="G77" s="103" t="str">
        <f>IF(E77 &lt;&gt; "",VLOOKUP($E77,'Defect types &amp; severity levels'!$I$3:$K$30,3,FALSE),"")</f>
        <v/>
      </c>
      <c r="H77" s="101"/>
      <c r="I77" s="102"/>
      <c r="J77" s="104"/>
    </row>
    <row r="78" spans="2:10" x14ac:dyDescent="0.25">
      <c r="B78" s="100">
        <f t="shared" si="0"/>
        <v>56</v>
      </c>
      <c r="C78" s="101"/>
      <c r="D78" s="102"/>
      <c r="E78" s="101"/>
      <c r="F78" s="77" t="str">
        <f>IF(E78 &lt;&gt; "",VLOOKUP($E78,'Defect types &amp; severity levels'!$I$3:$J$30,2,FALSE),"")</f>
        <v/>
      </c>
      <c r="G78" s="103" t="str">
        <f>IF(E78 &lt;&gt; "",VLOOKUP($E78,'Defect types &amp; severity levels'!$I$3:$K$30,3,FALSE),"")</f>
        <v/>
      </c>
      <c r="H78" s="101"/>
      <c r="I78" s="102"/>
      <c r="J78" s="104"/>
    </row>
    <row r="79" spans="2:10" x14ac:dyDescent="0.25">
      <c r="B79" s="100">
        <f t="shared" si="0"/>
        <v>57</v>
      </c>
      <c r="C79" s="101"/>
      <c r="D79" s="102"/>
      <c r="E79" s="101"/>
      <c r="F79" s="77" t="str">
        <f>IF(E79 &lt;&gt; "",VLOOKUP($E79,'Defect types &amp; severity levels'!$I$3:$J$30,2,FALSE),"")</f>
        <v/>
      </c>
      <c r="G79" s="103" t="str">
        <f>IF(E79 &lt;&gt; "",VLOOKUP($E79,'Defect types &amp; severity levels'!$I$3:$K$30,3,FALSE),"")</f>
        <v/>
      </c>
      <c r="H79" s="101"/>
      <c r="I79" s="102"/>
      <c r="J79" s="104"/>
    </row>
    <row r="80" spans="2:10" x14ac:dyDescent="0.25">
      <c r="B80" s="100">
        <f t="shared" si="0"/>
        <v>58</v>
      </c>
      <c r="C80" s="101"/>
      <c r="D80" s="102"/>
      <c r="E80" s="101"/>
      <c r="F80" s="77" t="str">
        <f>IF(E80 &lt;&gt; "",VLOOKUP($E80,'Defect types &amp; severity levels'!$I$3:$J$30,2,FALSE),"")</f>
        <v/>
      </c>
      <c r="G80" s="103" t="str">
        <f>IF(E80 &lt;&gt; "",VLOOKUP($E80,'Defect types &amp; severity levels'!$I$3:$K$30,3,FALSE),"")</f>
        <v/>
      </c>
      <c r="H80" s="101"/>
      <c r="I80" s="102"/>
      <c r="J80" s="104"/>
    </row>
    <row r="81" spans="2:10" x14ac:dyDescent="0.25">
      <c r="B81" s="100">
        <f t="shared" si="0"/>
        <v>59</v>
      </c>
      <c r="C81" s="101"/>
      <c r="D81" s="102"/>
      <c r="E81" s="101"/>
      <c r="F81" s="77" t="str">
        <f>IF(E81 &lt;&gt; "",VLOOKUP($E81,'Defect types &amp; severity levels'!$I$3:$J$30,2,FALSE),"")</f>
        <v/>
      </c>
      <c r="G81" s="103" t="str">
        <f>IF(E81 &lt;&gt; "",VLOOKUP($E81,'Defect types &amp; severity levels'!$I$3:$K$30,3,FALSE),"")</f>
        <v/>
      </c>
      <c r="H81" s="101"/>
      <c r="I81" s="102"/>
      <c r="J81" s="104"/>
    </row>
    <row r="82" spans="2:10" x14ac:dyDescent="0.25">
      <c r="B82" s="100">
        <f t="shared" si="0"/>
        <v>60</v>
      </c>
      <c r="C82" s="101"/>
      <c r="D82" s="102"/>
      <c r="E82" s="101"/>
      <c r="F82" s="77" t="str">
        <f>IF(E82 &lt;&gt; "",VLOOKUP($E82,'Defect types &amp; severity levels'!$I$3:$J$30,2,FALSE),"")</f>
        <v/>
      </c>
      <c r="G82" s="103" t="str">
        <f>IF(E82 &lt;&gt; "",VLOOKUP($E82,'Defect types &amp; severity levels'!$I$3:$K$30,3,FALSE),"")</f>
        <v/>
      </c>
      <c r="H82" s="101"/>
      <c r="I82" s="102"/>
      <c r="J82" s="104"/>
    </row>
    <row r="83" spans="2:10" x14ac:dyDescent="0.25">
      <c r="B83" s="100">
        <f t="shared" si="0"/>
        <v>61</v>
      </c>
      <c r="C83" s="101"/>
      <c r="D83" s="102"/>
      <c r="E83" s="101"/>
      <c r="F83" s="77" t="str">
        <f>IF(E83 &lt;&gt; "",VLOOKUP($E83,'Defect types &amp; severity levels'!$I$3:$J$30,2,FALSE),"")</f>
        <v/>
      </c>
      <c r="G83" s="103" t="str">
        <f>IF(E83 &lt;&gt; "",VLOOKUP($E83,'Defect types &amp; severity levels'!$I$3:$K$30,3,FALSE),"")</f>
        <v/>
      </c>
      <c r="H83" s="101"/>
      <c r="I83" s="102"/>
      <c r="J83" s="104"/>
    </row>
    <row r="84" spans="2:10" x14ac:dyDescent="0.25">
      <c r="B84" s="100">
        <f t="shared" si="0"/>
        <v>62</v>
      </c>
      <c r="C84" s="101"/>
      <c r="D84" s="102"/>
      <c r="E84" s="101"/>
      <c r="F84" s="77" t="str">
        <f>IF(E84 &lt;&gt; "",VLOOKUP($E84,'Defect types &amp; severity levels'!$I$3:$J$30,2,FALSE),"")</f>
        <v/>
      </c>
      <c r="G84" s="103" t="str">
        <f>IF(E84 &lt;&gt; "",VLOOKUP($E84,'Defect types &amp; severity levels'!$I$3:$K$30,3,FALSE),"")</f>
        <v/>
      </c>
      <c r="H84" s="101"/>
      <c r="I84" s="102"/>
      <c r="J84" s="104"/>
    </row>
    <row r="85" spans="2:10" x14ac:dyDescent="0.25">
      <c r="B85" s="100">
        <f t="shared" si="0"/>
        <v>63</v>
      </c>
      <c r="C85" s="101"/>
      <c r="D85" s="102"/>
      <c r="E85" s="101"/>
      <c r="F85" s="77" t="str">
        <f>IF(E85 &lt;&gt; "",VLOOKUP($E85,'Defect types &amp; severity levels'!$I$3:$J$30,2,FALSE),"")</f>
        <v/>
      </c>
      <c r="G85" s="103" t="str">
        <f>IF(E85 &lt;&gt; "",VLOOKUP($E85,'Defect types &amp; severity levels'!$I$3:$K$30,3,FALSE),"")</f>
        <v/>
      </c>
      <c r="H85" s="101"/>
      <c r="I85" s="102"/>
      <c r="J85" s="104"/>
    </row>
    <row r="86" spans="2:10" x14ac:dyDescent="0.25">
      <c r="B86" s="100">
        <f t="shared" si="0"/>
        <v>64</v>
      </c>
      <c r="C86" s="101"/>
      <c r="D86" s="102"/>
      <c r="E86" s="101"/>
      <c r="F86" s="77" t="str">
        <f>IF(E86 &lt;&gt; "",VLOOKUP($E86,'Defect types &amp; severity levels'!$I$3:$J$30,2,FALSE),"")</f>
        <v/>
      </c>
      <c r="G86" s="103" t="str">
        <f>IF(E86 &lt;&gt; "",VLOOKUP($E86,'Defect types &amp; severity levels'!$I$3:$K$30,3,FALSE),"")</f>
        <v/>
      </c>
      <c r="H86" s="101"/>
      <c r="I86" s="102"/>
      <c r="J86" s="104"/>
    </row>
    <row r="87" spans="2:10" x14ac:dyDescent="0.25">
      <c r="B87" s="100">
        <f t="shared" si="0"/>
        <v>65</v>
      </c>
      <c r="C87" s="101"/>
      <c r="D87" s="102"/>
      <c r="E87" s="101"/>
      <c r="F87" s="77" t="str">
        <f>IF(E87 &lt;&gt; "",VLOOKUP($E87,'Defect types &amp; severity levels'!$I$3:$J$30,2,FALSE),"")</f>
        <v/>
      </c>
      <c r="G87" s="103" t="str">
        <f>IF(E87 &lt;&gt; "",VLOOKUP($E87,'Defect types &amp; severity levels'!$I$3:$K$30,3,FALSE),"")</f>
        <v/>
      </c>
      <c r="H87" s="101"/>
      <c r="I87" s="102"/>
      <c r="J87" s="104"/>
    </row>
    <row r="88" spans="2:10" x14ac:dyDescent="0.25">
      <c r="B88" s="100">
        <f t="shared" si="0"/>
        <v>66</v>
      </c>
      <c r="C88" s="101"/>
      <c r="D88" s="102"/>
      <c r="E88" s="101"/>
      <c r="F88" s="77" t="str">
        <f>IF(E88 &lt;&gt; "",VLOOKUP($E88,'Defect types &amp; severity levels'!$I$3:$J$30,2,FALSE),"")</f>
        <v/>
      </c>
      <c r="G88" s="103" t="str">
        <f>IF(E88 &lt;&gt; "",VLOOKUP($E88,'Defect types &amp; severity levels'!$I$3:$K$30,3,FALSE),"")</f>
        <v/>
      </c>
      <c r="H88" s="101"/>
      <c r="I88" s="102"/>
      <c r="J88" s="104"/>
    </row>
    <row r="89" spans="2:10" x14ac:dyDescent="0.25">
      <c r="B89" s="100">
        <f t="shared" ref="B89:B152" si="1">B88+1</f>
        <v>67</v>
      </c>
      <c r="C89" s="101"/>
      <c r="D89" s="102"/>
      <c r="E89" s="101"/>
      <c r="F89" s="77" t="str">
        <f>IF(E89 &lt;&gt; "",VLOOKUP($E89,'Defect types &amp; severity levels'!$I$3:$J$30,2,FALSE),"")</f>
        <v/>
      </c>
      <c r="G89" s="103" t="str">
        <f>IF(E89 &lt;&gt; "",VLOOKUP($E89,'Defect types &amp; severity levels'!$I$3:$K$30,3,FALSE),"")</f>
        <v/>
      </c>
      <c r="H89" s="101"/>
      <c r="I89" s="102"/>
      <c r="J89" s="104"/>
    </row>
    <row r="90" spans="2:10" x14ac:dyDescent="0.25">
      <c r="B90" s="100">
        <f t="shared" si="1"/>
        <v>68</v>
      </c>
      <c r="C90" s="101"/>
      <c r="D90" s="102"/>
      <c r="E90" s="101"/>
      <c r="F90" s="77" t="str">
        <f>IF(E90 &lt;&gt; "",VLOOKUP($E90,'Defect types &amp; severity levels'!$I$3:$J$30,2,FALSE),"")</f>
        <v/>
      </c>
      <c r="G90" s="103" t="str">
        <f>IF(E90 &lt;&gt; "",VLOOKUP($E90,'Defect types &amp; severity levels'!$I$3:$K$30,3,FALSE),"")</f>
        <v/>
      </c>
      <c r="H90" s="101"/>
      <c r="I90" s="102"/>
      <c r="J90" s="104"/>
    </row>
    <row r="91" spans="2:10" x14ac:dyDescent="0.25">
      <c r="B91" s="100">
        <f t="shared" si="1"/>
        <v>69</v>
      </c>
      <c r="C91" s="101"/>
      <c r="D91" s="102"/>
      <c r="E91" s="101"/>
      <c r="F91" s="77" t="str">
        <f>IF(E91 &lt;&gt; "",VLOOKUP($E91,'Defect types &amp; severity levels'!$I$3:$J$30,2,FALSE),"")</f>
        <v/>
      </c>
      <c r="G91" s="103" t="str">
        <f>IF(E91 &lt;&gt; "",VLOOKUP($E91,'Defect types &amp; severity levels'!$I$3:$K$30,3,FALSE),"")</f>
        <v/>
      </c>
      <c r="H91" s="101"/>
      <c r="I91" s="102"/>
      <c r="J91" s="104"/>
    </row>
    <row r="92" spans="2:10" x14ac:dyDescent="0.25">
      <c r="B92" s="100">
        <f t="shared" si="1"/>
        <v>70</v>
      </c>
      <c r="C92" s="101"/>
      <c r="D92" s="102"/>
      <c r="E92" s="101"/>
      <c r="F92" s="77" t="str">
        <f>IF(E92 &lt;&gt; "",VLOOKUP($E92,'Defect types &amp; severity levels'!$I$3:$J$30,2,FALSE),"")</f>
        <v/>
      </c>
      <c r="G92" s="103" t="str">
        <f>IF(E92 &lt;&gt; "",VLOOKUP($E92,'Defect types &amp; severity levels'!$I$3:$K$30,3,FALSE),"")</f>
        <v/>
      </c>
      <c r="H92" s="101"/>
      <c r="I92" s="102"/>
      <c r="J92" s="104"/>
    </row>
    <row r="93" spans="2:10" x14ac:dyDescent="0.25">
      <c r="B93" s="100">
        <f t="shared" si="1"/>
        <v>71</v>
      </c>
      <c r="C93" s="101"/>
      <c r="D93" s="102"/>
      <c r="E93" s="101"/>
      <c r="F93" s="77" t="str">
        <f>IF(E93 &lt;&gt; "",VLOOKUP($E93,'Defect types &amp; severity levels'!$I$3:$J$30,2,FALSE),"")</f>
        <v/>
      </c>
      <c r="G93" s="103" t="str">
        <f>IF(E93 &lt;&gt; "",VLOOKUP($E93,'Defect types &amp; severity levels'!$I$3:$K$30,3,FALSE),"")</f>
        <v/>
      </c>
      <c r="H93" s="101"/>
      <c r="I93" s="102"/>
      <c r="J93" s="104"/>
    </row>
    <row r="94" spans="2:10" x14ac:dyDescent="0.25">
      <c r="B94" s="100">
        <f t="shared" si="1"/>
        <v>72</v>
      </c>
      <c r="C94" s="101"/>
      <c r="D94" s="102"/>
      <c r="E94" s="101"/>
      <c r="F94" s="77" t="str">
        <f>IF(E94 &lt;&gt; "",VLOOKUP($E94,'Defect types &amp; severity levels'!$I$3:$J$30,2,FALSE),"")</f>
        <v/>
      </c>
      <c r="G94" s="103" t="str">
        <f>IF(E94 &lt;&gt; "",VLOOKUP($E94,'Defect types &amp; severity levels'!$I$3:$K$30,3,FALSE),"")</f>
        <v/>
      </c>
      <c r="H94" s="101"/>
      <c r="I94" s="102"/>
      <c r="J94" s="104"/>
    </row>
    <row r="95" spans="2:10" x14ac:dyDescent="0.25">
      <c r="B95" s="100">
        <f t="shared" si="1"/>
        <v>73</v>
      </c>
      <c r="C95" s="101"/>
      <c r="D95" s="102"/>
      <c r="E95" s="101"/>
      <c r="F95" s="77" t="str">
        <f>IF(E95 &lt;&gt; "",VLOOKUP($E95,'Defect types &amp; severity levels'!$I$3:$J$30,2,FALSE),"")</f>
        <v/>
      </c>
      <c r="G95" s="103" t="str">
        <f>IF(E95 &lt;&gt; "",VLOOKUP($E95,'Defect types &amp; severity levels'!$I$3:$K$30,3,FALSE),"")</f>
        <v/>
      </c>
      <c r="H95" s="101"/>
      <c r="I95" s="102"/>
      <c r="J95" s="104"/>
    </row>
    <row r="96" spans="2:10" x14ac:dyDescent="0.25">
      <c r="B96" s="100">
        <f t="shared" si="1"/>
        <v>74</v>
      </c>
      <c r="C96" s="101"/>
      <c r="D96" s="102"/>
      <c r="E96" s="101"/>
      <c r="F96" s="77" t="str">
        <f>IF(E96 &lt;&gt; "",VLOOKUP($E96,'Defect types &amp; severity levels'!$I$3:$J$30,2,FALSE),"")</f>
        <v/>
      </c>
      <c r="G96" s="103" t="str">
        <f>IF(E96 &lt;&gt; "",VLOOKUP($E96,'Defect types &amp; severity levels'!$I$3:$K$30,3,FALSE),"")</f>
        <v/>
      </c>
      <c r="H96" s="101"/>
      <c r="I96" s="102"/>
      <c r="J96" s="104"/>
    </row>
    <row r="97" spans="2:10" x14ac:dyDescent="0.25">
      <c r="B97" s="100">
        <f t="shared" si="1"/>
        <v>75</v>
      </c>
      <c r="C97" s="101"/>
      <c r="D97" s="102"/>
      <c r="E97" s="101"/>
      <c r="F97" s="77" t="str">
        <f>IF(E97 &lt;&gt; "",VLOOKUP($E97,'Defect types &amp; severity levels'!$I$3:$J$30,2,FALSE),"")</f>
        <v/>
      </c>
      <c r="G97" s="103" t="str">
        <f>IF(E97 &lt;&gt; "",VLOOKUP($E97,'Defect types &amp; severity levels'!$I$3:$K$30,3,FALSE),"")</f>
        <v/>
      </c>
      <c r="H97" s="101"/>
      <c r="I97" s="102"/>
      <c r="J97" s="104"/>
    </row>
    <row r="98" spans="2:10" x14ac:dyDescent="0.25">
      <c r="B98" s="100">
        <f t="shared" si="1"/>
        <v>76</v>
      </c>
      <c r="C98" s="101"/>
      <c r="D98" s="102"/>
      <c r="E98" s="101"/>
      <c r="F98" s="77" t="str">
        <f>IF(E98 &lt;&gt; "",VLOOKUP($E98,'Defect types &amp; severity levels'!$I$3:$J$30,2,FALSE),"")</f>
        <v/>
      </c>
      <c r="G98" s="103" t="str">
        <f>IF(E98 &lt;&gt; "",VLOOKUP($E98,'Defect types &amp; severity levels'!$I$3:$K$30,3,FALSE),"")</f>
        <v/>
      </c>
      <c r="H98" s="101"/>
      <c r="I98" s="102"/>
      <c r="J98" s="104"/>
    </row>
    <row r="99" spans="2:10" x14ac:dyDescent="0.25">
      <c r="B99" s="100">
        <f t="shared" si="1"/>
        <v>77</v>
      </c>
      <c r="C99" s="101"/>
      <c r="D99" s="102"/>
      <c r="E99" s="101"/>
      <c r="F99" s="77" t="str">
        <f>IF(E99 &lt;&gt; "",VLOOKUP($E99,'Defect types &amp; severity levels'!$I$3:$J$30,2,FALSE),"")</f>
        <v/>
      </c>
      <c r="G99" s="103" t="str">
        <f>IF(E99 &lt;&gt; "",VLOOKUP($E99,'Defect types &amp; severity levels'!$I$3:$K$30,3,FALSE),"")</f>
        <v/>
      </c>
      <c r="H99" s="101"/>
      <c r="I99" s="102"/>
      <c r="J99" s="104"/>
    </row>
    <row r="100" spans="2:10" x14ac:dyDescent="0.25">
      <c r="B100" s="100">
        <f t="shared" si="1"/>
        <v>78</v>
      </c>
      <c r="C100" s="101"/>
      <c r="D100" s="102"/>
      <c r="E100" s="101"/>
      <c r="F100" s="77" t="str">
        <f>IF(E100 &lt;&gt; "",VLOOKUP($E100,'Defect types &amp; severity levels'!$I$3:$J$30,2,FALSE),"")</f>
        <v/>
      </c>
      <c r="G100" s="103" t="str">
        <f>IF(E100 &lt;&gt; "",VLOOKUP($E100,'Defect types &amp; severity levels'!$I$3:$K$30,3,FALSE),"")</f>
        <v/>
      </c>
      <c r="H100" s="101"/>
      <c r="I100" s="102"/>
      <c r="J100" s="104"/>
    </row>
    <row r="101" spans="2:10" x14ac:dyDescent="0.25">
      <c r="B101" s="100">
        <f t="shared" si="1"/>
        <v>79</v>
      </c>
      <c r="C101" s="101"/>
      <c r="D101" s="102"/>
      <c r="E101" s="101"/>
      <c r="F101" s="77" t="str">
        <f>IF(E101 &lt;&gt; "",VLOOKUP($E101,'Defect types &amp; severity levels'!$I$3:$J$30,2,FALSE),"")</f>
        <v/>
      </c>
      <c r="G101" s="103" t="str">
        <f>IF(E101 &lt;&gt; "",VLOOKUP($E101,'Defect types &amp; severity levels'!$I$3:$K$30,3,FALSE),"")</f>
        <v/>
      </c>
      <c r="H101" s="101"/>
      <c r="I101" s="102"/>
      <c r="J101" s="104"/>
    </row>
    <row r="102" spans="2:10" x14ac:dyDescent="0.25">
      <c r="B102" s="100">
        <f t="shared" si="1"/>
        <v>80</v>
      </c>
      <c r="C102" s="101"/>
      <c r="D102" s="102"/>
      <c r="E102" s="101"/>
      <c r="F102" s="77" t="str">
        <f>IF(E102 &lt;&gt; "",VLOOKUP($E102,'Defect types &amp; severity levels'!$I$3:$J$30,2,FALSE),"")</f>
        <v/>
      </c>
      <c r="G102" s="103" t="str">
        <f>IF(E102 &lt;&gt; "",VLOOKUP($E102,'Defect types &amp; severity levels'!$I$3:$K$30,3,FALSE),"")</f>
        <v/>
      </c>
      <c r="H102" s="101"/>
      <c r="I102" s="102"/>
      <c r="J102" s="104"/>
    </row>
    <row r="103" spans="2:10" x14ac:dyDescent="0.25">
      <c r="B103" s="100">
        <f t="shared" si="1"/>
        <v>81</v>
      </c>
      <c r="C103" s="101"/>
      <c r="D103" s="102"/>
      <c r="E103" s="101"/>
      <c r="F103" s="77" t="str">
        <f>IF(E103 &lt;&gt; "",VLOOKUP($E103,'Defect types &amp; severity levels'!$I$3:$J$30,2,FALSE),"")</f>
        <v/>
      </c>
      <c r="G103" s="103" t="str">
        <f>IF(E103 &lt;&gt; "",VLOOKUP($E103,'Defect types &amp; severity levels'!$I$3:$K$30,3,FALSE),"")</f>
        <v/>
      </c>
      <c r="H103" s="101"/>
      <c r="I103" s="102"/>
      <c r="J103" s="104"/>
    </row>
    <row r="104" spans="2:10" x14ac:dyDescent="0.25">
      <c r="B104" s="100">
        <f t="shared" si="1"/>
        <v>82</v>
      </c>
      <c r="C104" s="101"/>
      <c r="D104" s="102"/>
      <c r="E104" s="101"/>
      <c r="F104" s="77" t="str">
        <f>IF(E104 &lt;&gt; "",VLOOKUP($E104,'Defect types &amp; severity levels'!$I$3:$J$30,2,FALSE),"")</f>
        <v/>
      </c>
      <c r="G104" s="103" t="str">
        <f>IF(E104 &lt;&gt; "",VLOOKUP($E104,'Defect types &amp; severity levels'!$I$3:$K$30,3,FALSE),"")</f>
        <v/>
      </c>
      <c r="H104" s="101"/>
      <c r="I104" s="102"/>
      <c r="J104" s="104"/>
    </row>
    <row r="105" spans="2:10" x14ac:dyDescent="0.25">
      <c r="B105" s="100">
        <f t="shared" si="1"/>
        <v>83</v>
      </c>
      <c r="C105" s="101"/>
      <c r="D105" s="102"/>
      <c r="E105" s="101"/>
      <c r="F105" s="77" t="str">
        <f>IF(E105 &lt;&gt; "",VLOOKUP($E105,'Defect types &amp; severity levels'!$I$3:$J$30,2,FALSE),"")</f>
        <v/>
      </c>
      <c r="G105" s="103" t="str">
        <f>IF(E105 &lt;&gt; "",VLOOKUP($E105,'Defect types &amp; severity levels'!$I$3:$K$30,3,FALSE),"")</f>
        <v/>
      </c>
      <c r="H105" s="101"/>
      <c r="I105" s="102"/>
      <c r="J105" s="104"/>
    </row>
    <row r="106" spans="2:10" x14ac:dyDescent="0.25">
      <c r="B106" s="100">
        <f t="shared" si="1"/>
        <v>84</v>
      </c>
      <c r="C106" s="101"/>
      <c r="D106" s="102"/>
      <c r="E106" s="101"/>
      <c r="F106" s="77" t="str">
        <f>IF(E106 &lt;&gt; "",VLOOKUP($E106,'Defect types &amp; severity levels'!$I$3:$J$30,2,FALSE),"")</f>
        <v/>
      </c>
      <c r="G106" s="103" t="str">
        <f>IF(E106 &lt;&gt; "",VLOOKUP($E106,'Defect types &amp; severity levels'!$I$3:$K$30,3,FALSE),"")</f>
        <v/>
      </c>
      <c r="H106" s="101"/>
      <c r="I106" s="102"/>
      <c r="J106" s="104"/>
    </row>
    <row r="107" spans="2:10" x14ac:dyDescent="0.25">
      <c r="B107" s="100">
        <f t="shared" si="1"/>
        <v>85</v>
      </c>
      <c r="C107" s="101"/>
      <c r="D107" s="102"/>
      <c r="E107" s="101"/>
      <c r="F107" s="77" t="str">
        <f>IF(E107 &lt;&gt; "",VLOOKUP($E107,'Defect types &amp; severity levels'!$I$3:$J$30,2,FALSE),"")</f>
        <v/>
      </c>
      <c r="G107" s="103" t="str">
        <f>IF(E107 &lt;&gt; "",VLOOKUP($E107,'Defect types &amp; severity levels'!$I$3:$K$30,3,FALSE),"")</f>
        <v/>
      </c>
      <c r="H107" s="101"/>
      <c r="I107" s="102"/>
      <c r="J107" s="104"/>
    </row>
    <row r="108" spans="2:10" x14ac:dyDescent="0.25">
      <c r="B108" s="100">
        <f t="shared" si="1"/>
        <v>86</v>
      </c>
      <c r="C108" s="101"/>
      <c r="D108" s="102"/>
      <c r="E108" s="101"/>
      <c r="F108" s="77" t="str">
        <f>IF(E108 &lt;&gt; "",VLOOKUP($E108,'Defect types &amp; severity levels'!$I$3:$J$30,2,FALSE),"")</f>
        <v/>
      </c>
      <c r="G108" s="103" t="str">
        <f>IF(E108 &lt;&gt; "",VLOOKUP($E108,'Defect types &amp; severity levels'!$I$3:$K$30,3,FALSE),"")</f>
        <v/>
      </c>
      <c r="H108" s="101"/>
      <c r="I108" s="102"/>
      <c r="J108" s="104"/>
    </row>
    <row r="109" spans="2:10" x14ac:dyDescent="0.25">
      <c r="B109" s="100">
        <f t="shared" si="1"/>
        <v>87</v>
      </c>
      <c r="C109" s="101"/>
      <c r="D109" s="102"/>
      <c r="E109" s="101"/>
      <c r="F109" s="77" t="str">
        <f>IF(E109 &lt;&gt; "",VLOOKUP($E109,'Defect types &amp; severity levels'!$I$3:$J$30,2,FALSE),"")</f>
        <v/>
      </c>
      <c r="G109" s="103" t="str">
        <f>IF(E109 &lt;&gt; "",VLOOKUP($E109,'Defect types &amp; severity levels'!$I$3:$K$30,3,FALSE),"")</f>
        <v/>
      </c>
      <c r="H109" s="101"/>
      <c r="I109" s="102"/>
      <c r="J109" s="104"/>
    </row>
    <row r="110" spans="2:10" x14ac:dyDescent="0.25">
      <c r="B110" s="100">
        <f t="shared" si="1"/>
        <v>88</v>
      </c>
      <c r="C110" s="101"/>
      <c r="D110" s="102"/>
      <c r="E110" s="101"/>
      <c r="F110" s="77" t="str">
        <f>IF(E110 &lt;&gt; "",VLOOKUP($E110,'Defect types &amp; severity levels'!$I$3:$J$30,2,FALSE),"")</f>
        <v/>
      </c>
      <c r="G110" s="103" t="str">
        <f>IF(E110 &lt;&gt; "",VLOOKUP($E110,'Defect types &amp; severity levels'!$I$3:$K$30,3,FALSE),"")</f>
        <v/>
      </c>
      <c r="H110" s="101"/>
      <c r="I110" s="102"/>
      <c r="J110" s="104"/>
    </row>
    <row r="111" spans="2:10" x14ac:dyDescent="0.25">
      <c r="B111" s="100">
        <f t="shared" si="1"/>
        <v>89</v>
      </c>
      <c r="C111" s="101"/>
      <c r="D111" s="102"/>
      <c r="E111" s="101"/>
      <c r="F111" s="77" t="str">
        <f>IF(E111 &lt;&gt; "",VLOOKUP($E111,'Defect types &amp; severity levels'!$I$3:$J$30,2,FALSE),"")</f>
        <v/>
      </c>
      <c r="G111" s="103" t="str">
        <f>IF(E111 &lt;&gt; "",VLOOKUP($E111,'Defect types &amp; severity levels'!$I$3:$K$30,3,FALSE),"")</f>
        <v/>
      </c>
      <c r="H111" s="101"/>
      <c r="I111" s="102"/>
      <c r="J111" s="104"/>
    </row>
    <row r="112" spans="2:10" x14ac:dyDescent="0.25">
      <c r="B112" s="100">
        <f t="shared" si="1"/>
        <v>90</v>
      </c>
      <c r="C112" s="101"/>
      <c r="D112" s="102"/>
      <c r="E112" s="101"/>
      <c r="F112" s="77" t="str">
        <f>IF(E112 &lt;&gt; "",VLOOKUP($E112,'Defect types &amp; severity levels'!$I$3:$J$30,2,FALSE),"")</f>
        <v/>
      </c>
      <c r="G112" s="103" t="str">
        <f>IF(E112 &lt;&gt; "",VLOOKUP($E112,'Defect types &amp; severity levels'!$I$3:$K$30,3,FALSE),"")</f>
        <v/>
      </c>
      <c r="H112" s="101"/>
      <c r="I112" s="102"/>
      <c r="J112" s="104"/>
    </row>
    <row r="113" spans="2:10" x14ac:dyDescent="0.25">
      <c r="B113" s="100">
        <f t="shared" si="1"/>
        <v>91</v>
      </c>
      <c r="C113" s="101"/>
      <c r="D113" s="102"/>
      <c r="E113" s="101"/>
      <c r="F113" s="77" t="str">
        <f>IF(E113 &lt;&gt; "",VLOOKUP($E113,'Defect types &amp; severity levels'!$I$3:$J$30,2,FALSE),"")</f>
        <v/>
      </c>
      <c r="G113" s="103" t="str">
        <f>IF(E113 &lt;&gt; "",VLOOKUP($E113,'Defect types &amp; severity levels'!$I$3:$K$30,3,FALSE),"")</f>
        <v/>
      </c>
      <c r="H113" s="101"/>
      <c r="I113" s="102"/>
      <c r="J113" s="104"/>
    </row>
    <row r="114" spans="2:10" x14ac:dyDescent="0.25">
      <c r="B114" s="100">
        <f t="shared" si="1"/>
        <v>92</v>
      </c>
      <c r="C114" s="101"/>
      <c r="D114" s="102"/>
      <c r="E114" s="101"/>
      <c r="F114" s="77" t="str">
        <f>IF(E114 &lt;&gt; "",VLOOKUP($E114,'Defect types &amp; severity levels'!$I$3:$J$30,2,FALSE),"")</f>
        <v/>
      </c>
      <c r="G114" s="103" t="str">
        <f>IF(E114 &lt;&gt; "",VLOOKUP($E114,'Defect types &amp; severity levels'!$I$3:$K$30,3,FALSE),"")</f>
        <v/>
      </c>
      <c r="H114" s="101"/>
      <c r="I114" s="102"/>
      <c r="J114" s="104"/>
    </row>
    <row r="115" spans="2:10" x14ac:dyDescent="0.25">
      <c r="B115" s="100">
        <f t="shared" si="1"/>
        <v>93</v>
      </c>
      <c r="C115" s="101"/>
      <c r="D115" s="102"/>
      <c r="E115" s="101"/>
      <c r="F115" s="77" t="str">
        <f>IF(E115 &lt;&gt; "",VLOOKUP($E115,'Defect types &amp; severity levels'!$I$3:$J$30,2,FALSE),"")</f>
        <v/>
      </c>
      <c r="G115" s="103" t="str">
        <f>IF(E115 &lt;&gt; "",VLOOKUP($E115,'Defect types &amp; severity levels'!$I$3:$K$30,3,FALSE),"")</f>
        <v/>
      </c>
      <c r="H115" s="101"/>
      <c r="I115" s="102"/>
      <c r="J115" s="104"/>
    </row>
    <row r="116" spans="2:10" x14ac:dyDescent="0.25">
      <c r="B116" s="100">
        <f t="shared" si="1"/>
        <v>94</v>
      </c>
      <c r="C116" s="101"/>
      <c r="D116" s="102"/>
      <c r="E116" s="101"/>
      <c r="F116" s="77" t="str">
        <f>IF(E116 &lt;&gt; "",VLOOKUP($E116,'Defect types &amp; severity levels'!$I$3:$J$30,2,FALSE),"")</f>
        <v/>
      </c>
      <c r="G116" s="103" t="str">
        <f>IF(E116 &lt;&gt; "",VLOOKUP($E116,'Defect types &amp; severity levels'!$I$3:$K$30,3,FALSE),"")</f>
        <v/>
      </c>
      <c r="H116" s="101"/>
      <c r="I116" s="102"/>
      <c r="J116" s="104"/>
    </row>
    <row r="117" spans="2:10" x14ac:dyDescent="0.25">
      <c r="B117" s="100">
        <f t="shared" si="1"/>
        <v>95</v>
      </c>
      <c r="C117" s="101"/>
      <c r="D117" s="102"/>
      <c r="E117" s="101"/>
      <c r="F117" s="77" t="str">
        <f>IF(E117 &lt;&gt; "",VLOOKUP($E117,'Defect types &amp; severity levels'!$I$3:$J$30,2,FALSE),"")</f>
        <v/>
      </c>
      <c r="G117" s="103" t="str">
        <f>IF(E117 &lt;&gt; "",VLOOKUP($E117,'Defect types &amp; severity levels'!$I$3:$K$30,3,FALSE),"")</f>
        <v/>
      </c>
      <c r="H117" s="101"/>
      <c r="I117" s="102"/>
      <c r="J117" s="104"/>
    </row>
    <row r="118" spans="2:10" x14ac:dyDescent="0.25">
      <c r="B118" s="100">
        <f t="shared" si="1"/>
        <v>96</v>
      </c>
      <c r="C118" s="101"/>
      <c r="D118" s="102"/>
      <c r="E118" s="101"/>
      <c r="F118" s="77" t="str">
        <f>IF(E118 &lt;&gt; "",VLOOKUP($E118,'Defect types &amp; severity levels'!$I$3:$J$30,2,FALSE),"")</f>
        <v/>
      </c>
      <c r="G118" s="103" t="str">
        <f>IF(E118 &lt;&gt; "",VLOOKUP($E118,'Defect types &amp; severity levels'!$I$3:$K$30,3,FALSE),"")</f>
        <v/>
      </c>
      <c r="H118" s="101"/>
      <c r="I118" s="102"/>
      <c r="J118" s="104"/>
    </row>
    <row r="119" spans="2:10" x14ac:dyDescent="0.25">
      <c r="B119" s="100">
        <f t="shared" si="1"/>
        <v>97</v>
      </c>
      <c r="C119" s="101"/>
      <c r="D119" s="102"/>
      <c r="E119" s="101"/>
      <c r="F119" s="77" t="str">
        <f>IF(E119 &lt;&gt; "",VLOOKUP($E119,'Defect types &amp; severity levels'!$I$3:$J$30,2,FALSE),"")</f>
        <v/>
      </c>
      <c r="G119" s="103" t="str">
        <f>IF(E119 &lt;&gt; "",VLOOKUP($E119,'Defect types &amp; severity levels'!$I$3:$K$30,3,FALSE),"")</f>
        <v/>
      </c>
      <c r="H119" s="101"/>
      <c r="I119" s="102"/>
      <c r="J119" s="104"/>
    </row>
    <row r="120" spans="2:10" x14ac:dyDescent="0.25">
      <c r="B120" s="100">
        <f t="shared" si="1"/>
        <v>98</v>
      </c>
      <c r="C120" s="101"/>
      <c r="D120" s="102"/>
      <c r="E120" s="101"/>
      <c r="F120" s="77" t="str">
        <f>IF(E120 &lt;&gt; "",VLOOKUP($E120,'Defect types &amp; severity levels'!$I$3:$J$30,2,FALSE),"")</f>
        <v/>
      </c>
      <c r="G120" s="103" t="str">
        <f>IF(E120 &lt;&gt; "",VLOOKUP($E120,'Defect types &amp; severity levels'!$I$3:$K$30,3,FALSE),"")</f>
        <v/>
      </c>
      <c r="H120" s="101"/>
      <c r="I120" s="102"/>
      <c r="J120" s="104"/>
    </row>
    <row r="121" spans="2:10" x14ac:dyDescent="0.25">
      <c r="B121" s="100">
        <f t="shared" si="1"/>
        <v>99</v>
      </c>
      <c r="C121" s="101"/>
      <c r="D121" s="102"/>
      <c r="E121" s="101"/>
      <c r="F121" s="77" t="str">
        <f>IF(E121 &lt;&gt; "",VLOOKUP($E121,'Defect types &amp; severity levels'!$I$3:$J$30,2,FALSE),"")</f>
        <v/>
      </c>
      <c r="G121" s="103" t="str">
        <f>IF(E121 &lt;&gt; "",VLOOKUP($E121,'Defect types &amp; severity levels'!$I$3:$K$30,3,FALSE),"")</f>
        <v/>
      </c>
      <c r="H121" s="101"/>
      <c r="I121" s="102"/>
      <c r="J121" s="104"/>
    </row>
    <row r="122" spans="2:10" x14ac:dyDescent="0.25">
      <c r="B122" s="100">
        <f t="shared" si="1"/>
        <v>100</v>
      </c>
      <c r="C122" s="101"/>
      <c r="D122" s="102"/>
      <c r="E122" s="101"/>
      <c r="F122" s="77" t="str">
        <f>IF(E122 &lt;&gt; "",VLOOKUP($E122,'Defect types &amp; severity levels'!$I$3:$J$30,2,FALSE),"")</f>
        <v/>
      </c>
      <c r="G122" s="103" t="str">
        <f>IF(E122 &lt;&gt; "",VLOOKUP($E122,'Defect types &amp; severity levels'!$I$3:$K$30,3,FALSE),"")</f>
        <v/>
      </c>
      <c r="H122" s="101"/>
      <c r="I122" s="102"/>
      <c r="J122" s="104"/>
    </row>
    <row r="123" spans="2:10" x14ac:dyDescent="0.25">
      <c r="B123" s="100">
        <f t="shared" si="1"/>
        <v>101</v>
      </c>
      <c r="C123" s="101"/>
      <c r="D123" s="102"/>
      <c r="E123" s="101"/>
      <c r="F123" s="77" t="str">
        <f>IF(E123 &lt;&gt; "",VLOOKUP($E123,'Defect types &amp; severity levels'!$I$3:$J$30,2,FALSE),"")</f>
        <v/>
      </c>
      <c r="G123" s="103" t="str">
        <f>IF(E123 &lt;&gt; "",VLOOKUP($E123,'Defect types &amp; severity levels'!$I$3:$K$30,3,FALSE),"")</f>
        <v/>
      </c>
      <c r="H123" s="101"/>
      <c r="I123" s="102"/>
      <c r="J123" s="104"/>
    </row>
    <row r="124" spans="2:10" x14ac:dyDescent="0.25">
      <c r="B124" s="100">
        <f t="shared" si="1"/>
        <v>102</v>
      </c>
      <c r="C124" s="101"/>
      <c r="D124" s="102"/>
      <c r="E124" s="101"/>
      <c r="F124" s="77" t="str">
        <f>IF(E124 &lt;&gt; "",VLOOKUP($E124,'Defect types &amp; severity levels'!$I$3:$J$30,2,FALSE),"")</f>
        <v/>
      </c>
      <c r="G124" s="103" t="str">
        <f>IF(E124 &lt;&gt; "",VLOOKUP($E124,'Defect types &amp; severity levels'!$I$3:$K$30,3,FALSE),"")</f>
        <v/>
      </c>
      <c r="H124" s="101"/>
      <c r="I124" s="102"/>
      <c r="J124" s="104"/>
    </row>
    <row r="125" spans="2:10" x14ac:dyDescent="0.25">
      <c r="B125" s="100">
        <f t="shared" si="1"/>
        <v>103</v>
      </c>
      <c r="C125" s="101"/>
      <c r="D125" s="102"/>
      <c r="E125" s="101"/>
      <c r="F125" s="77" t="str">
        <f>IF(E125 &lt;&gt; "",VLOOKUP($E125,'Defect types &amp; severity levels'!$I$3:$J$30,2,FALSE),"")</f>
        <v/>
      </c>
      <c r="G125" s="103" t="str">
        <f>IF(E125 &lt;&gt; "",VLOOKUP($E125,'Defect types &amp; severity levels'!$I$3:$K$30,3,FALSE),"")</f>
        <v/>
      </c>
      <c r="H125" s="101"/>
      <c r="I125" s="102"/>
      <c r="J125" s="104"/>
    </row>
    <row r="126" spans="2:10" x14ac:dyDescent="0.25">
      <c r="B126" s="100">
        <f t="shared" si="1"/>
        <v>104</v>
      </c>
      <c r="C126" s="101"/>
      <c r="D126" s="102"/>
      <c r="E126" s="101"/>
      <c r="F126" s="77" t="str">
        <f>IF(E126 &lt;&gt; "",VLOOKUP($E126,'Defect types &amp; severity levels'!$I$3:$J$30,2,FALSE),"")</f>
        <v/>
      </c>
      <c r="G126" s="103" t="str">
        <f>IF(E126 &lt;&gt; "",VLOOKUP($E126,'Defect types &amp; severity levels'!$I$3:$K$30,3,FALSE),"")</f>
        <v/>
      </c>
      <c r="H126" s="101"/>
      <c r="I126" s="102"/>
      <c r="J126" s="104"/>
    </row>
    <row r="127" spans="2:10" x14ac:dyDescent="0.25">
      <c r="B127" s="100">
        <f t="shared" si="1"/>
        <v>105</v>
      </c>
      <c r="C127" s="101"/>
      <c r="D127" s="102"/>
      <c r="E127" s="101"/>
      <c r="F127" s="77" t="str">
        <f>IF(E127 &lt;&gt; "",VLOOKUP($E127,'Defect types &amp; severity levels'!$I$3:$J$30,2,FALSE),"")</f>
        <v/>
      </c>
      <c r="G127" s="103" t="str">
        <f>IF(E127 &lt;&gt; "",VLOOKUP($E127,'Defect types &amp; severity levels'!$I$3:$K$30,3,FALSE),"")</f>
        <v/>
      </c>
      <c r="H127" s="101"/>
      <c r="I127" s="102"/>
      <c r="J127" s="104"/>
    </row>
    <row r="128" spans="2:10" x14ac:dyDescent="0.25">
      <c r="B128" s="100">
        <f t="shared" si="1"/>
        <v>106</v>
      </c>
      <c r="C128" s="101"/>
      <c r="D128" s="102"/>
      <c r="E128" s="101"/>
      <c r="F128" s="77" t="str">
        <f>IF(E128 &lt;&gt; "",VLOOKUP($E128,'Defect types &amp; severity levels'!$I$3:$J$30,2,FALSE),"")</f>
        <v/>
      </c>
      <c r="G128" s="103" t="str">
        <f>IF(E128 &lt;&gt; "",VLOOKUP($E128,'Defect types &amp; severity levels'!$I$3:$K$30,3,FALSE),"")</f>
        <v/>
      </c>
      <c r="H128" s="101"/>
      <c r="I128" s="102"/>
      <c r="J128" s="104"/>
    </row>
    <row r="129" spans="2:10" x14ac:dyDescent="0.25">
      <c r="B129" s="100">
        <f t="shared" si="1"/>
        <v>107</v>
      </c>
      <c r="C129" s="101"/>
      <c r="D129" s="102"/>
      <c r="E129" s="101"/>
      <c r="F129" s="77" t="str">
        <f>IF(E129 &lt;&gt; "",VLOOKUP($E129,'Defect types &amp; severity levels'!$I$3:$J$30,2,FALSE),"")</f>
        <v/>
      </c>
      <c r="G129" s="103" t="str">
        <f>IF(E129 &lt;&gt; "",VLOOKUP($E129,'Defect types &amp; severity levels'!$I$3:$K$30,3,FALSE),"")</f>
        <v/>
      </c>
      <c r="H129" s="101"/>
      <c r="I129" s="102"/>
      <c r="J129" s="104"/>
    </row>
    <row r="130" spans="2:10" x14ac:dyDescent="0.25">
      <c r="B130" s="100">
        <f t="shared" si="1"/>
        <v>108</v>
      </c>
      <c r="C130" s="101"/>
      <c r="D130" s="102"/>
      <c r="E130" s="101"/>
      <c r="F130" s="77" t="str">
        <f>IF(E130 &lt;&gt; "",VLOOKUP($E130,'Defect types &amp; severity levels'!$I$3:$J$30,2,FALSE),"")</f>
        <v/>
      </c>
      <c r="G130" s="103" t="str">
        <f>IF(E130 &lt;&gt; "",VLOOKUP($E130,'Defect types &amp; severity levels'!$I$3:$K$30,3,FALSE),"")</f>
        <v/>
      </c>
      <c r="H130" s="101"/>
      <c r="I130" s="102"/>
      <c r="J130" s="104"/>
    </row>
    <row r="131" spans="2:10" x14ac:dyDescent="0.25">
      <c r="B131" s="100">
        <f t="shared" si="1"/>
        <v>109</v>
      </c>
      <c r="C131" s="101"/>
      <c r="D131" s="102"/>
      <c r="E131" s="101"/>
      <c r="F131" s="77" t="str">
        <f>IF(E131 &lt;&gt; "",VLOOKUP($E131,'Defect types &amp; severity levels'!$I$3:$J$30,2,FALSE),"")</f>
        <v/>
      </c>
      <c r="G131" s="103" t="str">
        <f>IF(E131 &lt;&gt; "",VLOOKUP($E131,'Defect types &amp; severity levels'!$I$3:$K$30,3,FALSE),"")</f>
        <v/>
      </c>
      <c r="H131" s="101"/>
      <c r="I131" s="102"/>
      <c r="J131" s="104"/>
    </row>
    <row r="132" spans="2:10" x14ac:dyDescent="0.25">
      <c r="B132" s="100">
        <f t="shared" si="1"/>
        <v>110</v>
      </c>
      <c r="C132" s="101"/>
      <c r="D132" s="102"/>
      <c r="E132" s="101"/>
      <c r="F132" s="77" t="str">
        <f>IF(E132 &lt;&gt; "",VLOOKUP($E132,'Defect types &amp; severity levels'!$I$3:$J$30,2,FALSE),"")</f>
        <v/>
      </c>
      <c r="G132" s="103" t="str">
        <f>IF(E132 &lt;&gt; "",VLOOKUP($E132,'Defect types &amp; severity levels'!$I$3:$K$30,3,FALSE),"")</f>
        <v/>
      </c>
      <c r="H132" s="101"/>
      <c r="I132" s="102"/>
      <c r="J132" s="104"/>
    </row>
    <row r="133" spans="2:10" x14ac:dyDescent="0.25">
      <c r="B133" s="100">
        <f t="shared" si="1"/>
        <v>111</v>
      </c>
      <c r="C133" s="101"/>
      <c r="D133" s="102"/>
      <c r="E133" s="101"/>
      <c r="F133" s="77" t="str">
        <f>IF(E133 &lt;&gt; "",VLOOKUP($E133,'Defect types &amp; severity levels'!$I$3:$J$30,2,FALSE),"")</f>
        <v/>
      </c>
      <c r="G133" s="103" t="str">
        <f>IF(E133 &lt;&gt; "",VLOOKUP($E133,'Defect types &amp; severity levels'!$I$3:$K$30,3,FALSE),"")</f>
        <v/>
      </c>
      <c r="H133" s="101"/>
      <c r="I133" s="102"/>
      <c r="J133" s="104"/>
    </row>
    <row r="134" spans="2:10" x14ac:dyDescent="0.25">
      <c r="B134" s="100">
        <f t="shared" si="1"/>
        <v>112</v>
      </c>
      <c r="C134" s="101"/>
      <c r="D134" s="102"/>
      <c r="E134" s="101"/>
      <c r="F134" s="77" t="str">
        <f>IF(E134 &lt;&gt; "",VLOOKUP($E134,'Defect types &amp; severity levels'!$I$3:$J$30,2,FALSE),"")</f>
        <v/>
      </c>
      <c r="G134" s="103" t="str">
        <f>IF(E134 &lt;&gt; "",VLOOKUP($E134,'Defect types &amp; severity levels'!$I$3:$K$30,3,FALSE),"")</f>
        <v/>
      </c>
      <c r="H134" s="101"/>
      <c r="I134" s="102"/>
      <c r="J134" s="104"/>
    </row>
    <row r="135" spans="2:10" x14ac:dyDescent="0.25">
      <c r="B135" s="100">
        <f t="shared" si="1"/>
        <v>113</v>
      </c>
      <c r="C135" s="101"/>
      <c r="D135" s="102"/>
      <c r="E135" s="101"/>
      <c r="F135" s="77" t="str">
        <f>IF(E135 &lt;&gt; "",VLOOKUP($E135,'Defect types &amp; severity levels'!$I$3:$J$30,2,FALSE),"")</f>
        <v/>
      </c>
      <c r="G135" s="103" t="str">
        <f>IF(E135 &lt;&gt; "",VLOOKUP($E135,'Defect types &amp; severity levels'!$I$3:$K$30,3,FALSE),"")</f>
        <v/>
      </c>
      <c r="H135" s="101"/>
      <c r="I135" s="102"/>
      <c r="J135" s="104"/>
    </row>
    <row r="136" spans="2:10" x14ac:dyDescent="0.25">
      <c r="B136" s="100">
        <f t="shared" si="1"/>
        <v>114</v>
      </c>
      <c r="C136" s="101"/>
      <c r="D136" s="102"/>
      <c r="E136" s="101"/>
      <c r="F136" s="77" t="str">
        <f>IF(E136 &lt;&gt; "",VLOOKUP($E136,'Defect types &amp; severity levels'!$I$3:$J$30,2,FALSE),"")</f>
        <v/>
      </c>
      <c r="G136" s="103" t="str">
        <f>IF(E136 &lt;&gt; "",VLOOKUP($E136,'Defect types &amp; severity levels'!$I$3:$K$30,3,FALSE),"")</f>
        <v/>
      </c>
      <c r="H136" s="101"/>
      <c r="I136" s="102"/>
      <c r="J136" s="104"/>
    </row>
    <row r="137" spans="2:10" x14ac:dyDescent="0.25">
      <c r="B137" s="100">
        <f t="shared" si="1"/>
        <v>115</v>
      </c>
      <c r="C137" s="101"/>
      <c r="D137" s="102"/>
      <c r="E137" s="101"/>
      <c r="F137" s="77" t="str">
        <f>IF(E137 &lt;&gt; "",VLOOKUP($E137,'Defect types &amp; severity levels'!$I$3:$J$30,2,FALSE),"")</f>
        <v/>
      </c>
      <c r="G137" s="103" t="str">
        <f>IF(E137 &lt;&gt; "",VLOOKUP($E137,'Defect types &amp; severity levels'!$I$3:$K$30,3,FALSE),"")</f>
        <v/>
      </c>
      <c r="H137" s="101"/>
      <c r="I137" s="102"/>
      <c r="J137" s="104"/>
    </row>
    <row r="138" spans="2:10" x14ac:dyDescent="0.25">
      <c r="B138" s="100">
        <f t="shared" si="1"/>
        <v>116</v>
      </c>
      <c r="C138" s="101"/>
      <c r="D138" s="102"/>
      <c r="E138" s="101"/>
      <c r="F138" s="77" t="str">
        <f>IF(E138 &lt;&gt; "",VLOOKUP($E138,'Defect types &amp; severity levels'!$I$3:$J$30,2,FALSE),"")</f>
        <v/>
      </c>
      <c r="G138" s="103" t="str">
        <f>IF(E138 &lt;&gt; "",VLOOKUP($E138,'Defect types &amp; severity levels'!$I$3:$K$30,3,FALSE),"")</f>
        <v/>
      </c>
      <c r="H138" s="101"/>
      <c r="I138" s="102"/>
      <c r="J138" s="104"/>
    </row>
    <row r="139" spans="2:10" x14ac:dyDescent="0.25">
      <c r="B139" s="100">
        <f t="shared" si="1"/>
        <v>117</v>
      </c>
      <c r="C139" s="101"/>
      <c r="D139" s="102"/>
      <c r="E139" s="101"/>
      <c r="F139" s="77" t="str">
        <f>IF(E139 &lt;&gt; "",VLOOKUP($E139,'Defect types &amp; severity levels'!$I$3:$J$30,2,FALSE),"")</f>
        <v/>
      </c>
      <c r="G139" s="103" t="str">
        <f>IF(E139 &lt;&gt; "",VLOOKUP($E139,'Defect types &amp; severity levels'!$I$3:$K$30,3,FALSE),"")</f>
        <v/>
      </c>
      <c r="H139" s="101"/>
      <c r="I139" s="102"/>
      <c r="J139" s="104"/>
    </row>
    <row r="140" spans="2:10" x14ac:dyDescent="0.25">
      <c r="B140" s="100">
        <f t="shared" si="1"/>
        <v>118</v>
      </c>
      <c r="C140" s="101"/>
      <c r="D140" s="102"/>
      <c r="E140" s="101"/>
      <c r="F140" s="77" t="str">
        <f>IF(E140 &lt;&gt; "",VLOOKUP($E140,'Defect types &amp; severity levels'!$I$3:$J$30,2,FALSE),"")</f>
        <v/>
      </c>
      <c r="G140" s="103" t="str">
        <f>IF(E140 &lt;&gt; "",VLOOKUP($E140,'Defect types &amp; severity levels'!$I$3:$K$30,3,FALSE),"")</f>
        <v/>
      </c>
      <c r="H140" s="101"/>
      <c r="I140" s="102"/>
      <c r="J140" s="104"/>
    </row>
    <row r="141" spans="2:10" x14ac:dyDescent="0.25">
      <c r="B141" s="100">
        <f t="shared" si="1"/>
        <v>119</v>
      </c>
      <c r="C141" s="101"/>
      <c r="D141" s="102"/>
      <c r="E141" s="101"/>
      <c r="F141" s="77" t="str">
        <f>IF(E141 &lt;&gt; "",VLOOKUP($E141,'Defect types &amp; severity levels'!$I$3:$J$30,2,FALSE),"")</f>
        <v/>
      </c>
      <c r="G141" s="103" t="str">
        <f>IF(E141 &lt;&gt; "",VLOOKUP($E141,'Defect types &amp; severity levels'!$I$3:$K$30,3,FALSE),"")</f>
        <v/>
      </c>
      <c r="H141" s="101"/>
      <c r="I141" s="102"/>
      <c r="J141" s="104"/>
    </row>
    <row r="142" spans="2:10" x14ac:dyDescent="0.25">
      <c r="B142" s="100">
        <f t="shared" si="1"/>
        <v>120</v>
      </c>
      <c r="C142" s="101"/>
      <c r="D142" s="102"/>
      <c r="E142" s="101"/>
      <c r="F142" s="77" t="str">
        <f>IF(E142 &lt;&gt; "",VLOOKUP($E142,'Defect types &amp; severity levels'!$I$3:$J$30,2,FALSE),"")</f>
        <v/>
      </c>
      <c r="G142" s="103" t="str">
        <f>IF(E142 &lt;&gt; "",VLOOKUP($E142,'Defect types &amp; severity levels'!$I$3:$K$30,3,FALSE),"")</f>
        <v/>
      </c>
      <c r="H142" s="101"/>
      <c r="I142" s="102"/>
      <c r="J142" s="104"/>
    </row>
    <row r="143" spans="2:10" x14ac:dyDescent="0.25">
      <c r="B143" s="100">
        <f t="shared" si="1"/>
        <v>121</v>
      </c>
      <c r="C143" s="101"/>
      <c r="D143" s="102"/>
      <c r="E143" s="101"/>
      <c r="F143" s="77" t="str">
        <f>IF(E143 &lt;&gt; "",VLOOKUP($E143,'Defect types &amp; severity levels'!$I$3:$J$30,2,FALSE),"")</f>
        <v/>
      </c>
      <c r="G143" s="103" t="str">
        <f>IF(E143 &lt;&gt; "",VLOOKUP($E143,'Defect types &amp; severity levels'!$I$3:$K$30,3,FALSE),"")</f>
        <v/>
      </c>
      <c r="H143" s="101"/>
      <c r="I143" s="102"/>
      <c r="J143" s="104"/>
    </row>
    <row r="144" spans="2:10" x14ac:dyDescent="0.25">
      <c r="B144" s="100">
        <f t="shared" si="1"/>
        <v>122</v>
      </c>
      <c r="C144" s="101"/>
      <c r="D144" s="102"/>
      <c r="E144" s="101"/>
      <c r="F144" s="77" t="str">
        <f>IF(E144 &lt;&gt; "",VLOOKUP($E144,'Defect types &amp; severity levels'!$I$3:$J$30,2,FALSE),"")</f>
        <v/>
      </c>
      <c r="G144" s="103" t="str">
        <f>IF(E144 &lt;&gt; "",VLOOKUP($E144,'Defect types &amp; severity levels'!$I$3:$K$30,3,FALSE),"")</f>
        <v/>
      </c>
      <c r="H144" s="101"/>
      <c r="I144" s="102"/>
      <c r="J144" s="104"/>
    </row>
    <row r="145" spans="2:10" x14ac:dyDescent="0.25">
      <c r="B145" s="100">
        <f t="shared" si="1"/>
        <v>123</v>
      </c>
      <c r="C145" s="101"/>
      <c r="D145" s="102"/>
      <c r="E145" s="101"/>
      <c r="F145" s="77" t="str">
        <f>IF(E145 &lt;&gt; "",VLOOKUP($E145,'Defect types &amp; severity levels'!$I$3:$J$30,2,FALSE),"")</f>
        <v/>
      </c>
      <c r="G145" s="103" t="str">
        <f>IF(E145 &lt;&gt; "",VLOOKUP($E145,'Defect types &amp; severity levels'!$I$3:$K$30,3,FALSE),"")</f>
        <v/>
      </c>
      <c r="H145" s="101"/>
      <c r="I145" s="102"/>
      <c r="J145" s="104"/>
    </row>
    <row r="146" spans="2:10" x14ac:dyDescent="0.25">
      <c r="B146" s="100">
        <f t="shared" si="1"/>
        <v>124</v>
      </c>
      <c r="C146" s="101"/>
      <c r="D146" s="102"/>
      <c r="E146" s="101"/>
      <c r="F146" s="77" t="str">
        <f>IF(E146 &lt;&gt; "",VLOOKUP($E146,'Defect types &amp; severity levels'!$I$3:$J$30,2,FALSE),"")</f>
        <v/>
      </c>
      <c r="G146" s="103" t="str">
        <f>IF(E146 &lt;&gt; "",VLOOKUP($E146,'Defect types &amp; severity levels'!$I$3:$K$30,3,FALSE),"")</f>
        <v/>
      </c>
      <c r="H146" s="101"/>
      <c r="I146" s="102"/>
      <c r="J146" s="104"/>
    </row>
    <row r="147" spans="2:10" x14ac:dyDescent="0.25">
      <c r="B147" s="100">
        <f t="shared" si="1"/>
        <v>125</v>
      </c>
      <c r="C147" s="101"/>
      <c r="D147" s="102"/>
      <c r="E147" s="101"/>
      <c r="F147" s="77" t="str">
        <f>IF(E147 &lt;&gt; "",VLOOKUP($E147,'Defect types &amp; severity levels'!$I$3:$J$30,2,FALSE),"")</f>
        <v/>
      </c>
      <c r="G147" s="103" t="str">
        <f>IF(E147 &lt;&gt; "",VLOOKUP($E147,'Defect types &amp; severity levels'!$I$3:$K$30,3,FALSE),"")</f>
        <v/>
      </c>
      <c r="H147" s="101"/>
      <c r="I147" s="102"/>
      <c r="J147" s="104"/>
    </row>
    <row r="148" spans="2:10" x14ac:dyDescent="0.25">
      <c r="B148" s="100">
        <f t="shared" si="1"/>
        <v>126</v>
      </c>
      <c r="C148" s="101"/>
      <c r="D148" s="102"/>
      <c r="E148" s="101"/>
      <c r="F148" s="77" t="str">
        <f>IF(E148 &lt;&gt; "",VLOOKUP($E148,'Defect types &amp; severity levels'!$I$3:$J$30,2,FALSE),"")</f>
        <v/>
      </c>
      <c r="G148" s="103" t="str">
        <f>IF(E148 &lt;&gt; "",VLOOKUP($E148,'Defect types &amp; severity levels'!$I$3:$K$30,3,FALSE),"")</f>
        <v/>
      </c>
      <c r="H148" s="101"/>
      <c r="I148" s="102"/>
      <c r="J148" s="104"/>
    </row>
    <row r="149" spans="2:10" x14ac:dyDescent="0.25">
      <c r="B149" s="100">
        <f t="shared" si="1"/>
        <v>127</v>
      </c>
      <c r="C149" s="101"/>
      <c r="D149" s="102"/>
      <c r="E149" s="101"/>
      <c r="F149" s="77" t="str">
        <f>IF(E149 &lt;&gt; "",VLOOKUP($E149,'Defect types &amp; severity levels'!$I$3:$J$30,2,FALSE),"")</f>
        <v/>
      </c>
      <c r="G149" s="103" t="str">
        <f>IF(E149 &lt;&gt; "",VLOOKUP($E149,'Defect types &amp; severity levels'!$I$3:$K$30,3,FALSE),"")</f>
        <v/>
      </c>
      <c r="H149" s="101"/>
      <c r="I149" s="102"/>
      <c r="J149" s="104"/>
    </row>
    <row r="150" spans="2:10" x14ac:dyDescent="0.25">
      <c r="B150" s="100">
        <f t="shared" si="1"/>
        <v>128</v>
      </c>
      <c r="C150" s="101"/>
      <c r="D150" s="102"/>
      <c r="E150" s="101"/>
      <c r="F150" s="77" t="str">
        <f>IF(E150 &lt;&gt; "",VLOOKUP($E150,'Defect types &amp; severity levels'!$I$3:$J$30,2,FALSE),"")</f>
        <v/>
      </c>
      <c r="G150" s="103" t="str">
        <f>IF(E150 &lt;&gt; "",VLOOKUP($E150,'Defect types &amp; severity levels'!$I$3:$K$30,3,FALSE),"")</f>
        <v/>
      </c>
      <c r="H150" s="101"/>
      <c r="I150" s="102"/>
      <c r="J150" s="104"/>
    </row>
    <row r="151" spans="2:10" x14ac:dyDescent="0.25">
      <c r="B151" s="100">
        <f t="shared" si="1"/>
        <v>129</v>
      </c>
      <c r="C151" s="101"/>
      <c r="D151" s="102"/>
      <c r="E151" s="101"/>
      <c r="F151" s="77" t="str">
        <f>IF(E151 &lt;&gt; "",VLOOKUP($E151,'Defect types &amp; severity levels'!$I$3:$J$30,2,FALSE),"")</f>
        <v/>
      </c>
      <c r="G151" s="103" t="str">
        <f>IF(E151 &lt;&gt; "",VLOOKUP($E151,'Defect types &amp; severity levels'!$I$3:$K$30,3,FALSE),"")</f>
        <v/>
      </c>
      <c r="H151" s="101"/>
      <c r="I151" s="102"/>
      <c r="J151" s="104"/>
    </row>
    <row r="152" spans="2:10" x14ac:dyDescent="0.25">
      <c r="B152" s="100">
        <f t="shared" si="1"/>
        <v>130</v>
      </c>
      <c r="C152" s="101"/>
      <c r="D152" s="102"/>
      <c r="E152" s="101"/>
      <c r="F152" s="77" t="str">
        <f>IF(E152 &lt;&gt; "",VLOOKUP($E152,'Defect types &amp; severity levels'!$I$3:$J$30,2,FALSE),"")</f>
        <v/>
      </c>
      <c r="G152" s="103" t="str">
        <f>IF(E152 &lt;&gt; "",VLOOKUP($E152,'Defect types &amp; severity levels'!$I$3:$K$30,3,FALSE),"")</f>
        <v/>
      </c>
      <c r="H152" s="101"/>
      <c r="I152" s="102"/>
      <c r="J152" s="104"/>
    </row>
    <row r="153" spans="2:10" x14ac:dyDescent="0.25">
      <c r="B153" s="100">
        <f t="shared" ref="B153:B216" si="2">B152+1</f>
        <v>131</v>
      </c>
      <c r="C153" s="101"/>
      <c r="D153" s="102"/>
      <c r="E153" s="101"/>
      <c r="F153" s="77" t="str">
        <f>IF(E153 &lt;&gt; "",VLOOKUP($E153,'Defect types &amp; severity levels'!$I$3:$J$30,2,FALSE),"")</f>
        <v/>
      </c>
      <c r="G153" s="103" t="str">
        <f>IF(E153 &lt;&gt; "",VLOOKUP($E153,'Defect types &amp; severity levels'!$I$3:$K$30,3,FALSE),"")</f>
        <v/>
      </c>
      <c r="H153" s="101"/>
      <c r="I153" s="102"/>
      <c r="J153" s="104"/>
    </row>
    <row r="154" spans="2:10" x14ac:dyDescent="0.25">
      <c r="B154" s="100">
        <f t="shared" si="2"/>
        <v>132</v>
      </c>
      <c r="C154" s="101"/>
      <c r="D154" s="102"/>
      <c r="E154" s="101"/>
      <c r="F154" s="77" t="str">
        <f>IF(E154 &lt;&gt; "",VLOOKUP($E154,'Defect types &amp; severity levels'!$I$3:$J$30,2,FALSE),"")</f>
        <v/>
      </c>
      <c r="G154" s="103" t="str">
        <f>IF(E154 &lt;&gt; "",VLOOKUP($E154,'Defect types &amp; severity levels'!$I$3:$K$30,3,FALSE),"")</f>
        <v/>
      </c>
      <c r="H154" s="101"/>
      <c r="I154" s="102"/>
      <c r="J154" s="104"/>
    </row>
    <row r="155" spans="2:10" x14ac:dyDescent="0.25">
      <c r="B155" s="100">
        <f t="shared" si="2"/>
        <v>133</v>
      </c>
      <c r="C155" s="101"/>
      <c r="D155" s="102"/>
      <c r="E155" s="101"/>
      <c r="F155" s="77" t="str">
        <f>IF(E155 &lt;&gt; "",VLOOKUP($E155,'Defect types &amp; severity levels'!$I$3:$J$30,2,FALSE),"")</f>
        <v/>
      </c>
      <c r="G155" s="103" t="str">
        <f>IF(E155 &lt;&gt; "",VLOOKUP($E155,'Defect types &amp; severity levels'!$I$3:$K$30,3,FALSE),"")</f>
        <v/>
      </c>
      <c r="H155" s="101"/>
      <c r="I155" s="102"/>
      <c r="J155" s="104"/>
    </row>
    <row r="156" spans="2:10" x14ac:dyDescent="0.25">
      <c r="B156" s="100">
        <f t="shared" si="2"/>
        <v>134</v>
      </c>
      <c r="C156" s="101"/>
      <c r="D156" s="102"/>
      <c r="E156" s="101"/>
      <c r="F156" s="77" t="str">
        <f>IF(E156 &lt;&gt; "",VLOOKUP($E156,'Defect types &amp; severity levels'!$I$3:$J$30,2,FALSE),"")</f>
        <v/>
      </c>
      <c r="G156" s="103" t="str">
        <f>IF(E156 &lt;&gt; "",VLOOKUP($E156,'Defect types &amp; severity levels'!$I$3:$K$30,3,FALSE),"")</f>
        <v/>
      </c>
      <c r="H156" s="101"/>
      <c r="I156" s="102"/>
      <c r="J156" s="104"/>
    </row>
    <row r="157" spans="2:10" x14ac:dyDescent="0.25">
      <c r="B157" s="100">
        <f t="shared" si="2"/>
        <v>135</v>
      </c>
      <c r="C157" s="101"/>
      <c r="D157" s="102"/>
      <c r="E157" s="101"/>
      <c r="F157" s="77" t="str">
        <f>IF(E157 &lt;&gt; "",VLOOKUP($E157,'Defect types &amp; severity levels'!$I$3:$J$30,2,FALSE),"")</f>
        <v/>
      </c>
      <c r="G157" s="103" t="str">
        <f>IF(E157 &lt;&gt; "",VLOOKUP($E157,'Defect types &amp; severity levels'!$I$3:$K$30,3,FALSE),"")</f>
        <v/>
      </c>
      <c r="H157" s="101"/>
      <c r="I157" s="102"/>
      <c r="J157" s="104"/>
    </row>
    <row r="158" spans="2:10" x14ac:dyDescent="0.25">
      <c r="B158" s="100">
        <f t="shared" si="2"/>
        <v>136</v>
      </c>
      <c r="C158" s="101"/>
      <c r="D158" s="102"/>
      <c r="E158" s="101"/>
      <c r="F158" s="77" t="str">
        <f>IF(E158 &lt;&gt; "",VLOOKUP($E158,'Defect types &amp; severity levels'!$I$3:$J$30,2,FALSE),"")</f>
        <v/>
      </c>
      <c r="G158" s="103" t="str">
        <f>IF(E158 &lt;&gt; "",VLOOKUP($E158,'Defect types &amp; severity levels'!$I$3:$K$30,3,FALSE),"")</f>
        <v/>
      </c>
      <c r="H158" s="101"/>
      <c r="I158" s="102"/>
      <c r="J158" s="104"/>
    </row>
    <row r="159" spans="2:10" x14ac:dyDescent="0.25">
      <c r="B159" s="100">
        <f t="shared" si="2"/>
        <v>137</v>
      </c>
      <c r="C159" s="101"/>
      <c r="D159" s="102"/>
      <c r="E159" s="101"/>
      <c r="F159" s="77" t="str">
        <f>IF(E159 &lt;&gt; "",VLOOKUP($E159,'Defect types &amp; severity levels'!$I$3:$J$30,2,FALSE),"")</f>
        <v/>
      </c>
      <c r="G159" s="103" t="str">
        <f>IF(E159 &lt;&gt; "",VLOOKUP($E159,'Defect types &amp; severity levels'!$I$3:$K$30,3,FALSE),"")</f>
        <v/>
      </c>
      <c r="H159" s="101"/>
      <c r="I159" s="102"/>
      <c r="J159" s="104"/>
    </row>
    <row r="160" spans="2:10" x14ac:dyDescent="0.25">
      <c r="B160" s="100">
        <f t="shared" si="2"/>
        <v>138</v>
      </c>
      <c r="C160" s="101"/>
      <c r="D160" s="102"/>
      <c r="E160" s="101"/>
      <c r="F160" s="77" t="str">
        <f>IF(E160 &lt;&gt; "",VLOOKUP($E160,'Defect types &amp; severity levels'!$I$3:$J$30,2,FALSE),"")</f>
        <v/>
      </c>
      <c r="G160" s="103" t="str">
        <f>IF(E160 &lt;&gt; "",VLOOKUP($E160,'Defect types &amp; severity levels'!$I$3:$K$30,3,FALSE),"")</f>
        <v/>
      </c>
      <c r="H160" s="101"/>
      <c r="I160" s="102"/>
      <c r="J160" s="104"/>
    </row>
    <row r="161" spans="2:10" x14ac:dyDescent="0.25">
      <c r="B161" s="100">
        <f t="shared" si="2"/>
        <v>139</v>
      </c>
      <c r="C161" s="101"/>
      <c r="D161" s="102"/>
      <c r="E161" s="101"/>
      <c r="F161" s="77" t="str">
        <f>IF(E161 &lt;&gt; "",VLOOKUP($E161,'Defect types &amp; severity levels'!$I$3:$J$30,2,FALSE),"")</f>
        <v/>
      </c>
      <c r="G161" s="103" t="str">
        <f>IF(E161 &lt;&gt; "",VLOOKUP($E161,'Defect types &amp; severity levels'!$I$3:$K$30,3,FALSE),"")</f>
        <v/>
      </c>
      <c r="H161" s="101"/>
      <c r="I161" s="102"/>
      <c r="J161" s="104"/>
    </row>
    <row r="162" spans="2:10" x14ac:dyDescent="0.25">
      <c r="B162" s="100">
        <f t="shared" si="2"/>
        <v>140</v>
      </c>
      <c r="C162" s="101"/>
      <c r="D162" s="102"/>
      <c r="E162" s="101"/>
      <c r="F162" s="77" t="str">
        <f>IF(E162 &lt;&gt; "",VLOOKUP($E162,'Defect types &amp; severity levels'!$I$3:$J$30,2,FALSE),"")</f>
        <v/>
      </c>
      <c r="G162" s="103" t="str">
        <f>IF(E162 &lt;&gt; "",VLOOKUP($E162,'Defect types &amp; severity levels'!$I$3:$K$30,3,FALSE),"")</f>
        <v/>
      </c>
      <c r="H162" s="101"/>
      <c r="I162" s="102"/>
      <c r="J162" s="104"/>
    </row>
    <row r="163" spans="2:10" x14ac:dyDescent="0.25">
      <c r="B163" s="100">
        <f t="shared" si="2"/>
        <v>141</v>
      </c>
      <c r="C163" s="101"/>
      <c r="D163" s="102"/>
      <c r="E163" s="101"/>
      <c r="F163" s="77" t="str">
        <f>IF(E163 &lt;&gt; "",VLOOKUP($E163,'Defect types &amp; severity levels'!$I$3:$J$30,2,FALSE),"")</f>
        <v/>
      </c>
      <c r="G163" s="103" t="str">
        <f>IF(E163 &lt;&gt; "",VLOOKUP($E163,'Defect types &amp; severity levels'!$I$3:$K$30,3,FALSE),"")</f>
        <v/>
      </c>
      <c r="H163" s="101"/>
      <c r="I163" s="102"/>
      <c r="J163" s="104"/>
    </row>
    <row r="164" spans="2:10" x14ac:dyDescent="0.25">
      <c r="B164" s="100">
        <f t="shared" si="2"/>
        <v>142</v>
      </c>
      <c r="C164" s="101"/>
      <c r="D164" s="102"/>
      <c r="E164" s="101"/>
      <c r="F164" s="77" t="str">
        <f>IF(E164 &lt;&gt; "",VLOOKUP($E164,'Defect types &amp; severity levels'!$I$3:$J$30,2,FALSE),"")</f>
        <v/>
      </c>
      <c r="G164" s="103" t="str">
        <f>IF(E164 &lt;&gt; "",VLOOKUP($E164,'Defect types &amp; severity levels'!$I$3:$K$30,3,FALSE),"")</f>
        <v/>
      </c>
      <c r="H164" s="101"/>
      <c r="I164" s="102"/>
      <c r="J164" s="104"/>
    </row>
    <row r="165" spans="2:10" x14ac:dyDescent="0.25">
      <c r="B165" s="100">
        <f t="shared" si="2"/>
        <v>143</v>
      </c>
      <c r="C165" s="101"/>
      <c r="D165" s="102"/>
      <c r="E165" s="101"/>
      <c r="F165" s="77" t="str">
        <f>IF(E165 &lt;&gt; "",VLOOKUP($E165,'Defect types &amp; severity levels'!$I$3:$J$30,2,FALSE),"")</f>
        <v/>
      </c>
      <c r="G165" s="103" t="str">
        <f>IF(E165 &lt;&gt; "",VLOOKUP($E165,'Defect types &amp; severity levels'!$I$3:$K$30,3,FALSE),"")</f>
        <v/>
      </c>
      <c r="H165" s="101"/>
      <c r="I165" s="102"/>
      <c r="J165" s="104"/>
    </row>
    <row r="166" spans="2:10" x14ac:dyDescent="0.25">
      <c r="B166" s="100">
        <f t="shared" si="2"/>
        <v>144</v>
      </c>
      <c r="C166" s="101"/>
      <c r="D166" s="102"/>
      <c r="E166" s="101"/>
      <c r="F166" s="77" t="str">
        <f>IF(E166 &lt;&gt; "",VLOOKUP($E166,'Defect types &amp; severity levels'!$I$3:$J$30,2,FALSE),"")</f>
        <v/>
      </c>
      <c r="G166" s="103" t="str">
        <f>IF(E166 &lt;&gt; "",VLOOKUP($E166,'Defect types &amp; severity levels'!$I$3:$K$30,3,FALSE),"")</f>
        <v/>
      </c>
      <c r="H166" s="101"/>
      <c r="I166" s="102"/>
      <c r="J166" s="104"/>
    </row>
    <row r="167" spans="2:10" x14ac:dyDescent="0.25">
      <c r="B167" s="100">
        <f t="shared" si="2"/>
        <v>145</v>
      </c>
      <c r="C167" s="101"/>
      <c r="D167" s="102"/>
      <c r="E167" s="101"/>
      <c r="F167" s="77" t="str">
        <f>IF(E167 &lt;&gt; "",VLOOKUP($E167,'Defect types &amp; severity levels'!$I$3:$J$30,2,FALSE),"")</f>
        <v/>
      </c>
      <c r="G167" s="103" t="str">
        <f>IF(E167 &lt;&gt; "",VLOOKUP($E167,'Defect types &amp; severity levels'!$I$3:$K$30,3,FALSE),"")</f>
        <v/>
      </c>
      <c r="H167" s="101"/>
      <c r="I167" s="102"/>
      <c r="J167" s="104"/>
    </row>
    <row r="168" spans="2:10" x14ac:dyDescent="0.25">
      <c r="B168" s="100">
        <f t="shared" si="2"/>
        <v>146</v>
      </c>
      <c r="C168" s="101"/>
      <c r="D168" s="102"/>
      <c r="E168" s="101"/>
      <c r="F168" s="77" t="str">
        <f>IF(E168 &lt;&gt; "",VLOOKUP($E168,'Defect types &amp; severity levels'!$I$3:$J$30,2,FALSE),"")</f>
        <v/>
      </c>
      <c r="G168" s="103" t="str">
        <f>IF(E168 &lt;&gt; "",VLOOKUP($E168,'Defect types &amp; severity levels'!$I$3:$K$30,3,FALSE),"")</f>
        <v/>
      </c>
      <c r="H168" s="101"/>
      <c r="I168" s="102"/>
      <c r="J168" s="104"/>
    </row>
    <row r="169" spans="2:10" x14ac:dyDescent="0.25">
      <c r="B169" s="100">
        <f t="shared" si="2"/>
        <v>147</v>
      </c>
      <c r="C169" s="101"/>
      <c r="D169" s="102"/>
      <c r="E169" s="101"/>
      <c r="F169" s="77" t="str">
        <f>IF(E169 &lt;&gt; "",VLOOKUP($E169,'Defect types &amp; severity levels'!$I$3:$J$30,2,FALSE),"")</f>
        <v/>
      </c>
      <c r="G169" s="103" t="str">
        <f>IF(E169 &lt;&gt; "",VLOOKUP($E169,'Defect types &amp; severity levels'!$I$3:$K$30,3,FALSE),"")</f>
        <v/>
      </c>
      <c r="H169" s="101"/>
      <c r="I169" s="102"/>
      <c r="J169" s="104"/>
    </row>
    <row r="170" spans="2:10" x14ac:dyDescent="0.25">
      <c r="B170" s="100">
        <f t="shared" si="2"/>
        <v>148</v>
      </c>
      <c r="C170" s="101"/>
      <c r="D170" s="102"/>
      <c r="E170" s="101"/>
      <c r="F170" s="77" t="str">
        <f>IF(E170 &lt;&gt; "",VLOOKUP($E170,'Defect types &amp; severity levels'!$I$3:$J$30,2,FALSE),"")</f>
        <v/>
      </c>
      <c r="G170" s="103" t="str">
        <f>IF(E170 &lt;&gt; "",VLOOKUP($E170,'Defect types &amp; severity levels'!$I$3:$K$30,3,FALSE),"")</f>
        <v/>
      </c>
      <c r="H170" s="101"/>
      <c r="I170" s="102"/>
      <c r="J170" s="104"/>
    </row>
    <row r="171" spans="2:10" x14ac:dyDescent="0.25">
      <c r="B171" s="100">
        <f t="shared" si="2"/>
        <v>149</v>
      </c>
      <c r="C171" s="101"/>
      <c r="D171" s="102"/>
      <c r="E171" s="101"/>
      <c r="F171" s="77" t="str">
        <f>IF(E171 &lt;&gt; "",VLOOKUP($E171,'Defect types &amp; severity levels'!$I$3:$J$30,2,FALSE),"")</f>
        <v/>
      </c>
      <c r="G171" s="103" t="str">
        <f>IF(E171 &lt;&gt; "",VLOOKUP($E171,'Defect types &amp; severity levels'!$I$3:$K$30,3,FALSE),"")</f>
        <v/>
      </c>
      <c r="H171" s="101"/>
      <c r="I171" s="102"/>
      <c r="J171" s="104"/>
    </row>
    <row r="172" spans="2:10" x14ac:dyDescent="0.25">
      <c r="B172" s="100">
        <f t="shared" si="2"/>
        <v>150</v>
      </c>
      <c r="C172" s="101"/>
      <c r="D172" s="102"/>
      <c r="E172" s="101"/>
      <c r="F172" s="77" t="str">
        <f>IF(E172 &lt;&gt; "",VLOOKUP($E172,'Defect types &amp; severity levels'!$I$3:$J$30,2,FALSE),"")</f>
        <v/>
      </c>
      <c r="G172" s="103" t="str">
        <f>IF(E172 &lt;&gt; "",VLOOKUP($E172,'Defect types &amp; severity levels'!$I$3:$K$30,3,FALSE),"")</f>
        <v/>
      </c>
      <c r="H172" s="101"/>
      <c r="I172" s="102"/>
      <c r="J172" s="104"/>
    </row>
    <row r="173" spans="2:10" x14ac:dyDescent="0.25">
      <c r="B173" s="100">
        <f t="shared" si="2"/>
        <v>151</v>
      </c>
      <c r="C173" s="101"/>
      <c r="D173" s="102"/>
      <c r="E173" s="101"/>
      <c r="F173" s="77" t="str">
        <f>IF(E173 &lt;&gt; "",VLOOKUP($E173,'Defect types &amp; severity levels'!$I$3:$J$30,2,FALSE),"")</f>
        <v/>
      </c>
      <c r="G173" s="103" t="str">
        <f>IF(E173 &lt;&gt; "",VLOOKUP($E173,'Defect types &amp; severity levels'!$I$3:$K$30,3,FALSE),"")</f>
        <v/>
      </c>
      <c r="H173" s="101"/>
      <c r="I173" s="102"/>
      <c r="J173" s="104"/>
    </row>
    <row r="174" spans="2:10" x14ac:dyDescent="0.25">
      <c r="B174" s="100">
        <f t="shared" si="2"/>
        <v>152</v>
      </c>
      <c r="C174" s="101"/>
      <c r="D174" s="102"/>
      <c r="E174" s="101"/>
      <c r="F174" s="77" t="str">
        <f>IF(E174 &lt;&gt; "",VLOOKUP($E174,'Defect types &amp; severity levels'!$I$3:$J$30,2,FALSE),"")</f>
        <v/>
      </c>
      <c r="G174" s="103" t="str">
        <f>IF(E174 &lt;&gt; "",VLOOKUP($E174,'Defect types &amp; severity levels'!$I$3:$K$30,3,FALSE),"")</f>
        <v/>
      </c>
      <c r="H174" s="101"/>
      <c r="I174" s="102"/>
      <c r="J174" s="104"/>
    </row>
    <row r="175" spans="2:10" x14ac:dyDescent="0.25">
      <c r="B175" s="100">
        <f t="shared" si="2"/>
        <v>153</v>
      </c>
      <c r="C175" s="101"/>
      <c r="D175" s="102"/>
      <c r="E175" s="101"/>
      <c r="F175" s="77" t="str">
        <f>IF(E175 &lt;&gt; "",VLOOKUP($E175,'Defect types &amp; severity levels'!$I$3:$J$30,2,FALSE),"")</f>
        <v/>
      </c>
      <c r="G175" s="103" t="str">
        <f>IF(E175 &lt;&gt; "",VLOOKUP($E175,'Defect types &amp; severity levels'!$I$3:$K$30,3,FALSE),"")</f>
        <v/>
      </c>
      <c r="H175" s="101"/>
      <c r="I175" s="102"/>
      <c r="J175" s="104"/>
    </row>
    <row r="176" spans="2:10" x14ac:dyDescent="0.25">
      <c r="B176" s="100">
        <f t="shared" si="2"/>
        <v>154</v>
      </c>
      <c r="C176" s="101"/>
      <c r="D176" s="102"/>
      <c r="E176" s="101"/>
      <c r="F176" s="77" t="str">
        <f>IF(E176 &lt;&gt; "",VLOOKUP($E176,'Defect types &amp; severity levels'!$I$3:$J$30,2,FALSE),"")</f>
        <v/>
      </c>
      <c r="G176" s="103" t="str">
        <f>IF(E176 &lt;&gt; "",VLOOKUP($E176,'Defect types &amp; severity levels'!$I$3:$K$30,3,FALSE),"")</f>
        <v/>
      </c>
      <c r="H176" s="101"/>
      <c r="I176" s="102"/>
      <c r="J176" s="104"/>
    </row>
    <row r="177" spans="2:10" x14ac:dyDescent="0.25">
      <c r="B177" s="100">
        <f t="shared" si="2"/>
        <v>155</v>
      </c>
      <c r="C177" s="101"/>
      <c r="D177" s="102"/>
      <c r="E177" s="101"/>
      <c r="F177" s="77" t="str">
        <f>IF(E177 &lt;&gt; "",VLOOKUP($E177,'Defect types &amp; severity levels'!$I$3:$J$30,2,FALSE),"")</f>
        <v/>
      </c>
      <c r="G177" s="103" t="str">
        <f>IF(E177 &lt;&gt; "",VLOOKUP($E177,'Defect types &amp; severity levels'!$I$3:$K$30,3,FALSE),"")</f>
        <v/>
      </c>
      <c r="H177" s="101"/>
      <c r="I177" s="102"/>
      <c r="J177" s="104"/>
    </row>
    <row r="178" spans="2:10" x14ac:dyDescent="0.25">
      <c r="B178" s="100">
        <f t="shared" si="2"/>
        <v>156</v>
      </c>
      <c r="C178" s="101"/>
      <c r="D178" s="102"/>
      <c r="E178" s="101"/>
      <c r="F178" s="77" t="str">
        <f>IF(E178 &lt;&gt; "",VLOOKUP($E178,'Defect types &amp; severity levels'!$I$3:$J$30,2,FALSE),"")</f>
        <v/>
      </c>
      <c r="G178" s="103" t="str">
        <f>IF(E178 &lt;&gt; "",VLOOKUP($E178,'Defect types &amp; severity levels'!$I$3:$K$30,3,FALSE),"")</f>
        <v/>
      </c>
      <c r="H178" s="101"/>
      <c r="I178" s="102"/>
      <c r="J178" s="104"/>
    </row>
    <row r="179" spans="2:10" x14ac:dyDescent="0.25">
      <c r="B179" s="100">
        <f t="shared" si="2"/>
        <v>157</v>
      </c>
      <c r="C179" s="101"/>
      <c r="D179" s="102"/>
      <c r="E179" s="101"/>
      <c r="F179" s="77" t="str">
        <f>IF(E179 &lt;&gt; "",VLOOKUP($E179,'Defect types &amp; severity levels'!$I$3:$J$30,2,FALSE),"")</f>
        <v/>
      </c>
      <c r="G179" s="103" t="str">
        <f>IF(E179 &lt;&gt; "",VLOOKUP($E179,'Defect types &amp; severity levels'!$I$3:$K$30,3,FALSE),"")</f>
        <v/>
      </c>
      <c r="H179" s="101"/>
      <c r="I179" s="102"/>
      <c r="J179" s="104"/>
    </row>
    <row r="180" spans="2:10" x14ac:dyDescent="0.25">
      <c r="B180" s="100">
        <f t="shared" si="2"/>
        <v>158</v>
      </c>
      <c r="C180" s="101"/>
      <c r="D180" s="102"/>
      <c r="E180" s="101"/>
      <c r="F180" s="77" t="str">
        <f>IF(E180 &lt;&gt; "",VLOOKUP($E180,'Defect types &amp; severity levels'!$I$3:$J$30,2,FALSE),"")</f>
        <v/>
      </c>
      <c r="G180" s="103" t="str">
        <f>IF(E180 &lt;&gt; "",VLOOKUP($E180,'Defect types &amp; severity levels'!$I$3:$K$30,3,FALSE),"")</f>
        <v/>
      </c>
      <c r="H180" s="101"/>
      <c r="I180" s="102"/>
      <c r="J180" s="104"/>
    </row>
    <row r="181" spans="2:10" x14ac:dyDescent="0.25">
      <c r="B181" s="100">
        <f t="shared" si="2"/>
        <v>159</v>
      </c>
      <c r="C181" s="101"/>
      <c r="D181" s="102"/>
      <c r="E181" s="101"/>
      <c r="F181" s="77" t="str">
        <f>IF(E181 &lt;&gt; "",VLOOKUP($E181,'Defect types &amp; severity levels'!$I$3:$J$30,2,FALSE),"")</f>
        <v/>
      </c>
      <c r="G181" s="103" t="str">
        <f>IF(E181 &lt;&gt; "",VLOOKUP($E181,'Defect types &amp; severity levels'!$I$3:$K$30,3,FALSE),"")</f>
        <v/>
      </c>
      <c r="H181" s="101"/>
      <c r="I181" s="102"/>
      <c r="J181" s="104"/>
    </row>
    <row r="182" spans="2:10" x14ac:dyDescent="0.25">
      <c r="B182" s="100">
        <f t="shared" si="2"/>
        <v>160</v>
      </c>
      <c r="C182" s="101"/>
      <c r="D182" s="102"/>
      <c r="E182" s="101"/>
      <c r="F182" s="77" t="str">
        <f>IF(E182 &lt;&gt; "",VLOOKUP($E182,'Defect types &amp; severity levels'!$I$3:$J$30,2,FALSE),"")</f>
        <v/>
      </c>
      <c r="G182" s="103" t="str">
        <f>IF(E182 &lt;&gt; "",VLOOKUP($E182,'Defect types &amp; severity levels'!$I$3:$K$30,3,FALSE),"")</f>
        <v/>
      </c>
      <c r="H182" s="101"/>
      <c r="I182" s="102"/>
      <c r="J182" s="104"/>
    </row>
    <row r="183" spans="2:10" x14ac:dyDescent="0.25">
      <c r="B183" s="100">
        <f t="shared" si="2"/>
        <v>161</v>
      </c>
      <c r="C183" s="101"/>
      <c r="D183" s="102"/>
      <c r="E183" s="101"/>
      <c r="F183" s="77" t="str">
        <f>IF(E183 &lt;&gt; "",VLOOKUP($E183,'Defect types &amp; severity levels'!$I$3:$J$30,2,FALSE),"")</f>
        <v/>
      </c>
      <c r="G183" s="103" t="str">
        <f>IF(E183 &lt;&gt; "",VLOOKUP($E183,'Defect types &amp; severity levels'!$I$3:$K$30,3,FALSE),"")</f>
        <v/>
      </c>
      <c r="H183" s="101"/>
      <c r="I183" s="102"/>
      <c r="J183" s="104"/>
    </row>
    <row r="184" spans="2:10" x14ac:dyDescent="0.25">
      <c r="B184" s="100">
        <f t="shared" si="2"/>
        <v>162</v>
      </c>
      <c r="C184" s="101"/>
      <c r="D184" s="102"/>
      <c r="E184" s="101"/>
      <c r="F184" s="77" t="str">
        <f>IF(E184 &lt;&gt; "",VLOOKUP($E184,'Defect types &amp; severity levels'!$I$3:$J$30,2,FALSE),"")</f>
        <v/>
      </c>
      <c r="G184" s="103" t="str">
        <f>IF(E184 &lt;&gt; "",VLOOKUP($E184,'Defect types &amp; severity levels'!$I$3:$K$30,3,FALSE),"")</f>
        <v/>
      </c>
      <c r="H184" s="101"/>
      <c r="I184" s="102"/>
      <c r="J184" s="104"/>
    </row>
    <row r="185" spans="2:10" x14ac:dyDescent="0.25">
      <c r="B185" s="100">
        <f t="shared" si="2"/>
        <v>163</v>
      </c>
      <c r="C185" s="101"/>
      <c r="D185" s="102"/>
      <c r="E185" s="101"/>
      <c r="F185" s="77" t="str">
        <f>IF(E185 &lt;&gt; "",VLOOKUP($E185,'Defect types &amp; severity levels'!$I$3:$J$30,2,FALSE),"")</f>
        <v/>
      </c>
      <c r="G185" s="103" t="str">
        <f>IF(E185 &lt;&gt; "",VLOOKUP($E185,'Defect types &amp; severity levels'!$I$3:$K$30,3,FALSE),"")</f>
        <v/>
      </c>
      <c r="H185" s="101"/>
      <c r="I185" s="102"/>
      <c r="J185" s="104"/>
    </row>
    <row r="186" spans="2:10" x14ac:dyDescent="0.25">
      <c r="B186" s="100">
        <f t="shared" si="2"/>
        <v>164</v>
      </c>
      <c r="C186" s="101"/>
      <c r="D186" s="102"/>
      <c r="E186" s="101"/>
      <c r="F186" s="77" t="str">
        <f>IF(E186 &lt;&gt; "",VLOOKUP($E186,'Defect types &amp; severity levels'!$I$3:$J$30,2,FALSE),"")</f>
        <v/>
      </c>
      <c r="G186" s="103" t="str">
        <f>IF(E186 &lt;&gt; "",VLOOKUP($E186,'Defect types &amp; severity levels'!$I$3:$K$30,3,FALSE),"")</f>
        <v/>
      </c>
      <c r="H186" s="101"/>
      <c r="I186" s="102"/>
      <c r="J186" s="104"/>
    </row>
    <row r="187" spans="2:10" x14ac:dyDescent="0.25">
      <c r="B187" s="100">
        <f t="shared" si="2"/>
        <v>165</v>
      </c>
      <c r="C187" s="101"/>
      <c r="D187" s="102"/>
      <c r="E187" s="101"/>
      <c r="F187" s="77" t="str">
        <f>IF(E187 &lt;&gt; "",VLOOKUP($E187,'Defect types &amp; severity levels'!$I$3:$J$30,2,FALSE),"")</f>
        <v/>
      </c>
      <c r="G187" s="103" t="str">
        <f>IF(E187 &lt;&gt; "",VLOOKUP($E187,'Defect types &amp; severity levels'!$I$3:$K$30,3,FALSE),"")</f>
        <v/>
      </c>
      <c r="H187" s="101"/>
      <c r="I187" s="102"/>
      <c r="J187" s="104"/>
    </row>
    <row r="188" spans="2:10" x14ac:dyDescent="0.25">
      <c r="B188" s="100">
        <f t="shared" si="2"/>
        <v>166</v>
      </c>
      <c r="C188" s="101"/>
      <c r="D188" s="102"/>
      <c r="E188" s="101"/>
      <c r="F188" s="77" t="str">
        <f>IF(E188 &lt;&gt; "",VLOOKUP($E188,'Defect types &amp; severity levels'!$I$3:$J$30,2,FALSE),"")</f>
        <v/>
      </c>
      <c r="G188" s="103" t="str">
        <f>IF(E188 &lt;&gt; "",VLOOKUP($E188,'Defect types &amp; severity levels'!$I$3:$K$30,3,FALSE),"")</f>
        <v/>
      </c>
      <c r="H188" s="101"/>
      <c r="I188" s="102"/>
      <c r="J188" s="104"/>
    </row>
    <row r="189" spans="2:10" x14ac:dyDescent="0.25">
      <c r="B189" s="100">
        <f t="shared" si="2"/>
        <v>167</v>
      </c>
      <c r="C189" s="101"/>
      <c r="D189" s="102"/>
      <c r="E189" s="101"/>
      <c r="F189" s="77" t="str">
        <f>IF(E189 &lt;&gt; "",VLOOKUP($E189,'Defect types &amp; severity levels'!$I$3:$J$30,2,FALSE),"")</f>
        <v/>
      </c>
      <c r="G189" s="103" t="str">
        <f>IF(E189 &lt;&gt; "",VLOOKUP($E189,'Defect types &amp; severity levels'!$I$3:$K$30,3,FALSE),"")</f>
        <v/>
      </c>
      <c r="H189" s="101"/>
      <c r="I189" s="102"/>
      <c r="J189" s="104"/>
    </row>
    <row r="190" spans="2:10" x14ac:dyDescent="0.25">
      <c r="B190" s="100">
        <f t="shared" si="2"/>
        <v>168</v>
      </c>
      <c r="C190" s="101"/>
      <c r="D190" s="102"/>
      <c r="E190" s="101"/>
      <c r="F190" s="77" t="str">
        <f>IF(E190 &lt;&gt; "",VLOOKUP($E190,'Defect types &amp; severity levels'!$I$3:$J$30,2,FALSE),"")</f>
        <v/>
      </c>
      <c r="G190" s="103" t="str">
        <f>IF(E190 &lt;&gt; "",VLOOKUP($E190,'Defect types &amp; severity levels'!$I$3:$K$30,3,FALSE),"")</f>
        <v/>
      </c>
      <c r="H190" s="101"/>
      <c r="I190" s="102"/>
      <c r="J190" s="104"/>
    </row>
    <row r="191" spans="2:10" x14ac:dyDescent="0.25">
      <c r="B191" s="100">
        <f t="shared" si="2"/>
        <v>169</v>
      </c>
      <c r="C191" s="101"/>
      <c r="D191" s="102"/>
      <c r="E191" s="101"/>
      <c r="F191" s="77" t="str">
        <f>IF(E191 &lt;&gt; "",VLOOKUP($E191,'Defect types &amp; severity levels'!$I$3:$J$30,2,FALSE),"")</f>
        <v/>
      </c>
      <c r="G191" s="103" t="str">
        <f>IF(E191 &lt;&gt; "",VLOOKUP($E191,'Defect types &amp; severity levels'!$I$3:$K$30,3,FALSE),"")</f>
        <v/>
      </c>
      <c r="H191" s="101"/>
      <c r="I191" s="102"/>
      <c r="J191" s="104"/>
    </row>
    <row r="192" spans="2:10" x14ac:dyDescent="0.25">
      <c r="B192" s="100">
        <f t="shared" si="2"/>
        <v>170</v>
      </c>
      <c r="C192" s="101"/>
      <c r="D192" s="102"/>
      <c r="E192" s="101"/>
      <c r="F192" s="77" t="str">
        <f>IF(E192 &lt;&gt; "",VLOOKUP($E192,'Defect types &amp; severity levels'!$I$3:$J$30,2,FALSE),"")</f>
        <v/>
      </c>
      <c r="G192" s="103" t="str">
        <f>IF(E192 &lt;&gt; "",VLOOKUP($E192,'Defect types &amp; severity levels'!$I$3:$K$30,3,FALSE),"")</f>
        <v/>
      </c>
      <c r="H192" s="101"/>
      <c r="I192" s="102"/>
      <c r="J192" s="104"/>
    </row>
    <row r="193" spans="2:10" x14ac:dyDescent="0.25">
      <c r="B193" s="100">
        <f t="shared" si="2"/>
        <v>171</v>
      </c>
      <c r="C193" s="101"/>
      <c r="D193" s="102"/>
      <c r="E193" s="101"/>
      <c r="F193" s="77" t="str">
        <f>IF(E193 &lt;&gt; "",VLOOKUP($E193,'Defect types &amp; severity levels'!$I$3:$J$30,2,FALSE),"")</f>
        <v/>
      </c>
      <c r="G193" s="103" t="str">
        <f>IF(E193 &lt;&gt; "",VLOOKUP($E193,'Defect types &amp; severity levels'!$I$3:$K$30,3,FALSE),"")</f>
        <v/>
      </c>
      <c r="H193" s="101"/>
      <c r="I193" s="102"/>
      <c r="J193" s="104"/>
    </row>
    <row r="194" spans="2:10" x14ac:dyDescent="0.25">
      <c r="B194" s="100">
        <f t="shared" si="2"/>
        <v>172</v>
      </c>
      <c r="C194" s="101"/>
      <c r="D194" s="102"/>
      <c r="E194" s="101"/>
      <c r="F194" s="77" t="str">
        <f>IF(E194 &lt;&gt; "",VLOOKUP($E194,'Defect types &amp; severity levels'!$I$3:$J$30,2,FALSE),"")</f>
        <v/>
      </c>
      <c r="G194" s="103" t="str">
        <f>IF(E194 &lt;&gt; "",VLOOKUP($E194,'Defect types &amp; severity levels'!$I$3:$K$30,3,FALSE),"")</f>
        <v/>
      </c>
      <c r="H194" s="101"/>
      <c r="I194" s="102"/>
      <c r="J194" s="104"/>
    </row>
    <row r="195" spans="2:10" x14ac:dyDescent="0.25">
      <c r="B195" s="100">
        <f t="shared" si="2"/>
        <v>173</v>
      </c>
      <c r="C195" s="101"/>
      <c r="D195" s="102"/>
      <c r="E195" s="101"/>
      <c r="F195" s="77" t="str">
        <f>IF(E195 &lt;&gt; "",VLOOKUP($E195,'Defect types &amp; severity levels'!$I$3:$J$30,2,FALSE),"")</f>
        <v/>
      </c>
      <c r="G195" s="103" t="str">
        <f>IF(E195 &lt;&gt; "",VLOOKUP($E195,'Defect types &amp; severity levels'!$I$3:$K$30,3,FALSE),"")</f>
        <v/>
      </c>
      <c r="H195" s="101"/>
      <c r="I195" s="102"/>
      <c r="J195" s="104"/>
    </row>
    <row r="196" spans="2:10" x14ac:dyDescent="0.25">
      <c r="B196" s="100">
        <f t="shared" si="2"/>
        <v>174</v>
      </c>
      <c r="C196" s="101"/>
      <c r="D196" s="102"/>
      <c r="E196" s="101"/>
      <c r="F196" s="77" t="str">
        <f>IF(E196 &lt;&gt; "",VLOOKUP($E196,'Defect types &amp; severity levels'!$I$3:$J$30,2,FALSE),"")</f>
        <v/>
      </c>
      <c r="G196" s="103" t="str">
        <f>IF(E196 &lt;&gt; "",VLOOKUP($E196,'Defect types &amp; severity levels'!$I$3:$K$30,3,FALSE),"")</f>
        <v/>
      </c>
      <c r="H196" s="101"/>
      <c r="I196" s="102"/>
      <c r="J196" s="104"/>
    </row>
    <row r="197" spans="2:10" x14ac:dyDescent="0.25">
      <c r="B197" s="100">
        <f t="shared" si="2"/>
        <v>175</v>
      </c>
      <c r="C197" s="101"/>
      <c r="D197" s="102"/>
      <c r="E197" s="101"/>
      <c r="F197" s="77" t="str">
        <f>IF(E197 &lt;&gt; "",VLOOKUP($E197,'Defect types &amp; severity levels'!$I$3:$J$30,2,FALSE),"")</f>
        <v/>
      </c>
      <c r="G197" s="103" t="str">
        <f>IF(E197 &lt;&gt; "",VLOOKUP($E197,'Defect types &amp; severity levels'!$I$3:$K$30,3,FALSE),"")</f>
        <v/>
      </c>
      <c r="H197" s="101"/>
      <c r="I197" s="102"/>
      <c r="J197" s="104"/>
    </row>
    <row r="198" spans="2:10" x14ac:dyDescent="0.25">
      <c r="B198" s="100">
        <f t="shared" si="2"/>
        <v>176</v>
      </c>
      <c r="C198" s="101"/>
      <c r="D198" s="102"/>
      <c r="E198" s="101"/>
      <c r="F198" s="77" t="str">
        <f>IF(E198 &lt;&gt; "",VLOOKUP($E198,'Defect types &amp; severity levels'!$I$3:$J$30,2,FALSE),"")</f>
        <v/>
      </c>
      <c r="G198" s="103" t="str">
        <f>IF(E198 &lt;&gt; "",VLOOKUP($E198,'Defect types &amp; severity levels'!$I$3:$K$30,3,FALSE),"")</f>
        <v/>
      </c>
      <c r="H198" s="101"/>
      <c r="I198" s="102"/>
      <c r="J198" s="104"/>
    </row>
    <row r="199" spans="2:10" x14ac:dyDescent="0.25">
      <c r="B199" s="100">
        <f t="shared" si="2"/>
        <v>177</v>
      </c>
      <c r="C199" s="101"/>
      <c r="D199" s="102"/>
      <c r="E199" s="101"/>
      <c r="F199" s="77" t="str">
        <f>IF(E199 &lt;&gt; "",VLOOKUP($E199,'Defect types &amp; severity levels'!$I$3:$J$30,2,FALSE),"")</f>
        <v/>
      </c>
      <c r="G199" s="103" t="str">
        <f>IF(E199 &lt;&gt; "",VLOOKUP($E199,'Defect types &amp; severity levels'!$I$3:$K$30,3,FALSE),"")</f>
        <v/>
      </c>
      <c r="H199" s="101"/>
      <c r="I199" s="102"/>
      <c r="J199" s="104"/>
    </row>
    <row r="200" spans="2:10" x14ac:dyDescent="0.25">
      <c r="B200" s="100">
        <f t="shared" si="2"/>
        <v>178</v>
      </c>
      <c r="C200" s="101"/>
      <c r="D200" s="102"/>
      <c r="E200" s="101"/>
      <c r="F200" s="77" t="str">
        <f>IF(E200 &lt;&gt; "",VLOOKUP($E200,'Defect types &amp; severity levels'!$I$3:$J$30,2,FALSE),"")</f>
        <v/>
      </c>
      <c r="G200" s="103" t="str">
        <f>IF(E200 &lt;&gt; "",VLOOKUP($E200,'Defect types &amp; severity levels'!$I$3:$K$30,3,FALSE),"")</f>
        <v/>
      </c>
      <c r="H200" s="101"/>
      <c r="I200" s="102"/>
      <c r="J200" s="104"/>
    </row>
    <row r="201" spans="2:10" x14ac:dyDescent="0.25">
      <c r="B201" s="100">
        <f t="shared" si="2"/>
        <v>179</v>
      </c>
      <c r="C201" s="101"/>
      <c r="D201" s="102"/>
      <c r="E201" s="101"/>
      <c r="F201" s="77" t="str">
        <f>IF(E201 &lt;&gt; "",VLOOKUP($E201,'Defect types &amp; severity levels'!$I$3:$J$30,2,FALSE),"")</f>
        <v/>
      </c>
      <c r="G201" s="103" t="str">
        <f>IF(E201 &lt;&gt; "",VLOOKUP($E201,'Defect types &amp; severity levels'!$I$3:$K$30,3,FALSE),"")</f>
        <v/>
      </c>
      <c r="H201" s="101"/>
      <c r="I201" s="102"/>
      <c r="J201" s="104"/>
    </row>
    <row r="202" spans="2:10" x14ac:dyDescent="0.25">
      <c r="B202" s="100">
        <f t="shared" si="2"/>
        <v>180</v>
      </c>
      <c r="C202" s="101"/>
      <c r="D202" s="102"/>
      <c r="E202" s="101"/>
      <c r="F202" s="77" t="str">
        <f>IF(E202 &lt;&gt; "",VLOOKUP($E202,'Defect types &amp; severity levels'!$I$3:$J$30,2,FALSE),"")</f>
        <v/>
      </c>
      <c r="G202" s="103" t="str">
        <f>IF(E202 &lt;&gt; "",VLOOKUP($E202,'Defect types &amp; severity levels'!$I$3:$K$30,3,FALSE),"")</f>
        <v/>
      </c>
      <c r="H202" s="101"/>
      <c r="I202" s="102"/>
      <c r="J202" s="104"/>
    </row>
    <row r="203" spans="2:10" x14ac:dyDescent="0.25">
      <c r="B203" s="100">
        <f t="shared" si="2"/>
        <v>181</v>
      </c>
      <c r="C203" s="101"/>
      <c r="D203" s="102"/>
      <c r="E203" s="101"/>
      <c r="F203" s="77" t="str">
        <f>IF(E203 &lt;&gt; "",VLOOKUP($E203,'Defect types &amp; severity levels'!$I$3:$J$30,2,FALSE),"")</f>
        <v/>
      </c>
      <c r="G203" s="103" t="str">
        <f>IF(E203 &lt;&gt; "",VLOOKUP($E203,'Defect types &amp; severity levels'!$I$3:$K$30,3,FALSE),"")</f>
        <v/>
      </c>
      <c r="H203" s="101"/>
      <c r="I203" s="102"/>
      <c r="J203" s="104"/>
    </row>
    <row r="204" spans="2:10" x14ac:dyDescent="0.25">
      <c r="B204" s="100">
        <f t="shared" si="2"/>
        <v>182</v>
      </c>
      <c r="C204" s="101"/>
      <c r="D204" s="102"/>
      <c r="E204" s="101"/>
      <c r="F204" s="77" t="str">
        <f>IF(E204 &lt;&gt; "",VLOOKUP($E204,'Defect types &amp; severity levels'!$I$3:$J$30,2,FALSE),"")</f>
        <v/>
      </c>
      <c r="G204" s="103" t="str">
        <f>IF(E204 &lt;&gt; "",VLOOKUP($E204,'Defect types &amp; severity levels'!$I$3:$K$30,3,FALSE),"")</f>
        <v/>
      </c>
      <c r="H204" s="101"/>
      <c r="I204" s="102"/>
      <c r="J204" s="104"/>
    </row>
    <row r="205" spans="2:10" x14ac:dyDescent="0.25">
      <c r="B205" s="100">
        <f t="shared" si="2"/>
        <v>183</v>
      </c>
      <c r="C205" s="101"/>
      <c r="D205" s="102"/>
      <c r="E205" s="101"/>
      <c r="F205" s="77" t="str">
        <f>IF(E205 &lt;&gt; "",VLOOKUP($E205,'Defect types &amp; severity levels'!$I$3:$J$30,2,FALSE),"")</f>
        <v/>
      </c>
      <c r="G205" s="103" t="str">
        <f>IF(E205 &lt;&gt; "",VLOOKUP($E205,'Defect types &amp; severity levels'!$I$3:$K$30,3,FALSE),"")</f>
        <v/>
      </c>
      <c r="H205" s="101"/>
      <c r="I205" s="102"/>
      <c r="J205" s="104"/>
    </row>
    <row r="206" spans="2:10" x14ac:dyDescent="0.25">
      <c r="B206" s="100">
        <f t="shared" si="2"/>
        <v>184</v>
      </c>
      <c r="C206" s="101"/>
      <c r="D206" s="102"/>
      <c r="E206" s="101"/>
      <c r="F206" s="77" t="str">
        <f>IF(E206 &lt;&gt; "",VLOOKUP($E206,'Defect types &amp; severity levels'!$I$3:$J$30,2,FALSE),"")</f>
        <v/>
      </c>
      <c r="G206" s="103" t="str">
        <f>IF(E206 &lt;&gt; "",VLOOKUP($E206,'Defect types &amp; severity levels'!$I$3:$K$30,3,FALSE),"")</f>
        <v/>
      </c>
      <c r="H206" s="101"/>
      <c r="I206" s="102"/>
      <c r="J206" s="104"/>
    </row>
    <row r="207" spans="2:10" x14ac:dyDescent="0.25">
      <c r="B207" s="100">
        <f t="shared" si="2"/>
        <v>185</v>
      </c>
      <c r="C207" s="101"/>
      <c r="D207" s="102"/>
      <c r="E207" s="101"/>
      <c r="F207" s="77" t="str">
        <f>IF(E207 &lt;&gt; "",VLOOKUP($E207,'Defect types &amp; severity levels'!$I$3:$J$30,2,FALSE),"")</f>
        <v/>
      </c>
      <c r="G207" s="103" t="str">
        <f>IF(E207 &lt;&gt; "",VLOOKUP($E207,'Defect types &amp; severity levels'!$I$3:$K$30,3,FALSE),"")</f>
        <v/>
      </c>
      <c r="H207" s="101"/>
      <c r="I207" s="102"/>
      <c r="J207" s="104"/>
    </row>
    <row r="208" spans="2:10" x14ac:dyDescent="0.25">
      <c r="B208" s="100">
        <f t="shared" si="2"/>
        <v>186</v>
      </c>
      <c r="C208" s="101"/>
      <c r="D208" s="102"/>
      <c r="E208" s="101"/>
      <c r="F208" s="77" t="str">
        <f>IF(E208 &lt;&gt; "",VLOOKUP($E208,'Defect types &amp; severity levels'!$I$3:$J$30,2,FALSE),"")</f>
        <v/>
      </c>
      <c r="G208" s="103" t="str">
        <f>IF(E208 &lt;&gt; "",VLOOKUP($E208,'Defect types &amp; severity levels'!$I$3:$K$30,3,FALSE),"")</f>
        <v/>
      </c>
      <c r="H208" s="101"/>
      <c r="I208" s="102"/>
      <c r="J208" s="104"/>
    </row>
    <row r="209" spans="2:10" x14ac:dyDescent="0.25">
      <c r="B209" s="100">
        <f t="shared" si="2"/>
        <v>187</v>
      </c>
      <c r="C209" s="101"/>
      <c r="D209" s="102"/>
      <c r="E209" s="101"/>
      <c r="F209" s="77" t="str">
        <f>IF(E209 &lt;&gt; "",VLOOKUP($E209,'Defect types &amp; severity levels'!$I$3:$J$30,2,FALSE),"")</f>
        <v/>
      </c>
      <c r="G209" s="103" t="str">
        <f>IF(E209 &lt;&gt; "",VLOOKUP($E209,'Defect types &amp; severity levels'!$I$3:$K$30,3,FALSE),"")</f>
        <v/>
      </c>
      <c r="H209" s="101"/>
      <c r="I209" s="102"/>
      <c r="J209" s="104"/>
    </row>
    <row r="210" spans="2:10" x14ac:dyDescent="0.25">
      <c r="B210" s="100">
        <f t="shared" si="2"/>
        <v>188</v>
      </c>
      <c r="C210" s="101"/>
      <c r="D210" s="102"/>
      <c r="E210" s="101"/>
      <c r="F210" s="77" t="str">
        <f>IF(E210 &lt;&gt; "",VLOOKUP($E210,'Defect types &amp; severity levels'!$I$3:$J$30,2,FALSE),"")</f>
        <v/>
      </c>
      <c r="G210" s="103" t="str">
        <f>IF(E210 &lt;&gt; "",VLOOKUP($E210,'Defect types &amp; severity levels'!$I$3:$K$30,3,FALSE),"")</f>
        <v/>
      </c>
      <c r="H210" s="101"/>
      <c r="I210" s="102"/>
      <c r="J210" s="104"/>
    </row>
    <row r="211" spans="2:10" x14ac:dyDescent="0.25">
      <c r="B211" s="100">
        <f t="shared" si="2"/>
        <v>189</v>
      </c>
      <c r="C211" s="101"/>
      <c r="D211" s="102"/>
      <c r="E211" s="101"/>
      <c r="F211" s="77" t="str">
        <f>IF(E211 &lt;&gt; "",VLOOKUP($E211,'Defect types &amp; severity levels'!$I$3:$J$30,2,FALSE),"")</f>
        <v/>
      </c>
      <c r="G211" s="103" t="str">
        <f>IF(E211 &lt;&gt; "",VLOOKUP($E211,'Defect types &amp; severity levels'!$I$3:$K$30,3,FALSE),"")</f>
        <v/>
      </c>
      <c r="H211" s="101"/>
      <c r="I211" s="102"/>
      <c r="J211" s="104"/>
    </row>
    <row r="212" spans="2:10" x14ac:dyDescent="0.25">
      <c r="B212" s="100">
        <f t="shared" si="2"/>
        <v>190</v>
      </c>
      <c r="C212" s="101"/>
      <c r="D212" s="102"/>
      <c r="E212" s="101"/>
      <c r="F212" s="77" t="str">
        <f>IF(E212 &lt;&gt; "",VLOOKUP($E212,'Defect types &amp; severity levels'!$I$3:$J$30,2,FALSE),"")</f>
        <v/>
      </c>
      <c r="G212" s="103" t="str">
        <f>IF(E212 &lt;&gt; "",VLOOKUP($E212,'Defect types &amp; severity levels'!$I$3:$K$30,3,FALSE),"")</f>
        <v/>
      </c>
      <c r="H212" s="101"/>
      <c r="I212" s="102"/>
      <c r="J212" s="104"/>
    </row>
    <row r="213" spans="2:10" x14ac:dyDescent="0.25">
      <c r="B213" s="100">
        <f t="shared" si="2"/>
        <v>191</v>
      </c>
      <c r="C213" s="101"/>
      <c r="D213" s="102"/>
      <c r="E213" s="101"/>
      <c r="F213" s="77" t="str">
        <f>IF(E213 &lt;&gt; "",VLOOKUP($E213,'Defect types &amp; severity levels'!$I$3:$J$30,2,FALSE),"")</f>
        <v/>
      </c>
      <c r="G213" s="103" t="str">
        <f>IF(E213 &lt;&gt; "",VLOOKUP($E213,'Defect types &amp; severity levels'!$I$3:$K$30,3,FALSE),"")</f>
        <v/>
      </c>
      <c r="H213" s="101"/>
      <c r="I213" s="102"/>
      <c r="J213" s="104"/>
    </row>
    <row r="214" spans="2:10" x14ac:dyDescent="0.25">
      <c r="B214" s="100">
        <f t="shared" si="2"/>
        <v>192</v>
      </c>
      <c r="C214" s="101"/>
      <c r="D214" s="102"/>
      <c r="E214" s="101"/>
      <c r="F214" s="77" t="str">
        <f>IF(E214 &lt;&gt; "",VLOOKUP($E214,'Defect types &amp; severity levels'!$I$3:$J$30,2,FALSE),"")</f>
        <v/>
      </c>
      <c r="G214" s="103" t="str">
        <f>IF(E214 &lt;&gt; "",VLOOKUP($E214,'Defect types &amp; severity levels'!$I$3:$K$30,3,FALSE),"")</f>
        <v/>
      </c>
      <c r="H214" s="101"/>
      <c r="I214" s="102"/>
      <c r="J214" s="104"/>
    </row>
    <row r="215" spans="2:10" x14ac:dyDescent="0.25">
      <c r="B215" s="100">
        <f t="shared" si="2"/>
        <v>193</v>
      </c>
      <c r="C215" s="101"/>
      <c r="D215" s="102"/>
      <c r="E215" s="101"/>
      <c r="F215" s="77" t="str">
        <f>IF(E215 &lt;&gt; "",VLOOKUP($E215,'Defect types &amp; severity levels'!$I$3:$J$30,2,FALSE),"")</f>
        <v/>
      </c>
      <c r="G215" s="103" t="str">
        <f>IF(E215 &lt;&gt; "",VLOOKUP($E215,'Defect types &amp; severity levels'!$I$3:$K$30,3,FALSE),"")</f>
        <v/>
      </c>
      <c r="H215" s="101"/>
      <c r="I215" s="102"/>
      <c r="J215" s="104"/>
    </row>
    <row r="216" spans="2:10" x14ac:dyDescent="0.25">
      <c r="B216" s="100">
        <f t="shared" si="2"/>
        <v>194</v>
      </c>
      <c r="C216" s="101"/>
      <c r="D216" s="102"/>
      <c r="E216" s="101"/>
      <c r="F216" s="77" t="str">
        <f>IF(E216 &lt;&gt; "",VLOOKUP($E216,'Defect types &amp; severity levels'!$I$3:$J$30,2,FALSE),"")</f>
        <v/>
      </c>
      <c r="G216" s="103" t="str">
        <f>IF(E216 &lt;&gt; "",VLOOKUP($E216,'Defect types &amp; severity levels'!$I$3:$K$30,3,FALSE),"")</f>
        <v/>
      </c>
      <c r="H216" s="101"/>
      <c r="I216" s="102"/>
      <c r="J216" s="104"/>
    </row>
    <row r="217" spans="2:10" x14ac:dyDescent="0.25">
      <c r="B217" s="100">
        <f t="shared" ref="B217:B280" si="3">B216+1</f>
        <v>195</v>
      </c>
      <c r="C217" s="101"/>
      <c r="D217" s="102"/>
      <c r="E217" s="101"/>
      <c r="F217" s="77" t="str">
        <f>IF(E217 &lt;&gt; "",VLOOKUP($E217,'Defect types &amp; severity levels'!$I$3:$J$30,2,FALSE),"")</f>
        <v/>
      </c>
      <c r="G217" s="103" t="str">
        <f>IF(E217 &lt;&gt; "",VLOOKUP($E217,'Defect types &amp; severity levels'!$I$3:$K$30,3,FALSE),"")</f>
        <v/>
      </c>
      <c r="H217" s="101"/>
      <c r="I217" s="102"/>
      <c r="J217" s="104"/>
    </row>
    <row r="218" spans="2:10" x14ac:dyDescent="0.25">
      <c r="B218" s="100">
        <f t="shared" si="3"/>
        <v>196</v>
      </c>
      <c r="C218" s="101"/>
      <c r="D218" s="102"/>
      <c r="E218" s="101"/>
      <c r="F218" s="77" t="str">
        <f>IF(E218 &lt;&gt; "",VLOOKUP($E218,'Defect types &amp; severity levels'!$I$3:$J$30,2,FALSE),"")</f>
        <v/>
      </c>
      <c r="G218" s="103" t="str">
        <f>IF(E218 &lt;&gt; "",VLOOKUP($E218,'Defect types &amp; severity levels'!$I$3:$K$30,3,FALSE),"")</f>
        <v/>
      </c>
      <c r="H218" s="101"/>
      <c r="I218" s="102"/>
      <c r="J218" s="104"/>
    </row>
    <row r="219" spans="2:10" x14ac:dyDescent="0.25">
      <c r="B219" s="100">
        <f t="shared" si="3"/>
        <v>197</v>
      </c>
      <c r="C219" s="101"/>
      <c r="D219" s="102"/>
      <c r="E219" s="101"/>
      <c r="F219" s="77" t="str">
        <f>IF(E219 &lt;&gt; "",VLOOKUP($E219,'Defect types &amp; severity levels'!$I$3:$J$30,2,FALSE),"")</f>
        <v/>
      </c>
      <c r="G219" s="103" t="str">
        <f>IF(E219 &lt;&gt; "",VLOOKUP($E219,'Defect types &amp; severity levels'!$I$3:$K$30,3,FALSE),"")</f>
        <v/>
      </c>
      <c r="H219" s="101"/>
      <c r="I219" s="102"/>
      <c r="J219" s="104"/>
    </row>
    <row r="220" spans="2:10" x14ac:dyDescent="0.25">
      <c r="B220" s="100">
        <f t="shared" si="3"/>
        <v>198</v>
      </c>
      <c r="C220" s="101"/>
      <c r="D220" s="102"/>
      <c r="E220" s="101"/>
      <c r="F220" s="77" t="str">
        <f>IF(E220 &lt;&gt; "",VLOOKUP($E220,'Defect types &amp; severity levels'!$I$3:$J$30,2,FALSE),"")</f>
        <v/>
      </c>
      <c r="G220" s="103" t="str">
        <f>IF(E220 &lt;&gt; "",VLOOKUP($E220,'Defect types &amp; severity levels'!$I$3:$K$30,3,FALSE),"")</f>
        <v/>
      </c>
      <c r="H220" s="101"/>
      <c r="I220" s="102"/>
      <c r="J220" s="104"/>
    </row>
    <row r="221" spans="2:10" x14ac:dyDescent="0.25">
      <c r="B221" s="100">
        <f t="shared" si="3"/>
        <v>199</v>
      </c>
      <c r="C221" s="101"/>
      <c r="D221" s="102"/>
      <c r="E221" s="101"/>
      <c r="F221" s="77" t="str">
        <f>IF(E221 &lt;&gt; "",VLOOKUP($E221,'Defect types &amp; severity levels'!$I$3:$J$30,2,FALSE),"")</f>
        <v/>
      </c>
      <c r="G221" s="103" t="str">
        <f>IF(E221 &lt;&gt; "",VLOOKUP($E221,'Defect types &amp; severity levels'!$I$3:$K$30,3,FALSE),"")</f>
        <v/>
      </c>
      <c r="H221" s="101"/>
      <c r="I221" s="102"/>
      <c r="J221" s="104"/>
    </row>
    <row r="222" spans="2:10" x14ac:dyDescent="0.25">
      <c r="B222" s="100">
        <f t="shared" si="3"/>
        <v>200</v>
      </c>
      <c r="C222" s="101"/>
      <c r="D222" s="102"/>
      <c r="E222" s="101"/>
      <c r="F222" s="77" t="str">
        <f>IF(E222 &lt;&gt; "",VLOOKUP($E222,'Defect types &amp; severity levels'!$I$3:$J$30,2,FALSE),"")</f>
        <v/>
      </c>
      <c r="G222" s="103" t="str">
        <f>IF(E222 &lt;&gt; "",VLOOKUP($E222,'Defect types &amp; severity levels'!$I$3:$K$30,3,FALSE),"")</f>
        <v/>
      </c>
      <c r="H222" s="101"/>
      <c r="I222" s="102"/>
      <c r="J222" s="104"/>
    </row>
    <row r="223" spans="2:10" x14ac:dyDescent="0.25">
      <c r="B223" s="100">
        <f t="shared" si="3"/>
        <v>201</v>
      </c>
      <c r="C223" s="101"/>
      <c r="D223" s="102"/>
      <c r="E223" s="101"/>
      <c r="F223" s="77" t="str">
        <f>IF(E223 &lt;&gt; "",VLOOKUP($E223,'Defect types &amp; severity levels'!$I$3:$J$30,2,FALSE),"")</f>
        <v/>
      </c>
      <c r="G223" s="103" t="str">
        <f>IF(E223 &lt;&gt; "",VLOOKUP($E223,'Defect types &amp; severity levels'!$I$3:$K$30,3,FALSE),"")</f>
        <v/>
      </c>
      <c r="H223" s="101"/>
      <c r="I223" s="102"/>
      <c r="J223" s="104"/>
    </row>
    <row r="224" spans="2:10" x14ac:dyDescent="0.25">
      <c r="B224" s="100">
        <f t="shared" si="3"/>
        <v>202</v>
      </c>
      <c r="C224" s="101"/>
      <c r="D224" s="102"/>
      <c r="E224" s="101"/>
      <c r="F224" s="77" t="str">
        <f>IF(E224 &lt;&gt; "",VLOOKUP($E224,'Defect types &amp; severity levels'!$I$3:$J$30,2,FALSE),"")</f>
        <v/>
      </c>
      <c r="G224" s="103" t="str">
        <f>IF(E224 &lt;&gt; "",VLOOKUP($E224,'Defect types &amp; severity levels'!$I$3:$K$30,3,FALSE),"")</f>
        <v/>
      </c>
      <c r="H224" s="101"/>
      <c r="I224" s="102"/>
      <c r="J224" s="104"/>
    </row>
    <row r="225" spans="2:10" x14ac:dyDescent="0.25">
      <c r="B225" s="100">
        <f t="shared" si="3"/>
        <v>203</v>
      </c>
      <c r="C225" s="101"/>
      <c r="D225" s="102"/>
      <c r="E225" s="101"/>
      <c r="F225" s="77" t="str">
        <f>IF(E225 &lt;&gt; "",VLOOKUP($E225,'Defect types &amp; severity levels'!$I$3:$J$30,2,FALSE),"")</f>
        <v/>
      </c>
      <c r="G225" s="103" t="str">
        <f>IF(E225 &lt;&gt; "",VLOOKUP($E225,'Defect types &amp; severity levels'!$I$3:$K$30,3,FALSE),"")</f>
        <v/>
      </c>
      <c r="H225" s="101"/>
      <c r="I225" s="102"/>
      <c r="J225" s="104"/>
    </row>
    <row r="226" spans="2:10" x14ac:dyDescent="0.25">
      <c r="B226" s="100">
        <f t="shared" si="3"/>
        <v>204</v>
      </c>
      <c r="C226" s="101"/>
      <c r="D226" s="102"/>
      <c r="E226" s="101"/>
      <c r="F226" s="77" t="str">
        <f>IF(E226 &lt;&gt; "",VLOOKUP($E226,'Defect types &amp; severity levels'!$I$3:$J$30,2,FALSE),"")</f>
        <v/>
      </c>
      <c r="G226" s="103" t="str">
        <f>IF(E226 &lt;&gt; "",VLOOKUP($E226,'Defect types &amp; severity levels'!$I$3:$K$30,3,FALSE),"")</f>
        <v/>
      </c>
      <c r="H226" s="101"/>
      <c r="I226" s="102"/>
      <c r="J226" s="104"/>
    </row>
    <row r="227" spans="2:10" x14ac:dyDescent="0.25">
      <c r="B227" s="100">
        <f t="shared" si="3"/>
        <v>205</v>
      </c>
      <c r="C227" s="101"/>
      <c r="D227" s="102"/>
      <c r="E227" s="101"/>
      <c r="F227" s="77" t="str">
        <f>IF(E227 &lt;&gt; "",VLOOKUP($E227,'Defect types &amp; severity levels'!$I$3:$J$30,2,FALSE),"")</f>
        <v/>
      </c>
      <c r="G227" s="103" t="str">
        <f>IF(E227 &lt;&gt; "",VLOOKUP($E227,'Defect types &amp; severity levels'!$I$3:$K$30,3,FALSE),"")</f>
        <v/>
      </c>
      <c r="H227" s="101"/>
      <c r="I227" s="102"/>
      <c r="J227" s="104"/>
    </row>
    <row r="228" spans="2:10" x14ac:dyDescent="0.25">
      <c r="B228" s="100">
        <f t="shared" si="3"/>
        <v>206</v>
      </c>
      <c r="C228" s="101"/>
      <c r="D228" s="102"/>
      <c r="E228" s="101"/>
      <c r="F228" s="77" t="str">
        <f>IF(E228 &lt;&gt; "",VLOOKUP($E228,'Defect types &amp; severity levels'!$I$3:$J$30,2,FALSE),"")</f>
        <v/>
      </c>
      <c r="G228" s="103" t="str">
        <f>IF(E228 &lt;&gt; "",VLOOKUP($E228,'Defect types &amp; severity levels'!$I$3:$K$30,3,FALSE),"")</f>
        <v/>
      </c>
      <c r="H228" s="101"/>
      <c r="I228" s="102"/>
      <c r="J228" s="104"/>
    </row>
    <row r="229" spans="2:10" x14ac:dyDescent="0.25">
      <c r="B229" s="100">
        <f t="shared" si="3"/>
        <v>207</v>
      </c>
      <c r="C229" s="101"/>
      <c r="D229" s="102"/>
      <c r="E229" s="101"/>
      <c r="F229" s="77" t="str">
        <f>IF(E229 &lt;&gt; "",VLOOKUP($E229,'Defect types &amp; severity levels'!$I$3:$J$30,2,FALSE),"")</f>
        <v/>
      </c>
      <c r="G229" s="103" t="str">
        <f>IF(E229 &lt;&gt; "",VLOOKUP($E229,'Defect types &amp; severity levels'!$I$3:$K$30,3,FALSE),"")</f>
        <v/>
      </c>
      <c r="H229" s="101"/>
      <c r="I229" s="102"/>
      <c r="J229" s="104"/>
    </row>
    <row r="230" spans="2:10" x14ac:dyDescent="0.25">
      <c r="B230" s="100">
        <f t="shared" si="3"/>
        <v>208</v>
      </c>
      <c r="C230" s="101"/>
      <c r="D230" s="102"/>
      <c r="E230" s="101"/>
      <c r="F230" s="77" t="str">
        <f>IF(E230 &lt;&gt; "",VLOOKUP($E230,'Defect types &amp; severity levels'!$I$3:$J$30,2,FALSE),"")</f>
        <v/>
      </c>
      <c r="G230" s="103" t="str">
        <f>IF(E230 &lt;&gt; "",VLOOKUP($E230,'Defect types &amp; severity levels'!$I$3:$K$30,3,FALSE),"")</f>
        <v/>
      </c>
      <c r="H230" s="101"/>
      <c r="I230" s="102"/>
      <c r="J230" s="104"/>
    </row>
    <row r="231" spans="2:10" x14ac:dyDescent="0.25">
      <c r="B231" s="100">
        <f t="shared" si="3"/>
        <v>209</v>
      </c>
      <c r="C231" s="101"/>
      <c r="D231" s="102"/>
      <c r="E231" s="101"/>
      <c r="F231" s="77" t="str">
        <f>IF(E231 &lt;&gt; "",VLOOKUP($E231,'Defect types &amp; severity levels'!$I$3:$J$30,2,FALSE),"")</f>
        <v/>
      </c>
      <c r="G231" s="103" t="str">
        <f>IF(E231 &lt;&gt; "",VLOOKUP($E231,'Defect types &amp; severity levels'!$I$3:$K$30,3,FALSE),"")</f>
        <v/>
      </c>
      <c r="H231" s="101"/>
      <c r="I231" s="102"/>
      <c r="J231" s="104"/>
    </row>
    <row r="232" spans="2:10" x14ac:dyDescent="0.25">
      <c r="B232" s="100">
        <f t="shared" si="3"/>
        <v>210</v>
      </c>
      <c r="C232" s="101"/>
      <c r="D232" s="102"/>
      <c r="E232" s="101"/>
      <c r="F232" s="77" t="str">
        <f>IF(E232 &lt;&gt; "",VLOOKUP($E232,'Defect types &amp; severity levels'!$I$3:$J$30,2,FALSE),"")</f>
        <v/>
      </c>
      <c r="G232" s="103" t="str">
        <f>IF(E232 &lt;&gt; "",VLOOKUP($E232,'Defect types &amp; severity levels'!$I$3:$K$30,3,FALSE),"")</f>
        <v/>
      </c>
      <c r="H232" s="101"/>
      <c r="I232" s="102"/>
      <c r="J232" s="104"/>
    </row>
    <row r="233" spans="2:10" x14ac:dyDescent="0.25">
      <c r="B233" s="100">
        <f t="shared" si="3"/>
        <v>211</v>
      </c>
      <c r="C233" s="101"/>
      <c r="D233" s="102"/>
      <c r="E233" s="101"/>
      <c r="F233" s="77" t="str">
        <f>IF(E233 &lt;&gt; "",VLOOKUP($E233,'Defect types &amp; severity levels'!$I$3:$J$30,2,FALSE),"")</f>
        <v/>
      </c>
      <c r="G233" s="103" t="str">
        <f>IF(E233 &lt;&gt; "",VLOOKUP($E233,'Defect types &amp; severity levels'!$I$3:$K$30,3,FALSE),"")</f>
        <v/>
      </c>
      <c r="H233" s="101"/>
      <c r="I233" s="102"/>
      <c r="J233" s="104"/>
    </row>
    <row r="234" spans="2:10" x14ac:dyDescent="0.25">
      <c r="B234" s="100">
        <f t="shared" si="3"/>
        <v>212</v>
      </c>
      <c r="C234" s="101"/>
      <c r="D234" s="102"/>
      <c r="E234" s="101"/>
      <c r="F234" s="77" t="str">
        <f>IF(E234 &lt;&gt; "",VLOOKUP($E234,'Defect types &amp; severity levels'!$I$3:$J$30,2,FALSE),"")</f>
        <v/>
      </c>
      <c r="G234" s="103" t="str">
        <f>IF(E234 &lt;&gt; "",VLOOKUP($E234,'Defect types &amp; severity levels'!$I$3:$K$30,3,FALSE),"")</f>
        <v/>
      </c>
      <c r="H234" s="101"/>
      <c r="I234" s="102"/>
      <c r="J234" s="104"/>
    </row>
    <row r="235" spans="2:10" x14ac:dyDescent="0.25">
      <c r="B235" s="100">
        <f t="shared" si="3"/>
        <v>213</v>
      </c>
      <c r="C235" s="101"/>
      <c r="D235" s="102"/>
      <c r="E235" s="101"/>
      <c r="F235" s="77" t="str">
        <f>IF(E235 &lt;&gt; "",VLOOKUP($E235,'Defect types &amp; severity levels'!$I$3:$J$30,2,FALSE),"")</f>
        <v/>
      </c>
      <c r="G235" s="103" t="str">
        <f>IF(E235 &lt;&gt; "",VLOOKUP($E235,'Defect types &amp; severity levels'!$I$3:$K$30,3,FALSE),"")</f>
        <v/>
      </c>
      <c r="H235" s="101"/>
      <c r="I235" s="102"/>
      <c r="J235" s="104"/>
    </row>
    <row r="236" spans="2:10" x14ac:dyDescent="0.25">
      <c r="B236" s="100">
        <f t="shared" si="3"/>
        <v>214</v>
      </c>
      <c r="C236" s="101"/>
      <c r="D236" s="102"/>
      <c r="E236" s="101"/>
      <c r="F236" s="77" t="str">
        <f>IF(E236 &lt;&gt; "",VLOOKUP($E236,'Defect types &amp; severity levels'!$I$3:$J$30,2,FALSE),"")</f>
        <v/>
      </c>
      <c r="G236" s="103" t="str">
        <f>IF(E236 &lt;&gt; "",VLOOKUP($E236,'Defect types &amp; severity levels'!$I$3:$K$30,3,FALSE),"")</f>
        <v/>
      </c>
      <c r="H236" s="101"/>
      <c r="I236" s="102"/>
      <c r="J236" s="104"/>
    </row>
    <row r="237" spans="2:10" x14ac:dyDescent="0.25">
      <c r="B237" s="100">
        <f t="shared" si="3"/>
        <v>215</v>
      </c>
      <c r="C237" s="101"/>
      <c r="D237" s="102"/>
      <c r="E237" s="101"/>
      <c r="F237" s="77" t="str">
        <f>IF(E237 &lt;&gt; "",VLOOKUP($E237,'Defect types &amp; severity levels'!$I$3:$J$30,2,FALSE),"")</f>
        <v/>
      </c>
      <c r="G237" s="103" t="str">
        <f>IF(E237 &lt;&gt; "",VLOOKUP($E237,'Defect types &amp; severity levels'!$I$3:$K$30,3,FALSE),"")</f>
        <v/>
      </c>
      <c r="H237" s="101"/>
      <c r="I237" s="102"/>
      <c r="J237" s="104"/>
    </row>
    <row r="238" spans="2:10" x14ac:dyDescent="0.25">
      <c r="B238" s="100">
        <f t="shared" si="3"/>
        <v>216</v>
      </c>
      <c r="C238" s="101"/>
      <c r="D238" s="102"/>
      <c r="E238" s="101"/>
      <c r="F238" s="77" t="str">
        <f>IF(E238 &lt;&gt; "",VLOOKUP($E238,'Defect types &amp; severity levels'!$I$3:$J$30,2,FALSE),"")</f>
        <v/>
      </c>
      <c r="G238" s="103" t="str">
        <f>IF(E238 &lt;&gt; "",VLOOKUP($E238,'Defect types &amp; severity levels'!$I$3:$K$30,3,FALSE),"")</f>
        <v/>
      </c>
      <c r="H238" s="101"/>
      <c r="I238" s="102"/>
      <c r="J238" s="104"/>
    </row>
    <row r="239" spans="2:10" x14ac:dyDescent="0.25">
      <c r="B239" s="100">
        <f t="shared" si="3"/>
        <v>217</v>
      </c>
      <c r="C239" s="101"/>
      <c r="D239" s="102"/>
      <c r="E239" s="101"/>
      <c r="F239" s="77" t="str">
        <f>IF(E239 &lt;&gt; "",VLOOKUP($E239,'Defect types &amp; severity levels'!$I$3:$J$30,2,FALSE),"")</f>
        <v/>
      </c>
      <c r="G239" s="103" t="str">
        <f>IF(E239 &lt;&gt; "",VLOOKUP($E239,'Defect types &amp; severity levels'!$I$3:$K$30,3,FALSE),"")</f>
        <v/>
      </c>
      <c r="H239" s="101"/>
      <c r="I239" s="102"/>
      <c r="J239" s="104"/>
    </row>
    <row r="240" spans="2:10" x14ac:dyDescent="0.25">
      <c r="B240" s="100">
        <f t="shared" si="3"/>
        <v>218</v>
      </c>
      <c r="C240" s="101"/>
      <c r="D240" s="102"/>
      <c r="E240" s="101"/>
      <c r="F240" s="77" t="str">
        <f>IF(E240 &lt;&gt; "",VLOOKUP($E240,'Defect types &amp; severity levels'!$I$3:$J$30,2,FALSE),"")</f>
        <v/>
      </c>
      <c r="G240" s="103" t="str">
        <f>IF(E240 &lt;&gt; "",VLOOKUP($E240,'Defect types &amp; severity levels'!$I$3:$K$30,3,FALSE),"")</f>
        <v/>
      </c>
      <c r="H240" s="101"/>
      <c r="I240" s="102"/>
      <c r="J240" s="104"/>
    </row>
    <row r="241" spans="2:10" x14ac:dyDescent="0.25">
      <c r="B241" s="100">
        <f t="shared" si="3"/>
        <v>219</v>
      </c>
      <c r="C241" s="101"/>
      <c r="D241" s="102"/>
      <c r="E241" s="101"/>
      <c r="F241" s="77" t="str">
        <f>IF(E241 &lt;&gt; "",VLOOKUP($E241,'Defect types &amp; severity levels'!$I$3:$J$30,2,FALSE),"")</f>
        <v/>
      </c>
      <c r="G241" s="103" t="str">
        <f>IF(E241 &lt;&gt; "",VLOOKUP($E241,'Defect types &amp; severity levels'!$I$3:$K$30,3,FALSE),"")</f>
        <v/>
      </c>
      <c r="H241" s="101"/>
      <c r="I241" s="102"/>
      <c r="J241" s="104"/>
    </row>
    <row r="242" spans="2:10" x14ac:dyDescent="0.25">
      <c r="B242" s="100">
        <f t="shared" si="3"/>
        <v>220</v>
      </c>
      <c r="C242" s="101"/>
      <c r="D242" s="102"/>
      <c r="E242" s="101"/>
      <c r="F242" s="77" t="str">
        <f>IF(E242 &lt;&gt; "",VLOOKUP($E242,'Defect types &amp; severity levels'!$I$3:$J$30,2,FALSE),"")</f>
        <v/>
      </c>
      <c r="G242" s="103" t="str">
        <f>IF(E242 &lt;&gt; "",VLOOKUP($E242,'Defect types &amp; severity levels'!$I$3:$K$30,3,FALSE),"")</f>
        <v/>
      </c>
      <c r="H242" s="101"/>
      <c r="I242" s="102"/>
      <c r="J242" s="104"/>
    </row>
    <row r="243" spans="2:10" x14ac:dyDescent="0.25">
      <c r="B243" s="100">
        <f t="shared" si="3"/>
        <v>221</v>
      </c>
      <c r="C243" s="101"/>
      <c r="D243" s="102"/>
      <c r="E243" s="101"/>
      <c r="F243" s="77" t="str">
        <f>IF(E243 &lt;&gt; "",VLOOKUP($E243,'Defect types &amp; severity levels'!$I$3:$J$30,2,FALSE),"")</f>
        <v/>
      </c>
      <c r="G243" s="103" t="str">
        <f>IF(E243 &lt;&gt; "",VLOOKUP($E243,'Defect types &amp; severity levels'!$I$3:$K$30,3,FALSE),"")</f>
        <v/>
      </c>
      <c r="H243" s="101"/>
      <c r="I243" s="102"/>
      <c r="J243" s="104"/>
    </row>
    <row r="244" spans="2:10" x14ac:dyDescent="0.25">
      <c r="B244" s="100">
        <f t="shared" si="3"/>
        <v>222</v>
      </c>
      <c r="C244" s="101"/>
      <c r="D244" s="102"/>
      <c r="E244" s="101"/>
      <c r="F244" s="77" t="str">
        <f>IF(E244 &lt;&gt; "",VLOOKUP($E244,'Defect types &amp; severity levels'!$I$3:$J$30,2,FALSE),"")</f>
        <v/>
      </c>
      <c r="G244" s="103" t="str">
        <f>IF(E244 &lt;&gt; "",VLOOKUP($E244,'Defect types &amp; severity levels'!$I$3:$K$30,3,FALSE),"")</f>
        <v/>
      </c>
      <c r="H244" s="101"/>
      <c r="I244" s="102"/>
      <c r="J244" s="104"/>
    </row>
    <row r="245" spans="2:10" x14ac:dyDescent="0.25">
      <c r="B245" s="100">
        <f t="shared" si="3"/>
        <v>223</v>
      </c>
      <c r="C245" s="101"/>
      <c r="D245" s="102"/>
      <c r="E245" s="101"/>
      <c r="F245" s="77" t="str">
        <f>IF(E245 &lt;&gt; "",VLOOKUP($E245,'Defect types &amp; severity levels'!$I$3:$J$30,2,FALSE),"")</f>
        <v/>
      </c>
      <c r="G245" s="103" t="str">
        <f>IF(E245 &lt;&gt; "",VLOOKUP($E245,'Defect types &amp; severity levels'!$I$3:$K$30,3,FALSE),"")</f>
        <v/>
      </c>
      <c r="H245" s="101"/>
      <c r="I245" s="102"/>
      <c r="J245" s="104"/>
    </row>
    <row r="246" spans="2:10" x14ac:dyDescent="0.25">
      <c r="B246" s="100">
        <f t="shared" si="3"/>
        <v>224</v>
      </c>
      <c r="C246" s="101"/>
      <c r="D246" s="102"/>
      <c r="E246" s="101"/>
      <c r="F246" s="77" t="str">
        <f>IF(E246 &lt;&gt; "",VLOOKUP($E246,'Defect types &amp; severity levels'!$I$3:$J$30,2,FALSE),"")</f>
        <v/>
      </c>
      <c r="G246" s="103" t="str">
        <f>IF(E246 &lt;&gt; "",VLOOKUP($E246,'Defect types &amp; severity levels'!$I$3:$K$30,3,FALSE),"")</f>
        <v/>
      </c>
      <c r="H246" s="101"/>
      <c r="I246" s="102"/>
      <c r="J246" s="104"/>
    </row>
    <row r="247" spans="2:10" x14ac:dyDescent="0.25">
      <c r="B247" s="100">
        <f t="shared" si="3"/>
        <v>225</v>
      </c>
      <c r="C247" s="101"/>
      <c r="D247" s="102"/>
      <c r="E247" s="101"/>
      <c r="F247" s="77" t="str">
        <f>IF(E247 &lt;&gt; "",VLOOKUP($E247,'Defect types &amp; severity levels'!$I$3:$J$30,2,FALSE),"")</f>
        <v/>
      </c>
      <c r="G247" s="103" t="str">
        <f>IF(E247 &lt;&gt; "",VLOOKUP($E247,'Defect types &amp; severity levels'!$I$3:$K$30,3,FALSE),"")</f>
        <v/>
      </c>
      <c r="H247" s="101"/>
      <c r="I247" s="102"/>
      <c r="J247" s="104"/>
    </row>
    <row r="248" spans="2:10" x14ac:dyDescent="0.25">
      <c r="B248" s="100">
        <f t="shared" si="3"/>
        <v>226</v>
      </c>
      <c r="C248" s="101"/>
      <c r="D248" s="102"/>
      <c r="E248" s="101"/>
      <c r="F248" s="77" t="str">
        <f>IF(E248 &lt;&gt; "",VLOOKUP($E248,'Defect types &amp; severity levels'!$I$3:$J$30,2,FALSE),"")</f>
        <v/>
      </c>
      <c r="G248" s="103" t="str">
        <f>IF(E248 &lt;&gt; "",VLOOKUP($E248,'Defect types &amp; severity levels'!$I$3:$K$30,3,FALSE),"")</f>
        <v/>
      </c>
      <c r="H248" s="101"/>
      <c r="I248" s="102"/>
      <c r="J248" s="104"/>
    </row>
    <row r="249" spans="2:10" x14ac:dyDescent="0.25">
      <c r="B249" s="100">
        <f t="shared" si="3"/>
        <v>227</v>
      </c>
      <c r="C249" s="101"/>
      <c r="D249" s="102"/>
      <c r="E249" s="101"/>
      <c r="F249" s="77" t="str">
        <f>IF(E249 &lt;&gt; "",VLOOKUP($E249,'Defect types &amp; severity levels'!$I$3:$J$30,2,FALSE),"")</f>
        <v/>
      </c>
      <c r="G249" s="103" t="str">
        <f>IF(E249 &lt;&gt; "",VLOOKUP($E249,'Defect types &amp; severity levels'!$I$3:$K$30,3,FALSE),"")</f>
        <v/>
      </c>
      <c r="H249" s="101"/>
      <c r="I249" s="102"/>
      <c r="J249" s="104"/>
    </row>
    <row r="250" spans="2:10" x14ac:dyDescent="0.25">
      <c r="B250" s="100">
        <f t="shared" si="3"/>
        <v>228</v>
      </c>
      <c r="C250" s="101"/>
      <c r="D250" s="102"/>
      <c r="E250" s="101"/>
      <c r="F250" s="77" t="str">
        <f>IF(E250 &lt;&gt; "",VLOOKUP($E250,'Defect types &amp; severity levels'!$I$3:$J$30,2,FALSE),"")</f>
        <v/>
      </c>
      <c r="G250" s="103" t="str">
        <f>IF(E250 &lt;&gt; "",VLOOKUP($E250,'Defect types &amp; severity levels'!$I$3:$K$30,3,FALSE),"")</f>
        <v/>
      </c>
      <c r="H250" s="101"/>
      <c r="I250" s="102"/>
      <c r="J250" s="104"/>
    </row>
    <row r="251" spans="2:10" x14ac:dyDescent="0.25">
      <c r="B251" s="100">
        <f t="shared" si="3"/>
        <v>229</v>
      </c>
      <c r="C251" s="101"/>
      <c r="D251" s="102"/>
      <c r="E251" s="101"/>
      <c r="F251" s="77" t="str">
        <f>IF(E251 &lt;&gt; "",VLOOKUP($E251,'Defect types &amp; severity levels'!$I$3:$J$30,2,FALSE),"")</f>
        <v/>
      </c>
      <c r="G251" s="103" t="str">
        <f>IF(E251 &lt;&gt; "",VLOOKUP($E251,'Defect types &amp; severity levels'!$I$3:$K$30,3,FALSE),"")</f>
        <v/>
      </c>
      <c r="H251" s="101"/>
      <c r="I251" s="102"/>
      <c r="J251" s="104"/>
    </row>
    <row r="252" spans="2:10" x14ac:dyDescent="0.25">
      <c r="B252" s="100">
        <f t="shared" si="3"/>
        <v>230</v>
      </c>
      <c r="C252" s="101"/>
      <c r="D252" s="102"/>
      <c r="E252" s="101"/>
      <c r="F252" s="77" t="str">
        <f>IF(E252 &lt;&gt; "",VLOOKUP($E252,'Defect types &amp; severity levels'!$I$3:$J$30,2,FALSE),"")</f>
        <v/>
      </c>
      <c r="G252" s="103" t="str">
        <f>IF(E252 &lt;&gt; "",VLOOKUP($E252,'Defect types &amp; severity levels'!$I$3:$K$30,3,FALSE),"")</f>
        <v/>
      </c>
      <c r="H252" s="101"/>
      <c r="I252" s="102"/>
      <c r="J252" s="104"/>
    </row>
    <row r="253" spans="2:10" x14ac:dyDescent="0.25">
      <c r="B253" s="100">
        <f t="shared" si="3"/>
        <v>231</v>
      </c>
      <c r="C253" s="101"/>
      <c r="D253" s="102"/>
      <c r="E253" s="101"/>
      <c r="F253" s="77" t="str">
        <f>IF(E253 &lt;&gt; "",VLOOKUP($E253,'Defect types &amp; severity levels'!$I$3:$J$30,2,FALSE),"")</f>
        <v/>
      </c>
      <c r="G253" s="103" t="str">
        <f>IF(E253 &lt;&gt; "",VLOOKUP($E253,'Defect types &amp; severity levels'!$I$3:$K$30,3,FALSE),"")</f>
        <v/>
      </c>
      <c r="H253" s="101"/>
      <c r="I253" s="102"/>
      <c r="J253" s="104"/>
    </row>
    <row r="254" spans="2:10" x14ac:dyDescent="0.25">
      <c r="B254" s="100">
        <f t="shared" si="3"/>
        <v>232</v>
      </c>
      <c r="C254" s="101"/>
      <c r="D254" s="102"/>
      <c r="E254" s="101"/>
      <c r="F254" s="77" t="str">
        <f>IF(E254 &lt;&gt; "",VLOOKUP($E254,'Defect types &amp; severity levels'!$I$3:$J$30,2,FALSE),"")</f>
        <v/>
      </c>
      <c r="G254" s="103" t="str">
        <f>IF(E254 &lt;&gt; "",VLOOKUP($E254,'Defect types &amp; severity levels'!$I$3:$K$30,3,FALSE),"")</f>
        <v/>
      </c>
      <c r="H254" s="101"/>
      <c r="I254" s="102"/>
      <c r="J254" s="104"/>
    </row>
    <row r="255" spans="2:10" x14ac:dyDescent="0.25">
      <c r="B255" s="100">
        <f t="shared" si="3"/>
        <v>233</v>
      </c>
      <c r="C255" s="101"/>
      <c r="D255" s="102"/>
      <c r="E255" s="101"/>
      <c r="F255" s="77" t="str">
        <f>IF(E255 &lt;&gt; "",VLOOKUP($E255,'Defect types &amp; severity levels'!$I$3:$J$30,2,FALSE),"")</f>
        <v/>
      </c>
      <c r="G255" s="103" t="str">
        <f>IF(E255 &lt;&gt; "",VLOOKUP($E255,'Defect types &amp; severity levels'!$I$3:$K$30,3,FALSE),"")</f>
        <v/>
      </c>
      <c r="H255" s="101"/>
      <c r="I255" s="102"/>
      <c r="J255" s="104"/>
    </row>
    <row r="256" spans="2:10" x14ac:dyDescent="0.25">
      <c r="B256" s="100">
        <f t="shared" si="3"/>
        <v>234</v>
      </c>
      <c r="C256" s="101"/>
      <c r="D256" s="102"/>
      <c r="E256" s="101"/>
      <c r="F256" s="77" t="str">
        <f>IF(E256 &lt;&gt; "",VLOOKUP($E256,'Defect types &amp; severity levels'!$I$3:$J$30,2,FALSE),"")</f>
        <v/>
      </c>
      <c r="G256" s="103" t="str">
        <f>IF(E256 &lt;&gt; "",VLOOKUP($E256,'Defect types &amp; severity levels'!$I$3:$K$30,3,FALSE),"")</f>
        <v/>
      </c>
      <c r="H256" s="101"/>
      <c r="I256" s="102"/>
      <c r="J256" s="104"/>
    </row>
    <row r="257" spans="2:10" x14ac:dyDescent="0.25">
      <c r="B257" s="100">
        <f t="shared" si="3"/>
        <v>235</v>
      </c>
      <c r="C257" s="101"/>
      <c r="D257" s="102"/>
      <c r="E257" s="101"/>
      <c r="F257" s="77" t="str">
        <f>IF(E257 &lt;&gt; "",VLOOKUP($E257,'Defect types &amp; severity levels'!$I$3:$J$30,2,FALSE),"")</f>
        <v/>
      </c>
      <c r="G257" s="103" t="str">
        <f>IF(E257 &lt;&gt; "",VLOOKUP($E257,'Defect types &amp; severity levels'!$I$3:$K$30,3,FALSE),"")</f>
        <v/>
      </c>
      <c r="H257" s="101"/>
      <c r="I257" s="102"/>
      <c r="J257" s="104"/>
    </row>
    <row r="258" spans="2:10" x14ac:dyDescent="0.25">
      <c r="B258" s="100">
        <f t="shared" si="3"/>
        <v>236</v>
      </c>
      <c r="C258" s="101"/>
      <c r="D258" s="102"/>
      <c r="E258" s="101"/>
      <c r="F258" s="77" t="str">
        <f>IF(E258 &lt;&gt; "",VLOOKUP($E258,'Defect types &amp; severity levels'!$I$3:$J$30,2,FALSE),"")</f>
        <v/>
      </c>
      <c r="G258" s="103" t="str">
        <f>IF(E258 &lt;&gt; "",VLOOKUP($E258,'Defect types &amp; severity levels'!$I$3:$K$30,3,FALSE),"")</f>
        <v/>
      </c>
      <c r="H258" s="101"/>
      <c r="I258" s="102"/>
      <c r="J258" s="104"/>
    </row>
    <row r="259" spans="2:10" x14ac:dyDescent="0.25">
      <c r="B259" s="100">
        <f t="shared" si="3"/>
        <v>237</v>
      </c>
      <c r="C259" s="101"/>
      <c r="D259" s="102"/>
      <c r="E259" s="101"/>
      <c r="F259" s="77" t="str">
        <f>IF(E259 &lt;&gt; "",VLOOKUP($E259,'Defect types &amp; severity levels'!$I$3:$J$30,2,FALSE),"")</f>
        <v/>
      </c>
      <c r="G259" s="103" t="str">
        <f>IF(E259 &lt;&gt; "",VLOOKUP($E259,'Defect types &amp; severity levels'!$I$3:$K$30,3,FALSE),"")</f>
        <v/>
      </c>
      <c r="H259" s="101"/>
      <c r="I259" s="102"/>
      <c r="J259" s="104"/>
    </row>
    <row r="260" spans="2:10" x14ac:dyDescent="0.25">
      <c r="B260" s="100">
        <f t="shared" si="3"/>
        <v>238</v>
      </c>
      <c r="C260" s="101"/>
      <c r="D260" s="102"/>
      <c r="E260" s="101"/>
      <c r="F260" s="77" t="str">
        <f>IF(E260 &lt;&gt; "",VLOOKUP($E260,'Defect types &amp; severity levels'!$I$3:$J$30,2,FALSE),"")</f>
        <v/>
      </c>
      <c r="G260" s="103" t="str">
        <f>IF(E260 &lt;&gt; "",VLOOKUP($E260,'Defect types &amp; severity levels'!$I$3:$K$30,3,FALSE),"")</f>
        <v/>
      </c>
      <c r="H260" s="101"/>
      <c r="I260" s="102"/>
      <c r="J260" s="104"/>
    </row>
    <row r="261" spans="2:10" x14ac:dyDescent="0.25">
      <c r="B261" s="100">
        <f t="shared" si="3"/>
        <v>239</v>
      </c>
      <c r="C261" s="101"/>
      <c r="D261" s="102"/>
      <c r="E261" s="101"/>
      <c r="F261" s="77" t="str">
        <f>IF(E261 &lt;&gt; "",VLOOKUP($E261,'Defect types &amp; severity levels'!$I$3:$J$30,2,FALSE),"")</f>
        <v/>
      </c>
      <c r="G261" s="103" t="str">
        <f>IF(E261 &lt;&gt; "",VLOOKUP($E261,'Defect types &amp; severity levels'!$I$3:$K$30,3,FALSE),"")</f>
        <v/>
      </c>
      <c r="H261" s="101"/>
      <c r="I261" s="102"/>
      <c r="J261" s="104"/>
    </row>
    <row r="262" spans="2:10" x14ac:dyDescent="0.25">
      <c r="B262" s="100">
        <f t="shared" si="3"/>
        <v>240</v>
      </c>
      <c r="C262" s="101"/>
      <c r="D262" s="102"/>
      <c r="E262" s="101"/>
      <c r="F262" s="77" t="str">
        <f>IF(E262 &lt;&gt; "",VLOOKUP($E262,'Defect types &amp; severity levels'!$I$3:$J$30,2,FALSE),"")</f>
        <v/>
      </c>
      <c r="G262" s="103" t="str">
        <f>IF(E262 &lt;&gt; "",VLOOKUP($E262,'Defect types &amp; severity levels'!$I$3:$K$30,3,FALSE),"")</f>
        <v/>
      </c>
      <c r="H262" s="101"/>
      <c r="I262" s="102"/>
      <c r="J262" s="104"/>
    </row>
    <row r="263" spans="2:10" x14ac:dyDescent="0.25">
      <c r="B263" s="100">
        <f t="shared" si="3"/>
        <v>241</v>
      </c>
      <c r="C263" s="101"/>
      <c r="D263" s="102"/>
      <c r="E263" s="101"/>
      <c r="F263" s="77" t="str">
        <f>IF(E263 &lt;&gt; "",VLOOKUP($E263,'Defect types &amp; severity levels'!$I$3:$J$30,2,FALSE),"")</f>
        <v/>
      </c>
      <c r="G263" s="103" t="str">
        <f>IF(E263 &lt;&gt; "",VLOOKUP($E263,'Defect types &amp; severity levels'!$I$3:$K$30,3,FALSE),"")</f>
        <v/>
      </c>
      <c r="H263" s="101"/>
      <c r="I263" s="102"/>
      <c r="J263" s="104"/>
    </row>
    <row r="264" spans="2:10" x14ac:dyDescent="0.25">
      <c r="B264" s="100">
        <f t="shared" si="3"/>
        <v>242</v>
      </c>
      <c r="C264" s="101"/>
      <c r="D264" s="102"/>
      <c r="E264" s="101"/>
      <c r="F264" s="77" t="str">
        <f>IF(E264 &lt;&gt; "",VLOOKUP($E264,'Defect types &amp; severity levels'!$I$3:$J$30,2,FALSE),"")</f>
        <v/>
      </c>
      <c r="G264" s="103" t="str">
        <f>IF(E264 &lt;&gt; "",VLOOKUP($E264,'Defect types &amp; severity levels'!$I$3:$K$30,3,FALSE),"")</f>
        <v/>
      </c>
      <c r="H264" s="101"/>
      <c r="I264" s="102"/>
      <c r="J264" s="104"/>
    </row>
    <row r="265" spans="2:10" x14ac:dyDescent="0.25">
      <c r="B265" s="100">
        <f t="shared" si="3"/>
        <v>243</v>
      </c>
      <c r="C265" s="101"/>
      <c r="D265" s="102"/>
      <c r="E265" s="101"/>
      <c r="F265" s="77" t="str">
        <f>IF(E265 &lt;&gt; "",VLOOKUP($E265,'Defect types &amp; severity levels'!$I$3:$J$30,2,FALSE),"")</f>
        <v/>
      </c>
      <c r="G265" s="103" t="str">
        <f>IF(E265 &lt;&gt; "",VLOOKUP($E265,'Defect types &amp; severity levels'!$I$3:$K$30,3,FALSE),"")</f>
        <v/>
      </c>
      <c r="H265" s="101"/>
      <c r="I265" s="102"/>
      <c r="J265" s="104"/>
    </row>
    <row r="266" spans="2:10" x14ac:dyDescent="0.25">
      <c r="B266" s="100">
        <f t="shared" si="3"/>
        <v>244</v>
      </c>
      <c r="C266" s="101"/>
      <c r="D266" s="102"/>
      <c r="E266" s="101"/>
      <c r="F266" s="77" t="str">
        <f>IF(E266 &lt;&gt; "",VLOOKUP($E266,'Defect types &amp; severity levels'!$I$3:$J$30,2,FALSE),"")</f>
        <v/>
      </c>
      <c r="G266" s="103" t="str">
        <f>IF(E266 &lt;&gt; "",VLOOKUP($E266,'Defect types &amp; severity levels'!$I$3:$K$30,3,FALSE),"")</f>
        <v/>
      </c>
      <c r="H266" s="101"/>
      <c r="I266" s="102"/>
      <c r="J266" s="104"/>
    </row>
    <row r="267" spans="2:10" x14ac:dyDescent="0.25">
      <c r="B267" s="100">
        <f t="shared" si="3"/>
        <v>245</v>
      </c>
      <c r="C267" s="101"/>
      <c r="D267" s="102"/>
      <c r="E267" s="101"/>
      <c r="F267" s="77" t="str">
        <f>IF(E267 &lt;&gt; "",VLOOKUP($E267,'Defect types &amp; severity levels'!$I$3:$J$30,2,FALSE),"")</f>
        <v/>
      </c>
      <c r="G267" s="103" t="str">
        <f>IF(E267 &lt;&gt; "",VLOOKUP($E267,'Defect types &amp; severity levels'!$I$3:$K$30,3,FALSE),"")</f>
        <v/>
      </c>
      <c r="H267" s="101"/>
      <c r="I267" s="102"/>
      <c r="J267" s="104"/>
    </row>
    <row r="268" spans="2:10" x14ac:dyDescent="0.25">
      <c r="B268" s="100">
        <f t="shared" si="3"/>
        <v>246</v>
      </c>
      <c r="C268" s="101"/>
      <c r="D268" s="102"/>
      <c r="E268" s="101"/>
      <c r="F268" s="77" t="str">
        <f>IF(E268 &lt;&gt; "",VLOOKUP($E268,'Defect types &amp; severity levels'!$I$3:$J$30,2,FALSE),"")</f>
        <v/>
      </c>
      <c r="G268" s="103" t="str">
        <f>IF(E268 &lt;&gt; "",VLOOKUP($E268,'Defect types &amp; severity levels'!$I$3:$K$30,3,FALSE),"")</f>
        <v/>
      </c>
      <c r="H268" s="101"/>
      <c r="I268" s="102"/>
      <c r="J268" s="104"/>
    </row>
    <row r="269" spans="2:10" x14ac:dyDescent="0.25">
      <c r="B269" s="100">
        <f t="shared" si="3"/>
        <v>247</v>
      </c>
      <c r="C269" s="101"/>
      <c r="D269" s="102"/>
      <c r="E269" s="101"/>
      <c r="F269" s="77" t="str">
        <f>IF(E269 &lt;&gt; "",VLOOKUP($E269,'Defect types &amp; severity levels'!$I$3:$J$30,2,FALSE),"")</f>
        <v/>
      </c>
      <c r="G269" s="103" t="str">
        <f>IF(E269 &lt;&gt; "",VLOOKUP($E269,'Defect types &amp; severity levels'!$I$3:$K$30,3,FALSE),"")</f>
        <v/>
      </c>
      <c r="H269" s="101"/>
      <c r="I269" s="102"/>
      <c r="J269" s="104"/>
    </row>
    <row r="270" spans="2:10" x14ac:dyDescent="0.25">
      <c r="B270" s="100">
        <f t="shared" si="3"/>
        <v>248</v>
      </c>
      <c r="C270" s="101"/>
      <c r="D270" s="102"/>
      <c r="E270" s="101"/>
      <c r="F270" s="77" t="str">
        <f>IF(E270 &lt;&gt; "",VLOOKUP($E270,'Defect types &amp; severity levels'!$I$3:$J$30,2,FALSE),"")</f>
        <v/>
      </c>
      <c r="G270" s="103" t="str">
        <f>IF(E270 &lt;&gt; "",VLOOKUP($E270,'Defect types &amp; severity levels'!$I$3:$K$30,3,FALSE),"")</f>
        <v/>
      </c>
      <c r="H270" s="101"/>
      <c r="I270" s="102"/>
      <c r="J270" s="104"/>
    </row>
    <row r="271" spans="2:10" x14ac:dyDescent="0.25">
      <c r="B271" s="100">
        <f t="shared" si="3"/>
        <v>249</v>
      </c>
      <c r="C271" s="101"/>
      <c r="D271" s="102"/>
      <c r="E271" s="101"/>
      <c r="F271" s="77" t="str">
        <f>IF(E271 &lt;&gt; "",VLOOKUP($E271,'Defect types &amp; severity levels'!$I$3:$J$30,2,FALSE),"")</f>
        <v/>
      </c>
      <c r="G271" s="103" t="str">
        <f>IF(E271 &lt;&gt; "",VLOOKUP($E271,'Defect types &amp; severity levels'!$I$3:$K$30,3,FALSE),"")</f>
        <v/>
      </c>
      <c r="H271" s="101"/>
      <c r="I271" s="102"/>
      <c r="J271" s="104"/>
    </row>
    <row r="272" spans="2:10" x14ac:dyDescent="0.25">
      <c r="B272" s="100">
        <f t="shared" si="3"/>
        <v>250</v>
      </c>
      <c r="C272" s="101"/>
      <c r="D272" s="102"/>
      <c r="E272" s="101"/>
      <c r="F272" s="77" t="str">
        <f>IF(E272 &lt;&gt; "",VLOOKUP($E272,'Defect types &amp; severity levels'!$I$3:$J$30,2,FALSE),"")</f>
        <v/>
      </c>
      <c r="G272" s="103" t="str">
        <f>IF(E272 &lt;&gt; "",VLOOKUP($E272,'Defect types &amp; severity levels'!$I$3:$K$30,3,FALSE),"")</f>
        <v/>
      </c>
      <c r="H272" s="101"/>
      <c r="I272" s="102"/>
      <c r="J272" s="104"/>
    </row>
    <row r="273" spans="2:10" x14ac:dyDescent="0.25">
      <c r="B273" s="100">
        <f t="shared" si="3"/>
        <v>251</v>
      </c>
      <c r="C273" s="101"/>
      <c r="D273" s="102"/>
      <c r="E273" s="101"/>
      <c r="F273" s="77" t="str">
        <f>IF(E273 &lt;&gt; "",VLOOKUP($E273,'Defect types &amp; severity levels'!$I$3:$J$30,2,FALSE),"")</f>
        <v/>
      </c>
      <c r="G273" s="103" t="str">
        <f>IF(E273 &lt;&gt; "",VLOOKUP($E273,'Defect types &amp; severity levels'!$I$3:$K$30,3,FALSE),"")</f>
        <v/>
      </c>
      <c r="H273" s="101"/>
      <c r="I273" s="102"/>
      <c r="J273" s="104"/>
    </row>
    <row r="274" spans="2:10" x14ac:dyDescent="0.25">
      <c r="B274" s="100">
        <f t="shared" si="3"/>
        <v>252</v>
      </c>
      <c r="C274" s="101"/>
      <c r="D274" s="102"/>
      <c r="E274" s="101"/>
      <c r="F274" s="77" t="str">
        <f>IF(E274 &lt;&gt; "",VLOOKUP($E274,'Defect types &amp; severity levels'!$I$3:$J$30,2,FALSE),"")</f>
        <v/>
      </c>
      <c r="G274" s="103" t="str">
        <f>IF(E274 &lt;&gt; "",VLOOKUP($E274,'Defect types &amp; severity levels'!$I$3:$K$30,3,FALSE),"")</f>
        <v/>
      </c>
      <c r="H274" s="101"/>
      <c r="I274" s="102"/>
      <c r="J274" s="104"/>
    </row>
    <row r="275" spans="2:10" x14ac:dyDescent="0.25">
      <c r="B275" s="100">
        <f t="shared" si="3"/>
        <v>253</v>
      </c>
      <c r="C275" s="101"/>
      <c r="D275" s="102"/>
      <c r="E275" s="101"/>
      <c r="F275" s="77" t="str">
        <f>IF(E275 &lt;&gt; "",VLOOKUP($E275,'Defect types &amp; severity levels'!$I$3:$J$30,2,FALSE),"")</f>
        <v/>
      </c>
      <c r="G275" s="103" t="str">
        <f>IF(E275 &lt;&gt; "",VLOOKUP($E275,'Defect types &amp; severity levels'!$I$3:$K$30,3,FALSE),"")</f>
        <v/>
      </c>
      <c r="H275" s="101"/>
      <c r="I275" s="102"/>
      <c r="J275" s="104"/>
    </row>
    <row r="276" spans="2:10" x14ac:dyDescent="0.25">
      <c r="B276" s="100">
        <f t="shared" si="3"/>
        <v>254</v>
      </c>
      <c r="C276" s="101"/>
      <c r="D276" s="102"/>
      <c r="E276" s="101"/>
      <c r="F276" s="77" t="str">
        <f>IF(E276 &lt;&gt; "",VLOOKUP($E276,'Defect types &amp; severity levels'!$I$3:$J$30,2,FALSE),"")</f>
        <v/>
      </c>
      <c r="G276" s="103" t="str">
        <f>IF(E276 &lt;&gt; "",VLOOKUP($E276,'Defect types &amp; severity levels'!$I$3:$K$30,3,FALSE),"")</f>
        <v/>
      </c>
      <c r="H276" s="101"/>
      <c r="I276" s="102"/>
      <c r="J276" s="104"/>
    </row>
    <row r="277" spans="2:10" x14ac:dyDescent="0.25">
      <c r="B277" s="100">
        <f t="shared" si="3"/>
        <v>255</v>
      </c>
      <c r="C277" s="101"/>
      <c r="D277" s="102"/>
      <c r="E277" s="101"/>
      <c r="F277" s="77" t="str">
        <f>IF(E277 &lt;&gt; "",VLOOKUP($E277,'Defect types &amp; severity levels'!$I$3:$J$30,2,FALSE),"")</f>
        <v/>
      </c>
      <c r="G277" s="103" t="str">
        <f>IF(E277 &lt;&gt; "",VLOOKUP($E277,'Defect types &amp; severity levels'!$I$3:$K$30,3,FALSE),"")</f>
        <v/>
      </c>
      <c r="H277" s="101"/>
      <c r="I277" s="102"/>
      <c r="J277" s="104"/>
    </row>
    <row r="278" spans="2:10" x14ac:dyDescent="0.25">
      <c r="B278" s="100">
        <f t="shared" si="3"/>
        <v>256</v>
      </c>
      <c r="C278" s="101"/>
      <c r="D278" s="102"/>
      <c r="E278" s="101"/>
      <c r="F278" s="77" t="str">
        <f>IF(E278 &lt;&gt; "",VLOOKUP($E278,'Defect types &amp; severity levels'!$I$3:$J$30,2,FALSE),"")</f>
        <v/>
      </c>
      <c r="G278" s="103" t="str">
        <f>IF(E278 &lt;&gt; "",VLOOKUP($E278,'Defect types &amp; severity levels'!$I$3:$K$30,3,FALSE),"")</f>
        <v/>
      </c>
      <c r="H278" s="101"/>
      <c r="I278" s="102"/>
      <c r="J278" s="104"/>
    </row>
    <row r="279" spans="2:10" x14ac:dyDescent="0.25">
      <c r="B279" s="100">
        <f t="shared" si="3"/>
        <v>257</v>
      </c>
      <c r="C279" s="101"/>
      <c r="D279" s="102"/>
      <c r="E279" s="101"/>
      <c r="F279" s="77" t="str">
        <f>IF(E279 &lt;&gt; "",VLOOKUP($E279,'Defect types &amp; severity levels'!$I$3:$J$30,2,FALSE),"")</f>
        <v/>
      </c>
      <c r="G279" s="103" t="str">
        <f>IF(E279 &lt;&gt; "",VLOOKUP($E279,'Defect types &amp; severity levels'!$I$3:$K$30,3,FALSE),"")</f>
        <v/>
      </c>
      <c r="H279" s="101"/>
      <c r="I279" s="102"/>
      <c r="J279" s="104"/>
    </row>
    <row r="280" spans="2:10" x14ac:dyDescent="0.25">
      <c r="B280" s="100">
        <f t="shared" si="3"/>
        <v>258</v>
      </c>
      <c r="C280" s="101"/>
      <c r="D280" s="102"/>
      <c r="E280" s="101"/>
      <c r="F280" s="77" t="str">
        <f>IF(E280 &lt;&gt; "",VLOOKUP($E280,'Defect types &amp; severity levels'!$I$3:$J$30,2,FALSE),"")</f>
        <v/>
      </c>
      <c r="G280" s="103" t="str">
        <f>IF(E280 &lt;&gt; "",VLOOKUP($E280,'Defect types &amp; severity levels'!$I$3:$K$30,3,FALSE),"")</f>
        <v/>
      </c>
      <c r="H280" s="101"/>
      <c r="I280" s="102"/>
      <c r="J280" s="104"/>
    </row>
    <row r="281" spans="2:10" x14ac:dyDescent="0.25">
      <c r="B281" s="100">
        <f t="shared" ref="B281:B322" si="4">B280+1</f>
        <v>259</v>
      </c>
      <c r="C281" s="101"/>
      <c r="D281" s="102"/>
      <c r="E281" s="101"/>
      <c r="F281" s="77" t="str">
        <f>IF(E281 &lt;&gt; "",VLOOKUP($E281,'Defect types &amp; severity levels'!$I$3:$J$30,2,FALSE),"")</f>
        <v/>
      </c>
      <c r="G281" s="103" t="str">
        <f>IF(E281 &lt;&gt; "",VLOOKUP($E281,'Defect types &amp; severity levels'!$I$3:$K$30,3,FALSE),"")</f>
        <v/>
      </c>
      <c r="H281" s="101"/>
      <c r="I281" s="102"/>
      <c r="J281" s="104"/>
    </row>
    <row r="282" spans="2:10" x14ac:dyDescent="0.25">
      <c r="B282" s="100">
        <f t="shared" si="4"/>
        <v>260</v>
      </c>
      <c r="C282" s="101"/>
      <c r="D282" s="102"/>
      <c r="E282" s="101"/>
      <c r="F282" s="77" t="str">
        <f>IF(E282 &lt;&gt; "",VLOOKUP($E282,'Defect types &amp; severity levels'!$I$3:$J$30,2,FALSE),"")</f>
        <v/>
      </c>
      <c r="G282" s="103" t="str">
        <f>IF(E282 &lt;&gt; "",VLOOKUP($E282,'Defect types &amp; severity levels'!$I$3:$K$30,3,FALSE),"")</f>
        <v/>
      </c>
      <c r="H282" s="101"/>
      <c r="I282" s="102"/>
      <c r="J282" s="104"/>
    </row>
    <row r="283" spans="2:10" x14ac:dyDescent="0.25">
      <c r="B283" s="100">
        <f t="shared" si="4"/>
        <v>261</v>
      </c>
      <c r="C283" s="101"/>
      <c r="D283" s="102"/>
      <c r="E283" s="101"/>
      <c r="F283" s="77" t="str">
        <f>IF(E283 &lt;&gt; "",VLOOKUP($E283,'Defect types &amp; severity levels'!$I$3:$J$30,2,FALSE),"")</f>
        <v/>
      </c>
      <c r="G283" s="103" t="str">
        <f>IF(E283 &lt;&gt; "",VLOOKUP($E283,'Defect types &amp; severity levels'!$I$3:$K$30,3,FALSE),"")</f>
        <v/>
      </c>
      <c r="H283" s="101"/>
      <c r="I283" s="102"/>
      <c r="J283" s="104"/>
    </row>
    <row r="284" spans="2:10" x14ac:dyDescent="0.25">
      <c r="B284" s="100">
        <f t="shared" si="4"/>
        <v>262</v>
      </c>
      <c r="C284" s="101"/>
      <c r="D284" s="102"/>
      <c r="E284" s="101"/>
      <c r="F284" s="77" t="str">
        <f>IF(E284 &lt;&gt; "",VLOOKUP($E284,'Defect types &amp; severity levels'!$I$3:$J$30,2,FALSE),"")</f>
        <v/>
      </c>
      <c r="G284" s="103" t="str">
        <f>IF(E284 &lt;&gt; "",VLOOKUP($E284,'Defect types &amp; severity levels'!$I$3:$K$30,3,FALSE),"")</f>
        <v/>
      </c>
      <c r="H284" s="101"/>
      <c r="I284" s="102"/>
      <c r="J284" s="104"/>
    </row>
    <row r="285" spans="2:10" x14ac:dyDescent="0.25">
      <c r="B285" s="100">
        <f t="shared" si="4"/>
        <v>263</v>
      </c>
      <c r="C285" s="101"/>
      <c r="D285" s="102"/>
      <c r="E285" s="101"/>
      <c r="F285" s="77" t="str">
        <f>IF(E285 &lt;&gt; "",VLOOKUP($E285,'Defect types &amp; severity levels'!$I$3:$J$30,2,FALSE),"")</f>
        <v/>
      </c>
      <c r="G285" s="103" t="str">
        <f>IF(E285 &lt;&gt; "",VLOOKUP($E285,'Defect types &amp; severity levels'!$I$3:$K$30,3,FALSE),"")</f>
        <v/>
      </c>
      <c r="H285" s="101"/>
      <c r="I285" s="102"/>
      <c r="J285" s="104"/>
    </row>
    <row r="286" spans="2:10" x14ac:dyDescent="0.25">
      <c r="B286" s="100">
        <f t="shared" si="4"/>
        <v>264</v>
      </c>
      <c r="C286" s="101"/>
      <c r="D286" s="102"/>
      <c r="E286" s="101"/>
      <c r="F286" s="77" t="str">
        <f>IF(E286 &lt;&gt; "",VLOOKUP($E286,'Defect types &amp; severity levels'!$I$3:$J$30,2,FALSE),"")</f>
        <v/>
      </c>
      <c r="G286" s="103" t="str">
        <f>IF(E286 &lt;&gt; "",VLOOKUP($E286,'Defect types &amp; severity levels'!$I$3:$K$30,3,FALSE),"")</f>
        <v/>
      </c>
      <c r="H286" s="101"/>
      <c r="I286" s="102"/>
      <c r="J286" s="104"/>
    </row>
    <row r="287" spans="2:10" x14ac:dyDescent="0.25">
      <c r="B287" s="100">
        <f t="shared" si="4"/>
        <v>265</v>
      </c>
      <c r="C287" s="101"/>
      <c r="D287" s="102"/>
      <c r="E287" s="101"/>
      <c r="F287" s="77" t="str">
        <f>IF(E287 &lt;&gt; "",VLOOKUP($E287,'Defect types &amp; severity levels'!$I$3:$J$30,2,FALSE),"")</f>
        <v/>
      </c>
      <c r="G287" s="103" t="str">
        <f>IF(E287 &lt;&gt; "",VLOOKUP($E287,'Defect types &amp; severity levels'!$I$3:$K$30,3,FALSE),"")</f>
        <v/>
      </c>
      <c r="H287" s="101"/>
      <c r="I287" s="102"/>
      <c r="J287" s="104"/>
    </row>
    <row r="288" spans="2:10" x14ac:dyDescent="0.25">
      <c r="B288" s="100">
        <f t="shared" si="4"/>
        <v>266</v>
      </c>
      <c r="C288" s="101"/>
      <c r="D288" s="102"/>
      <c r="E288" s="101"/>
      <c r="F288" s="77" t="str">
        <f>IF(E288 &lt;&gt; "",VLOOKUP($E288,'Defect types &amp; severity levels'!$I$3:$J$30,2,FALSE),"")</f>
        <v/>
      </c>
      <c r="G288" s="103" t="str">
        <f>IF(E288 &lt;&gt; "",VLOOKUP($E288,'Defect types &amp; severity levels'!$I$3:$K$30,3,FALSE),"")</f>
        <v/>
      </c>
      <c r="H288" s="101"/>
      <c r="I288" s="102"/>
      <c r="J288" s="104"/>
    </row>
    <row r="289" spans="2:10" x14ac:dyDescent="0.25">
      <c r="B289" s="100">
        <f t="shared" si="4"/>
        <v>267</v>
      </c>
      <c r="C289" s="101"/>
      <c r="D289" s="102"/>
      <c r="E289" s="101"/>
      <c r="F289" s="77" t="str">
        <f>IF(E289 &lt;&gt; "",VLOOKUP($E289,'Defect types &amp; severity levels'!$I$3:$J$30,2,FALSE),"")</f>
        <v/>
      </c>
      <c r="G289" s="103" t="str">
        <f>IF(E289 &lt;&gt; "",VLOOKUP($E289,'Defect types &amp; severity levels'!$I$3:$K$30,3,FALSE),"")</f>
        <v/>
      </c>
      <c r="H289" s="101"/>
      <c r="I289" s="102"/>
      <c r="J289" s="104"/>
    </row>
    <row r="290" spans="2:10" x14ac:dyDescent="0.25">
      <c r="B290" s="100">
        <f t="shared" si="4"/>
        <v>268</v>
      </c>
      <c r="C290" s="101"/>
      <c r="D290" s="102"/>
      <c r="E290" s="101"/>
      <c r="F290" s="77" t="str">
        <f>IF(E290 &lt;&gt; "",VLOOKUP($E290,'Defect types &amp; severity levels'!$I$3:$J$30,2,FALSE),"")</f>
        <v/>
      </c>
      <c r="G290" s="103" t="str">
        <f>IF(E290 &lt;&gt; "",VLOOKUP($E290,'Defect types &amp; severity levels'!$I$3:$K$30,3,FALSE),"")</f>
        <v/>
      </c>
      <c r="H290" s="101"/>
      <c r="I290" s="102"/>
      <c r="J290" s="104"/>
    </row>
    <row r="291" spans="2:10" x14ac:dyDescent="0.25">
      <c r="B291" s="100">
        <f t="shared" si="4"/>
        <v>269</v>
      </c>
      <c r="C291" s="101"/>
      <c r="D291" s="102"/>
      <c r="E291" s="101"/>
      <c r="F291" s="77" t="str">
        <f>IF(E291 &lt;&gt; "",VLOOKUP($E291,'Defect types &amp; severity levels'!$I$3:$J$30,2,FALSE),"")</f>
        <v/>
      </c>
      <c r="G291" s="103" t="str">
        <f>IF(E291 &lt;&gt; "",VLOOKUP($E291,'Defect types &amp; severity levels'!$I$3:$K$30,3,FALSE),"")</f>
        <v/>
      </c>
      <c r="H291" s="101"/>
      <c r="I291" s="102"/>
      <c r="J291" s="104"/>
    </row>
    <row r="292" spans="2:10" x14ac:dyDescent="0.25">
      <c r="B292" s="100">
        <f t="shared" si="4"/>
        <v>270</v>
      </c>
      <c r="C292" s="101"/>
      <c r="D292" s="102"/>
      <c r="E292" s="101"/>
      <c r="F292" s="77" t="str">
        <f>IF(E292 &lt;&gt; "",VLOOKUP($E292,'Defect types &amp; severity levels'!$I$3:$J$30,2,FALSE),"")</f>
        <v/>
      </c>
      <c r="G292" s="103" t="str">
        <f>IF(E292 &lt;&gt; "",VLOOKUP($E292,'Defect types &amp; severity levels'!$I$3:$K$30,3,FALSE),"")</f>
        <v/>
      </c>
      <c r="H292" s="101"/>
      <c r="I292" s="102"/>
      <c r="J292" s="104"/>
    </row>
    <row r="293" spans="2:10" x14ac:dyDescent="0.25">
      <c r="B293" s="100">
        <f t="shared" si="4"/>
        <v>271</v>
      </c>
      <c r="C293" s="101"/>
      <c r="D293" s="102"/>
      <c r="E293" s="101"/>
      <c r="F293" s="77" t="str">
        <f>IF(E293 &lt;&gt; "",VLOOKUP($E293,'Defect types &amp; severity levels'!$I$3:$J$30,2,FALSE),"")</f>
        <v/>
      </c>
      <c r="G293" s="103" t="str">
        <f>IF(E293 &lt;&gt; "",VLOOKUP($E293,'Defect types &amp; severity levels'!$I$3:$K$30,3,FALSE),"")</f>
        <v/>
      </c>
      <c r="H293" s="101"/>
      <c r="I293" s="102"/>
      <c r="J293" s="104"/>
    </row>
    <row r="294" spans="2:10" x14ac:dyDescent="0.25">
      <c r="B294" s="100">
        <f t="shared" si="4"/>
        <v>272</v>
      </c>
      <c r="C294" s="101"/>
      <c r="D294" s="102"/>
      <c r="E294" s="101"/>
      <c r="F294" s="77" t="str">
        <f>IF(E294 &lt;&gt; "",VLOOKUP($E294,'Defect types &amp; severity levels'!$I$3:$J$30,2,FALSE),"")</f>
        <v/>
      </c>
      <c r="G294" s="103" t="str">
        <f>IF(E294 &lt;&gt; "",VLOOKUP($E294,'Defect types &amp; severity levels'!$I$3:$K$30,3,FALSE),"")</f>
        <v/>
      </c>
      <c r="H294" s="101"/>
      <c r="I294" s="102"/>
      <c r="J294" s="104"/>
    </row>
    <row r="295" spans="2:10" x14ac:dyDescent="0.25">
      <c r="B295" s="100">
        <f t="shared" si="4"/>
        <v>273</v>
      </c>
      <c r="C295" s="101"/>
      <c r="D295" s="102"/>
      <c r="E295" s="101"/>
      <c r="F295" s="77" t="str">
        <f>IF(E295 &lt;&gt; "",VLOOKUP($E295,'Defect types &amp; severity levels'!$I$3:$J$30,2,FALSE),"")</f>
        <v/>
      </c>
      <c r="G295" s="103" t="str">
        <f>IF(E295 &lt;&gt; "",VLOOKUP($E295,'Defect types &amp; severity levels'!$I$3:$K$30,3,FALSE),"")</f>
        <v/>
      </c>
      <c r="H295" s="101"/>
      <c r="I295" s="102"/>
      <c r="J295" s="104"/>
    </row>
    <row r="296" spans="2:10" x14ac:dyDescent="0.25">
      <c r="B296" s="100">
        <f t="shared" si="4"/>
        <v>274</v>
      </c>
      <c r="C296" s="101"/>
      <c r="D296" s="102"/>
      <c r="E296" s="101"/>
      <c r="F296" s="77" t="str">
        <f>IF(E296 &lt;&gt; "",VLOOKUP($E296,'Defect types &amp; severity levels'!$I$3:$J$30,2,FALSE),"")</f>
        <v/>
      </c>
      <c r="G296" s="103" t="str">
        <f>IF(E296 &lt;&gt; "",VLOOKUP($E296,'Defect types &amp; severity levels'!$I$3:$K$30,3,FALSE),"")</f>
        <v/>
      </c>
      <c r="H296" s="101"/>
      <c r="I296" s="102"/>
      <c r="J296" s="104"/>
    </row>
    <row r="297" spans="2:10" x14ac:dyDescent="0.25">
      <c r="B297" s="100">
        <f t="shared" si="4"/>
        <v>275</v>
      </c>
      <c r="C297" s="101"/>
      <c r="D297" s="102"/>
      <c r="E297" s="101"/>
      <c r="F297" s="77" t="str">
        <f>IF(E297 &lt;&gt; "",VLOOKUP($E297,'Defect types &amp; severity levels'!$I$3:$J$30,2,FALSE),"")</f>
        <v/>
      </c>
      <c r="G297" s="103" t="str">
        <f>IF(E297 &lt;&gt; "",VLOOKUP($E297,'Defect types &amp; severity levels'!$I$3:$K$30,3,FALSE),"")</f>
        <v/>
      </c>
      <c r="H297" s="101"/>
      <c r="I297" s="102"/>
      <c r="J297" s="104"/>
    </row>
    <row r="298" spans="2:10" x14ac:dyDescent="0.25">
      <c r="B298" s="100">
        <f t="shared" si="4"/>
        <v>276</v>
      </c>
      <c r="C298" s="101"/>
      <c r="D298" s="102"/>
      <c r="E298" s="101"/>
      <c r="F298" s="77" t="str">
        <f>IF(E298 &lt;&gt; "",VLOOKUP($E298,'Defect types &amp; severity levels'!$I$3:$J$30,2,FALSE),"")</f>
        <v/>
      </c>
      <c r="G298" s="103" t="str">
        <f>IF(E298 &lt;&gt; "",VLOOKUP($E298,'Defect types &amp; severity levels'!$I$3:$K$30,3,FALSE),"")</f>
        <v/>
      </c>
      <c r="H298" s="101"/>
      <c r="I298" s="102"/>
      <c r="J298" s="104"/>
    </row>
    <row r="299" spans="2:10" x14ac:dyDescent="0.25">
      <c r="B299" s="100">
        <f t="shared" si="4"/>
        <v>277</v>
      </c>
      <c r="C299" s="101"/>
      <c r="D299" s="102"/>
      <c r="E299" s="101"/>
      <c r="F299" s="77" t="str">
        <f>IF(E299 &lt;&gt; "",VLOOKUP($E299,'Defect types &amp; severity levels'!$I$3:$J$30,2,FALSE),"")</f>
        <v/>
      </c>
      <c r="G299" s="103" t="str">
        <f>IF(E299 &lt;&gt; "",VLOOKUP($E299,'Defect types &amp; severity levels'!$I$3:$K$30,3,FALSE),"")</f>
        <v/>
      </c>
      <c r="H299" s="101"/>
      <c r="I299" s="102"/>
      <c r="J299" s="104"/>
    </row>
    <row r="300" spans="2:10" x14ac:dyDescent="0.25">
      <c r="B300" s="100">
        <f t="shared" si="4"/>
        <v>278</v>
      </c>
      <c r="C300" s="101"/>
      <c r="D300" s="102"/>
      <c r="E300" s="101"/>
      <c r="F300" s="77" t="str">
        <f>IF(E300 &lt;&gt; "",VLOOKUP($E300,'Defect types &amp; severity levels'!$I$3:$J$30,2,FALSE),"")</f>
        <v/>
      </c>
      <c r="G300" s="103" t="str">
        <f>IF(E300 &lt;&gt; "",VLOOKUP($E300,'Defect types &amp; severity levels'!$I$3:$K$30,3,FALSE),"")</f>
        <v/>
      </c>
      <c r="H300" s="101"/>
      <c r="I300" s="102"/>
      <c r="J300" s="104"/>
    </row>
    <row r="301" spans="2:10" x14ac:dyDescent="0.25">
      <c r="B301" s="100">
        <f t="shared" si="4"/>
        <v>279</v>
      </c>
      <c r="C301" s="101"/>
      <c r="D301" s="102"/>
      <c r="E301" s="101"/>
      <c r="F301" s="77" t="str">
        <f>IF(E301 &lt;&gt; "",VLOOKUP($E301,'Defect types &amp; severity levels'!$I$3:$J$30,2,FALSE),"")</f>
        <v/>
      </c>
      <c r="G301" s="103" t="str">
        <f>IF(E301 &lt;&gt; "",VLOOKUP($E301,'Defect types &amp; severity levels'!$I$3:$K$30,3,FALSE),"")</f>
        <v/>
      </c>
      <c r="H301" s="101"/>
      <c r="I301" s="102"/>
      <c r="J301" s="104"/>
    </row>
    <row r="302" spans="2:10" x14ac:dyDescent="0.25">
      <c r="B302" s="100">
        <f t="shared" si="4"/>
        <v>280</v>
      </c>
      <c r="C302" s="101"/>
      <c r="D302" s="102"/>
      <c r="E302" s="101"/>
      <c r="F302" s="77" t="str">
        <f>IF(E302 &lt;&gt; "",VLOOKUP($E302,'Defect types &amp; severity levels'!$I$3:$J$30,2,FALSE),"")</f>
        <v/>
      </c>
      <c r="G302" s="103" t="str">
        <f>IF(E302 &lt;&gt; "",VLOOKUP($E302,'Defect types &amp; severity levels'!$I$3:$K$30,3,FALSE),"")</f>
        <v/>
      </c>
      <c r="H302" s="101"/>
      <c r="I302" s="102"/>
      <c r="J302" s="104"/>
    </row>
    <row r="303" spans="2:10" x14ac:dyDescent="0.25">
      <c r="B303" s="100">
        <f t="shared" si="4"/>
        <v>281</v>
      </c>
      <c r="C303" s="101"/>
      <c r="D303" s="102"/>
      <c r="E303" s="101"/>
      <c r="F303" s="77" t="str">
        <f>IF(E303 &lt;&gt; "",VLOOKUP($E303,'Defect types &amp; severity levels'!$I$3:$J$30,2,FALSE),"")</f>
        <v/>
      </c>
      <c r="G303" s="103" t="str">
        <f>IF(E303 &lt;&gt; "",VLOOKUP($E303,'Defect types &amp; severity levels'!$I$3:$K$30,3,FALSE),"")</f>
        <v/>
      </c>
      <c r="H303" s="101"/>
      <c r="I303" s="102"/>
      <c r="J303" s="104"/>
    </row>
    <row r="304" spans="2:10" x14ac:dyDescent="0.25">
      <c r="B304" s="100">
        <f t="shared" si="4"/>
        <v>282</v>
      </c>
      <c r="C304" s="101"/>
      <c r="D304" s="102"/>
      <c r="E304" s="101"/>
      <c r="F304" s="77" t="str">
        <f>IF(E304 &lt;&gt; "",VLOOKUP($E304,'Defect types &amp; severity levels'!$I$3:$J$30,2,FALSE),"")</f>
        <v/>
      </c>
      <c r="G304" s="103" t="str">
        <f>IF(E304 &lt;&gt; "",VLOOKUP($E304,'Defect types &amp; severity levels'!$I$3:$K$30,3,FALSE),"")</f>
        <v/>
      </c>
      <c r="H304" s="101"/>
      <c r="I304" s="102"/>
      <c r="J304" s="104"/>
    </row>
    <row r="305" spans="2:10" x14ac:dyDescent="0.25">
      <c r="B305" s="100">
        <f t="shared" si="4"/>
        <v>283</v>
      </c>
      <c r="C305" s="101"/>
      <c r="D305" s="102"/>
      <c r="E305" s="101"/>
      <c r="F305" s="77" t="str">
        <f>IF(E305 &lt;&gt; "",VLOOKUP($E305,'Defect types &amp; severity levels'!$I$3:$J$30,2,FALSE),"")</f>
        <v/>
      </c>
      <c r="G305" s="103" t="str">
        <f>IF(E305 &lt;&gt; "",VLOOKUP($E305,'Defect types &amp; severity levels'!$I$3:$K$30,3,FALSE),"")</f>
        <v/>
      </c>
      <c r="H305" s="101"/>
      <c r="I305" s="102"/>
      <c r="J305" s="104"/>
    </row>
    <row r="306" spans="2:10" x14ac:dyDescent="0.25">
      <c r="B306" s="100">
        <f t="shared" si="4"/>
        <v>284</v>
      </c>
      <c r="C306" s="101"/>
      <c r="D306" s="102"/>
      <c r="E306" s="101"/>
      <c r="F306" s="77" t="str">
        <f>IF(E306 &lt;&gt; "",VLOOKUP($E306,'Defect types &amp; severity levels'!$I$3:$J$30,2,FALSE),"")</f>
        <v/>
      </c>
      <c r="G306" s="103" t="str">
        <f>IF(E306 &lt;&gt; "",VLOOKUP($E306,'Defect types &amp; severity levels'!$I$3:$K$30,3,FALSE),"")</f>
        <v/>
      </c>
      <c r="H306" s="101"/>
      <c r="I306" s="102"/>
      <c r="J306" s="104"/>
    </row>
    <row r="307" spans="2:10" x14ac:dyDescent="0.25">
      <c r="B307" s="100">
        <f t="shared" si="4"/>
        <v>285</v>
      </c>
      <c r="C307" s="101"/>
      <c r="D307" s="102"/>
      <c r="E307" s="101"/>
      <c r="F307" s="77" t="str">
        <f>IF(E307 &lt;&gt; "",VLOOKUP($E307,'Defect types &amp; severity levels'!$I$3:$J$30,2,FALSE),"")</f>
        <v/>
      </c>
      <c r="G307" s="103" t="str">
        <f>IF(E307 &lt;&gt; "",VLOOKUP($E307,'Defect types &amp; severity levels'!$I$3:$K$30,3,FALSE),"")</f>
        <v/>
      </c>
      <c r="H307" s="101"/>
      <c r="I307" s="102"/>
      <c r="J307" s="104"/>
    </row>
    <row r="308" spans="2:10" x14ac:dyDescent="0.25">
      <c r="B308" s="100">
        <f t="shared" si="4"/>
        <v>286</v>
      </c>
      <c r="C308" s="101"/>
      <c r="D308" s="102"/>
      <c r="E308" s="101"/>
      <c r="F308" s="77" t="str">
        <f>IF(E308 &lt;&gt; "",VLOOKUP($E308,'Defect types &amp; severity levels'!$I$3:$J$30,2,FALSE),"")</f>
        <v/>
      </c>
      <c r="G308" s="103" t="str">
        <f>IF(E308 &lt;&gt; "",VLOOKUP($E308,'Defect types &amp; severity levels'!$I$3:$K$30,3,FALSE),"")</f>
        <v/>
      </c>
      <c r="H308" s="101"/>
      <c r="I308" s="102"/>
      <c r="J308" s="104"/>
    </row>
    <row r="309" spans="2:10" x14ac:dyDescent="0.25">
      <c r="B309" s="100">
        <f t="shared" si="4"/>
        <v>287</v>
      </c>
      <c r="C309" s="101"/>
      <c r="D309" s="102"/>
      <c r="E309" s="101"/>
      <c r="F309" s="77" t="str">
        <f>IF(E309 &lt;&gt; "",VLOOKUP($E309,'Defect types &amp; severity levels'!$I$3:$J$30,2,FALSE),"")</f>
        <v/>
      </c>
      <c r="G309" s="103" t="str">
        <f>IF(E309 &lt;&gt; "",VLOOKUP($E309,'Defect types &amp; severity levels'!$I$3:$K$30,3,FALSE),"")</f>
        <v/>
      </c>
      <c r="H309" s="101"/>
      <c r="I309" s="102"/>
      <c r="J309" s="104"/>
    </row>
    <row r="310" spans="2:10" x14ac:dyDescent="0.25">
      <c r="B310" s="100">
        <f t="shared" si="4"/>
        <v>288</v>
      </c>
      <c r="C310" s="101"/>
      <c r="D310" s="102"/>
      <c r="E310" s="101"/>
      <c r="F310" s="77" t="str">
        <f>IF(E310 &lt;&gt; "",VLOOKUP($E310,'Defect types &amp; severity levels'!$I$3:$J$30,2,FALSE),"")</f>
        <v/>
      </c>
      <c r="G310" s="103" t="str">
        <f>IF(E310 &lt;&gt; "",VLOOKUP($E310,'Defect types &amp; severity levels'!$I$3:$K$30,3,FALSE),"")</f>
        <v/>
      </c>
      <c r="H310" s="101"/>
      <c r="I310" s="102"/>
      <c r="J310" s="104"/>
    </row>
    <row r="311" spans="2:10" x14ac:dyDescent="0.25">
      <c r="B311" s="100">
        <f t="shared" si="4"/>
        <v>289</v>
      </c>
      <c r="C311" s="101"/>
      <c r="D311" s="102"/>
      <c r="E311" s="101"/>
      <c r="F311" s="77" t="str">
        <f>IF(E311 &lt;&gt; "",VLOOKUP($E311,'Defect types &amp; severity levels'!$I$3:$J$30,2,FALSE),"")</f>
        <v/>
      </c>
      <c r="G311" s="103" t="str">
        <f>IF(E311 &lt;&gt; "",VLOOKUP($E311,'Defect types &amp; severity levels'!$I$3:$K$30,3,FALSE),"")</f>
        <v/>
      </c>
      <c r="H311" s="101"/>
      <c r="I311" s="102"/>
      <c r="J311" s="104"/>
    </row>
    <row r="312" spans="2:10" x14ac:dyDescent="0.25">
      <c r="B312" s="100">
        <f t="shared" si="4"/>
        <v>290</v>
      </c>
      <c r="C312" s="101"/>
      <c r="D312" s="102"/>
      <c r="E312" s="101"/>
      <c r="F312" s="77" t="str">
        <f>IF(E312 &lt;&gt; "",VLOOKUP($E312,'Defect types &amp; severity levels'!$I$3:$J$30,2,FALSE),"")</f>
        <v/>
      </c>
      <c r="G312" s="103" t="str">
        <f>IF(E312 &lt;&gt; "",VLOOKUP($E312,'Defect types &amp; severity levels'!$I$3:$K$30,3,FALSE),"")</f>
        <v/>
      </c>
      <c r="H312" s="101"/>
      <c r="I312" s="102"/>
      <c r="J312" s="104"/>
    </row>
    <row r="313" spans="2:10" x14ac:dyDescent="0.25">
      <c r="B313" s="100">
        <f t="shared" si="4"/>
        <v>291</v>
      </c>
      <c r="C313" s="101"/>
      <c r="D313" s="102"/>
      <c r="E313" s="101"/>
      <c r="F313" s="77" t="str">
        <f>IF(E313 &lt;&gt; "",VLOOKUP($E313,'Defect types &amp; severity levels'!$I$3:$J$30,2,FALSE),"")</f>
        <v/>
      </c>
      <c r="G313" s="103" t="str">
        <f>IF(E313 &lt;&gt; "",VLOOKUP($E313,'Defect types &amp; severity levels'!$I$3:$K$30,3,FALSE),"")</f>
        <v/>
      </c>
      <c r="H313" s="101"/>
      <c r="I313" s="102"/>
      <c r="J313" s="104"/>
    </row>
    <row r="314" spans="2:10" x14ac:dyDescent="0.25">
      <c r="B314" s="100">
        <f t="shared" si="4"/>
        <v>292</v>
      </c>
      <c r="C314" s="101"/>
      <c r="D314" s="102"/>
      <c r="E314" s="101"/>
      <c r="F314" s="77" t="str">
        <f>IF(E314 &lt;&gt; "",VLOOKUP($E314,'Defect types &amp; severity levels'!$I$3:$J$30,2,FALSE),"")</f>
        <v/>
      </c>
      <c r="G314" s="103" t="str">
        <f>IF(E314 &lt;&gt; "",VLOOKUP($E314,'Defect types &amp; severity levels'!$I$3:$K$30,3,FALSE),"")</f>
        <v/>
      </c>
      <c r="H314" s="101"/>
      <c r="I314" s="102"/>
      <c r="J314" s="104"/>
    </row>
    <row r="315" spans="2:10" x14ac:dyDescent="0.25">
      <c r="B315" s="100">
        <f t="shared" si="4"/>
        <v>293</v>
      </c>
      <c r="C315" s="101"/>
      <c r="D315" s="102"/>
      <c r="E315" s="101"/>
      <c r="F315" s="77" t="str">
        <f>IF(E315 &lt;&gt; "",VLOOKUP($E315,'Defect types &amp; severity levels'!$I$3:$J$30,2,FALSE),"")</f>
        <v/>
      </c>
      <c r="G315" s="103" t="str">
        <f>IF(E315 &lt;&gt; "",VLOOKUP($E315,'Defect types &amp; severity levels'!$I$3:$K$30,3,FALSE),"")</f>
        <v/>
      </c>
      <c r="H315" s="101"/>
      <c r="I315" s="102"/>
      <c r="J315" s="104"/>
    </row>
    <row r="316" spans="2:10" x14ac:dyDescent="0.25">
      <c r="B316" s="100">
        <f t="shared" si="4"/>
        <v>294</v>
      </c>
      <c r="C316" s="101"/>
      <c r="D316" s="102"/>
      <c r="E316" s="101"/>
      <c r="F316" s="77" t="str">
        <f>IF(E316 &lt;&gt; "",VLOOKUP($E316,'Defect types &amp; severity levels'!$I$3:$J$30,2,FALSE),"")</f>
        <v/>
      </c>
      <c r="G316" s="103" t="str">
        <f>IF(E316 &lt;&gt; "",VLOOKUP($E316,'Defect types &amp; severity levels'!$I$3:$K$30,3,FALSE),"")</f>
        <v/>
      </c>
      <c r="H316" s="101"/>
      <c r="I316" s="102"/>
      <c r="J316" s="104"/>
    </row>
    <row r="317" spans="2:10" x14ac:dyDescent="0.25">
      <c r="B317" s="100">
        <f t="shared" si="4"/>
        <v>295</v>
      </c>
      <c r="C317" s="101"/>
      <c r="D317" s="102"/>
      <c r="E317" s="101"/>
      <c r="F317" s="77" t="str">
        <f>IF(E317 &lt;&gt; "",VLOOKUP($E317,'Defect types &amp; severity levels'!$I$3:$J$30,2,FALSE),"")</f>
        <v/>
      </c>
      <c r="G317" s="103" t="str">
        <f>IF(E317 &lt;&gt; "",VLOOKUP($E317,'Defect types &amp; severity levels'!$I$3:$K$30,3,FALSE),"")</f>
        <v/>
      </c>
      <c r="H317" s="101"/>
      <c r="I317" s="102"/>
      <c r="J317" s="104"/>
    </row>
    <row r="318" spans="2:10" x14ac:dyDescent="0.25">
      <c r="B318" s="100">
        <f t="shared" si="4"/>
        <v>296</v>
      </c>
      <c r="C318" s="101"/>
      <c r="D318" s="102"/>
      <c r="E318" s="101"/>
      <c r="F318" s="77" t="str">
        <f>IF(E318 &lt;&gt; "",VLOOKUP($E318,'Defect types &amp; severity levels'!$I$3:$J$30,2,FALSE),"")</f>
        <v/>
      </c>
      <c r="G318" s="103" t="str">
        <f>IF(E318 &lt;&gt; "",VLOOKUP($E318,'Defect types &amp; severity levels'!$I$3:$K$30,3,FALSE),"")</f>
        <v/>
      </c>
      <c r="H318" s="101"/>
      <c r="I318" s="102"/>
      <c r="J318" s="104"/>
    </row>
    <row r="319" spans="2:10" x14ac:dyDescent="0.25">
      <c r="B319" s="100">
        <f t="shared" si="4"/>
        <v>297</v>
      </c>
      <c r="C319" s="101"/>
      <c r="D319" s="102"/>
      <c r="E319" s="101"/>
      <c r="F319" s="77" t="str">
        <f>IF(E319 &lt;&gt; "",VLOOKUP($E319,'Defect types &amp; severity levels'!$I$3:$J$30,2,FALSE),"")</f>
        <v/>
      </c>
      <c r="G319" s="103" t="str">
        <f>IF(E319 &lt;&gt; "",VLOOKUP($E319,'Defect types &amp; severity levels'!$I$3:$K$30,3,FALSE),"")</f>
        <v/>
      </c>
      <c r="H319" s="101"/>
      <c r="I319" s="102"/>
      <c r="J319" s="104"/>
    </row>
    <row r="320" spans="2:10" x14ac:dyDescent="0.25">
      <c r="B320" s="100">
        <f t="shared" si="4"/>
        <v>298</v>
      </c>
      <c r="C320" s="101"/>
      <c r="D320" s="102"/>
      <c r="E320" s="101"/>
      <c r="F320" s="77" t="str">
        <f>IF(E320 &lt;&gt; "",VLOOKUP($E320,'Defect types &amp; severity levels'!$I$3:$J$30,2,FALSE),"")</f>
        <v/>
      </c>
      <c r="G320" s="103" t="str">
        <f>IF(E320 &lt;&gt; "",VLOOKUP($E320,'Defect types &amp; severity levels'!$I$3:$K$30,3,FALSE),"")</f>
        <v/>
      </c>
      <c r="H320" s="101"/>
      <c r="I320" s="102"/>
      <c r="J320" s="104"/>
    </row>
    <row r="321" spans="2:10" x14ac:dyDescent="0.25">
      <c r="B321" s="100">
        <f t="shared" si="4"/>
        <v>299</v>
      </c>
      <c r="C321" s="101"/>
      <c r="D321" s="102"/>
      <c r="E321" s="101"/>
      <c r="F321" s="77" t="str">
        <f>IF(E321 &lt;&gt; "",VLOOKUP($E321,'Defect types &amp; severity levels'!$I$3:$J$30,2,FALSE),"")</f>
        <v/>
      </c>
      <c r="G321" s="103" t="str">
        <f>IF(E321 &lt;&gt; "",VLOOKUP($E321,'Defect types &amp; severity levels'!$I$3:$K$30,3,FALSE),"")</f>
        <v/>
      </c>
      <c r="H321" s="101"/>
      <c r="I321" s="102"/>
      <c r="J321" s="104"/>
    </row>
    <row r="322" spans="2:10" ht="15.75" thickBot="1" x14ac:dyDescent="0.3">
      <c r="B322" s="105">
        <f t="shared" si="4"/>
        <v>300</v>
      </c>
      <c r="C322" s="106"/>
      <c r="D322" s="107"/>
      <c r="E322" s="101"/>
      <c r="F322" s="77" t="str">
        <f>IF(E322 &lt;&gt; "",VLOOKUP($E322,'Defect types &amp; severity levels'!$I$3:$J$30,2,FALSE),"")</f>
        <v/>
      </c>
      <c r="G322" s="103" t="str">
        <f>IF(E322 &lt;&gt; "",VLOOKUP($E322,'Defect types &amp; severity levels'!$I$3:$K$30,3,FALSE),"")</f>
        <v/>
      </c>
      <c r="H322" s="101"/>
      <c r="I322" s="107"/>
      <c r="J322" s="108"/>
    </row>
    <row r="323" spans="2:10" x14ac:dyDescent="0.25">
      <c r="B323" s="109"/>
    </row>
    <row r="324" spans="2:10" x14ac:dyDescent="0.25">
      <c r="B324" s="109"/>
    </row>
    <row r="325" spans="2:10" x14ac:dyDescent="0.25">
      <c r="B325" s="109"/>
    </row>
    <row r="326" spans="2:10" x14ac:dyDescent="0.25">
      <c r="B326" s="109"/>
    </row>
    <row r="327" spans="2:10" x14ac:dyDescent="0.25">
      <c r="B327" s="109"/>
    </row>
    <row r="328" spans="2:10" x14ac:dyDescent="0.25">
      <c r="B328" s="109"/>
    </row>
    <row r="329" spans="2:10" x14ac:dyDescent="0.25">
      <c r="B329" s="109"/>
    </row>
    <row r="330" spans="2:10" x14ac:dyDescent="0.25">
      <c r="B330" s="109"/>
    </row>
    <row r="331" spans="2:10" x14ac:dyDescent="0.25">
      <c r="B331" s="109"/>
    </row>
    <row r="332" spans="2:10" x14ac:dyDescent="0.25">
      <c r="B332" s="109"/>
    </row>
    <row r="333" spans="2:10" x14ac:dyDescent="0.25">
      <c r="B333" s="109"/>
    </row>
    <row r="334" spans="2:10" x14ac:dyDescent="0.25">
      <c r="B334" s="109"/>
    </row>
    <row r="335" spans="2:10" x14ac:dyDescent="0.25">
      <c r="B335" s="109"/>
    </row>
    <row r="336" spans="2:10" x14ac:dyDescent="0.25">
      <c r="B336" s="109"/>
    </row>
    <row r="337" spans="2:2" x14ac:dyDescent="0.25">
      <c r="B337" s="109"/>
    </row>
    <row r="338" spans="2:2" x14ac:dyDescent="0.25">
      <c r="B338" s="109"/>
    </row>
    <row r="339" spans="2:2" x14ac:dyDescent="0.25">
      <c r="B339" s="109"/>
    </row>
    <row r="340" spans="2:2" x14ac:dyDescent="0.25">
      <c r="B340" s="109"/>
    </row>
    <row r="341" spans="2:2" x14ac:dyDescent="0.25">
      <c r="B341" s="109"/>
    </row>
    <row r="342" spans="2:2" x14ac:dyDescent="0.25">
      <c r="B342" s="109"/>
    </row>
    <row r="343" spans="2:2" x14ac:dyDescent="0.25">
      <c r="B343" s="109"/>
    </row>
    <row r="344" spans="2:2" x14ac:dyDescent="0.25">
      <c r="B344" s="109"/>
    </row>
    <row r="345" spans="2:2" x14ac:dyDescent="0.25">
      <c r="B345" s="109"/>
    </row>
    <row r="346" spans="2:2" x14ac:dyDescent="0.25">
      <c r="B346" s="109"/>
    </row>
    <row r="347" spans="2:2" x14ac:dyDescent="0.25">
      <c r="B347" s="109"/>
    </row>
    <row r="348" spans="2:2" x14ac:dyDescent="0.25">
      <c r="B348" s="109"/>
    </row>
    <row r="349" spans="2:2" x14ac:dyDescent="0.25">
      <c r="B349" s="109"/>
    </row>
    <row r="350" spans="2:2" x14ac:dyDescent="0.25">
      <c r="B350" s="109"/>
    </row>
    <row r="351" spans="2:2" x14ac:dyDescent="0.25">
      <c r="B351" s="109"/>
    </row>
    <row r="352" spans="2:2" x14ac:dyDescent="0.25">
      <c r="B352" s="109"/>
    </row>
    <row r="353" spans="2:2" x14ac:dyDescent="0.25">
      <c r="B353" s="109"/>
    </row>
    <row r="354" spans="2:2" x14ac:dyDescent="0.25">
      <c r="B354" s="109"/>
    </row>
    <row r="355" spans="2:2" x14ac:dyDescent="0.25">
      <c r="B355" s="109"/>
    </row>
    <row r="356" spans="2:2" x14ac:dyDescent="0.25">
      <c r="B356" s="109"/>
    </row>
    <row r="357" spans="2:2" x14ac:dyDescent="0.25">
      <c r="B357" s="109"/>
    </row>
    <row r="358" spans="2:2" x14ac:dyDescent="0.25">
      <c r="B358" s="109"/>
    </row>
    <row r="359" spans="2:2" x14ac:dyDescent="0.25">
      <c r="B359" s="109"/>
    </row>
    <row r="360" spans="2:2" x14ac:dyDescent="0.25">
      <c r="B360" s="109"/>
    </row>
    <row r="361" spans="2:2" x14ac:dyDescent="0.25">
      <c r="B361" s="109"/>
    </row>
    <row r="362" spans="2:2" x14ac:dyDescent="0.25">
      <c r="B362" s="109"/>
    </row>
    <row r="363" spans="2:2" x14ac:dyDescent="0.25">
      <c r="B363" s="109"/>
    </row>
    <row r="364" spans="2:2" x14ac:dyDescent="0.25">
      <c r="B364" s="109"/>
    </row>
    <row r="365" spans="2:2" x14ac:dyDescent="0.25">
      <c r="B365" s="109"/>
    </row>
    <row r="366" spans="2:2" x14ac:dyDescent="0.25">
      <c r="B366" s="109"/>
    </row>
    <row r="367" spans="2:2" x14ac:dyDescent="0.25">
      <c r="B367" s="109"/>
    </row>
    <row r="368" spans="2:2" x14ac:dyDescent="0.25">
      <c r="B368" s="109"/>
    </row>
    <row r="369" spans="2:2" x14ac:dyDescent="0.25">
      <c r="B369" s="109"/>
    </row>
    <row r="370" spans="2:2" x14ac:dyDescent="0.25">
      <c r="B370" s="109"/>
    </row>
    <row r="371" spans="2:2" x14ac:dyDescent="0.25">
      <c r="B371" s="109"/>
    </row>
    <row r="372" spans="2:2" x14ac:dyDescent="0.25">
      <c r="B372" s="109"/>
    </row>
    <row r="373" spans="2:2" x14ac:dyDescent="0.25">
      <c r="B373" s="109"/>
    </row>
    <row r="374" spans="2:2" x14ac:dyDescent="0.25">
      <c r="B374" s="109"/>
    </row>
    <row r="375" spans="2:2" x14ac:dyDescent="0.25">
      <c r="B375" s="109"/>
    </row>
    <row r="376" spans="2:2" x14ac:dyDescent="0.25">
      <c r="B376" s="109"/>
    </row>
    <row r="377" spans="2:2" x14ac:dyDescent="0.25">
      <c r="B377" s="109"/>
    </row>
    <row r="378" spans="2:2" x14ac:dyDescent="0.25">
      <c r="B378" s="109"/>
    </row>
    <row r="379" spans="2:2" x14ac:dyDescent="0.25">
      <c r="B379" s="109"/>
    </row>
    <row r="380" spans="2:2" x14ac:dyDescent="0.25">
      <c r="B380" s="109"/>
    </row>
    <row r="381" spans="2:2" x14ac:dyDescent="0.25">
      <c r="B381" s="109"/>
    </row>
    <row r="382" spans="2:2" x14ac:dyDescent="0.25">
      <c r="B382" s="109"/>
    </row>
    <row r="383" spans="2:2" x14ac:dyDescent="0.25">
      <c r="B383" s="109"/>
    </row>
    <row r="384" spans="2:2" x14ac:dyDescent="0.25">
      <c r="B384" s="109"/>
    </row>
    <row r="385" spans="2:2" x14ac:dyDescent="0.25">
      <c r="B385" s="109"/>
    </row>
    <row r="386" spans="2:2" x14ac:dyDescent="0.25">
      <c r="B386" s="109"/>
    </row>
    <row r="387" spans="2:2" x14ac:dyDescent="0.25">
      <c r="B387" s="109"/>
    </row>
    <row r="388" spans="2:2" x14ac:dyDescent="0.25">
      <c r="B388" s="109"/>
    </row>
    <row r="389" spans="2:2" x14ac:dyDescent="0.25">
      <c r="B389" s="109"/>
    </row>
    <row r="390" spans="2:2" x14ac:dyDescent="0.25">
      <c r="B390" s="109"/>
    </row>
    <row r="391" spans="2:2" x14ac:dyDescent="0.25">
      <c r="B391" s="109"/>
    </row>
    <row r="392" spans="2:2" x14ac:dyDescent="0.25">
      <c r="B392" s="109"/>
    </row>
    <row r="393" spans="2:2" x14ac:dyDescent="0.25">
      <c r="B393" s="109"/>
    </row>
    <row r="394" spans="2:2" x14ac:dyDescent="0.25">
      <c r="B394" s="109"/>
    </row>
    <row r="395" spans="2:2" x14ac:dyDescent="0.25">
      <c r="B395" s="109"/>
    </row>
    <row r="396" spans="2:2" x14ac:dyDescent="0.25">
      <c r="B396" s="109"/>
    </row>
    <row r="397" spans="2:2" x14ac:dyDescent="0.25">
      <c r="B397" s="109"/>
    </row>
    <row r="398" spans="2:2" x14ac:dyDescent="0.25">
      <c r="B398" s="109"/>
    </row>
    <row r="399" spans="2:2" x14ac:dyDescent="0.25">
      <c r="B399" s="109"/>
    </row>
    <row r="400" spans="2:2" x14ac:dyDescent="0.25">
      <c r="B400" s="109"/>
    </row>
    <row r="401" spans="2:2" x14ac:dyDescent="0.25">
      <c r="B401" s="109"/>
    </row>
    <row r="402" spans="2:2" x14ac:dyDescent="0.25">
      <c r="B402" s="109"/>
    </row>
    <row r="403" spans="2:2" x14ac:dyDescent="0.25">
      <c r="B403" s="109"/>
    </row>
    <row r="404" spans="2:2" x14ac:dyDescent="0.25">
      <c r="B404" s="109"/>
    </row>
    <row r="405" spans="2:2" x14ac:dyDescent="0.25">
      <c r="B405" s="109"/>
    </row>
    <row r="406" spans="2:2" x14ac:dyDescent="0.25">
      <c r="B406" s="109"/>
    </row>
    <row r="407" spans="2:2" x14ac:dyDescent="0.25">
      <c r="B407" s="109"/>
    </row>
    <row r="408" spans="2:2" x14ac:dyDescent="0.25">
      <c r="B408" s="109"/>
    </row>
    <row r="409" spans="2:2" x14ac:dyDescent="0.25">
      <c r="B409" s="109"/>
    </row>
    <row r="410" spans="2:2" x14ac:dyDescent="0.25">
      <c r="B410" s="109"/>
    </row>
    <row r="411" spans="2:2" x14ac:dyDescent="0.25">
      <c r="B411" s="109"/>
    </row>
    <row r="412" spans="2:2" x14ac:dyDescent="0.25">
      <c r="B412" s="54"/>
    </row>
  </sheetData>
  <sheetProtection algorithmName="SHA-512" hashValue="ZjqKPiAexXzpjDj/Du51VfqOBJ2Vy/8q/HhEzXDDgJKszqJNP2BGPciWW/HJAcxsiUj97IZwVMcYn2EnkWoNJQ==" saltValue="48xLenmIHrgNpBcDyP49qw==" spinCount="100000" sheet="1" objects="1" scenarios="1"/>
  <mergeCells count="5">
    <mergeCell ref="B2:B3"/>
    <mergeCell ref="C2:C3"/>
    <mergeCell ref="B8:B11"/>
    <mergeCell ref="C8:D11"/>
    <mergeCell ref="C13:D13"/>
  </mergeCells>
  <dataValidations count="2">
    <dataValidation operator="equal" showInputMessage="1" showErrorMessage="1" prompt="Input date using &quot;MM-DD-YY&quot; Format only._x000a__x000a_Example 01-01-2015" sqref="C6"/>
    <dataValidation type="whole" operator="greaterThanOrEqual" allowBlank="1" showInputMessage="1" showErrorMessage="1" errorTitle="Enter Whole Number" error="Please enter Whole numbers only, no decimal values will be accepted" sqref="C2:C3">
      <formula1>0</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'Defect types &amp; severity levels'!$B$3:$B$4</xm:f>
          </x14:formula1>
          <xm:sqref>H23:H322</xm:sqref>
        </x14:dataValidation>
        <x14:dataValidation type="list" showInputMessage="1" showErrorMessage="1">
          <x14:formula1>
            <xm:f>'Defect types &amp; severity levels'!$I$3:$I$30</xm:f>
          </x14:formula1>
          <xm:sqref>E23:E322</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AK412"/>
  <sheetViews>
    <sheetView workbookViewId="0">
      <selection activeCell="C5" sqref="C5"/>
    </sheetView>
  </sheetViews>
  <sheetFormatPr defaultColWidth="9.140625" defaultRowHeight="15" x14ac:dyDescent="0.25"/>
  <cols>
    <col min="1" max="1" width="3.7109375" style="52" customWidth="1"/>
    <col min="2" max="2" width="20.28515625" style="52" customWidth="1"/>
    <col min="3" max="3" width="28.7109375" style="52" customWidth="1"/>
    <col min="4" max="4" width="51" style="55" customWidth="1"/>
    <col min="5" max="5" width="35.42578125" style="52" customWidth="1"/>
    <col min="6" max="6" width="40.5703125" style="52" customWidth="1"/>
    <col min="7" max="7" width="29.7109375" style="52" customWidth="1"/>
    <col min="8" max="8" width="8.5703125" style="52" customWidth="1"/>
    <col min="9" max="9" width="27.140625" style="55" customWidth="1"/>
    <col min="10" max="10" width="60.7109375" style="55" customWidth="1"/>
    <col min="11" max="36" width="9.140625" style="52"/>
    <col min="37" max="37" width="22.5703125" style="52" customWidth="1"/>
    <col min="38" max="16384" width="9.140625" style="52"/>
  </cols>
  <sheetData>
    <row r="1" spans="1:37" ht="15.75" thickBot="1" x14ac:dyDescent="0.3">
      <c r="B1" s="53"/>
      <c r="C1" s="53"/>
      <c r="D1" s="53"/>
      <c r="G1" s="54"/>
      <c r="AK1" s="52" t="s">
        <v>108</v>
      </c>
    </row>
    <row r="2" spans="1:37" ht="15" customHeight="1" x14ac:dyDescent="0.25">
      <c r="A2" s="54"/>
      <c r="B2" s="158" t="s">
        <v>133</v>
      </c>
      <c r="C2" s="160"/>
      <c r="D2" s="56"/>
      <c r="G2" s="54"/>
    </row>
    <row r="3" spans="1:37" ht="15.75" thickBot="1" x14ac:dyDescent="0.3">
      <c r="B3" s="159"/>
      <c r="C3" s="161"/>
      <c r="D3" s="53"/>
      <c r="G3" s="54"/>
    </row>
    <row r="4" spans="1:37" ht="15.75" thickBot="1" x14ac:dyDescent="0.3">
      <c r="B4" s="53"/>
      <c r="C4" s="53"/>
      <c r="D4" s="53"/>
      <c r="G4" s="54"/>
      <c r="AK4" s="52" t="s">
        <v>225</v>
      </c>
    </row>
    <row r="5" spans="1:37" ht="15.75" thickBot="1" x14ac:dyDescent="0.3">
      <c r="A5" s="54"/>
      <c r="B5" s="58" t="s">
        <v>17</v>
      </c>
      <c r="C5" s="59"/>
      <c r="D5" s="60"/>
      <c r="G5" s="54"/>
    </row>
    <row r="6" spans="1:37" ht="15.75" thickBot="1" x14ac:dyDescent="0.3">
      <c r="B6" s="58" t="s">
        <v>110</v>
      </c>
      <c r="C6" s="125"/>
      <c r="D6" s="53"/>
      <c r="G6" s="62"/>
    </row>
    <row r="7" spans="1:37" ht="15.75" thickBot="1" x14ac:dyDescent="0.3">
      <c r="B7" s="63"/>
      <c r="C7" s="64"/>
      <c r="D7" s="53"/>
      <c r="G7" s="54"/>
    </row>
    <row r="8" spans="1:37" x14ac:dyDescent="0.25">
      <c r="A8" s="54"/>
      <c r="B8" s="162" t="s">
        <v>111</v>
      </c>
      <c r="C8" s="165"/>
      <c r="D8" s="166"/>
      <c r="E8" s="52" t="s">
        <v>0</v>
      </c>
      <c r="G8" s="65"/>
    </row>
    <row r="9" spans="1:37" x14ac:dyDescent="0.25">
      <c r="B9" s="163"/>
      <c r="C9" s="167"/>
      <c r="D9" s="168"/>
      <c r="E9" s="54"/>
      <c r="G9" s="65"/>
    </row>
    <row r="10" spans="1:37" x14ac:dyDescent="0.25">
      <c r="B10" s="163"/>
      <c r="C10" s="167"/>
      <c r="D10" s="168"/>
      <c r="G10" s="65"/>
    </row>
    <row r="11" spans="1:37" ht="15.75" thickBot="1" x14ac:dyDescent="0.3">
      <c r="B11" s="164"/>
      <c r="C11" s="169"/>
      <c r="D11" s="170"/>
      <c r="G11" s="65"/>
    </row>
    <row r="12" spans="1:37" ht="15.75" thickBot="1" x14ac:dyDescent="0.3">
      <c r="B12" s="56"/>
      <c r="C12" s="54"/>
      <c r="G12" s="54"/>
    </row>
    <row r="13" spans="1:37" ht="15.75" thickBot="1" x14ac:dyDescent="0.3">
      <c r="B13" s="66" t="s">
        <v>112</v>
      </c>
      <c r="C13" s="171"/>
      <c r="D13" s="172"/>
      <c r="E13" s="67"/>
      <c r="G13" s="62"/>
    </row>
    <row r="14" spans="1:37" ht="15.75" thickBot="1" x14ac:dyDescent="0.3">
      <c r="B14" s="68"/>
      <c r="C14" s="69"/>
      <c r="D14" s="70" t="s">
        <v>0</v>
      </c>
      <c r="F14" s="62"/>
      <c r="G14" s="62"/>
    </row>
    <row r="15" spans="1:37" x14ac:dyDescent="0.25">
      <c r="B15" s="71" t="s">
        <v>1</v>
      </c>
      <c r="C15" s="72" t="s">
        <v>113</v>
      </c>
      <c r="D15" s="73" t="s">
        <v>114</v>
      </c>
      <c r="E15" s="74" t="s">
        <v>115</v>
      </c>
      <c r="F15" s="75" t="s">
        <v>23</v>
      </c>
      <c r="G15" s="62"/>
    </row>
    <row r="16" spans="1:37" x14ac:dyDescent="0.25">
      <c r="B16" s="76"/>
      <c r="C16" s="77" t="s">
        <v>116</v>
      </c>
      <c r="D16" s="78">
        <f>COUNTIF($F$23:$F$322,"S1")</f>
        <v>0</v>
      </c>
      <c r="E16" s="79">
        <f>IF(SUM(100-D16*50%)=100,0,100-D16*50%)</f>
        <v>0</v>
      </c>
      <c r="F16" s="80">
        <f>IF(ISERROR(D16*0.5/$C$2),0%,D16*0.5/$C$2)</f>
        <v>0</v>
      </c>
      <c r="G16" s="62"/>
    </row>
    <row r="17" spans="2:10" x14ac:dyDescent="0.25">
      <c r="B17" s="76"/>
      <c r="C17" s="77" t="s">
        <v>117</v>
      </c>
      <c r="D17" s="78">
        <f>COUNTIF($F$23:$F$322,"S2")</f>
        <v>0</v>
      </c>
      <c r="E17" s="79">
        <f>IF(SUM(100-D17*30%)=100,0,100-D17*30%)</f>
        <v>0</v>
      </c>
      <c r="F17" s="80">
        <f>IF(ISERROR(D17*0.3/$C$2),0%,D17*0.3/$C$2)</f>
        <v>0</v>
      </c>
      <c r="G17" s="62"/>
    </row>
    <row r="18" spans="2:10" x14ac:dyDescent="0.25">
      <c r="B18" s="76"/>
      <c r="C18" s="77" t="s">
        <v>118</v>
      </c>
      <c r="D18" s="78">
        <f>COUNTIF($F$23:$F$322,"S3")</f>
        <v>0</v>
      </c>
      <c r="E18" s="79">
        <f>IF(SUM(100-D18*20%)=100,0,100-D18*20%)</f>
        <v>0</v>
      </c>
      <c r="F18" s="80">
        <f>IF(ISERROR(D18*0.2/$C$2),0%,D18*0.2/$C$2)</f>
        <v>0</v>
      </c>
      <c r="G18" s="62"/>
    </row>
    <row r="19" spans="2:10" ht="15.75" thickBot="1" x14ac:dyDescent="0.3">
      <c r="B19" s="81" t="s">
        <v>119</v>
      </c>
      <c r="C19" s="82"/>
      <c r="D19" s="83">
        <f>SUM(D16:D18)</f>
        <v>0</v>
      </c>
      <c r="E19" s="84">
        <f>IF(SUM(100-(D16*50%+D17*30%+D18*20%))=100,0,100-(D16*50%+D17*30%+D18*20%))</f>
        <v>0</v>
      </c>
      <c r="F19" s="85">
        <f>IF(SUM(F16:F18)=100%,0%,SUM(F16:F18))</f>
        <v>0</v>
      </c>
      <c r="G19" s="62"/>
    </row>
    <row r="20" spans="2:10" ht="15.75" thickBot="1" x14ac:dyDescent="0.3">
      <c r="B20" s="86"/>
      <c r="C20" s="87"/>
      <c r="D20" s="88"/>
      <c r="E20" s="89"/>
      <c r="F20" s="90"/>
      <c r="G20" s="62"/>
    </row>
    <row r="21" spans="2:10" ht="15.75" thickBot="1" x14ac:dyDescent="0.3">
      <c r="B21" s="91" t="s">
        <v>120</v>
      </c>
      <c r="C21" s="92" t="s">
        <v>121</v>
      </c>
      <c r="D21" s="93" t="s">
        <v>122</v>
      </c>
      <c r="E21" s="92" t="s">
        <v>123</v>
      </c>
      <c r="F21" s="92" t="s">
        <v>113</v>
      </c>
      <c r="G21" s="92" t="s">
        <v>124</v>
      </c>
      <c r="H21" s="92" t="s">
        <v>125</v>
      </c>
      <c r="I21" s="94" t="s">
        <v>126</v>
      </c>
      <c r="J21" s="95" t="s">
        <v>127</v>
      </c>
    </row>
    <row r="22" spans="2:10" x14ac:dyDescent="0.25">
      <c r="B22" s="96" t="s">
        <v>120</v>
      </c>
      <c r="C22" s="97" t="s">
        <v>128</v>
      </c>
      <c r="D22" s="98" t="s">
        <v>129</v>
      </c>
      <c r="E22" s="97" t="s">
        <v>130</v>
      </c>
      <c r="F22" s="99" t="s">
        <v>131</v>
      </c>
      <c r="G22" s="99" t="s">
        <v>131</v>
      </c>
      <c r="H22" s="97" t="s">
        <v>125</v>
      </c>
      <c r="I22" s="97" t="s">
        <v>126</v>
      </c>
      <c r="J22" s="97" t="s">
        <v>127</v>
      </c>
    </row>
    <row r="23" spans="2:10" x14ac:dyDescent="0.25">
      <c r="B23" s="100">
        <v>1</v>
      </c>
      <c r="C23" s="101"/>
      <c r="D23" s="102"/>
      <c r="E23" s="101"/>
      <c r="F23" s="77" t="str">
        <f>IF(E23 &lt;&gt; "",VLOOKUP($E23,'Defect types &amp; severity levels'!$I$3:$J$30,2,FALSE),"")</f>
        <v/>
      </c>
      <c r="G23" s="103" t="str">
        <f>IF(E23 &lt;&gt; "",VLOOKUP($E23,'Defect types &amp; severity levels'!$I$3:$K$30,3,FALSE),"")</f>
        <v/>
      </c>
      <c r="H23" s="101"/>
      <c r="I23" s="102"/>
      <c r="J23" s="104"/>
    </row>
    <row r="24" spans="2:10" x14ac:dyDescent="0.25">
      <c r="B24" s="100">
        <f>B23+1</f>
        <v>2</v>
      </c>
      <c r="C24" s="101"/>
      <c r="D24" s="102"/>
      <c r="E24" s="101"/>
      <c r="F24" s="77" t="str">
        <f>IF(E24 &lt;&gt; "",VLOOKUP($E24,'Defect types &amp; severity levels'!$I$3:$J$30,2,FALSE),"")</f>
        <v/>
      </c>
      <c r="G24" s="103" t="str">
        <f>IF(E24 &lt;&gt; "",VLOOKUP($E24,'Defect types &amp; severity levels'!$I$3:$K$30,3,FALSE),"")</f>
        <v/>
      </c>
      <c r="H24" s="101"/>
      <c r="I24" s="102"/>
      <c r="J24" s="104"/>
    </row>
    <row r="25" spans="2:10" x14ac:dyDescent="0.25">
      <c r="B25" s="100">
        <f t="shared" ref="B25:B88" si="0">B24+1</f>
        <v>3</v>
      </c>
      <c r="C25" s="101"/>
      <c r="D25" s="102"/>
      <c r="E25" s="101"/>
      <c r="F25" s="77" t="str">
        <f>IF(E25 &lt;&gt; "",VLOOKUP($E25,'Defect types &amp; severity levels'!$I$3:$J$30,2,FALSE),"")</f>
        <v/>
      </c>
      <c r="G25" s="103" t="str">
        <f>IF(E25 &lt;&gt; "",VLOOKUP($E25,'Defect types &amp; severity levels'!$I$3:$K$30,3,FALSE),"")</f>
        <v/>
      </c>
      <c r="H25" s="101"/>
      <c r="I25" s="102"/>
      <c r="J25" s="104"/>
    </row>
    <row r="26" spans="2:10" x14ac:dyDescent="0.25">
      <c r="B26" s="100">
        <f t="shared" si="0"/>
        <v>4</v>
      </c>
      <c r="C26" s="101"/>
      <c r="D26" s="102"/>
      <c r="E26" s="101"/>
      <c r="F26" s="77" t="str">
        <f>IF(E26 &lt;&gt; "",VLOOKUP($E26,'Defect types &amp; severity levels'!$I$3:$J$30,2,FALSE),"")</f>
        <v/>
      </c>
      <c r="G26" s="103" t="str">
        <f>IF(E26 &lt;&gt; "",VLOOKUP($E26,'Defect types &amp; severity levels'!$I$3:$K$30,3,FALSE),"")</f>
        <v/>
      </c>
      <c r="H26" s="101"/>
      <c r="I26" s="102"/>
      <c r="J26" s="104"/>
    </row>
    <row r="27" spans="2:10" x14ac:dyDescent="0.25">
      <c r="B27" s="100">
        <f t="shared" si="0"/>
        <v>5</v>
      </c>
      <c r="C27" s="101"/>
      <c r="D27" s="102"/>
      <c r="E27" s="101"/>
      <c r="F27" s="77" t="str">
        <f>IF(E27 &lt;&gt; "",VLOOKUP($E27,'Defect types &amp; severity levels'!$I$3:$J$30,2,FALSE),"")</f>
        <v/>
      </c>
      <c r="G27" s="103" t="str">
        <f>IF(E27 &lt;&gt; "",VLOOKUP($E27,'Defect types &amp; severity levels'!$I$3:$K$30,3,FALSE),"")</f>
        <v/>
      </c>
      <c r="H27" s="101"/>
      <c r="I27" s="102"/>
      <c r="J27" s="104"/>
    </row>
    <row r="28" spans="2:10" x14ac:dyDescent="0.25">
      <c r="B28" s="100">
        <f t="shared" si="0"/>
        <v>6</v>
      </c>
      <c r="C28" s="101"/>
      <c r="D28" s="102"/>
      <c r="E28" s="101"/>
      <c r="F28" s="77" t="str">
        <f>IF(E28 &lt;&gt; "",VLOOKUP($E28,'Defect types &amp; severity levels'!$I$3:$J$30,2,FALSE),"")</f>
        <v/>
      </c>
      <c r="G28" s="103" t="str">
        <f>IF(E28 &lt;&gt; "",VLOOKUP($E28,'Defect types &amp; severity levels'!$I$3:$K$30,3,FALSE),"")</f>
        <v/>
      </c>
      <c r="H28" s="101"/>
      <c r="I28" s="102"/>
      <c r="J28" s="104"/>
    </row>
    <row r="29" spans="2:10" x14ac:dyDescent="0.25">
      <c r="B29" s="100">
        <f t="shared" si="0"/>
        <v>7</v>
      </c>
      <c r="C29" s="101"/>
      <c r="D29" s="102"/>
      <c r="E29" s="101"/>
      <c r="F29" s="77" t="str">
        <f>IF(E29 &lt;&gt; "",VLOOKUP($E29,'Defect types &amp; severity levels'!$I$3:$J$30,2,FALSE),"")</f>
        <v/>
      </c>
      <c r="G29" s="103" t="str">
        <f>IF(E29 &lt;&gt; "",VLOOKUP($E29,'Defect types &amp; severity levels'!$I$3:$K$30,3,FALSE),"")</f>
        <v/>
      </c>
      <c r="H29" s="101"/>
      <c r="I29" s="102"/>
      <c r="J29" s="104"/>
    </row>
    <row r="30" spans="2:10" x14ac:dyDescent="0.25">
      <c r="B30" s="100">
        <f t="shared" si="0"/>
        <v>8</v>
      </c>
      <c r="C30" s="101"/>
      <c r="D30" s="102"/>
      <c r="E30" s="101"/>
      <c r="F30" s="77" t="str">
        <f>IF(E30 &lt;&gt; "",VLOOKUP($E30,'Defect types &amp; severity levels'!$I$3:$J$30,2,FALSE),"")</f>
        <v/>
      </c>
      <c r="G30" s="103" t="str">
        <f>IF(E30 &lt;&gt; "",VLOOKUP($E30,'Defect types &amp; severity levels'!$I$3:$K$30,3,FALSE),"")</f>
        <v/>
      </c>
      <c r="H30" s="101"/>
      <c r="I30" s="102"/>
      <c r="J30" s="104"/>
    </row>
    <row r="31" spans="2:10" x14ac:dyDescent="0.25">
      <c r="B31" s="100">
        <f t="shared" si="0"/>
        <v>9</v>
      </c>
      <c r="C31" s="101"/>
      <c r="D31" s="102"/>
      <c r="E31" s="101"/>
      <c r="F31" s="77" t="str">
        <f>IF(E31 &lt;&gt; "",VLOOKUP($E31,'Defect types &amp; severity levels'!$I$3:$J$30,2,FALSE),"")</f>
        <v/>
      </c>
      <c r="G31" s="103" t="str">
        <f>IF(E31 &lt;&gt; "",VLOOKUP($E31,'Defect types &amp; severity levels'!$I$3:$K$30,3,FALSE),"")</f>
        <v/>
      </c>
      <c r="H31" s="101"/>
      <c r="I31" s="102"/>
      <c r="J31" s="104"/>
    </row>
    <row r="32" spans="2:10" x14ac:dyDescent="0.25">
      <c r="B32" s="100">
        <f t="shared" si="0"/>
        <v>10</v>
      </c>
      <c r="C32" s="101"/>
      <c r="D32" s="102"/>
      <c r="E32" s="101"/>
      <c r="F32" s="77" t="str">
        <f>IF(E32 &lt;&gt; "",VLOOKUP($E32,'Defect types &amp; severity levels'!$I$3:$J$30,2,FALSE),"")</f>
        <v/>
      </c>
      <c r="G32" s="103" t="str">
        <f>IF(E32 &lt;&gt; "",VLOOKUP($E32,'Defect types &amp; severity levels'!$I$3:$K$30,3,FALSE),"")</f>
        <v/>
      </c>
      <c r="H32" s="101"/>
      <c r="I32" s="102"/>
      <c r="J32" s="104"/>
    </row>
    <row r="33" spans="2:10" x14ac:dyDescent="0.25">
      <c r="B33" s="100">
        <f t="shared" si="0"/>
        <v>11</v>
      </c>
      <c r="C33" s="101"/>
      <c r="D33" s="102"/>
      <c r="E33" s="101"/>
      <c r="F33" s="77" t="str">
        <f>IF(E33 &lt;&gt; "",VLOOKUP($E33,'Defect types &amp; severity levels'!$I$3:$J$30,2,FALSE),"")</f>
        <v/>
      </c>
      <c r="G33" s="103" t="str">
        <f>IF(E33 &lt;&gt; "",VLOOKUP($E33,'Defect types &amp; severity levels'!$I$3:$K$30,3,FALSE),"")</f>
        <v/>
      </c>
      <c r="H33" s="101"/>
      <c r="I33" s="102"/>
      <c r="J33" s="104"/>
    </row>
    <row r="34" spans="2:10" x14ac:dyDescent="0.25">
      <c r="B34" s="100">
        <f t="shared" si="0"/>
        <v>12</v>
      </c>
      <c r="C34" s="101"/>
      <c r="D34" s="102"/>
      <c r="E34" s="101"/>
      <c r="F34" s="77" t="str">
        <f>IF(E34 &lt;&gt; "",VLOOKUP($E34,'Defect types &amp; severity levels'!$I$3:$J$30,2,FALSE),"")</f>
        <v/>
      </c>
      <c r="G34" s="103" t="str">
        <f>IF(E34 &lt;&gt; "",VLOOKUP($E34,'Defect types &amp; severity levels'!$I$3:$K$30,3,FALSE),"")</f>
        <v/>
      </c>
      <c r="H34" s="101"/>
      <c r="I34" s="102"/>
      <c r="J34" s="104"/>
    </row>
    <row r="35" spans="2:10" x14ac:dyDescent="0.25">
      <c r="B35" s="100">
        <f t="shared" si="0"/>
        <v>13</v>
      </c>
      <c r="C35" s="101"/>
      <c r="D35" s="102"/>
      <c r="E35" s="101"/>
      <c r="F35" s="77" t="str">
        <f>IF(E35 &lt;&gt; "",VLOOKUP($E35,'Defect types &amp; severity levels'!$I$3:$J$30,2,FALSE),"")</f>
        <v/>
      </c>
      <c r="G35" s="103" t="str">
        <f>IF(E35 &lt;&gt; "",VLOOKUP($E35,'Defect types &amp; severity levels'!$I$3:$K$30,3,FALSE),"")</f>
        <v/>
      </c>
      <c r="H35" s="101"/>
      <c r="I35" s="102"/>
      <c r="J35" s="104"/>
    </row>
    <row r="36" spans="2:10" x14ac:dyDescent="0.25">
      <c r="B36" s="100">
        <f t="shared" si="0"/>
        <v>14</v>
      </c>
      <c r="C36" s="101"/>
      <c r="D36" s="102"/>
      <c r="E36" s="101"/>
      <c r="F36" s="77" t="str">
        <f>IF(E36 &lt;&gt; "",VLOOKUP($E36,'Defect types &amp; severity levels'!$I$3:$J$30,2,FALSE),"")</f>
        <v/>
      </c>
      <c r="G36" s="103" t="str">
        <f>IF(E36 &lt;&gt; "",VLOOKUP($E36,'Defect types &amp; severity levels'!$I$3:$K$30,3,FALSE),"")</f>
        <v/>
      </c>
      <c r="H36" s="101"/>
      <c r="I36" s="102"/>
      <c r="J36" s="104"/>
    </row>
    <row r="37" spans="2:10" x14ac:dyDescent="0.25">
      <c r="B37" s="100">
        <f t="shared" si="0"/>
        <v>15</v>
      </c>
      <c r="C37" s="101"/>
      <c r="D37" s="102"/>
      <c r="E37" s="101"/>
      <c r="F37" s="77" t="str">
        <f>IF(E37 &lt;&gt; "",VLOOKUP($E37,'Defect types &amp; severity levels'!$I$3:$J$30,2,FALSE),"")</f>
        <v/>
      </c>
      <c r="G37" s="103" t="str">
        <f>IF(E37 &lt;&gt; "",VLOOKUP($E37,'Defect types &amp; severity levels'!$I$3:$K$30,3,FALSE),"")</f>
        <v/>
      </c>
      <c r="H37" s="101"/>
      <c r="I37" s="102"/>
      <c r="J37" s="104"/>
    </row>
    <row r="38" spans="2:10" x14ac:dyDescent="0.25">
      <c r="B38" s="100">
        <f t="shared" si="0"/>
        <v>16</v>
      </c>
      <c r="C38" s="101"/>
      <c r="D38" s="102"/>
      <c r="E38" s="101"/>
      <c r="F38" s="77" t="str">
        <f>IF(E38 &lt;&gt; "",VLOOKUP($E38,'Defect types &amp; severity levels'!$I$3:$J$30,2,FALSE),"")</f>
        <v/>
      </c>
      <c r="G38" s="103" t="str">
        <f>IF(E38 &lt;&gt; "",VLOOKUP($E38,'Defect types &amp; severity levels'!$I$3:$K$30,3,FALSE),"")</f>
        <v/>
      </c>
      <c r="H38" s="101"/>
      <c r="I38" s="102"/>
      <c r="J38" s="104"/>
    </row>
    <row r="39" spans="2:10" x14ac:dyDescent="0.25">
      <c r="B39" s="100">
        <f t="shared" si="0"/>
        <v>17</v>
      </c>
      <c r="C39" s="101"/>
      <c r="D39" s="102"/>
      <c r="E39" s="101"/>
      <c r="F39" s="77" t="str">
        <f>IF(E39 &lt;&gt; "",VLOOKUP($E39,'Defect types &amp; severity levels'!$I$3:$J$30,2,FALSE),"")</f>
        <v/>
      </c>
      <c r="G39" s="103" t="str">
        <f>IF(E39 &lt;&gt; "",VLOOKUP($E39,'Defect types &amp; severity levels'!$I$3:$K$30,3,FALSE),"")</f>
        <v/>
      </c>
      <c r="H39" s="101"/>
      <c r="I39" s="102"/>
      <c r="J39" s="104"/>
    </row>
    <row r="40" spans="2:10" x14ac:dyDescent="0.25">
      <c r="B40" s="100">
        <f t="shared" si="0"/>
        <v>18</v>
      </c>
      <c r="C40" s="101"/>
      <c r="D40" s="102"/>
      <c r="E40" s="101"/>
      <c r="F40" s="77" t="str">
        <f>IF(E40 &lt;&gt; "",VLOOKUP($E40,'Defect types &amp; severity levels'!$I$3:$J$30,2,FALSE),"")</f>
        <v/>
      </c>
      <c r="G40" s="103" t="str">
        <f>IF(E40 &lt;&gt; "",VLOOKUP($E40,'Defect types &amp; severity levels'!$I$3:$K$30,3,FALSE),"")</f>
        <v/>
      </c>
      <c r="H40" s="101"/>
      <c r="I40" s="102"/>
      <c r="J40" s="104"/>
    </row>
    <row r="41" spans="2:10" x14ac:dyDescent="0.25">
      <c r="B41" s="100">
        <f t="shared" si="0"/>
        <v>19</v>
      </c>
      <c r="C41" s="101"/>
      <c r="D41" s="102"/>
      <c r="E41" s="101"/>
      <c r="F41" s="77" t="str">
        <f>IF(E41 &lt;&gt; "",VLOOKUP($E41,'Defect types &amp; severity levels'!$I$3:$J$30,2,FALSE),"")</f>
        <v/>
      </c>
      <c r="G41" s="103" t="str">
        <f>IF(E41 &lt;&gt; "",VLOOKUP($E41,'Defect types &amp; severity levels'!$I$3:$K$30,3,FALSE),"")</f>
        <v/>
      </c>
      <c r="H41" s="101"/>
      <c r="I41" s="102"/>
      <c r="J41" s="104"/>
    </row>
    <row r="42" spans="2:10" x14ac:dyDescent="0.25">
      <c r="B42" s="100">
        <f t="shared" si="0"/>
        <v>20</v>
      </c>
      <c r="C42" s="101"/>
      <c r="D42" s="102"/>
      <c r="E42" s="101"/>
      <c r="F42" s="77" t="str">
        <f>IF(E42 &lt;&gt; "",VLOOKUP($E42,'Defect types &amp; severity levels'!$I$3:$J$30,2,FALSE),"")</f>
        <v/>
      </c>
      <c r="G42" s="103" t="str">
        <f>IF(E42 &lt;&gt; "",VLOOKUP($E42,'Defect types &amp; severity levels'!$I$3:$K$30,3,FALSE),"")</f>
        <v/>
      </c>
      <c r="H42" s="101"/>
      <c r="I42" s="102"/>
      <c r="J42" s="104"/>
    </row>
    <row r="43" spans="2:10" x14ac:dyDescent="0.25">
      <c r="B43" s="100">
        <f t="shared" si="0"/>
        <v>21</v>
      </c>
      <c r="C43" s="101"/>
      <c r="D43" s="102"/>
      <c r="E43" s="101"/>
      <c r="F43" s="77" t="str">
        <f>IF(E43 &lt;&gt; "",VLOOKUP($E43,'Defect types &amp; severity levels'!$I$3:$J$30,2,FALSE),"")</f>
        <v/>
      </c>
      <c r="G43" s="103" t="str">
        <f>IF(E43 &lt;&gt; "",VLOOKUP($E43,'Defect types &amp; severity levels'!$I$3:$K$30,3,FALSE),"")</f>
        <v/>
      </c>
      <c r="H43" s="101"/>
      <c r="I43" s="102"/>
      <c r="J43" s="104"/>
    </row>
    <row r="44" spans="2:10" x14ac:dyDescent="0.25">
      <c r="B44" s="100">
        <f t="shared" si="0"/>
        <v>22</v>
      </c>
      <c r="C44" s="101"/>
      <c r="D44" s="102"/>
      <c r="E44" s="101"/>
      <c r="F44" s="77" t="str">
        <f>IF(E44 &lt;&gt; "",VLOOKUP($E44,'Defect types &amp; severity levels'!$I$3:$J$30,2,FALSE),"")</f>
        <v/>
      </c>
      <c r="G44" s="103" t="str">
        <f>IF(E44 &lt;&gt; "",VLOOKUP($E44,'Defect types &amp; severity levels'!$I$3:$K$30,3,FALSE),"")</f>
        <v/>
      </c>
      <c r="H44" s="101"/>
      <c r="I44" s="102"/>
      <c r="J44" s="104"/>
    </row>
    <row r="45" spans="2:10" x14ac:dyDescent="0.25">
      <c r="B45" s="100">
        <f t="shared" si="0"/>
        <v>23</v>
      </c>
      <c r="C45" s="101"/>
      <c r="D45" s="102"/>
      <c r="E45" s="101"/>
      <c r="F45" s="77" t="str">
        <f>IF(E45 &lt;&gt; "",VLOOKUP($E45,'Defect types &amp; severity levels'!$I$3:$J$30,2,FALSE),"")</f>
        <v/>
      </c>
      <c r="G45" s="103" t="str">
        <f>IF(E45 &lt;&gt; "",VLOOKUP($E45,'Defect types &amp; severity levels'!$I$3:$K$30,3,FALSE),"")</f>
        <v/>
      </c>
      <c r="H45" s="101"/>
      <c r="I45" s="102"/>
      <c r="J45" s="104"/>
    </row>
    <row r="46" spans="2:10" x14ac:dyDescent="0.25">
      <c r="B46" s="100">
        <f t="shared" si="0"/>
        <v>24</v>
      </c>
      <c r="C46" s="101"/>
      <c r="D46" s="102"/>
      <c r="E46" s="101"/>
      <c r="F46" s="77" t="str">
        <f>IF(E46 &lt;&gt; "",VLOOKUP($E46,'Defect types &amp; severity levels'!$I$3:$J$30,2,FALSE),"")</f>
        <v/>
      </c>
      <c r="G46" s="103" t="str">
        <f>IF(E46 &lt;&gt; "",VLOOKUP($E46,'Defect types &amp; severity levels'!$I$3:$K$30,3,FALSE),"")</f>
        <v/>
      </c>
      <c r="H46" s="101"/>
      <c r="I46" s="102"/>
      <c r="J46" s="104"/>
    </row>
    <row r="47" spans="2:10" x14ac:dyDescent="0.25">
      <c r="B47" s="100">
        <f t="shared" si="0"/>
        <v>25</v>
      </c>
      <c r="C47" s="101"/>
      <c r="D47" s="102"/>
      <c r="E47" s="101"/>
      <c r="F47" s="77" t="str">
        <f>IF(E47 &lt;&gt; "",VLOOKUP($E47,'Defect types &amp; severity levels'!$I$3:$J$30,2,FALSE),"")</f>
        <v/>
      </c>
      <c r="G47" s="103" t="str">
        <f>IF(E47 &lt;&gt; "",VLOOKUP($E47,'Defect types &amp; severity levels'!$I$3:$K$30,3,FALSE),"")</f>
        <v/>
      </c>
      <c r="H47" s="101"/>
      <c r="I47" s="102"/>
      <c r="J47" s="104"/>
    </row>
    <row r="48" spans="2:10" x14ac:dyDescent="0.25">
      <c r="B48" s="100">
        <f t="shared" si="0"/>
        <v>26</v>
      </c>
      <c r="C48" s="101"/>
      <c r="D48" s="102"/>
      <c r="E48" s="101"/>
      <c r="F48" s="77" t="str">
        <f>IF(E48 &lt;&gt; "",VLOOKUP($E48,'Defect types &amp; severity levels'!$I$3:$J$30,2,FALSE),"")</f>
        <v/>
      </c>
      <c r="G48" s="103" t="str">
        <f>IF(E48 &lt;&gt; "",VLOOKUP($E48,'Defect types &amp; severity levels'!$I$3:$K$30,3,FALSE),"")</f>
        <v/>
      </c>
      <c r="H48" s="101"/>
      <c r="I48" s="102"/>
      <c r="J48" s="104"/>
    </row>
    <row r="49" spans="2:10" x14ac:dyDescent="0.25">
      <c r="B49" s="100">
        <f t="shared" si="0"/>
        <v>27</v>
      </c>
      <c r="C49" s="101"/>
      <c r="D49" s="102"/>
      <c r="E49" s="101"/>
      <c r="F49" s="77" t="str">
        <f>IF(E49 &lt;&gt; "",VLOOKUP($E49,'Defect types &amp; severity levels'!$I$3:$J$30,2,FALSE),"")</f>
        <v/>
      </c>
      <c r="G49" s="103" t="str">
        <f>IF(E49 &lt;&gt; "",VLOOKUP($E49,'Defect types &amp; severity levels'!$I$3:$K$30,3,FALSE),"")</f>
        <v/>
      </c>
      <c r="H49" s="101"/>
      <c r="I49" s="102"/>
      <c r="J49" s="104"/>
    </row>
    <row r="50" spans="2:10" x14ac:dyDescent="0.25">
      <c r="B50" s="100">
        <f t="shared" si="0"/>
        <v>28</v>
      </c>
      <c r="C50" s="101"/>
      <c r="D50" s="102"/>
      <c r="E50" s="101"/>
      <c r="F50" s="77" t="str">
        <f>IF(E50 &lt;&gt; "",VLOOKUP($E50,'Defect types &amp; severity levels'!$I$3:$J$30,2,FALSE),"")</f>
        <v/>
      </c>
      <c r="G50" s="103" t="str">
        <f>IF(E50 &lt;&gt; "",VLOOKUP($E50,'Defect types &amp; severity levels'!$I$3:$K$30,3,FALSE),"")</f>
        <v/>
      </c>
      <c r="H50" s="101"/>
      <c r="I50" s="102"/>
      <c r="J50" s="104"/>
    </row>
    <row r="51" spans="2:10" x14ac:dyDescent="0.25">
      <c r="B51" s="100">
        <f t="shared" si="0"/>
        <v>29</v>
      </c>
      <c r="C51" s="101"/>
      <c r="D51" s="102"/>
      <c r="E51" s="101"/>
      <c r="F51" s="77" t="str">
        <f>IF(E51 &lt;&gt; "",VLOOKUP($E51,'Defect types &amp; severity levels'!$I$3:$J$30,2,FALSE),"")</f>
        <v/>
      </c>
      <c r="G51" s="103" t="str">
        <f>IF(E51 &lt;&gt; "",VLOOKUP($E51,'Defect types &amp; severity levels'!$I$3:$K$30,3,FALSE),"")</f>
        <v/>
      </c>
      <c r="H51" s="101"/>
      <c r="I51" s="102"/>
      <c r="J51" s="104"/>
    </row>
    <row r="52" spans="2:10" x14ac:dyDescent="0.25">
      <c r="B52" s="100">
        <f t="shared" si="0"/>
        <v>30</v>
      </c>
      <c r="C52" s="101"/>
      <c r="D52" s="102"/>
      <c r="E52" s="101"/>
      <c r="F52" s="77" t="str">
        <f>IF(E52 &lt;&gt; "",VLOOKUP($E52,'Defect types &amp; severity levels'!$I$3:$J$30,2,FALSE),"")</f>
        <v/>
      </c>
      <c r="G52" s="103" t="str">
        <f>IF(E52 &lt;&gt; "",VLOOKUP($E52,'Defect types &amp; severity levels'!$I$3:$K$30,3,FALSE),"")</f>
        <v/>
      </c>
      <c r="H52" s="101"/>
      <c r="I52" s="102"/>
      <c r="J52" s="104"/>
    </row>
    <row r="53" spans="2:10" x14ac:dyDescent="0.25">
      <c r="B53" s="100">
        <f t="shared" si="0"/>
        <v>31</v>
      </c>
      <c r="C53" s="101"/>
      <c r="D53" s="102"/>
      <c r="E53" s="101"/>
      <c r="F53" s="77" t="str">
        <f>IF(E53 &lt;&gt; "",VLOOKUP($E53,'Defect types &amp; severity levels'!$I$3:$J$30,2,FALSE),"")</f>
        <v/>
      </c>
      <c r="G53" s="103" t="str">
        <f>IF(E53 &lt;&gt; "",VLOOKUP($E53,'Defect types &amp; severity levels'!$I$3:$K$30,3,FALSE),"")</f>
        <v/>
      </c>
      <c r="H53" s="101"/>
      <c r="I53" s="102"/>
      <c r="J53" s="104"/>
    </row>
    <row r="54" spans="2:10" x14ac:dyDescent="0.25">
      <c r="B54" s="100">
        <f t="shared" si="0"/>
        <v>32</v>
      </c>
      <c r="C54" s="101"/>
      <c r="D54" s="102"/>
      <c r="E54" s="101"/>
      <c r="F54" s="77" t="str">
        <f>IF(E54 &lt;&gt; "",VLOOKUP($E54,'Defect types &amp; severity levels'!$I$3:$J$30,2,FALSE),"")</f>
        <v/>
      </c>
      <c r="G54" s="103" t="str">
        <f>IF(E54 &lt;&gt; "",VLOOKUP($E54,'Defect types &amp; severity levels'!$I$3:$K$30,3,FALSE),"")</f>
        <v/>
      </c>
      <c r="H54" s="101"/>
      <c r="I54" s="102"/>
      <c r="J54" s="104"/>
    </row>
    <row r="55" spans="2:10" x14ac:dyDescent="0.25">
      <c r="B55" s="100">
        <f t="shared" si="0"/>
        <v>33</v>
      </c>
      <c r="C55" s="101"/>
      <c r="D55" s="102"/>
      <c r="E55" s="101"/>
      <c r="F55" s="77" t="str">
        <f>IF(E55 &lt;&gt; "",VLOOKUP($E55,'Defect types &amp; severity levels'!$I$3:$J$30,2,FALSE),"")</f>
        <v/>
      </c>
      <c r="G55" s="103" t="str">
        <f>IF(E55 &lt;&gt; "",VLOOKUP($E55,'Defect types &amp; severity levels'!$I$3:$K$30,3,FALSE),"")</f>
        <v/>
      </c>
      <c r="H55" s="101"/>
      <c r="I55" s="102"/>
      <c r="J55" s="104"/>
    </row>
    <row r="56" spans="2:10" x14ac:dyDescent="0.25">
      <c r="B56" s="100">
        <f t="shared" si="0"/>
        <v>34</v>
      </c>
      <c r="C56" s="101"/>
      <c r="D56" s="102"/>
      <c r="E56" s="101"/>
      <c r="F56" s="77" t="str">
        <f>IF(E56 &lt;&gt; "",VLOOKUP($E56,'Defect types &amp; severity levels'!$I$3:$J$30,2,FALSE),"")</f>
        <v/>
      </c>
      <c r="G56" s="103" t="str">
        <f>IF(E56 &lt;&gt; "",VLOOKUP($E56,'Defect types &amp; severity levels'!$I$3:$K$30,3,FALSE),"")</f>
        <v/>
      </c>
      <c r="H56" s="101"/>
      <c r="I56" s="102"/>
      <c r="J56" s="104"/>
    </row>
    <row r="57" spans="2:10" x14ac:dyDescent="0.25">
      <c r="B57" s="100">
        <f t="shared" si="0"/>
        <v>35</v>
      </c>
      <c r="C57" s="101"/>
      <c r="D57" s="102"/>
      <c r="E57" s="101"/>
      <c r="F57" s="77" t="str">
        <f>IF(E57 &lt;&gt; "",VLOOKUP($E57,'Defect types &amp; severity levels'!$I$3:$J$30,2,FALSE),"")</f>
        <v/>
      </c>
      <c r="G57" s="103" t="str">
        <f>IF(E57 &lt;&gt; "",VLOOKUP($E57,'Defect types &amp; severity levels'!$I$3:$K$30,3,FALSE),"")</f>
        <v/>
      </c>
      <c r="H57" s="101"/>
      <c r="I57" s="102"/>
      <c r="J57" s="104"/>
    </row>
    <row r="58" spans="2:10" x14ac:dyDescent="0.25">
      <c r="B58" s="100">
        <f t="shared" si="0"/>
        <v>36</v>
      </c>
      <c r="C58" s="101"/>
      <c r="D58" s="102"/>
      <c r="E58" s="101"/>
      <c r="F58" s="77" t="str">
        <f>IF(E58 &lt;&gt; "",VLOOKUP($E58,'Defect types &amp; severity levels'!$I$3:$J$30,2,FALSE),"")</f>
        <v/>
      </c>
      <c r="G58" s="103" t="str">
        <f>IF(E58 &lt;&gt; "",VLOOKUP($E58,'Defect types &amp; severity levels'!$I$3:$K$30,3,FALSE),"")</f>
        <v/>
      </c>
      <c r="H58" s="101"/>
      <c r="I58" s="102"/>
      <c r="J58" s="104"/>
    </row>
    <row r="59" spans="2:10" x14ac:dyDescent="0.25">
      <c r="B59" s="100">
        <f t="shared" si="0"/>
        <v>37</v>
      </c>
      <c r="C59" s="101"/>
      <c r="D59" s="102"/>
      <c r="E59" s="101"/>
      <c r="F59" s="77" t="str">
        <f>IF(E59 &lt;&gt; "",VLOOKUP($E59,'Defect types &amp; severity levels'!$I$3:$J$30,2,FALSE),"")</f>
        <v/>
      </c>
      <c r="G59" s="103" t="str">
        <f>IF(E59 &lt;&gt; "",VLOOKUP($E59,'Defect types &amp; severity levels'!$I$3:$K$30,3,FALSE),"")</f>
        <v/>
      </c>
      <c r="H59" s="101"/>
      <c r="I59" s="102"/>
      <c r="J59" s="104"/>
    </row>
    <row r="60" spans="2:10" x14ac:dyDescent="0.25">
      <c r="B60" s="100">
        <f t="shared" si="0"/>
        <v>38</v>
      </c>
      <c r="C60" s="101"/>
      <c r="D60" s="102"/>
      <c r="E60" s="101"/>
      <c r="F60" s="77" t="str">
        <f>IF(E60 &lt;&gt; "",VLOOKUP($E60,'Defect types &amp; severity levels'!$I$3:$J$30,2,FALSE),"")</f>
        <v/>
      </c>
      <c r="G60" s="103" t="str">
        <f>IF(E60 &lt;&gt; "",VLOOKUP($E60,'Defect types &amp; severity levels'!$I$3:$K$30,3,FALSE),"")</f>
        <v/>
      </c>
      <c r="H60" s="101"/>
      <c r="I60" s="102"/>
      <c r="J60" s="104"/>
    </row>
    <row r="61" spans="2:10" x14ac:dyDescent="0.25">
      <c r="B61" s="100">
        <f t="shared" si="0"/>
        <v>39</v>
      </c>
      <c r="C61" s="101"/>
      <c r="D61" s="102"/>
      <c r="E61" s="101"/>
      <c r="F61" s="77" t="str">
        <f>IF(E61 &lt;&gt; "",VLOOKUP($E61,'Defect types &amp; severity levels'!$I$3:$J$30,2,FALSE),"")</f>
        <v/>
      </c>
      <c r="G61" s="103" t="str">
        <f>IF(E61 &lt;&gt; "",VLOOKUP($E61,'Defect types &amp; severity levels'!$I$3:$K$30,3,FALSE),"")</f>
        <v/>
      </c>
      <c r="H61" s="101"/>
      <c r="I61" s="102"/>
      <c r="J61" s="104"/>
    </row>
    <row r="62" spans="2:10" x14ac:dyDescent="0.25">
      <c r="B62" s="100">
        <f t="shared" si="0"/>
        <v>40</v>
      </c>
      <c r="C62" s="101"/>
      <c r="D62" s="102"/>
      <c r="E62" s="101"/>
      <c r="F62" s="77" t="str">
        <f>IF(E62 &lt;&gt; "",VLOOKUP($E62,'Defect types &amp; severity levels'!$I$3:$J$30,2,FALSE),"")</f>
        <v/>
      </c>
      <c r="G62" s="103" t="str">
        <f>IF(E62 &lt;&gt; "",VLOOKUP($E62,'Defect types &amp; severity levels'!$I$3:$K$30,3,FALSE),"")</f>
        <v/>
      </c>
      <c r="H62" s="101"/>
      <c r="I62" s="102"/>
      <c r="J62" s="104"/>
    </row>
    <row r="63" spans="2:10" x14ac:dyDescent="0.25">
      <c r="B63" s="100">
        <f t="shared" si="0"/>
        <v>41</v>
      </c>
      <c r="C63" s="101"/>
      <c r="D63" s="102"/>
      <c r="E63" s="101"/>
      <c r="F63" s="77" t="str">
        <f>IF(E63 &lt;&gt; "",VLOOKUP($E63,'Defect types &amp; severity levels'!$I$3:$J$30,2,FALSE),"")</f>
        <v/>
      </c>
      <c r="G63" s="103" t="str">
        <f>IF(E63 &lt;&gt; "",VLOOKUP($E63,'Defect types &amp; severity levels'!$I$3:$K$30,3,FALSE),"")</f>
        <v/>
      </c>
      <c r="H63" s="101"/>
      <c r="I63" s="102"/>
      <c r="J63" s="104"/>
    </row>
    <row r="64" spans="2:10" x14ac:dyDescent="0.25">
      <c r="B64" s="100">
        <f t="shared" si="0"/>
        <v>42</v>
      </c>
      <c r="C64" s="101"/>
      <c r="D64" s="102"/>
      <c r="E64" s="101"/>
      <c r="F64" s="77" t="str">
        <f>IF(E64 &lt;&gt; "",VLOOKUP($E64,'Defect types &amp; severity levels'!$I$3:$J$30,2,FALSE),"")</f>
        <v/>
      </c>
      <c r="G64" s="103" t="str">
        <f>IF(E64 &lt;&gt; "",VLOOKUP($E64,'Defect types &amp; severity levels'!$I$3:$K$30,3,FALSE),"")</f>
        <v/>
      </c>
      <c r="H64" s="101"/>
      <c r="I64" s="102"/>
      <c r="J64" s="104"/>
    </row>
    <row r="65" spans="2:10" x14ac:dyDescent="0.25">
      <c r="B65" s="100">
        <f t="shared" si="0"/>
        <v>43</v>
      </c>
      <c r="C65" s="101"/>
      <c r="D65" s="102"/>
      <c r="E65" s="101"/>
      <c r="F65" s="77" t="str">
        <f>IF(E65 &lt;&gt; "",VLOOKUP($E65,'Defect types &amp; severity levels'!$I$3:$J$30,2,FALSE),"")</f>
        <v/>
      </c>
      <c r="G65" s="103" t="str">
        <f>IF(E65 &lt;&gt; "",VLOOKUP($E65,'Defect types &amp; severity levels'!$I$3:$K$30,3,FALSE),"")</f>
        <v/>
      </c>
      <c r="H65" s="101"/>
      <c r="I65" s="102"/>
      <c r="J65" s="104"/>
    </row>
    <row r="66" spans="2:10" x14ac:dyDescent="0.25">
      <c r="B66" s="100">
        <f t="shared" si="0"/>
        <v>44</v>
      </c>
      <c r="C66" s="101"/>
      <c r="D66" s="102"/>
      <c r="E66" s="101"/>
      <c r="F66" s="77" t="str">
        <f>IF(E66 &lt;&gt; "",VLOOKUP($E66,'Defect types &amp; severity levels'!$I$3:$J$30,2,FALSE),"")</f>
        <v/>
      </c>
      <c r="G66" s="103" t="str">
        <f>IF(E66 &lt;&gt; "",VLOOKUP($E66,'Defect types &amp; severity levels'!$I$3:$K$30,3,FALSE),"")</f>
        <v/>
      </c>
      <c r="H66" s="101"/>
      <c r="I66" s="102"/>
      <c r="J66" s="104"/>
    </row>
    <row r="67" spans="2:10" x14ac:dyDescent="0.25">
      <c r="B67" s="100">
        <f t="shared" si="0"/>
        <v>45</v>
      </c>
      <c r="C67" s="101"/>
      <c r="D67" s="102"/>
      <c r="E67" s="101"/>
      <c r="F67" s="77" t="str">
        <f>IF(E67 &lt;&gt; "",VLOOKUP($E67,'Defect types &amp; severity levels'!$I$3:$J$30,2,FALSE),"")</f>
        <v/>
      </c>
      <c r="G67" s="103" t="str">
        <f>IF(E67 &lt;&gt; "",VLOOKUP($E67,'Defect types &amp; severity levels'!$I$3:$K$30,3,FALSE),"")</f>
        <v/>
      </c>
      <c r="H67" s="101"/>
      <c r="I67" s="102"/>
      <c r="J67" s="104"/>
    </row>
    <row r="68" spans="2:10" x14ac:dyDescent="0.25">
      <c r="B68" s="100">
        <f t="shared" si="0"/>
        <v>46</v>
      </c>
      <c r="C68" s="101"/>
      <c r="D68" s="102"/>
      <c r="E68" s="101"/>
      <c r="F68" s="77" t="str">
        <f>IF(E68 &lt;&gt; "",VLOOKUP($E68,'Defect types &amp; severity levels'!$I$3:$J$30,2,FALSE),"")</f>
        <v/>
      </c>
      <c r="G68" s="103" t="str">
        <f>IF(E68 &lt;&gt; "",VLOOKUP($E68,'Defect types &amp; severity levels'!$I$3:$K$30,3,FALSE),"")</f>
        <v/>
      </c>
      <c r="H68" s="101"/>
      <c r="I68" s="102"/>
      <c r="J68" s="104"/>
    </row>
    <row r="69" spans="2:10" x14ac:dyDescent="0.25">
      <c r="B69" s="100">
        <f t="shared" si="0"/>
        <v>47</v>
      </c>
      <c r="C69" s="101"/>
      <c r="D69" s="102"/>
      <c r="E69" s="101"/>
      <c r="F69" s="77" t="str">
        <f>IF(E69 &lt;&gt; "",VLOOKUP($E69,'Defect types &amp; severity levels'!$I$3:$J$30,2,FALSE),"")</f>
        <v/>
      </c>
      <c r="G69" s="103" t="str">
        <f>IF(E69 &lt;&gt; "",VLOOKUP($E69,'Defect types &amp; severity levels'!$I$3:$K$30,3,FALSE),"")</f>
        <v/>
      </c>
      <c r="H69" s="101"/>
      <c r="I69" s="102"/>
      <c r="J69" s="104"/>
    </row>
    <row r="70" spans="2:10" x14ac:dyDescent="0.25">
      <c r="B70" s="100">
        <f t="shared" si="0"/>
        <v>48</v>
      </c>
      <c r="C70" s="101"/>
      <c r="D70" s="102"/>
      <c r="E70" s="101"/>
      <c r="F70" s="77" t="str">
        <f>IF(E70 &lt;&gt; "",VLOOKUP($E70,'Defect types &amp; severity levels'!$I$3:$J$30,2,FALSE),"")</f>
        <v/>
      </c>
      <c r="G70" s="103" t="str">
        <f>IF(E70 &lt;&gt; "",VLOOKUP($E70,'Defect types &amp; severity levels'!$I$3:$K$30,3,FALSE),"")</f>
        <v/>
      </c>
      <c r="H70" s="101"/>
      <c r="I70" s="102"/>
      <c r="J70" s="104"/>
    </row>
    <row r="71" spans="2:10" x14ac:dyDescent="0.25">
      <c r="B71" s="100">
        <f t="shared" si="0"/>
        <v>49</v>
      </c>
      <c r="C71" s="101"/>
      <c r="D71" s="102"/>
      <c r="E71" s="101"/>
      <c r="F71" s="77" t="str">
        <f>IF(E71 &lt;&gt; "",VLOOKUP($E71,'Defect types &amp; severity levels'!$I$3:$J$30,2,FALSE),"")</f>
        <v/>
      </c>
      <c r="G71" s="103" t="str">
        <f>IF(E71 &lt;&gt; "",VLOOKUP($E71,'Defect types &amp; severity levels'!$I$3:$K$30,3,FALSE),"")</f>
        <v/>
      </c>
      <c r="H71" s="101"/>
      <c r="I71" s="102"/>
      <c r="J71" s="104"/>
    </row>
    <row r="72" spans="2:10" x14ac:dyDescent="0.25">
      <c r="B72" s="100">
        <f t="shared" si="0"/>
        <v>50</v>
      </c>
      <c r="C72" s="101"/>
      <c r="D72" s="102"/>
      <c r="E72" s="101"/>
      <c r="F72" s="77" t="str">
        <f>IF(E72 &lt;&gt; "",VLOOKUP($E72,'Defect types &amp; severity levels'!$I$3:$J$30,2,FALSE),"")</f>
        <v/>
      </c>
      <c r="G72" s="103" t="str">
        <f>IF(E72 &lt;&gt; "",VLOOKUP($E72,'Defect types &amp; severity levels'!$I$3:$K$30,3,FALSE),"")</f>
        <v/>
      </c>
      <c r="H72" s="101"/>
      <c r="I72" s="102"/>
      <c r="J72" s="104"/>
    </row>
    <row r="73" spans="2:10" x14ac:dyDescent="0.25">
      <c r="B73" s="100">
        <f t="shared" si="0"/>
        <v>51</v>
      </c>
      <c r="C73" s="101"/>
      <c r="D73" s="102"/>
      <c r="E73" s="101"/>
      <c r="F73" s="77" t="str">
        <f>IF(E73 &lt;&gt; "",VLOOKUP($E73,'Defect types &amp; severity levels'!$I$3:$J$30,2,FALSE),"")</f>
        <v/>
      </c>
      <c r="G73" s="103" t="str">
        <f>IF(E73 &lt;&gt; "",VLOOKUP($E73,'Defect types &amp; severity levels'!$I$3:$K$30,3,FALSE),"")</f>
        <v/>
      </c>
      <c r="H73" s="101"/>
      <c r="I73" s="102"/>
      <c r="J73" s="104"/>
    </row>
    <row r="74" spans="2:10" x14ac:dyDescent="0.25">
      <c r="B74" s="100">
        <f t="shared" si="0"/>
        <v>52</v>
      </c>
      <c r="C74" s="101"/>
      <c r="D74" s="102"/>
      <c r="E74" s="101"/>
      <c r="F74" s="77" t="str">
        <f>IF(E74 &lt;&gt; "",VLOOKUP($E74,'Defect types &amp; severity levels'!$I$3:$J$30,2,FALSE),"")</f>
        <v/>
      </c>
      <c r="G74" s="103" t="str">
        <f>IF(E74 &lt;&gt; "",VLOOKUP($E74,'Defect types &amp; severity levels'!$I$3:$K$30,3,FALSE),"")</f>
        <v/>
      </c>
      <c r="H74" s="101"/>
      <c r="I74" s="102"/>
      <c r="J74" s="104"/>
    </row>
    <row r="75" spans="2:10" x14ac:dyDescent="0.25">
      <c r="B75" s="100">
        <f t="shared" si="0"/>
        <v>53</v>
      </c>
      <c r="C75" s="101"/>
      <c r="D75" s="102"/>
      <c r="E75" s="101"/>
      <c r="F75" s="77" t="str">
        <f>IF(E75 &lt;&gt; "",VLOOKUP($E75,'Defect types &amp; severity levels'!$I$3:$J$30,2,FALSE),"")</f>
        <v/>
      </c>
      <c r="G75" s="103" t="str">
        <f>IF(E75 &lt;&gt; "",VLOOKUP($E75,'Defect types &amp; severity levels'!$I$3:$K$30,3,FALSE),"")</f>
        <v/>
      </c>
      <c r="H75" s="101"/>
      <c r="I75" s="102"/>
      <c r="J75" s="104"/>
    </row>
    <row r="76" spans="2:10" x14ac:dyDescent="0.25">
      <c r="B76" s="100">
        <f t="shared" si="0"/>
        <v>54</v>
      </c>
      <c r="C76" s="101"/>
      <c r="D76" s="102"/>
      <c r="E76" s="101"/>
      <c r="F76" s="77" t="str">
        <f>IF(E76 &lt;&gt; "",VLOOKUP($E76,'Defect types &amp; severity levels'!$I$3:$J$30,2,FALSE),"")</f>
        <v/>
      </c>
      <c r="G76" s="103" t="str">
        <f>IF(E76 &lt;&gt; "",VLOOKUP($E76,'Defect types &amp; severity levels'!$I$3:$K$30,3,FALSE),"")</f>
        <v/>
      </c>
      <c r="H76" s="101"/>
      <c r="I76" s="102"/>
      <c r="J76" s="104"/>
    </row>
    <row r="77" spans="2:10" x14ac:dyDescent="0.25">
      <c r="B77" s="100">
        <f t="shared" si="0"/>
        <v>55</v>
      </c>
      <c r="C77" s="101"/>
      <c r="D77" s="102"/>
      <c r="E77" s="101"/>
      <c r="F77" s="77" t="str">
        <f>IF(E77 &lt;&gt; "",VLOOKUP($E77,'Defect types &amp; severity levels'!$I$3:$J$30,2,FALSE),"")</f>
        <v/>
      </c>
      <c r="G77" s="103" t="str">
        <f>IF(E77 &lt;&gt; "",VLOOKUP($E77,'Defect types &amp; severity levels'!$I$3:$K$30,3,FALSE),"")</f>
        <v/>
      </c>
      <c r="H77" s="101"/>
      <c r="I77" s="102"/>
      <c r="J77" s="104"/>
    </row>
    <row r="78" spans="2:10" x14ac:dyDescent="0.25">
      <c r="B78" s="100">
        <f t="shared" si="0"/>
        <v>56</v>
      </c>
      <c r="C78" s="101"/>
      <c r="D78" s="102"/>
      <c r="E78" s="101"/>
      <c r="F78" s="77" t="str">
        <f>IF(E78 &lt;&gt; "",VLOOKUP($E78,'Defect types &amp; severity levels'!$I$3:$J$30,2,FALSE),"")</f>
        <v/>
      </c>
      <c r="G78" s="103" t="str">
        <f>IF(E78 &lt;&gt; "",VLOOKUP($E78,'Defect types &amp; severity levels'!$I$3:$K$30,3,FALSE),"")</f>
        <v/>
      </c>
      <c r="H78" s="101"/>
      <c r="I78" s="102"/>
      <c r="J78" s="104"/>
    </row>
    <row r="79" spans="2:10" x14ac:dyDescent="0.25">
      <c r="B79" s="100">
        <f t="shared" si="0"/>
        <v>57</v>
      </c>
      <c r="C79" s="101"/>
      <c r="D79" s="102"/>
      <c r="E79" s="101"/>
      <c r="F79" s="77" t="str">
        <f>IF(E79 &lt;&gt; "",VLOOKUP($E79,'Defect types &amp; severity levels'!$I$3:$J$30,2,FALSE),"")</f>
        <v/>
      </c>
      <c r="G79" s="103" t="str">
        <f>IF(E79 &lt;&gt; "",VLOOKUP($E79,'Defect types &amp; severity levels'!$I$3:$K$30,3,FALSE),"")</f>
        <v/>
      </c>
      <c r="H79" s="101"/>
      <c r="I79" s="102"/>
      <c r="J79" s="104"/>
    </row>
    <row r="80" spans="2:10" x14ac:dyDescent="0.25">
      <c r="B80" s="100">
        <f t="shared" si="0"/>
        <v>58</v>
      </c>
      <c r="C80" s="101"/>
      <c r="D80" s="102"/>
      <c r="E80" s="101"/>
      <c r="F80" s="77" t="str">
        <f>IF(E80 &lt;&gt; "",VLOOKUP($E80,'Defect types &amp; severity levels'!$I$3:$J$30,2,FALSE),"")</f>
        <v/>
      </c>
      <c r="G80" s="103" t="str">
        <f>IF(E80 &lt;&gt; "",VLOOKUP($E80,'Defect types &amp; severity levels'!$I$3:$K$30,3,FALSE),"")</f>
        <v/>
      </c>
      <c r="H80" s="101"/>
      <c r="I80" s="102"/>
      <c r="J80" s="104"/>
    </row>
    <row r="81" spans="2:10" x14ac:dyDescent="0.25">
      <c r="B81" s="100">
        <f t="shared" si="0"/>
        <v>59</v>
      </c>
      <c r="C81" s="101"/>
      <c r="D81" s="102"/>
      <c r="E81" s="101"/>
      <c r="F81" s="77" t="str">
        <f>IF(E81 &lt;&gt; "",VLOOKUP($E81,'Defect types &amp; severity levels'!$I$3:$J$30,2,FALSE),"")</f>
        <v/>
      </c>
      <c r="G81" s="103" t="str">
        <f>IF(E81 &lt;&gt; "",VLOOKUP($E81,'Defect types &amp; severity levels'!$I$3:$K$30,3,FALSE),"")</f>
        <v/>
      </c>
      <c r="H81" s="101"/>
      <c r="I81" s="102"/>
      <c r="J81" s="104"/>
    </row>
    <row r="82" spans="2:10" x14ac:dyDescent="0.25">
      <c r="B82" s="100">
        <f t="shared" si="0"/>
        <v>60</v>
      </c>
      <c r="C82" s="101"/>
      <c r="D82" s="102"/>
      <c r="E82" s="101"/>
      <c r="F82" s="77" t="str">
        <f>IF(E82 &lt;&gt; "",VLOOKUP($E82,'Defect types &amp; severity levels'!$I$3:$J$30,2,FALSE),"")</f>
        <v/>
      </c>
      <c r="G82" s="103" t="str">
        <f>IF(E82 &lt;&gt; "",VLOOKUP($E82,'Defect types &amp; severity levels'!$I$3:$K$30,3,FALSE),"")</f>
        <v/>
      </c>
      <c r="H82" s="101"/>
      <c r="I82" s="102"/>
      <c r="J82" s="104"/>
    </row>
    <row r="83" spans="2:10" x14ac:dyDescent="0.25">
      <c r="B83" s="100">
        <f t="shared" si="0"/>
        <v>61</v>
      </c>
      <c r="C83" s="101"/>
      <c r="D83" s="102"/>
      <c r="E83" s="101"/>
      <c r="F83" s="77" t="str">
        <f>IF(E83 &lt;&gt; "",VLOOKUP($E83,'Defect types &amp; severity levels'!$I$3:$J$30,2,FALSE),"")</f>
        <v/>
      </c>
      <c r="G83" s="103" t="str">
        <f>IF(E83 &lt;&gt; "",VLOOKUP($E83,'Defect types &amp; severity levels'!$I$3:$K$30,3,FALSE),"")</f>
        <v/>
      </c>
      <c r="H83" s="101"/>
      <c r="I83" s="102"/>
      <c r="J83" s="104"/>
    </row>
    <row r="84" spans="2:10" x14ac:dyDescent="0.25">
      <c r="B84" s="100">
        <f t="shared" si="0"/>
        <v>62</v>
      </c>
      <c r="C84" s="101"/>
      <c r="D84" s="102"/>
      <c r="E84" s="101"/>
      <c r="F84" s="77" t="str">
        <f>IF(E84 &lt;&gt; "",VLOOKUP($E84,'Defect types &amp; severity levels'!$I$3:$J$30,2,FALSE),"")</f>
        <v/>
      </c>
      <c r="G84" s="103" t="str">
        <f>IF(E84 &lt;&gt; "",VLOOKUP($E84,'Defect types &amp; severity levels'!$I$3:$K$30,3,FALSE),"")</f>
        <v/>
      </c>
      <c r="H84" s="101"/>
      <c r="I84" s="102"/>
      <c r="J84" s="104"/>
    </row>
    <row r="85" spans="2:10" x14ac:dyDescent="0.25">
      <c r="B85" s="100">
        <f t="shared" si="0"/>
        <v>63</v>
      </c>
      <c r="C85" s="101"/>
      <c r="D85" s="102"/>
      <c r="E85" s="101"/>
      <c r="F85" s="77" t="str">
        <f>IF(E85 &lt;&gt; "",VLOOKUP($E85,'Defect types &amp; severity levels'!$I$3:$J$30,2,FALSE),"")</f>
        <v/>
      </c>
      <c r="G85" s="103" t="str">
        <f>IF(E85 &lt;&gt; "",VLOOKUP($E85,'Defect types &amp; severity levels'!$I$3:$K$30,3,FALSE),"")</f>
        <v/>
      </c>
      <c r="H85" s="101"/>
      <c r="I85" s="102"/>
      <c r="J85" s="104"/>
    </row>
    <row r="86" spans="2:10" x14ac:dyDescent="0.25">
      <c r="B86" s="100">
        <f t="shared" si="0"/>
        <v>64</v>
      </c>
      <c r="C86" s="101"/>
      <c r="D86" s="102"/>
      <c r="E86" s="101"/>
      <c r="F86" s="77" t="str">
        <f>IF(E86 &lt;&gt; "",VLOOKUP($E86,'Defect types &amp; severity levels'!$I$3:$J$30,2,FALSE),"")</f>
        <v/>
      </c>
      <c r="G86" s="103" t="str">
        <f>IF(E86 &lt;&gt; "",VLOOKUP($E86,'Defect types &amp; severity levels'!$I$3:$K$30,3,FALSE),"")</f>
        <v/>
      </c>
      <c r="H86" s="101"/>
      <c r="I86" s="102"/>
      <c r="J86" s="104"/>
    </row>
    <row r="87" spans="2:10" x14ac:dyDescent="0.25">
      <c r="B87" s="100">
        <f t="shared" si="0"/>
        <v>65</v>
      </c>
      <c r="C87" s="101"/>
      <c r="D87" s="102"/>
      <c r="E87" s="101"/>
      <c r="F87" s="77" t="str">
        <f>IF(E87 &lt;&gt; "",VLOOKUP($E87,'Defect types &amp; severity levels'!$I$3:$J$30,2,FALSE),"")</f>
        <v/>
      </c>
      <c r="G87" s="103" t="str">
        <f>IF(E87 &lt;&gt; "",VLOOKUP($E87,'Defect types &amp; severity levels'!$I$3:$K$30,3,FALSE),"")</f>
        <v/>
      </c>
      <c r="H87" s="101"/>
      <c r="I87" s="102"/>
      <c r="J87" s="104"/>
    </row>
    <row r="88" spans="2:10" x14ac:dyDescent="0.25">
      <c r="B88" s="100">
        <f t="shared" si="0"/>
        <v>66</v>
      </c>
      <c r="C88" s="101"/>
      <c r="D88" s="102"/>
      <c r="E88" s="101"/>
      <c r="F88" s="77" t="str">
        <f>IF(E88 &lt;&gt; "",VLOOKUP($E88,'Defect types &amp; severity levels'!$I$3:$J$30,2,FALSE),"")</f>
        <v/>
      </c>
      <c r="G88" s="103" t="str">
        <f>IF(E88 &lt;&gt; "",VLOOKUP($E88,'Defect types &amp; severity levels'!$I$3:$K$30,3,FALSE),"")</f>
        <v/>
      </c>
      <c r="H88" s="101"/>
      <c r="I88" s="102"/>
      <c r="J88" s="104"/>
    </row>
    <row r="89" spans="2:10" x14ac:dyDescent="0.25">
      <c r="B89" s="100">
        <f t="shared" ref="B89:B152" si="1">B88+1</f>
        <v>67</v>
      </c>
      <c r="C89" s="101"/>
      <c r="D89" s="102"/>
      <c r="E89" s="101"/>
      <c r="F89" s="77" t="str">
        <f>IF(E89 &lt;&gt; "",VLOOKUP($E89,'Defect types &amp; severity levels'!$I$3:$J$30,2,FALSE),"")</f>
        <v/>
      </c>
      <c r="G89" s="103" t="str">
        <f>IF(E89 &lt;&gt; "",VLOOKUP($E89,'Defect types &amp; severity levels'!$I$3:$K$30,3,FALSE),"")</f>
        <v/>
      </c>
      <c r="H89" s="101"/>
      <c r="I89" s="102"/>
      <c r="J89" s="104"/>
    </row>
    <row r="90" spans="2:10" x14ac:dyDescent="0.25">
      <c r="B90" s="100">
        <f t="shared" si="1"/>
        <v>68</v>
      </c>
      <c r="C90" s="101"/>
      <c r="D90" s="102"/>
      <c r="E90" s="101"/>
      <c r="F90" s="77" t="str">
        <f>IF(E90 &lt;&gt; "",VLOOKUP($E90,'Defect types &amp; severity levels'!$I$3:$J$30,2,FALSE),"")</f>
        <v/>
      </c>
      <c r="G90" s="103" t="str">
        <f>IF(E90 &lt;&gt; "",VLOOKUP($E90,'Defect types &amp; severity levels'!$I$3:$K$30,3,FALSE),"")</f>
        <v/>
      </c>
      <c r="H90" s="101"/>
      <c r="I90" s="102"/>
      <c r="J90" s="104"/>
    </row>
    <row r="91" spans="2:10" x14ac:dyDescent="0.25">
      <c r="B91" s="100">
        <f t="shared" si="1"/>
        <v>69</v>
      </c>
      <c r="C91" s="101"/>
      <c r="D91" s="102"/>
      <c r="E91" s="101"/>
      <c r="F91" s="77" t="str">
        <f>IF(E91 &lt;&gt; "",VLOOKUP($E91,'Defect types &amp; severity levels'!$I$3:$J$30,2,FALSE),"")</f>
        <v/>
      </c>
      <c r="G91" s="103" t="str">
        <f>IF(E91 &lt;&gt; "",VLOOKUP($E91,'Defect types &amp; severity levels'!$I$3:$K$30,3,FALSE),"")</f>
        <v/>
      </c>
      <c r="H91" s="101"/>
      <c r="I91" s="102"/>
      <c r="J91" s="104"/>
    </row>
    <row r="92" spans="2:10" x14ac:dyDescent="0.25">
      <c r="B92" s="100">
        <f t="shared" si="1"/>
        <v>70</v>
      </c>
      <c r="C92" s="101"/>
      <c r="D92" s="102"/>
      <c r="E92" s="101"/>
      <c r="F92" s="77" t="str">
        <f>IF(E92 &lt;&gt; "",VLOOKUP($E92,'Defect types &amp; severity levels'!$I$3:$J$30,2,FALSE),"")</f>
        <v/>
      </c>
      <c r="G92" s="103" t="str">
        <f>IF(E92 &lt;&gt; "",VLOOKUP($E92,'Defect types &amp; severity levels'!$I$3:$K$30,3,FALSE),"")</f>
        <v/>
      </c>
      <c r="H92" s="101"/>
      <c r="I92" s="102"/>
      <c r="J92" s="104"/>
    </row>
    <row r="93" spans="2:10" x14ac:dyDescent="0.25">
      <c r="B93" s="100">
        <f t="shared" si="1"/>
        <v>71</v>
      </c>
      <c r="C93" s="101"/>
      <c r="D93" s="102"/>
      <c r="E93" s="101"/>
      <c r="F93" s="77" t="str">
        <f>IF(E93 &lt;&gt; "",VLOOKUP($E93,'Defect types &amp; severity levels'!$I$3:$J$30,2,FALSE),"")</f>
        <v/>
      </c>
      <c r="G93" s="103" t="str">
        <f>IF(E93 &lt;&gt; "",VLOOKUP($E93,'Defect types &amp; severity levels'!$I$3:$K$30,3,FALSE),"")</f>
        <v/>
      </c>
      <c r="H93" s="101"/>
      <c r="I93" s="102"/>
      <c r="J93" s="104"/>
    </row>
    <row r="94" spans="2:10" x14ac:dyDescent="0.25">
      <c r="B94" s="100">
        <f t="shared" si="1"/>
        <v>72</v>
      </c>
      <c r="C94" s="101"/>
      <c r="D94" s="102"/>
      <c r="E94" s="101"/>
      <c r="F94" s="77" t="str">
        <f>IF(E94 &lt;&gt; "",VLOOKUP($E94,'Defect types &amp; severity levels'!$I$3:$J$30,2,FALSE),"")</f>
        <v/>
      </c>
      <c r="G94" s="103" t="str">
        <f>IF(E94 &lt;&gt; "",VLOOKUP($E94,'Defect types &amp; severity levels'!$I$3:$K$30,3,FALSE),"")</f>
        <v/>
      </c>
      <c r="H94" s="101"/>
      <c r="I94" s="102"/>
      <c r="J94" s="104"/>
    </row>
    <row r="95" spans="2:10" x14ac:dyDescent="0.25">
      <c r="B95" s="100">
        <f t="shared" si="1"/>
        <v>73</v>
      </c>
      <c r="C95" s="101"/>
      <c r="D95" s="102"/>
      <c r="E95" s="101"/>
      <c r="F95" s="77" t="str">
        <f>IF(E95 &lt;&gt; "",VLOOKUP($E95,'Defect types &amp; severity levels'!$I$3:$J$30,2,FALSE),"")</f>
        <v/>
      </c>
      <c r="G95" s="103" t="str">
        <f>IF(E95 &lt;&gt; "",VLOOKUP($E95,'Defect types &amp; severity levels'!$I$3:$K$30,3,FALSE),"")</f>
        <v/>
      </c>
      <c r="H95" s="101"/>
      <c r="I95" s="102"/>
      <c r="J95" s="104"/>
    </row>
    <row r="96" spans="2:10" x14ac:dyDescent="0.25">
      <c r="B96" s="100">
        <f t="shared" si="1"/>
        <v>74</v>
      </c>
      <c r="C96" s="101"/>
      <c r="D96" s="102"/>
      <c r="E96" s="101"/>
      <c r="F96" s="77" t="str">
        <f>IF(E96 &lt;&gt; "",VLOOKUP($E96,'Defect types &amp; severity levels'!$I$3:$J$30,2,FALSE),"")</f>
        <v/>
      </c>
      <c r="G96" s="103" t="str">
        <f>IF(E96 &lt;&gt; "",VLOOKUP($E96,'Defect types &amp; severity levels'!$I$3:$K$30,3,FALSE),"")</f>
        <v/>
      </c>
      <c r="H96" s="101"/>
      <c r="I96" s="102"/>
      <c r="J96" s="104"/>
    </row>
    <row r="97" spans="2:10" x14ac:dyDescent="0.25">
      <c r="B97" s="100">
        <f t="shared" si="1"/>
        <v>75</v>
      </c>
      <c r="C97" s="101"/>
      <c r="D97" s="102"/>
      <c r="E97" s="101"/>
      <c r="F97" s="77" t="str">
        <f>IF(E97 &lt;&gt; "",VLOOKUP($E97,'Defect types &amp; severity levels'!$I$3:$J$30,2,FALSE),"")</f>
        <v/>
      </c>
      <c r="G97" s="103" t="str">
        <f>IF(E97 &lt;&gt; "",VLOOKUP($E97,'Defect types &amp; severity levels'!$I$3:$K$30,3,FALSE),"")</f>
        <v/>
      </c>
      <c r="H97" s="101"/>
      <c r="I97" s="102"/>
      <c r="J97" s="104"/>
    </row>
    <row r="98" spans="2:10" x14ac:dyDescent="0.25">
      <c r="B98" s="100">
        <f t="shared" si="1"/>
        <v>76</v>
      </c>
      <c r="C98" s="101"/>
      <c r="D98" s="102"/>
      <c r="E98" s="101"/>
      <c r="F98" s="77" t="str">
        <f>IF(E98 &lt;&gt; "",VLOOKUP($E98,'Defect types &amp; severity levels'!$I$3:$J$30,2,FALSE),"")</f>
        <v/>
      </c>
      <c r="G98" s="103" t="str">
        <f>IF(E98 &lt;&gt; "",VLOOKUP($E98,'Defect types &amp; severity levels'!$I$3:$K$30,3,FALSE),"")</f>
        <v/>
      </c>
      <c r="H98" s="101"/>
      <c r="I98" s="102"/>
      <c r="J98" s="104"/>
    </row>
    <row r="99" spans="2:10" x14ac:dyDescent="0.25">
      <c r="B99" s="100">
        <f t="shared" si="1"/>
        <v>77</v>
      </c>
      <c r="C99" s="101"/>
      <c r="D99" s="102"/>
      <c r="E99" s="101"/>
      <c r="F99" s="77" t="str">
        <f>IF(E99 &lt;&gt; "",VLOOKUP($E99,'Defect types &amp; severity levels'!$I$3:$J$30,2,FALSE),"")</f>
        <v/>
      </c>
      <c r="G99" s="103" t="str">
        <f>IF(E99 &lt;&gt; "",VLOOKUP($E99,'Defect types &amp; severity levels'!$I$3:$K$30,3,FALSE),"")</f>
        <v/>
      </c>
      <c r="H99" s="101"/>
      <c r="I99" s="102"/>
      <c r="J99" s="104"/>
    </row>
    <row r="100" spans="2:10" x14ac:dyDescent="0.25">
      <c r="B100" s="100">
        <f t="shared" si="1"/>
        <v>78</v>
      </c>
      <c r="C100" s="101"/>
      <c r="D100" s="102"/>
      <c r="E100" s="101"/>
      <c r="F100" s="77" t="str">
        <f>IF(E100 &lt;&gt; "",VLOOKUP($E100,'Defect types &amp; severity levels'!$I$3:$J$30,2,FALSE),"")</f>
        <v/>
      </c>
      <c r="G100" s="103" t="str">
        <f>IF(E100 &lt;&gt; "",VLOOKUP($E100,'Defect types &amp; severity levels'!$I$3:$K$30,3,FALSE),"")</f>
        <v/>
      </c>
      <c r="H100" s="101"/>
      <c r="I100" s="102"/>
      <c r="J100" s="104"/>
    </row>
    <row r="101" spans="2:10" x14ac:dyDescent="0.25">
      <c r="B101" s="100">
        <f t="shared" si="1"/>
        <v>79</v>
      </c>
      <c r="C101" s="101"/>
      <c r="D101" s="102"/>
      <c r="E101" s="101"/>
      <c r="F101" s="77" t="str">
        <f>IF(E101 &lt;&gt; "",VLOOKUP($E101,'Defect types &amp; severity levels'!$I$3:$J$30,2,FALSE),"")</f>
        <v/>
      </c>
      <c r="G101" s="103" t="str">
        <f>IF(E101 &lt;&gt; "",VLOOKUP($E101,'Defect types &amp; severity levels'!$I$3:$K$30,3,FALSE),"")</f>
        <v/>
      </c>
      <c r="H101" s="101"/>
      <c r="I101" s="102"/>
      <c r="J101" s="104"/>
    </row>
    <row r="102" spans="2:10" x14ac:dyDescent="0.25">
      <c r="B102" s="100">
        <f t="shared" si="1"/>
        <v>80</v>
      </c>
      <c r="C102" s="101"/>
      <c r="D102" s="102"/>
      <c r="E102" s="101"/>
      <c r="F102" s="77" t="str">
        <f>IF(E102 &lt;&gt; "",VLOOKUP($E102,'Defect types &amp; severity levels'!$I$3:$J$30,2,FALSE),"")</f>
        <v/>
      </c>
      <c r="G102" s="103" t="str">
        <f>IF(E102 &lt;&gt; "",VLOOKUP($E102,'Defect types &amp; severity levels'!$I$3:$K$30,3,FALSE),"")</f>
        <v/>
      </c>
      <c r="H102" s="101"/>
      <c r="I102" s="102"/>
      <c r="J102" s="104"/>
    </row>
    <row r="103" spans="2:10" x14ac:dyDescent="0.25">
      <c r="B103" s="100">
        <f t="shared" si="1"/>
        <v>81</v>
      </c>
      <c r="C103" s="101"/>
      <c r="D103" s="102"/>
      <c r="E103" s="101"/>
      <c r="F103" s="77" t="str">
        <f>IF(E103 &lt;&gt; "",VLOOKUP($E103,'Defect types &amp; severity levels'!$I$3:$J$30,2,FALSE),"")</f>
        <v/>
      </c>
      <c r="G103" s="103" t="str">
        <f>IF(E103 &lt;&gt; "",VLOOKUP($E103,'Defect types &amp; severity levels'!$I$3:$K$30,3,FALSE),"")</f>
        <v/>
      </c>
      <c r="H103" s="101"/>
      <c r="I103" s="102"/>
      <c r="J103" s="104"/>
    </row>
    <row r="104" spans="2:10" x14ac:dyDescent="0.25">
      <c r="B104" s="100">
        <f t="shared" si="1"/>
        <v>82</v>
      </c>
      <c r="C104" s="101"/>
      <c r="D104" s="102"/>
      <c r="E104" s="101"/>
      <c r="F104" s="77" t="str">
        <f>IF(E104 &lt;&gt; "",VLOOKUP($E104,'Defect types &amp; severity levels'!$I$3:$J$30,2,FALSE),"")</f>
        <v/>
      </c>
      <c r="G104" s="103" t="str">
        <f>IF(E104 &lt;&gt; "",VLOOKUP($E104,'Defect types &amp; severity levels'!$I$3:$K$30,3,FALSE),"")</f>
        <v/>
      </c>
      <c r="H104" s="101"/>
      <c r="I104" s="102"/>
      <c r="J104" s="104"/>
    </row>
    <row r="105" spans="2:10" x14ac:dyDescent="0.25">
      <c r="B105" s="100">
        <f t="shared" si="1"/>
        <v>83</v>
      </c>
      <c r="C105" s="101"/>
      <c r="D105" s="102"/>
      <c r="E105" s="101"/>
      <c r="F105" s="77" t="str">
        <f>IF(E105 &lt;&gt; "",VLOOKUP($E105,'Defect types &amp; severity levels'!$I$3:$J$30,2,FALSE),"")</f>
        <v/>
      </c>
      <c r="G105" s="103" t="str">
        <f>IF(E105 &lt;&gt; "",VLOOKUP($E105,'Defect types &amp; severity levels'!$I$3:$K$30,3,FALSE),"")</f>
        <v/>
      </c>
      <c r="H105" s="101"/>
      <c r="I105" s="102"/>
      <c r="J105" s="104"/>
    </row>
    <row r="106" spans="2:10" x14ac:dyDescent="0.25">
      <c r="B106" s="100">
        <f t="shared" si="1"/>
        <v>84</v>
      </c>
      <c r="C106" s="101"/>
      <c r="D106" s="102"/>
      <c r="E106" s="101"/>
      <c r="F106" s="77" t="str">
        <f>IF(E106 &lt;&gt; "",VLOOKUP($E106,'Defect types &amp; severity levels'!$I$3:$J$30,2,FALSE),"")</f>
        <v/>
      </c>
      <c r="G106" s="103" t="str">
        <f>IF(E106 &lt;&gt; "",VLOOKUP($E106,'Defect types &amp; severity levels'!$I$3:$K$30,3,FALSE),"")</f>
        <v/>
      </c>
      <c r="H106" s="101"/>
      <c r="I106" s="102"/>
      <c r="J106" s="104"/>
    </row>
    <row r="107" spans="2:10" x14ac:dyDescent="0.25">
      <c r="B107" s="100">
        <f t="shared" si="1"/>
        <v>85</v>
      </c>
      <c r="C107" s="101"/>
      <c r="D107" s="102"/>
      <c r="E107" s="101"/>
      <c r="F107" s="77" t="str">
        <f>IF(E107 &lt;&gt; "",VLOOKUP($E107,'Defect types &amp; severity levels'!$I$3:$J$30,2,FALSE),"")</f>
        <v/>
      </c>
      <c r="G107" s="103" t="str">
        <f>IF(E107 &lt;&gt; "",VLOOKUP($E107,'Defect types &amp; severity levels'!$I$3:$K$30,3,FALSE),"")</f>
        <v/>
      </c>
      <c r="H107" s="101"/>
      <c r="I107" s="102"/>
      <c r="J107" s="104"/>
    </row>
    <row r="108" spans="2:10" x14ac:dyDescent="0.25">
      <c r="B108" s="100">
        <f t="shared" si="1"/>
        <v>86</v>
      </c>
      <c r="C108" s="101"/>
      <c r="D108" s="102"/>
      <c r="E108" s="101"/>
      <c r="F108" s="77" t="str">
        <f>IF(E108 &lt;&gt; "",VLOOKUP($E108,'Defect types &amp; severity levels'!$I$3:$J$30,2,FALSE),"")</f>
        <v/>
      </c>
      <c r="G108" s="103" t="str">
        <f>IF(E108 &lt;&gt; "",VLOOKUP($E108,'Defect types &amp; severity levels'!$I$3:$K$30,3,FALSE),"")</f>
        <v/>
      </c>
      <c r="H108" s="101"/>
      <c r="I108" s="102"/>
      <c r="J108" s="104"/>
    </row>
    <row r="109" spans="2:10" x14ac:dyDescent="0.25">
      <c r="B109" s="100">
        <f t="shared" si="1"/>
        <v>87</v>
      </c>
      <c r="C109" s="101"/>
      <c r="D109" s="102"/>
      <c r="E109" s="101"/>
      <c r="F109" s="77" t="str">
        <f>IF(E109 &lt;&gt; "",VLOOKUP($E109,'Defect types &amp; severity levels'!$I$3:$J$30,2,FALSE),"")</f>
        <v/>
      </c>
      <c r="G109" s="103" t="str">
        <f>IF(E109 &lt;&gt; "",VLOOKUP($E109,'Defect types &amp; severity levels'!$I$3:$K$30,3,FALSE),"")</f>
        <v/>
      </c>
      <c r="H109" s="101"/>
      <c r="I109" s="102"/>
      <c r="J109" s="104"/>
    </row>
    <row r="110" spans="2:10" x14ac:dyDescent="0.25">
      <c r="B110" s="100">
        <f t="shared" si="1"/>
        <v>88</v>
      </c>
      <c r="C110" s="101"/>
      <c r="D110" s="102"/>
      <c r="E110" s="101"/>
      <c r="F110" s="77" t="str">
        <f>IF(E110 &lt;&gt; "",VLOOKUP($E110,'Defect types &amp; severity levels'!$I$3:$J$30,2,FALSE),"")</f>
        <v/>
      </c>
      <c r="G110" s="103" t="str">
        <f>IF(E110 &lt;&gt; "",VLOOKUP($E110,'Defect types &amp; severity levels'!$I$3:$K$30,3,FALSE),"")</f>
        <v/>
      </c>
      <c r="H110" s="101"/>
      <c r="I110" s="102"/>
      <c r="J110" s="104"/>
    </row>
    <row r="111" spans="2:10" x14ac:dyDescent="0.25">
      <c r="B111" s="100">
        <f t="shared" si="1"/>
        <v>89</v>
      </c>
      <c r="C111" s="101"/>
      <c r="D111" s="102"/>
      <c r="E111" s="101"/>
      <c r="F111" s="77" t="str">
        <f>IF(E111 &lt;&gt; "",VLOOKUP($E111,'Defect types &amp; severity levels'!$I$3:$J$30,2,FALSE),"")</f>
        <v/>
      </c>
      <c r="G111" s="103" t="str">
        <f>IF(E111 &lt;&gt; "",VLOOKUP($E111,'Defect types &amp; severity levels'!$I$3:$K$30,3,FALSE),"")</f>
        <v/>
      </c>
      <c r="H111" s="101"/>
      <c r="I111" s="102"/>
      <c r="J111" s="104"/>
    </row>
    <row r="112" spans="2:10" x14ac:dyDescent="0.25">
      <c r="B112" s="100">
        <f t="shared" si="1"/>
        <v>90</v>
      </c>
      <c r="C112" s="101"/>
      <c r="D112" s="102"/>
      <c r="E112" s="101"/>
      <c r="F112" s="77" t="str">
        <f>IF(E112 &lt;&gt; "",VLOOKUP($E112,'Defect types &amp; severity levels'!$I$3:$J$30,2,FALSE),"")</f>
        <v/>
      </c>
      <c r="G112" s="103" t="str">
        <f>IF(E112 &lt;&gt; "",VLOOKUP($E112,'Defect types &amp; severity levels'!$I$3:$K$30,3,FALSE),"")</f>
        <v/>
      </c>
      <c r="H112" s="101"/>
      <c r="I112" s="102"/>
      <c r="J112" s="104"/>
    </row>
    <row r="113" spans="2:10" x14ac:dyDescent="0.25">
      <c r="B113" s="100">
        <f t="shared" si="1"/>
        <v>91</v>
      </c>
      <c r="C113" s="101"/>
      <c r="D113" s="102"/>
      <c r="E113" s="101"/>
      <c r="F113" s="77" t="str">
        <f>IF(E113 &lt;&gt; "",VLOOKUP($E113,'Defect types &amp; severity levels'!$I$3:$J$30,2,FALSE),"")</f>
        <v/>
      </c>
      <c r="G113" s="103" t="str">
        <f>IF(E113 &lt;&gt; "",VLOOKUP($E113,'Defect types &amp; severity levels'!$I$3:$K$30,3,FALSE),"")</f>
        <v/>
      </c>
      <c r="H113" s="101"/>
      <c r="I113" s="102"/>
      <c r="J113" s="104"/>
    </row>
    <row r="114" spans="2:10" x14ac:dyDescent="0.25">
      <c r="B114" s="100">
        <f t="shared" si="1"/>
        <v>92</v>
      </c>
      <c r="C114" s="101"/>
      <c r="D114" s="102"/>
      <c r="E114" s="101"/>
      <c r="F114" s="77" t="str">
        <f>IF(E114 &lt;&gt; "",VLOOKUP($E114,'Defect types &amp; severity levels'!$I$3:$J$30,2,FALSE),"")</f>
        <v/>
      </c>
      <c r="G114" s="103" t="str">
        <f>IF(E114 &lt;&gt; "",VLOOKUP($E114,'Defect types &amp; severity levels'!$I$3:$K$30,3,FALSE),"")</f>
        <v/>
      </c>
      <c r="H114" s="101"/>
      <c r="I114" s="102"/>
      <c r="J114" s="104"/>
    </row>
    <row r="115" spans="2:10" x14ac:dyDescent="0.25">
      <c r="B115" s="100">
        <f t="shared" si="1"/>
        <v>93</v>
      </c>
      <c r="C115" s="101"/>
      <c r="D115" s="102"/>
      <c r="E115" s="101"/>
      <c r="F115" s="77" t="str">
        <f>IF(E115 &lt;&gt; "",VLOOKUP($E115,'Defect types &amp; severity levels'!$I$3:$J$30,2,FALSE),"")</f>
        <v/>
      </c>
      <c r="G115" s="103" t="str">
        <f>IF(E115 &lt;&gt; "",VLOOKUP($E115,'Defect types &amp; severity levels'!$I$3:$K$30,3,FALSE),"")</f>
        <v/>
      </c>
      <c r="H115" s="101"/>
      <c r="I115" s="102"/>
      <c r="J115" s="104"/>
    </row>
    <row r="116" spans="2:10" x14ac:dyDescent="0.25">
      <c r="B116" s="100">
        <f t="shared" si="1"/>
        <v>94</v>
      </c>
      <c r="C116" s="101"/>
      <c r="D116" s="102"/>
      <c r="E116" s="101"/>
      <c r="F116" s="77" t="str">
        <f>IF(E116 &lt;&gt; "",VLOOKUP($E116,'Defect types &amp; severity levels'!$I$3:$J$30,2,FALSE),"")</f>
        <v/>
      </c>
      <c r="G116" s="103" t="str">
        <f>IF(E116 &lt;&gt; "",VLOOKUP($E116,'Defect types &amp; severity levels'!$I$3:$K$30,3,FALSE),"")</f>
        <v/>
      </c>
      <c r="H116" s="101"/>
      <c r="I116" s="102"/>
      <c r="J116" s="104"/>
    </row>
    <row r="117" spans="2:10" x14ac:dyDescent="0.25">
      <c r="B117" s="100">
        <f t="shared" si="1"/>
        <v>95</v>
      </c>
      <c r="C117" s="101"/>
      <c r="D117" s="102"/>
      <c r="E117" s="101"/>
      <c r="F117" s="77" t="str">
        <f>IF(E117 &lt;&gt; "",VLOOKUP($E117,'Defect types &amp; severity levels'!$I$3:$J$30,2,FALSE),"")</f>
        <v/>
      </c>
      <c r="G117" s="103" t="str">
        <f>IF(E117 &lt;&gt; "",VLOOKUP($E117,'Defect types &amp; severity levels'!$I$3:$K$30,3,FALSE),"")</f>
        <v/>
      </c>
      <c r="H117" s="101"/>
      <c r="I117" s="102"/>
      <c r="J117" s="104"/>
    </row>
    <row r="118" spans="2:10" x14ac:dyDescent="0.25">
      <c r="B118" s="100">
        <f t="shared" si="1"/>
        <v>96</v>
      </c>
      <c r="C118" s="101"/>
      <c r="D118" s="102"/>
      <c r="E118" s="101"/>
      <c r="F118" s="77" t="str">
        <f>IF(E118 &lt;&gt; "",VLOOKUP($E118,'Defect types &amp; severity levels'!$I$3:$J$30,2,FALSE),"")</f>
        <v/>
      </c>
      <c r="G118" s="103" t="str">
        <f>IF(E118 &lt;&gt; "",VLOOKUP($E118,'Defect types &amp; severity levels'!$I$3:$K$30,3,FALSE),"")</f>
        <v/>
      </c>
      <c r="H118" s="101"/>
      <c r="I118" s="102"/>
      <c r="J118" s="104"/>
    </row>
    <row r="119" spans="2:10" x14ac:dyDescent="0.25">
      <c r="B119" s="100">
        <f t="shared" si="1"/>
        <v>97</v>
      </c>
      <c r="C119" s="101"/>
      <c r="D119" s="102"/>
      <c r="E119" s="101"/>
      <c r="F119" s="77" t="str">
        <f>IF(E119 &lt;&gt; "",VLOOKUP($E119,'Defect types &amp; severity levels'!$I$3:$J$30,2,FALSE),"")</f>
        <v/>
      </c>
      <c r="G119" s="103" t="str">
        <f>IF(E119 &lt;&gt; "",VLOOKUP($E119,'Defect types &amp; severity levels'!$I$3:$K$30,3,FALSE),"")</f>
        <v/>
      </c>
      <c r="H119" s="101"/>
      <c r="I119" s="102"/>
      <c r="J119" s="104"/>
    </row>
    <row r="120" spans="2:10" x14ac:dyDescent="0.25">
      <c r="B120" s="100">
        <f t="shared" si="1"/>
        <v>98</v>
      </c>
      <c r="C120" s="101"/>
      <c r="D120" s="102"/>
      <c r="E120" s="101"/>
      <c r="F120" s="77" t="str">
        <f>IF(E120 &lt;&gt; "",VLOOKUP($E120,'Defect types &amp; severity levels'!$I$3:$J$30,2,FALSE),"")</f>
        <v/>
      </c>
      <c r="G120" s="103" t="str">
        <f>IF(E120 &lt;&gt; "",VLOOKUP($E120,'Defect types &amp; severity levels'!$I$3:$K$30,3,FALSE),"")</f>
        <v/>
      </c>
      <c r="H120" s="101"/>
      <c r="I120" s="102"/>
      <c r="J120" s="104"/>
    </row>
    <row r="121" spans="2:10" x14ac:dyDescent="0.25">
      <c r="B121" s="100">
        <f t="shared" si="1"/>
        <v>99</v>
      </c>
      <c r="C121" s="101"/>
      <c r="D121" s="102"/>
      <c r="E121" s="101"/>
      <c r="F121" s="77" t="str">
        <f>IF(E121 &lt;&gt; "",VLOOKUP($E121,'Defect types &amp; severity levels'!$I$3:$J$30,2,FALSE),"")</f>
        <v/>
      </c>
      <c r="G121" s="103" t="str">
        <f>IF(E121 &lt;&gt; "",VLOOKUP($E121,'Defect types &amp; severity levels'!$I$3:$K$30,3,FALSE),"")</f>
        <v/>
      </c>
      <c r="H121" s="101"/>
      <c r="I121" s="102"/>
      <c r="J121" s="104"/>
    </row>
    <row r="122" spans="2:10" x14ac:dyDescent="0.25">
      <c r="B122" s="100">
        <f t="shared" si="1"/>
        <v>100</v>
      </c>
      <c r="C122" s="101"/>
      <c r="D122" s="102"/>
      <c r="E122" s="101"/>
      <c r="F122" s="77" t="str">
        <f>IF(E122 &lt;&gt; "",VLOOKUP($E122,'Defect types &amp; severity levels'!$I$3:$J$30,2,FALSE),"")</f>
        <v/>
      </c>
      <c r="G122" s="103" t="str">
        <f>IF(E122 &lt;&gt; "",VLOOKUP($E122,'Defect types &amp; severity levels'!$I$3:$K$30,3,FALSE),"")</f>
        <v/>
      </c>
      <c r="H122" s="101"/>
      <c r="I122" s="102"/>
      <c r="J122" s="104"/>
    </row>
    <row r="123" spans="2:10" x14ac:dyDescent="0.25">
      <c r="B123" s="100">
        <f t="shared" si="1"/>
        <v>101</v>
      </c>
      <c r="C123" s="101"/>
      <c r="D123" s="102"/>
      <c r="E123" s="101"/>
      <c r="F123" s="77" t="str">
        <f>IF(E123 &lt;&gt; "",VLOOKUP($E123,'Defect types &amp; severity levels'!$I$3:$J$30,2,FALSE),"")</f>
        <v/>
      </c>
      <c r="G123" s="103" t="str">
        <f>IF(E123 &lt;&gt; "",VLOOKUP($E123,'Defect types &amp; severity levels'!$I$3:$K$30,3,FALSE),"")</f>
        <v/>
      </c>
      <c r="H123" s="101"/>
      <c r="I123" s="102"/>
      <c r="J123" s="104"/>
    </row>
    <row r="124" spans="2:10" x14ac:dyDescent="0.25">
      <c r="B124" s="100">
        <f t="shared" si="1"/>
        <v>102</v>
      </c>
      <c r="C124" s="101"/>
      <c r="D124" s="102"/>
      <c r="E124" s="101"/>
      <c r="F124" s="77" t="str">
        <f>IF(E124 &lt;&gt; "",VLOOKUP($E124,'Defect types &amp; severity levels'!$I$3:$J$30,2,FALSE),"")</f>
        <v/>
      </c>
      <c r="G124" s="103" t="str">
        <f>IF(E124 &lt;&gt; "",VLOOKUP($E124,'Defect types &amp; severity levels'!$I$3:$K$30,3,FALSE),"")</f>
        <v/>
      </c>
      <c r="H124" s="101"/>
      <c r="I124" s="102"/>
      <c r="J124" s="104"/>
    </row>
    <row r="125" spans="2:10" x14ac:dyDescent="0.25">
      <c r="B125" s="100">
        <f t="shared" si="1"/>
        <v>103</v>
      </c>
      <c r="C125" s="101"/>
      <c r="D125" s="102"/>
      <c r="E125" s="101"/>
      <c r="F125" s="77" t="str">
        <f>IF(E125 &lt;&gt; "",VLOOKUP($E125,'Defect types &amp; severity levels'!$I$3:$J$30,2,FALSE),"")</f>
        <v/>
      </c>
      <c r="G125" s="103" t="str">
        <f>IF(E125 &lt;&gt; "",VLOOKUP($E125,'Defect types &amp; severity levels'!$I$3:$K$30,3,FALSE),"")</f>
        <v/>
      </c>
      <c r="H125" s="101"/>
      <c r="I125" s="102"/>
      <c r="J125" s="104"/>
    </row>
    <row r="126" spans="2:10" x14ac:dyDescent="0.25">
      <c r="B126" s="100">
        <f t="shared" si="1"/>
        <v>104</v>
      </c>
      <c r="C126" s="101"/>
      <c r="D126" s="102"/>
      <c r="E126" s="101"/>
      <c r="F126" s="77" t="str">
        <f>IF(E126 &lt;&gt; "",VLOOKUP($E126,'Defect types &amp; severity levels'!$I$3:$J$30,2,FALSE),"")</f>
        <v/>
      </c>
      <c r="G126" s="103" t="str">
        <f>IF(E126 &lt;&gt; "",VLOOKUP($E126,'Defect types &amp; severity levels'!$I$3:$K$30,3,FALSE),"")</f>
        <v/>
      </c>
      <c r="H126" s="101"/>
      <c r="I126" s="102"/>
      <c r="J126" s="104"/>
    </row>
    <row r="127" spans="2:10" x14ac:dyDescent="0.25">
      <c r="B127" s="100">
        <f t="shared" si="1"/>
        <v>105</v>
      </c>
      <c r="C127" s="101"/>
      <c r="D127" s="102"/>
      <c r="E127" s="101"/>
      <c r="F127" s="77" t="str">
        <f>IF(E127 &lt;&gt; "",VLOOKUP($E127,'Defect types &amp; severity levels'!$I$3:$J$30,2,FALSE),"")</f>
        <v/>
      </c>
      <c r="G127" s="103" t="str">
        <f>IF(E127 &lt;&gt; "",VLOOKUP($E127,'Defect types &amp; severity levels'!$I$3:$K$30,3,FALSE),"")</f>
        <v/>
      </c>
      <c r="H127" s="101"/>
      <c r="I127" s="102"/>
      <c r="J127" s="104"/>
    </row>
    <row r="128" spans="2:10" x14ac:dyDescent="0.25">
      <c r="B128" s="100">
        <f t="shared" si="1"/>
        <v>106</v>
      </c>
      <c r="C128" s="101"/>
      <c r="D128" s="102"/>
      <c r="E128" s="101"/>
      <c r="F128" s="77" t="str">
        <f>IF(E128 &lt;&gt; "",VLOOKUP($E128,'Defect types &amp; severity levels'!$I$3:$J$30,2,FALSE),"")</f>
        <v/>
      </c>
      <c r="G128" s="103" t="str">
        <f>IF(E128 &lt;&gt; "",VLOOKUP($E128,'Defect types &amp; severity levels'!$I$3:$K$30,3,FALSE),"")</f>
        <v/>
      </c>
      <c r="H128" s="101"/>
      <c r="I128" s="102"/>
      <c r="J128" s="104"/>
    </row>
    <row r="129" spans="2:10" x14ac:dyDescent="0.25">
      <c r="B129" s="100">
        <f t="shared" si="1"/>
        <v>107</v>
      </c>
      <c r="C129" s="101"/>
      <c r="D129" s="102"/>
      <c r="E129" s="101"/>
      <c r="F129" s="77" t="str">
        <f>IF(E129 &lt;&gt; "",VLOOKUP($E129,'Defect types &amp; severity levels'!$I$3:$J$30,2,FALSE),"")</f>
        <v/>
      </c>
      <c r="G129" s="103" t="str">
        <f>IF(E129 &lt;&gt; "",VLOOKUP($E129,'Defect types &amp; severity levels'!$I$3:$K$30,3,FALSE),"")</f>
        <v/>
      </c>
      <c r="H129" s="101"/>
      <c r="I129" s="102"/>
      <c r="J129" s="104"/>
    </row>
    <row r="130" spans="2:10" x14ac:dyDescent="0.25">
      <c r="B130" s="100">
        <f t="shared" si="1"/>
        <v>108</v>
      </c>
      <c r="C130" s="101"/>
      <c r="D130" s="102"/>
      <c r="E130" s="101"/>
      <c r="F130" s="77" t="str">
        <f>IF(E130 &lt;&gt; "",VLOOKUP($E130,'Defect types &amp; severity levels'!$I$3:$J$30,2,FALSE),"")</f>
        <v/>
      </c>
      <c r="G130" s="103" t="str">
        <f>IF(E130 &lt;&gt; "",VLOOKUP($E130,'Defect types &amp; severity levels'!$I$3:$K$30,3,FALSE),"")</f>
        <v/>
      </c>
      <c r="H130" s="101"/>
      <c r="I130" s="102"/>
      <c r="J130" s="104"/>
    </row>
    <row r="131" spans="2:10" x14ac:dyDescent="0.25">
      <c r="B131" s="100">
        <f t="shared" si="1"/>
        <v>109</v>
      </c>
      <c r="C131" s="101"/>
      <c r="D131" s="102"/>
      <c r="E131" s="101"/>
      <c r="F131" s="77" t="str">
        <f>IF(E131 &lt;&gt; "",VLOOKUP($E131,'Defect types &amp; severity levels'!$I$3:$J$30,2,FALSE),"")</f>
        <v/>
      </c>
      <c r="G131" s="103" t="str">
        <f>IF(E131 &lt;&gt; "",VLOOKUP($E131,'Defect types &amp; severity levels'!$I$3:$K$30,3,FALSE),"")</f>
        <v/>
      </c>
      <c r="H131" s="101"/>
      <c r="I131" s="102"/>
      <c r="J131" s="104"/>
    </row>
    <row r="132" spans="2:10" x14ac:dyDescent="0.25">
      <c r="B132" s="100">
        <f t="shared" si="1"/>
        <v>110</v>
      </c>
      <c r="C132" s="101"/>
      <c r="D132" s="102"/>
      <c r="E132" s="101"/>
      <c r="F132" s="77" t="str">
        <f>IF(E132 &lt;&gt; "",VLOOKUP($E132,'Defect types &amp; severity levels'!$I$3:$J$30,2,FALSE),"")</f>
        <v/>
      </c>
      <c r="G132" s="103" t="str">
        <f>IF(E132 &lt;&gt; "",VLOOKUP($E132,'Defect types &amp; severity levels'!$I$3:$K$30,3,FALSE),"")</f>
        <v/>
      </c>
      <c r="H132" s="101"/>
      <c r="I132" s="102"/>
      <c r="J132" s="104"/>
    </row>
    <row r="133" spans="2:10" x14ac:dyDescent="0.25">
      <c r="B133" s="100">
        <f t="shared" si="1"/>
        <v>111</v>
      </c>
      <c r="C133" s="101"/>
      <c r="D133" s="102"/>
      <c r="E133" s="101"/>
      <c r="F133" s="77" t="str">
        <f>IF(E133 &lt;&gt; "",VLOOKUP($E133,'Defect types &amp; severity levels'!$I$3:$J$30,2,FALSE),"")</f>
        <v/>
      </c>
      <c r="G133" s="103" t="str">
        <f>IF(E133 &lt;&gt; "",VLOOKUP($E133,'Defect types &amp; severity levels'!$I$3:$K$30,3,FALSE),"")</f>
        <v/>
      </c>
      <c r="H133" s="101"/>
      <c r="I133" s="102"/>
      <c r="J133" s="104"/>
    </row>
    <row r="134" spans="2:10" x14ac:dyDescent="0.25">
      <c r="B134" s="100">
        <f t="shared" si="1"/>
        <v>112</v>
      </c>
      <c r="C134" s="101"/>
      <c r="D134" s="102"/>
      <c r="E134" s="101"/>
      <c r="F134" s="77" t="str">
        <f>IF(E134 &lt;&gt; "",VLOOKUP($E134,'Defect types &amp; severity levels'!$I$3:$J$30,2,FALSE),"")</f>
        <v/>
      </c>
      <c r="G134" s="103" t="str">
        <f>IF(E134 &lt;&gt; "",VLOOKUP($E134,'Defect types &amp; severity levels'!$I$3:$K$30,3,FALSE),"")</f>
        <v/>
      </c>
      <c r="H134" s="101"/>
      <c r="I134" s="102"/>
      <c r="J134" s="104"/>
    </row>
    <row r="135" spans="2:10" x14ac:dyDescent="0.25">
      <c r="B135" s="100">
        <f t="shared" si="1"/>
        <v>113</v>
      </c>
      <c r="C135" s="101"/>
      <c r="D135" s="102"/>
      <c r="E135" s="101"/>
      <c r="F135" s="77" t="str">
        <f>IF(E135 &lt;&gt; "",VLOOKUP($E135,'Defect types &amp; severity levels'!$I$3:$J$30,2,FALSE),"")</f>
        <v/>
      </c>
      <c r="G135" s="103" t="str">
        <f>IF(E135 &lt;&gt; "",VLOOKUP($E135,'Defect types &amp; severity levels'!$I$3:$K$30,3,FALSE),"")</f>
        <v/>
      </c>
      <c r="H135" s="101"/>
      <c r="I135" s="102"/>
      <c r="J135" s="104"/>
    </row>
    <row r="136" spans="2:10" x14ac:dyDescent="0.25">
      <c r="B136" s="100">
        <f t="shared" si="1"/>
        <v>114</v>
      </c>
      <c r="C136" s="101"/>
      <c r="D136" s="102"/>
      <c r="E136" s="101"/>
      <c r="F136" s="77" t="str">
        <f>IF(E136 &lt;&gt; "",VLOOKUP($E136,'Defect types &amp; severity levels'!$I$3:$J$30,2,FALSE),"")</f>
        <v/>
      </c>
      <c r="G136" s="103" t="str">
        <f>IF(E136 &lt;&gt; "",VLOOKUP($E136,'Defect types &amp; severity levels'!$I$3:$K$30,3,FALSE),"")</f>
        <v/>
      </c>
      <c r="H136" s="101"/>
      <c r="I136" s="102"/>
      <c r="J136" s="104"/>
    </row>
    <row r="137" spans="2:10" x14ac:dyDescent="0.25">
      <c r="B137" s="100">
        <f t="shared" si="1"/>
        <v>115</v>
      </c>
      <c r="C137" s="101"/>
      <c r="D137" s="102"/>
      <c r="E137" s="101"/>
      <c r="F137" s="77" t="str">
        <f>IF(E137 &lt;&gt; "",VLOOKUP($E137,'Defect types &amp; severity levels'!$I$3:$J$30,2,FALSE),"")</f>
        <v/>
      </c>
      <c r="G137" s="103" t="str">
        <f>IF(E137 &lt;&gt; "",VLOOKUP($E137,'Defect types &amp; severity levels'!$I$3:$K$30,3,FALSE),"")</f>
        <v/>
      </c>
      <c r="H137" s="101"/>
      <c r="I137" s="102"/>
      <c r="J137" s="104"/>
    </row>
    <row r="138" spans="2:10" x14ac:dyDescent="0.25">
      <c r="B138" s="100">
        <f t="shared" si="1"/>
        <v>116</v>
      </c>
      <c r="C138" s="101"/>
      <c r="D138" s="102"/>
      <c r="E138" s="101"/>
      <c r="F138" s="77" t="str">
        <f>IF(E138 &lt;&gt; "",VLOOKUP($E138,'Defect types &amp; severity levels'!$I$3:$J$30,2,FALSE),"")</f>
        <v/>
      </c>
      <c r="G138" s="103" t="str">
        <f>IF(E138 &lt;&gt; "",VLOOKUP($E138,'Defect types &amp; severity levels'!$I$3:$K$30,3,FALSE),"")</f>
        <v/>
      </c>
      <c r="H138" s="101"/>
      <c r="I138" s="102"/>
      <c r="J138" s="104"/>
    </row>
    <row r="139" spans="2:10" x14ac:dyDescent="0.25">
      <c r="B139" s="100">
        <f t="shared" si="1"/>
        <v>117</v>
      </c>
      <c r="C139" s="101"/>
      <c r="D139" s="102"/>
      <c r="E139" s="101"/>
      <c r="F139" s="77" t="str">
        <f>IF(E139 &lt;&gt; "",VLOOKUP($E139,'Defect types &amp; severity levels'!$I$3:$J$30,2,FALSE),"")</f>
        <v/>
      </c>
      <c r="G139" s="103" t="str">
        <f>IF(E139 &lt;&gt; "",VLOOKUP($E139,'Defect types &amp; severity levels'!$I$3:$K$30,3,FALSE),"")</f>
        <v/>
      </c>
      <c r="H139" s="101"/>
      <c r="I139" s="102"/>
      <c r="J139" s="104"/>
    </row>
    <row r="140" spans="2:10" x14ac:dyDescent="0.25">
      <c r="B140" s="100">
        <f t="shared" si="1"/>
        <v>118</v>
      </c>
      <c r="C140" s="101"/>
      <c r="D140" s="102"/>
      <c r="E140" s="101"/>
      <c r="F140" s="77" t="str">
        <f>IF(E140 &lt;&gt; "",VLOOKUP($E140,'Defect types &amp; severity levels'!$I$3:$J$30,2,FALSE),"")</f>
        <v/>
      </c>
      <c r="G140" s="103" t="str">
        <f>IF(E140 &lt;&gt; "",VLOOKUP($E140,'Defect types &amp; severity levels'!$I$3:$K$30,3,FALSE),"")</f>
        <v/>
      </c>
      <c r="H140" s="101"/>
      <c r="I140" s="102"/>
      <c r="J140" s="104"/>
    </row>
    <row r="141" spans="2:10" x14ac:dyDescent="0.25">
      <c r="B141" s="100">
        <f t="shared" si="1"/>
        <v>119</v>
      </c>
      <c r="C141" s="101"/>
      <c r="D141" s="102"/>
      <c r="E141" s="101"/>
      <c r="F141" s="77" t="str">
        <f>IF(E141 &lt;&gt; "",VLOOKUP($E141,'Defect types &amp; severity levels'!$I$3:$J$30,2,FALSE),"")</f>
        <v/>
      </c>
      <c r="G141" s="103" t="str">
        <f>IF(E141 &lt;&gt; "",VLOOKUP($E141,'Defect types &amp; severity levels'!$I$3:$K$30,3,FALSE),"")</f>
        <v/>
      </c>
      <c r="H141" s="101"/>
      <c r="I141" s="102"/>
      <c r="J141" s="104"/>
    </row>
    <row r="142" spans="2:10" x14ac:dyDescent="0.25">
      <c r="B142" s="100">
        <f t="shared" si="1"/>
        <v>120</v>
      </c>
      <c r="C142" s="101"/>
      <c r="D142" s="102"/>
      <c r="E142" s="101"/>
      <c r="F142" s="77" t="str">
        <f>IF(E142 &lt;&gt; "",VLOOKUP($E142,'Defect types &amp; severity levels'!$I$3:$J$30,2,FALSE),"")</f>
        <v/>
      </c>
      <c r="G142" s="103" t="str">
        <f>IF(E142 &lt;&gt; "",VLOOKUP($E142,'Defect types &amp; severity levels'!$I$3:$K$30,3,FALSE),"")</f>
        <v/>
      </c>
      <c r="H142" s="101"/>
      <c r="I142" s="102"/>
      <c r="J142" s="104"/>
    </row>
    <row r="143" spans="2:10" x14ac:dyDescent="0.25">
      <c r="B143" s="100">
        <f t="shared" si="1"/>
        <v>121</v>
      </c>
      <c r="C143" s="101"/>
      <c r="D143" s="102"/>
      <c r="E143" s="101"/>
      <c r="F143" s="77" t="str">
        <f>IF(E143 &lt;&gt; "",VLOOKUP($E143,'Defect types &amp; severity levels'!$I$3:$J$30,2,FALSE),"")</f>
        <v/>
      </c>
      <c r="G143" s="103" t="str">
        <f>IF(E143 &lt;&gt; "",VLOOKUP($E143,'Defect types &amp; severity levels'!$I$3:$K$30,3,FALSE),"")</f>
        <v/>
      </c>
      <c r="H143" s="101"/>
      <c r="I143" s="102"/>
      <c r="J143" s="104"/>
    </row>
    <row r="144" spans="2:10" x14ac:dyDescent="0.25">
      <c r="B144" s="100">
        <f t="shared" si="1"/>
        <v>122</v>
      </c>
      <c r="C144" s="101"/>
      <c r="D144" s="102"/>
      <c r="E144" s="101"/>
      <c r="F144" s="77" t="str">
        <f>IF(E144 &lt;&gt; "",VLOOKUP($E144,'Defect types &amp; severity levels'!$I$3:$J$30,2,FALSE),"")</f>
        <v/>
      </c>
      <c r="G144" s="103" t="str">
        <f>IF(E144 &lt;&gt; "",VLOOKUP($E144,'Defect types &amp; severity levels'!$I$3:$K$30,3,FALSE),"")</f>
        <v/>
      </c>
      <c r="H144" s="101"/>
      <c r="I144" s="102"/>
      <c r="J144" s="104"/>
    </row>
    <row r="145" spans="2:10" x14ac:dyDescent="0.25">
      <c r="B145" s="100">
        <f t="shared" si="1"/>
        <v>123</v>
      </c>
      <c r="C145" s="101"/>
      <c r="D145" s="102"/>
      <c r="E145" s="101"/>
      <c r="F145" s="77" t="str">
        <f>IF(E145 &lt;&gt; "",VLOOKUP($E145,'Defect types &amp; severity levels'!$I$3:$J$30,2,FALSE),"")</f>
        <v/>
      </c>
      <c r="G145" s="103" t="str">
        <f>IF(E145 &lt;&gt; "",VLOOKUP($E145,'Defect types &amp; severity levels'!$I$3:$K$30,3,FALSE),"")</f>
        <v/>
      </c>
      <c r="H145" s="101"/>
      <c r="I145" s="102"/>
      <c r="J145" s="104"/>
    </row>
    <row r="146" spans="2:10" x14ac:dyDescent="0.25">
      <c r="B146" s="100">
        <f t="shared" si="1"/>
        <v>124</v>
      </c>
      <c r="C146" s="101"/>
      <c r="D146" s="102"/>
      <c r="E146" s="101"/>
      <c r="F146" s="77" t="str">
        <f>IF(E146 &lt;&gt; "",VLOOKUP($E146,'Defect types &amp; severity levels'!$I$3:$J$30,2,FALSE),"")</f>
        <v/>
      </c>
      <c r="G146" s="103" t="str">
        <f>IF(E146 &lt;&gt; "",VLOOKUP($E146,'Defect types &amp; severity levels'!$I$3:$K$30,3,FALSE),"")</f>
        <v/>
      </c>
      <c r="H146" s="101"/>
      <c r="I146" s="102"/>
      <c r="J146" s="104"/>
    </row>
    <row r="147" spans="2:10" x14ac:dyDescent="0.25">
      <c r="B147" s="100">
        <f t="shared" si="1"/>
        <v>125</v>
      </c>
      <c r="C147" s="101"/>
      <c r="D147" s="102"/>
      <c r="E147" s="101"/>
      <c r="F147" s="77" t="str">
        <f>IF(E147 &lt;&gt; "",VLOOKUP($E147,'Defect types &amp; severity levels'!$I$3:$J$30,2,FALSE),"")</f>
        <v/>
      </c>
      <c r="G147" s="103" t="str">
        <f>IF(E147 &lt;&gt; "",VLOOKUP($E147,'Defect types &amp; severity levels'!$I$3:$K$30,3,FALSE),"")</f>
        <v/>
      </c>
      <c r="H147" s="101"/>
      <c r="I147" s="102"/>
      <c r="J147" s="104"/>
    </row>
    <row r="148" spans="2:10" x14ac:dyDescent="0.25">
      <c r="B148" s="100">
        <f t="shared" si="1"/>
        <v>126</v>
      </c>
      <c r="C148" s="101"/>
      <c r="D148" s="102"/>
      <c r="E148" s="101"/>
      <c r="F148" s="77" t="str">
        <f>IF(E148 &lt;&gt; "",VLOOKUP($E148,'Defect types &amp; severity levels'!$I$3:$J$30,2,FALSE),"")</f>
        <v/>
      </c>
      <c r="G148" s="103" t="str">
        <f>IF(E148 &lt;&gt; "",VLOOKUP($E148,'Defect types &amp; severity levels'!$I$3:$K$30,3,FALSE),"")</f>
        <v/>
      </c>
      <c r="H148" s="101"/>
      <c r="I148" s="102"/>
      <c r="J148" s="104"/>
    </row>
    <row r="149" spans="2:10" x14ac:dyDescent="0.25">
      <c r="B149" s="100">
        <f t="shared" si="1"/>
        <v>127</v>
      </c>
      <c r="C149" s="101"/>
      <c r="D149" s="102"/>
      <c r="E149" s="101"/>
      <c r="F149" s="77" t="str">
        <f>IF(E149 &lt;&gt; "",VLOOKUP($E149,'Defect types &amp; severity levels'!$I$3:$J$30,2,FALSE),"")</f>
        <v/>
      </c>
      <c r="G149" s="103" t="str">
        <f>IF(E149 &lt;&gt; "",VLOOKUP($E149,'Defect types &amp; severity levels'!$I$3:$K$30,3,FALSE),"")</f>
        <v/>
      </c>
      <c r="H149" s="101"/>
      <c r="I149" s="102"/>
      <c r="J149" s="104"/>
    </row>
    <row r="150" spans="2:10" x14ac:dyDescent="0.25">
      <c r="B150" s="100">
        <f t="shared" si="1"/>
        <v>128</v>
      </c>
      <c r="C150" s="101"/>
      <c r="D150" s="102"/>
      <c r="E150" s="101"/>
      <c r="F150" s="77" t="str">
        <f>IF(E150 &lt;&gt; "",VLOOKUP($E150,'Defect types &amp; severity levels'!$I$3:$J$30,2,FALSE),"")</f>
        <v/>
      </c>
      <c r="G150" s="103" t="str">
        <f>IF(E150 &lt;&gt; "",VLOOKUP($E150,'Defect types &amp; severity levels'!$I$3:$K$30,3,FALSE),"")</f>
        <v/>
      </c>
      <c r="H150" s="101"/>
      <c r="I150" s="102"/>
      <c r="J150" s="104"/>
    </row>
    <row r="151" spans="2:10" x14ac:dyDescent="0.25">
      <c r="B151" s="100">
        <f t="shared" si="1"/>
        <v>129</v>
      </c>
      <c r="C151" s="101"/>
      <c r="D151" s="102"/>
      <c r="E151" s="101"/>
      <c r="F151" s="77" t="str">
        <f>IF(E151 &lt;&gt; "",VLOOKUP($E151,'Defect types &amp; severity levels'!$I$3:$J$30,2,FALSE),"")</f>
        <v/>
      </c>
      <c r="G151" s="103" t="str">
        <f>IF(E151 &lt;&gt; "",VLOOKUP($E151,'Defect types &amp; severity levels'!$I$3:$K$30,3,FALSE),"")</f>
        <v/>
      </c>
      <c r="H151" s="101"/>
      <c r="I151" s="102"/>
      <c r="J151" s="104"/>
    </row>
    <row r="152" spans="2:10" x14ac:dyDescent="0.25">
      <c r="B152" s="100">
        <f t="shared" si="1"/>
        <v>130</v>
      </c>
      <c r="C152" s="101"/>
      <c r="D152" s="102"/>
      <c r="E152" s="101"/>
      <c r="F152" s="77" t="str">
        <f>IF(E152 &lt;&gt; "",VLOOKUP($E152,'Defect types &amp; severity levels'!$I$3:$J$30,2,FALSE),"")</f>
        <v/>
      </c>
      <c r="G152" s="103" t="str">
        <f>IF(E152 &lt;&gt; "",VLOOKUP($E152,'Defect types &amp; severity levels'!$I$3:$K$30,3,FALSE),"")</f>
        <v/>
      </c>
      <c r="H152" s="101"/>
      <c r="I152" s="102"/>
      <c r="J152" s="104"/>
    </row>
    <row r="153" spans="2:10" x14ac:dyDescent="0.25">
      <c r="B153" s="100">
        <f t="shared" ref="B153:B216" si="2">B152+1</f>
        <v>131</v>
      </c>
      <c r="C153" s="101"/>
      <c r="D153" s="102"/>
      <c r="E153" s="101"/>
      <c r="F153" s="77" t="str">
        <f>IF(E153 &lt;&gt; "",VLOOKUP($E153,'Defect types &amp; severity levels'!$I$3:$J$30,2,FALSE),"")</f>
        <v/>
      </c>
      <c r="G153" s="103" t="str">
        <f>IF(E153 &lt;&gt; "",VLOOKUP($E153,'Defect types &amp; severity levels'!$I$3:$K$30,3,FALSE),"")</f>
        <v/>
      </c>
      <c r="H153" s="101"/>
      <c r="I153" s="102"/>
      <c r="J153" s="104"/>
    </row>
    <row r="154" spans="2:10" x14ac:dyDescent="0.25">
      <c r="B154" s="100">
        <f t="shared" si="2"/>
        <v>132</v>
      </c>
      <c r="C154" s="101"/>
      <c r="D154" s="102"/>
      <c r="E154" s="101"/>
      <c r="F154" s="77" t="str">
        <f>IF(E154 &lt;&gt; "",VLOOKUP($E154,'Defect types &amp; severity levels'!$I$3:$J$30,2,FALSE),"")</f>
        <v/>
      </c>
      <c r="G154" s="103" t="str">
        <f>IF(E154 &lt;&gt; "",VLOOKUP($E154,'Defect types &amp; severity levels'!$I$3:$K$30,3,FALSE),"")</f>
        <v/>
      </c>
      <c r="H154" s="101"/>
      <c r="I154" s="102"/>
      <c r="J154" s="104"/>
    </row>
    <row r="155" spans="2:10" x14ac:dyDescent="0.25">
      <c r="B155" s="100">
        <f t="shared" si="2"/>
        <v>133</v>
      </c>
      <c r="C155" s="101"/>
      <c r="D155" s="102"/>
      <c r="E155" s="101"/>
      <c r="F155" s="77" t="str">
        <f>IF(E155 &lt;&gt; "",VLOOKUP($E155,'Defect types &amp; severity levels'!$I$3:$J$30,2,FALSE),"")</f>
        <v/>
      </c>
      <c r="G155" s="103" t="str">
        <f>IF(E155 &lt;&gt; "",VLOOKUP($E155,'Defect types &amp; severity levels'!$I$3:$K$30,3,FALSE),"")</f>
        <v/>
      </c>
      <c r="H155" s="101"/>
      <c r="I155" s="102"/>
      <c r="J155" s="104"/>
    </row>
    <row r="156" spans="2:10" x14ac:dyDescent="0.25">
      <c r="B156" s="100">
        <f t="shared" si="2"/>
        <v>134</v>
      </c>
      <c r="C156" s="101"/>
      <c r="D156" s="102"/>
      <c r="E156" s="101"/>
      <c r="F156" s="77" t="str">
        <f>IF(E156 &lt;&gt; "",VLOOKUP($E156,'Defect types &amp; severity levels'!$I$3:$J$30,2,FALSE),"")</f>
        <v/>
      </c>
      <c r="G156" s="103" t="str">
        <f>IF(E156 &lt;&gt; "",VLOOKUP($E156,'Defect types &amp; severity levels'!$I$3:$K$30,3,FALSE),"")</f>
        <v/>
      </c>
      <c r="H156" s="101"/>
      <c r="I156" s="102"/>
      <c r="J156" s="104"/>
    </row>
    <row r="157" spans="2:10" x14ac:dyDescent="0.25">
      <c r="B157" s="100">
        <f t="shared" si="2"/>
        <v>135</v>
      </c>
      <c r="C157" s="101"/>
      <c r="D157" s="102"/>
      <c r="E157" s="101"/>
      <c r="F157" s="77" t="str">
        <f>IF(E157 &lt;&gt; "",VLOOKUP($E157,'Defect types &amp; severity levels'!$I$3:$J$30,2,FALSE),"")</f>
        <v/>
      </c>
      <c r="G157" s="103" t="str">
        <f>IF(E157 &lt;&gt; "",VLOOKUP($E157,'Defect types &amp; severity levels'!$I$3:$K$30,3,FALSE),"")</f>
        <v/>
      </c>
      <c r="H157" s="101"/>
      <c r="I157" s="102"/>
      <c r="J157" s="104"/>
    </row>
    <row r="158" spans="2:10" x14ac:dyDescent="0.25">
      <c r="B158" s="100">
        <f t="shared" si="2"/>
        <v>136</v>
      </c>
      <c r="C158" s="101"/>
      <c r="D158" s="102"/>
      <c r="E158" s="101"/>
      <c r="F158" s="77" t="str">
        <f>IF(E158 &lt;&gt; "",VLOOKUP($E158,'Defect types &amp; severity levels'!$I$3:$J$30,2,FALSE),"")</f>
        <v/>
      </c>
      <c r="G158" s="103" t="str">
        <f>IF(E158 &lt;&gt; "",VLOOKUP($E158,'Defect types &amp; severity levels'!$I$3:$K$30,3,FALSE),"")</f>
        <v/>
      </c>
      <c r="H158" s="101"/>
      <c r="I158" s="102"/>
      <c r="J158" s="104"/>
    </row>
    <row r="159" spans="2:10" x14ac:dyDescent="0.25">
      <c r="B159" s="100">
        <f t="shared" si="2"/>
        <v>137</v>
      </c>
      <c r="C159" s="101"/>
      <c r="D159" s="102"/>
      <c r="E159" s="101"/>
      <c r="F159" s="77" t="str">
        <f>IF(E159 &lt;&gt; "",VLOOKUP($E159,'Defect types &amp; severity levels'!$I$3:$J$30,2,FALSE),"")</f>
        <v/>
      </c>
      <c r="G159" s="103" t="str">
        <f>IF(E159 &lt;&gt; "",VLOOKUP($E159,'Defect types &amp; severity levels'!$I$3:$K$30,3,FALSE),"")</f>
        <v/>
      </c>
      <c r="H159" s="101"/>
      <c r="I159" s="102"/>
      <c r="J159" s="104"/>
    </row>
    <row r="160" spans="2:10" x14ac:dyDescent="0.25">
      <c r="B160" s="100">
        <f t="shared" si="2"/>
        <v>138</v>
      </c>
      <c r="C160" s="101"/>
      <c r="D160" s="102"/>
      <c r="E160" s="101"/>
      <c r="F160" s="77" t="str">
        <f>IF(E160 &lt;&gt; "",VLOOKUP($E160,'Defect types &amp; severity levels'!$I$3:$J$30,2,FALSE),"")</f>
        <v/>
      </c>
      <c r="G160" s="103" t="str">
        <f>IF(E160 &lt;&gt; "",VLOOKUP($E160,'Defect types &amp; severity levels'!$I$3:$K$30,3,FALSE),"")</f>
        <v/>
      </c>
      <c r="H160" s="101"/>
      <c r="I160" s="102"/>
      <c r="J160" s="104"/>
    </row>
    <row r="161" spans="2:10" x14ac:dyDescent="0.25">
      <c r="B161" s="100">
        <f t="shared" si="2"/>
        <v>139</v>
      </c>
      <c r="C161" s="101"/>
      <c r="D161" s="102"/>
      <c r="E161" s="101"/>
      <c r="F161" s="77" t="str">
        <f>IF(E161 &lt;&gt; "",VLOOKUP($E161,'Defect types &amp; severity levels'!$I$3:$J$30,2,FALSE),"")</f>
        <v/>
      </c>
      <c r="G161" s="103" t="str">
        <f>IF(E161 &lt;&gt; "",VLOOKUP($E161,'Defect types &amp; severity levels'!$I$3:$K$30,3,FALSE),"")</f>
        <v/>
      </c>
      <c r="H161" s="101"/>
      <c r="I161" s="102"/>
      <c r="J161" s="104"/>
    </row>
    <row r="162" spans="2:10" x14ac:dyDescent="0.25">
      <c r="B162" s="100">
        <f t="shared" si="2"/>
        <v>140</v>
      </c>
      <c r="C162" s="101"/>
      <c r="D162" s="102"/>
      <c r="E162" s="101"/>
      <c r="F162" s="77" t="str">
        <f>IF(E162 &lt;&gt; "",VLOOKUP($E162,'Defect types &amp; severity levels'!$I$3:$J$30,2,FALSE),"")</f>
        <v/>
      </c>
      <c r="G162" s="103" t="str">
        <f>IF(E162 &lt;&gt; "",VLOOKUP($E162,'Defect types &amp; severity levels'!$I$3:$K$30,3,FALSE),"")</f>
        <v/>
      </c>
      <c r="H162" s="101"/>
      <c r="I162" s="102"/>
      <c r="J162" s="104"/>
    </row>
    <row r="163" spans="2:10" x14ac:dyDescent="0.25">
      <c r="B163" s="100">
        <f t="shared" si="2"/>
        <v>141</v>
      </c>
      <c r="C163" s="101"/>
      <c r="D163" s="102"/>
      <c r="E163" s="101"/>
      <c r="F163" s="77" t="str">
        <f>IF(E163 &lt;&gt; "",VLOOKUP($E163,'Defect types &amp; severity levels'!$I$3:$J$30,2,FALSE),"")</f>
        <v/>
      </c>
      <c r="G163" s="103" t="str">
        <f>IF(E163 &lt;&gt; "",VLOOKUP($E163,'Defect types &amp; severity levels'!$I$3:$K$30,3,FALSE),"")</f>
        <v/>
      </c>
      <c r="H163" s="101"/>
      <c r="I163" s="102"/>
      <c r="J163" s="104"/>
    </row>
    <row r="164" spans="2:10" x14ac:dyDescent="0.25">
      <c r="B164" s="100">
        <f t="shared" si="2"/>
        <v>142</v>
      </c>
      <c r="C164" s="101"/>
      <c r="D164" s="102"/>
      <c r="E164" s="101"/>
      <c r="F164" s="77" t="str">
        <f>IF(E164 &lt;&gt; "",VLOOKUP($E164,'Defect types &amp; severity levels'!$I$3:$J$30,2,FALSE),"")</f>
        <v/>
      </c>
      <c r="G164" s="103" t="str">
        <f>IF(E164 &lt;&gt; "",VLOOKUP($E164,'Defect types &amp; severity levels'!$I$3:$K$30,3,FALSE),"")</f>
        <v/>
      </c>
      <c r="H164" s="101"/>
      <c r="I164" s="102"/>
      <c r="J164" s="104"/>
    </row>
    <row r="165" spans="2:10" x14ac:dyDescent="0.25">
      <c r="B165" s="100">
        <f t="shared" si="2"/>
        <v>143</v>
      </c>
      <c r="C165" s="101"/>
      <c r="D165" s="102"/>
      <c r="E165" s="101"/>
      <c r="F165" s="77" t="str">
        <f>IF(E165 &lt;&gt; "",VLOOKUP($E165,'Defect types &amp; severity levels'!$I$3:$J$30,2,FALSE),"")</f>
        <v/>
      </c>
      <c r="G165" s="103" t="str">
        <f>IF(E165 &lt;&gt; "",VLOOKUP($E165,'Defect types &amp; severity levels'!$I$3:$K$30,3,FALSE),"")</f>
        <v/>
      </c>
      <c r="H165" s="101"/>
      <c r="I165" s="102"/>
      <c r="J165" s="104"/>
    </row>
    <row r="166" spans="2:10" x14ac:dyDescent="0.25">
      <c r="B166" s="100">
        <f t="shared" si="2"/>
        <v>144</v>
      </c>
      <c r="C166" s="101"/>
      <c r="D166" s="102"/>
      <c r="E166" s="101"/>
      <c r="F166" s="77" t="str">
        <f>IF(E166 &lt;&gt; "",VLOOKUP($E166,'Defect types &amp; severity levels'!$I$3:$J$30,2,FALSE),"")</f>
        <v/>
      </c>
      <c r="G166" s="103" t="str">
        <f>IF(E166 &lt;&gt; "",VLOOKUP($E166,'Defect types &amp; severity levels'!$I$3:$K$30,3,FALSE),"")</f>
        <v/>
      </c>
      <c r="H166" s="101"/>
      <c r="I166" s="102"/>
      <c r="J166" s="104"/>
    </row>
    <row r="167" spans="2:10" x14ac:dyDescent="0.25">
      <c r="B167" s="100">
        <f t="shared" si="2"/>
        <v>145</v>
      </c>
      <c r="C167" s="101"/>
      <c r="D167" s="102"/>
      <c r="E167" s="101"/>
      <c r="F167" s="77" t="str">
        <f>IF(E167 &lt;&gt; "",VLOOKUP($E167,'Defect types &amp; severity levels'!$I$3:$J$30,2,FALSE),"")</f>
        <v/>
      </c>
      <c r="G167" s="103" t="str">
        <f>IF(E167 &lt;&gt; "",VLOOKUP($E167,'Defect types &amp; severity levels'!$I$3:$K$30,3,FALSE),"")</f>
        <v/>
      </c>
      <c r="H167" s="101"/>
      <c r="I167" s="102"/>
      <c r="J167" s="104"/>
    </row>
    <row r="168" spans="2:10" x14ac:dyDescent="0.25">
      <c r="B168" s="100">
        <f t="shared" si="2"/>
        <v>146</v>
      </c>
      <c r="C168" s="101"/>
      <c r="D168" s="102"/>
      <c r="E168" s="101"/>
      <c r="F168" s="77" t="str">
        <f>IF(E168 &lt;&gt; "",VLOOKUP($E168,'Defect types &amp; severity levels'!$I$3:$J$30,2,FALSE),"")</f>
        <v/>
      </c>
      <c r="G168" s="103" t="str">
        <f>IF(E168 &lt;&gt; "",VLOOKUP($E168,'Defect types &amp; severity levels'!$I$3:$K$30,3,FALSE),"")</f>
        <v/>
      </c>
      <c r="H168" s="101"/>
      <c r="I168" s="102"/>
      <c r="J168" s="104"/>
    </row>
    <row r="169" spans="2:10" x14ac:dyDescent="0.25">
      <c r="B169" s="100">
        <f t="shared" si="2"/>
        <v>147</v>
      </c>
      <c r="C169" s="101"/>
      <c r="D169" s="102"/>
      <c r="E169" s="101"/>
      <c r="F169" s="77" t="str">
        <f>IF(E169 &lt;&gt; "",VLOOKUP($E169,'Defect types &amp; severity levels'!$I$3:$J$30,2,FALSE),"")</f>
        <v/>
      </c>
      <c r="G169" s="103" t="str">
        <f>IF(E169 &lt;&gt; "",VLOOKUP($E169,'Defect types &amp; severity levels'!$I$3:$K$30,3,FALSE),"")</f>
        <v/>
      </c>
      <c r="H169" s="101"/>
      <c r="I169" s="102"/>
      <c r="J169" s="104"/>
    </row>
    <row r="170" spans="2:10" x14ac:dyDescent="0.25">
      <c r="B170" s="100">
        <f t="shared" si="2"/>
        <v>148</v>
      </c>
      <c r="C170" s="101"/>
      <c r="D170" s="102"/>
      <c r="E170" s="101"/>
      <c r="F170" s="77" t="str">
        <f>IF(E170 &lt;&gt; "",VLOOKUP($E170,'Defect types &amp; severity levels'!$I$3:$J$30,2,FALSE),"")</f>
        <v/>
      </c>
      <c r="G170" s="103" t="str">
        <f>IF(E170 &lt;&gt; "",VLOOKUP($E170,'Defect types &amp; severity levels'!$I$3:$K$30,3,FALSE),"")</f>
        <v/>
      </c>
      <c r="H170" s="101"/>
      <c r="I170" s="102"/>
      <c r="J170" s="104"/>
    </row>
    <row r="171" spans="2:10" x14ac:dyDescent="0.25">
      <c r="B171" s="100">
        <f t="shared" si="2"/>
        <v>149</v>
      </c>
      <c r="C171" s="101"/>
      <c r="D171" s="102"/>
      <c r="E171" s="101"/>
      <c r="F171" s="77" t="str">
        <f>IF(E171 &lt;&gt; "",VLOOKUP($E171,'Defect types &amp; severity levels'!$I$3:$J$30,2,FALSE),"")</f>
        <v/>
      </c>
      <c r="G171" s="103" t="str">
        <f>IF(E171 &lt;&gt; "",VLOOKUP($E171,'Defect types &amp; severity levels'!$I$3:$K$30,3,FALSE),"")</f>
        <v/>
      </c>
      <c r="H171" s="101"/>
      <c r="I171" s="102"/>
      <c r="J171" s="104"/>
    </row>
    <row r="172" spans="2:10" x14ac:dyDescent="0.25">
      <c r="B172" s="100">
        <f t="shared" si="2"/>
        <v>150</v>
      </c>
      <c r="C172" s="101"/>
      <c r="D172" s="102"/>
      <c r="E172" s="101"/>
      <c r="F172" s="77" t="str">
        <f>IF(E172 &lt;&gt; "",VLOOKUP($E172,'Defect types &amp; severity levels'!$I$3:$J$30,2,FALSE),"")</f>
        <v/>
      </c>
      <c r="G172" s="103" t="str">
        <f>IF(E172 &lt;&gt; "",VLOOKUP($E172,'Defect types &amp; severity levels'!$I$3:$K$30,3,FALSE),"")</f>
        <v/>
      </c>
      <c r="H172" s="101"/>
      <c r="I172" s="102"/>
      <c r="J172" s="104"/>
    </row>
    <row r="173" spans="2:10" x14ac:dyDescent="0.25">
      <c r="B173" s="100">
        <f t="shared" si="2"/>
        <v>151</v>
      </c>
      <c r="C173" s="101"/>
      <c r="D173" s="102"/>
      <c r="E173" s="101"/>
      <c r="F173" s="77" t="str">
        <f>IF(E173 &lt;&gt; "",VLOOKUP($E173,'Defect types &amp; severity levels'!$I$3:$J$30,2,FALSE),"")</f>
        <v/>
      </c>
      <c r="G173" s="103" t="str">
        <f>IF(E173 &lt;&gt; "",VLOOKUP($E173,'Defect types &amp; severity levels'!$I$3:$K$30,3,FALSE),"")</f>
        <v/>
      </c>
      <c r="H173" s="101"/>
      <c r="I173" s="102"/>
      <c r="J173" s="104"/>
    </row>
    <row r="174" spans="2:10" x14ac:dyDescent="0.25">
      <c r="B174" s="100">
        <f t="shared" si="2"/>
        <v>152</v>
      </c>
      <c r="C174" s="101"/>
      <c r="D174" s="102"/>
      <c r="E174" s="101"/>
      <c r="F174" s="77" t="str">
        <f>IF(E174 &lt;&gt; "",VLOOKUP($E174,'Defect types &amp; severity levels'!$I$3:$J$30,2,FALSE),"")</f>
        <v/>
      </c>
      <c r="G174" s="103" t="str">
        <f>IF(E174 &lt;&gt; "",VLOOKUP($E174,'Defect types &amp; severity levels'!$I$3:$K$30,3,FALSE),"")</f>
        <v/>
      </c>
      <c r="H174" s="101"/>
      <c r="I174" s="102"/>
      <c r="J174" s="104"/>
    </row>
    <row r="175" spans="2:10" x14ac:dyDescent="0.25">
      <c r="B175" s="100">
        <f t="shared" si="2"/>
        <v>153</v>
      </c>
      <c r="C175" s="101"/>
      <c r="D175" s="102"/>
      <c r="E175" s="101"/>
      <c r="F175" s="77" t="str">
        <f>IF(E175 &lt;&gt; "",VLOOKUP($E175,'Defect types &amp; severity levels'!$I$3:$J$30,2,FALSE),"")</f>
        <v/>
      </c>
      <c r="G175" s="103" t="str">
        <f>IF(E175 &lt;&gt; "",VLOOKUP($E175,'Defect types &amp; severity levels'!$I$3:$K$30,3,FALSE),"")</f>
        <v/>
      </c>
      <c r="H175" s="101"/>
      <c r="I175" s="102"/>
      <c r="J175" s="104"/>
    </row>
    <row r="176" spans="2:10" x14ac:dyDescent="0.25">
      <c r="B176" s="100">
        <f t="shared" si="2"/>
        <v>154</v>
      </c>
      <c r="C176" s="101"/>
      <c r="D176" s="102"/>
      <c r="E176" s="101"/>
      <c r="F176" s="77" t="str">
        <f>IF(E176 &lt;&gt; "",VLOOKUP($E176,'Defect types &amp; severity levels'!$I$3:$J$30,2,FALSE),"")</f>
        <v/>
      </c>
      <c r="G176" s="103" t="str">
        <f>IF(E176 &lt;&gt; "",VLOOKUP($E176,'Defect types &amp; severity levels'!$I$3:$K$30,3,FALSE),"")</f>
        <v/>
      </c>
      <c r="H176" s="101"/>
      <c r="I176" s="102"/>
      <c r="J176" s="104"/>
    </row>
    <row r="177" spans="2:10" x14ac:dyDescent="0.25">
      <c r="B177" s="100">
        <f t="shared" si="2"/>
        <v>155</v>
      </c>
      <c r="C177" s="101"/>
      <c r="D177" s="102"/>
      <c r="E177" s="101"/>
      <c r="F177" s="77" t="str">
        <f>IF(E177 &lt;&gt; "",VLOOKUP($E177,'Defect types &amp; severity levels'!$I$3:$J$30,2,FALSE),"")</f>
        <v/>
      </c>
      <c r="G177" s="103" t="str">
        <f>IF(E177 &lt;&gt; "",VLOOKUP($E177,'Defect types &amp; severity levels'!$I$3:$K$30,3,FALSE),"")</f>
        <v/>
      </c>
      <c r="H177" s="101"/>
      <c r="I177" s="102"/>
      <c r="J177" s="104"/>
    </row>
    <row r="178" spans="2:10" x14ac:dyDescent="0.25">
      <c r="B178" s="100">
        <f t="shared" si="2"/>
        <v>156</v>
      </c>
      <c r="C178" s="101"/>
      <c r="D178" s="102"/>
      <c r="E178" s="101"/>
      <c r="F178" s="77" t="str">
        <f>IF(E178 &lt;&gt; "",VLOOKUP($E178,'Defect types &amp; severity levels'!$I$3:$J$30,2,FALSE),"")</f>
        <v/>
      </c>
      <c r="G178" s="103" t="str">
        <f>IF(E178 &lt;&gt; "",VLOOKUP($E178,'Defect types &amp; severity levels'!$I$3:$K$30,3,FALSE),"")</f>
        <v/>
      </c>
      <c r="H178" s="101"/>
      <c r="I178" s="102"/>
      <c r="J178" s="104"/>
    </row>
    <row r="179" spans="2:10" x14ac:dyDescent="0.25">
      <c r="B179" s="100">
        <f t="shared" si="2"/>
        <v>157</v>
      </c>
      <c r="C179" s="101"/>
      <c r="D179" s="102"/>
      <c r="E179" s="101"/>
      <c r="F179" s="77" t="str">
        <f>IF(E179 &lt;&gt; "",VLOOKUP($E179,'Defect types &amp; severity levels'!$I$3:$J$30,2,FALSE),"")</f>
        <v/>
      </c>
      <c r="G179" s="103" t="str">
        <f>IF(E179 &lt;&gt; "",VLOOKUP($E179,'Defect types &amp; severity levels'!$I$3:$K$30,3,FALSE),"")</f>
        <v/>
      </c>
      <c r="H179" s="101"/>
      <c r="I179" s="102"/>
      <c r="J179" s="104"/>
    </row>
    <row r="180" spans="2:10" x14ac:dyDescent="0.25">
      <c r="B180" s="100">
        <f t="shared" si="2"/>
        <v>158</v>
      </c>
      <c r="C180" s="101"/>
      <c r="D180" s="102"/>
      <c r="E180" s="101"/>
      <c r="F180" s="77" t="str">
        <f>IF(E180 &lt;&gt; "",VLOOKUP($E180,'Defect types &amp; severity levels'!$I$3:$J$30,2,FALSE),"")</f>
        <v/>
      </c>
      <c r="G180" s="103" t="str">
        <f>IF(E180 &lt;&gt; "",VLOOKUP($E180,'Defect types &amp; severity levels'!$I$3:$K$30,3,FALSE),"")</f>
        <v/>
      </c>
      <c r="H180" s="101"/>
      <c r="I180" s="102"/>
      <c r="J180" s="104"/>
    </row>
    <row r="181" spans="2:10" x14ac:dyDescent="0.25">
      <c r="B181" s="100">
        <f t="shared" si="2"/>
        <v>159</v>
      </c>
      <c r="C181" s="101"/>
      <c r="D181" s="102"/>
      <c r="E181" s="101"/>
      <c r="F181" s="77" t="str">
        <f>IF(E181 &lt;&gt; "",VLOOKUP($E181,'Defect types &amp; severity levels'!$I$3:$J$30,2,FALSE),"")</f>
        <v/>
      </c>
      <c r="G181" s="103" t="str">
        <f>IF(E181 &lt;&gt; "",VLOOKUP($E181,'Defect types &amp; severity levels'!$I$3:$K$30,3,FALSE),"")</f>
        <v/>
      </c>
      <c r="H181" s="101"/>
      <c r="I181" s="102"/>
      <c r="J181" s="104"/>
    </row>
    <row r="182" spans="2:10" x14ac:dyDescent="0.25">
      <c r="B182" s="100">
        <f t="shared" si="2"/>
        <v>160</v>
      </c>
      <c r="C182" s="101"/>
      <c r="D182" s="102"/>
      <c r="E182" s="101"/>
      <c r="F182" s="77" t="str">
        <f>IF(E182 &lt;&gt; "",VLOOKUP($E182,'Defect types &amp; severity levels'!$I$3:$J$30,2,FALSE),"")</f>
        <v/>
      </c>
      <c r="G182" s="103" t="str">
        <f>IF(E182 &lt;&gt; "",VLOOKUP($E182,'Defect types &amp; severity levels'!$I$3:$K$30,3,FALSE),"")</f>
        <v/>
      </c>
      <c r="H182" s="101"/>
      <c r="I182" s="102"/>
      <c r="J182" s="104"/>
    </row>
    <row r="183" spans="2:10" x14ac:dyDescent="0.25">
      <c r="B183" s="100">
        <f t="shared" si="2"/>
        <v>161</v>
      </c>
      <c r="C183" s="101"/>
      <c r="D183" s="102"/>
      <c r="E183" s="101"/>
      <c r="F183" s="77" t="str">
        <f>IF(E183 &lt;&gt; "",VLOOKUP($E183,'Defect types &amp; severity levels'!$I$3:$J$30,2,FALSE),"")</f>
        <v/>
      </c>
      <c r="G183" s="103" t="str">
        <f>IF(E183 &lt;&gt; "",VLOOKUP($E183,'Defect types &amp; severity levels'!$I$3:$K$30,3,FALSE),"")</f>
        <v/>
      </c>
      <c r="H183" s="101"/>
      <c r="I183" s="102"/>
      <c r="J183" s="104"/>
    </row>
    <row r="184" spans="2:10" x14ac:dyDescent="0.25">
      <c r="B184" s="100">
        <f t="shared" si="2"/>
        <v>162</v>
      </c>
      <c r="C184" s="101"/>
      <c r="D184" s="102"/>
      <c r="E184" s="101"/>
      <c r="F184" s="77" t="str">
        <f>IF(E184 &lt;&gt; "",VLOOKUP($E184,'Defect types &amp; severity levels'!$I$3:$J$30,2,FALSE),"")</f>
        <v/>
      </c>
      <c r="G184" s="103" t="str">
        <f>IF(E184 &lt;&gt; "",VLOOKUP($E184,'Defect types &amp; severity levels'!$I$3:$K$30,3,FALSE),"")</f>
        <v/>
      </c>
      <c r="H184" s="101"/>
      <c r="I184" s="102"/>
      <c r="J184" s="104"/>
    </row>
    <row r="185" spans="2:10" x14ac:dyDescent="0.25">
      <c r="B185" s="100">
        <f t="shared" si="2"/>
        <v>163</v>
      </c>
      <c r="C185" s="101"/>
      <c r="D185" s="102"/>
      <c r="E185" s="101"/>
      <c r="F185" s="77" t="str">
        <f>IF(E185 &lt;&gt; "",VLOOKUP($E185,'Defect types &amp; severity levels'!$I$3:$J$30,2,FALSE),"")</f>
        <v/>
      </c>
      <c r="G185" s="103" t="str">
        <f>IF(E185 &lt;&gt; "",VLOOKUP($E185,'Defect types &amp; severity levels'!$I$3:$K$30,3,FALSE),"")</f>
        <v/>
      </c>
      <c r="H185" s="101"/>
      <c r="I185" s="102"/>
      <c r="J185" s="104"/>
    </row>
    <row r="186" spans="2:10" x14ac:dyDescent="0.25">
      <c r="B186" s="100">
        <f t="shared" si="2"/>
        <v>164</v>
      </c>
      <c r="C186" s="101"/>
      <c r="D186" s="102"/>
      <c r="E186" s="101"/>
      <c r="F186" s="77" t="str">
        <f>IF(E186 &lt;&gt; "",VLOOKUP($E186,'Defect types &amp; severity levels'!$I$3:$J$30,2,FALSE),"")</f>
        <v/>
      </c>
      <c r="G186" s="103" t="str">
        <f>IF(E186 &lt;&gt; "",VLOOKUP($E186,'Defect types &amp; severity levels'!$I$3:$K$30,3,FALSE),"")</f>
        <v/>
      </c>
      <c r="H186" s="101"/>
      <c r="I186" s="102"/>
      <c r="J186" s="104"/>
    </row>
    <row r="187" spans="2:10" x14ac:dyDescent="0.25">
      <c r="B187" s="100">
        <f t="shared" si="2"/>
        <v>165</v>
      </c>
      <c r="C187" s="101"/>
      <c r="D187" s="102"/>
      <c r="E187" s="101"/>
      <c r="F187" s="77" t="str">
        <f>IF(E187 &lt;&gt; "",VLOOKUP($E187,'Defect types &amp; severity levels'!$I$3:$J$30,2,FALSE),"")</f>
        <v/>
      </c>
      <c r="G187" s="103" t="str">
        <f>IF(E187 &lt;&gt; "",VLOOKUP($E187,'Defect types &amp; severity levels'!$I$3:$K$30,3,FALSE),"")</f>
        <v/>
      </c>
      <c r="H187" s="101"/>
      <c r="I187" s="102"/>
      <c r="J187" s="104"/>
    </row>
    <row r="188" spans="2:10" x14ac:dyDescent="0.25">
      <c r="B188" s="100">
        <f t="shared" si="2"/>
        <v>166</v>
      </c>
      <c r="C188" s="101"/>
      <c r="D188" s="102"/>
      <c r="E188" s="101"/>
      <c r="F188" s="77" t="str">
        <f>IF(E188 &lt;&gt; "",VLOOKUP($E188,'Defect types &amp; severity levels'!$I$3:$J$30,2,FALSE),"")</f>
        <v/>
      </c>
      <c r="G188" s="103" t="str">
        <f>IF(E188 &lt;&gt; "",VLOOKUP($E188,'Defect types &amp; severity levels'!$I$3:$K$30,3,FALSE),"")</f>
        <v/>
      </c>
      <c r="H188" s="101"/>
      <c r="I188" s="102"/>
      <c r="J188" s="104"/>
    </row>
    <row r="189" spans="2:10" x14ac:dyDescent="0.25">
      <c r="B189" s="100">
        <f t="shared" si="2"/>
        <v>167</v>
      </c>
      <c r="C189" s="101"/>
      <c r="D189" s="102"/>
      <c r="E189" s="101"/>
      <c r="F189" s="77" t="str">
        <f>IF(E189 &lt;&gt; "",VLOOKUP($E189,'Defect types &amp; severity levels'!$I$3:$J$30,2,FALSE),"")</f>
        <v/>
      </c>
      <c r="G189" s="103" t="str">
        <f>IF(E189 &lt;&gt; "",VLOOKUP($E189,'Defect types &amp; severity levels'!$I$3:$K$30,3,FALSE),"")</f>
        <v/>
      </c>
      <c r="H189" s="101"/>
      <c r="I189" s="102"/>
      <c r="J189" s="104"/>
    </row>
    <row r="190" spans="2:10" x14ac:dyDescent="0.25">
      <c r="B190" s="100">
        <f t="shared" si="2"/>
        <v>168</v>
      </c>
      <c r="C190" s="101"/>
      <c r="D190" s="102"/>
      <c r="E190" s="101"/>
      <c r="F190" s="77" t="str">
        <f>IF(E190 &lt;&gt; "",VLOOKUP($E190,'Defect types &amp; severity levels'!$I$3:$J$30,2,FALSE),"")</f>
        <v/>
      </c>
      <c r="G190" s="103" t="str">
        <f>IF(E190 &lt;&gt; "",VLOOKUP($E190,'Defect types &amp; severity levels'!$I$3:$K$30,3,FALSE),"")</f>
        <v/>
      </c>
      <c r="H190" s="101"/>
      <c r="I190" s="102"/>
      <c r="J190" s="104"/>
    </row>
    <row r="191" spans="2:10" x14ac:dyDescent="0.25">
      <c r="B191" s="100">
        <f t="shared" si="2"/>
        <v>169</v>
      </c>
      <c r="C191" s="101"/>
      <c r="D191" s="102"/>
      <c r="E191" s="101"/>
      <c r="F191" s="77" t="str">
        <f>IF(E191 &lt;&gt; "",VLOOKUP($E191,'Defect types &amp; severity levels'!$I$3:$J$30,2,FALSE),"")</f>
        <v/>
      </c>
      <c r="G191" s="103" t="str">
        <f>IF(E191 &lt;&gt; "",VLOOKUP($E191,'Defect types &amp; severity levels'!$I$3:$K$30,3,FALSE),"")</f>
        <v/>
      </c>
      <c r="H191" s="101"/>
      <c r="I191" s="102"/>
      <c r="J191" s="104"/>
    </row>
    <row r="192" spans="2:10" x14ac:dyDescent="0.25">
      <c r="B192" s="100">
        <f t="shared" si="2"/>
        <v>170</v>
      </c>
      <c r="C192" s="101"/>
      <c r="D192" s="102"/>
      <c r="E192" s="101"/>
      <c r="F192" s="77" t="str">
        <f>IF(E192 &lt;&gt; "",VLOOKUP($E192,'Defect types &amp; severity levels'!$I$3:$J$30,2,FALSE),"")</f>
        <v/>
      </c>
      <c r="G192" s="103" t="str">
        <f>IF(E192 &lt;&gt; "",VLOOKUP($E192,'Defect types &amp; severity levels'!$I$3:$K$30,3,FALSE),"")</f>
        <v/>
      </c>
      <c r="H192" s="101"/>
      <c r="I192" s="102"/>
      <c r="J192" s="104"/>
    </row>
    <row r="193" spans="2:10" x14ac:dyDescent="0.25">
      <c r="B193" s="100">
        <f t="shared" si="2"/>
        <v>171</v>
      </c>
      <c r="C193" s="101"/>
      <c r="D193" s="102"/>
      <c r="E193" s="101"/>
      <c r="F193" s="77" t="str">
        <f>IF(E193 &lt;&gt; "",VLOOKUP($E193,'Defect types &amp; severity levels'!$I$3:$J$30,2,FALSE),"")</f>
        <v/>
      </c>
      <c r="G193" s="103" t="str">
        <f>IF(E193 &lt;&gt; "",VLOOKUP($E193,'Defect types &amp; severity levels'!$I$3:$K$30,3,FALSE),"")</f>
        <v/>
      </c>
      <c r="H193" s="101"/>
      <c r="I193" s="102"/>
      <c r="J193" s="104"/>
    </row>
    <row r="194" spans="2:10" x14ac:dyDescent="0.25">
      <c r="B194" s="100">
        <f t="shared" si="2"/>
        <v>172</v>
      </c>
      <c r="C194" s="101"/>
      <c r="D194" s="102"/>
      <c r="E194" s="101"/>
      <c r="F194" s="77" t="str">
        <f>IF(E194 &lt;&gt; "",VLOOKUP($E194,'Defect types &amp; severity levels'!$I$3:$J$30,2,FALSE),"")</f>
        <v/>
      </c>
      <c r="G194" s="103" t="str">
        <f>IF(E194 &lt;&gt; "",VLOOKUP($E194,'Defect types &amp; severity levels'!$I$3:$K$30,3,FALSE),"")</f>
        <v/>
      </c>
      <c r="H194" s="101"/>
      <c r="I194" s="102"/>
      <c r="J194" s="104"/>
    </row>
    <row r="195" spans="2:10" x14ac:dyDescent="0.25">
      <c r="B195" s="100">
        <f t="shared" si="2"/>
        <v>173</v>
      </c>
      <c r="C195" s="101"/>
      <c r="D195" s="102"/>
      <c r="E195" s="101"/>
      <c r="F195" s="77" t="str">
        <f>IF(E195 &lt;&gt; "",VLOOKUP($E195,'Defect types &amp; severity levels'!$I$3:$J$30,2,FALSE),"")</f>
        <v/>
      </c>
      <c r="G195" s="103" t="str">
        <f>IF(E195 &lt;&gt; "",VLOOKUP($E195,'Defect types &amp; severity levels'!$I$3:$K$30,3,FALSE),"")</f>
        <v/>
      </c>
      <c r="H195" s="101"/>
      <c r="I195" s="102"/>
      <c r="J195" s="104"/>
    </row>
    <row r="196" spans="2:10" x14ac:dyDescent="0.25">
      <c r="B196" s="100">
        <f t="shared" si="2"/>
        <v>174</v>
      </c>
      <c r="C196" s="101"/>
      <c r="D196" s="102"/>
      <c r="E196" s="101"/>
      <c r="F196" s="77" t="str">
        <f>IF(E196 &lt;&gt; "",VLOOKUP($E196,'Defect types &amp; severity levels'!$I$3:$J$30,2,FALSE),"")</f>
        <v/>
      </c>
      <c r="G196" s="103" t="str">
        <f>IF(E196 &lt;&gt; "",VLOOKUP($E196,'Defect types &amp; severity levels'!$I$3:$K$30,3,FALSE),"")</f>
        <v/>
      </c>
      <c r="H196" s="101"/>
      <c r="I196" s="102"/>
      <c r="J196" s="104"/>
    </row>
    <row r="197" spans="2:10" x14ac:dyDescent="0.25">
      <c r="B197" s="100">
        <f t="shared" si="2"/>
        <v>175</v>
      </c>
      <c r="C197" s="101"/>
      <c r="D197" s="102"/>
      <c r="E197" s="101"/>
      <c r="F197" s="77" t="str">
        <f>IF(E197 &lt;&gt; "",VLOOKUP($E197,'Defect types &amp; severity levels'!$I$3:$J$30,2,FALSE),"")</f>
        <v/>
      </c>
      <c r="G197" s="103" t="str">
        <f>IF(E197 &lt;&gt; "",VLOOKUP($E197,'Defect types &amp; severity levels'!$I$3:$K$30,3,FALSE),"")</f>
        <v/>
      </c>
      <c r="H197" s="101"/>
      <c r="I197" s="102"/>
      <c r="J197" s="104"/>
    </row>
    <row r="198" spans="2:10" x14ac:dyDescent="0.25">
      <c r="B198" s="100">
        <f t="shared" si="2"/>
        <v>176</v>
      </c>
      <c r="C198" s="101"/>
      <c r="D198" s="102"/>
      <c r="E198" s="101"/>
      <c r="F198" s="77" t="str">
        <f>IF(E198 &lt;&gt; "",VLOOKUP($E198,'Defect types &amp; severity levels'!$I$3:$J$30,2,FALSE),"")</f>
        <v/>
      </c>
      <c r="G198" s="103" t="str">
        <f>IF(E198 &lt;&gt; "",VLOOKUP($E198,'Defect types &amp; severity levels'!$I$3:$K$30,3,FALSE),"")</f>
        <v/>
      </c>
      <c r="H198" s="101"/>
      <c r="I198" s="102"/>
      <c r="J198" s="104"/>
    </row>
    <row r="199" spans="2:10" x14ac:dyDescent="0.25">
      <c r="B199" s="100">
        <f t="shared" si="2"/>
        <v>177</v>
      </c>
      <c r="C199" s="101"/>
      <c r="D199" s="102"/>
      <c r="E199" s="101"/>
      <c r="F199" s="77" t="str">
        <f>IF(E199 &lt;&gt; "",VLOOKUP($E199,'Defect types &amp; severity levels'!$I$3:$J$30,2,FALSE),"")</f>
        <v/>
      </c>
      <c r="G199" s="103" t="str">
        <f>IF(E199 &lt;&gt; "",VLOOKUP($E199,'Defect types &amp; severity levels'!$I$3:$K$30,3,FALSE),"")</f>
        <v/>
      </c>
      <c r="H199" s="101"/>
      <c r="I199" s="102"/>
      <c r="J199" s="104"/>
    </row>
    <row r="200" spans="2:10" x14ac:dyDescent="0.25">
      <c r="B200" s="100">
        <f t="shared" si="2"/>
        <v>178</v>
      </c>
      <c r="C200" s="101"/>
      <c r="D200" s="102"/>
      <c r="E200" s="101"/>
      <c r="F200" s="77" t="str">
        <f>IF(E200 &lt;&gt; "",VLOOKUP($E200,'Defect types &amp; severity levels'!$I$3:$J$30,2,FALSE),"")</f>
        <v/>
      </c>
      <c r="G200" s="103" t="str">
        <f>IF(E200 &lt;&gt; "",VLOOKUP($E200,'Defect types &amp; severity levels'!$I$3:$K$30,3,FALSE),"")</f>
        <v/>
      </c>
      <c r="H200" s="101"/>
      <c r="I200" s="102"/>
      <c r="J200" s="104"/>
    </row>
    <row r="201" spans="2:10" x14ac:dyDescent="0.25">
      <c r="B201" s="100">
        <f t="shared" si="2"/>
        <v>179</v>
      </c>
      <c r="C201" s="101"/>
      <c r="D201" s="102"/>
      <c r="E201" s="101"/>
      <c r="F201" s="77" t="str">
        <f>IF(E201 &lt;&gt; "",VLOOKUP($E201,'Defect types &amp; severity levels'!$I$3:$J$30,2,FALSE),"")</f>
        <v/>
      </c>
      <c r="G201" s="103" t="str">
        <f>IF(E201 &lt;&gt; "",VLOOKUP($E201,'Defect types &amp; severity levels'!$I$3:$K$30,3,FALSE),"")</f>
        <v/>
      </c>
      <c r="H201" s="101"/>
      <c r="I201" s="102"/>
      <c r="J201" s="104"/>
    </row>
    <row r="202" spans="2:10" x14ac:dyDescent="0.25">
      <c r="B202" s="100">
        <f t="shared" si="2"/>
        <v>180</v>
      </c>
      <c r="C202" s="101"/>
      <c r="D202" s="102"/>
      <c r="E202" s="101"/>
      <c r="F202" s="77" t="str">
        <f>IF(E202 &lt;&gt; "",VLOOKUP($E202,'Defect types &amp; severity levels'!$I$3:$J$30,2,FALSE),"")</f>
        <v/>
      </c>
      <c r="G202" s="103" t="str">
        <f>IF(E202 &lt;&gt; "",VLOOKUP($E202,'Defect types &amp; severity levels'!$I$3:$K$30,3,FALSE),"")</f>
        <v/>
      </c>
      <c r="H202" s="101"/>
      <c r="I202" s="102"/>
      <c r="J202" s="104"/>
    </row>
    <row r="203" spans="2:10" x14ac:dyDescent="0.25">
      <c r="B203" s="100">
        <f t="shared" si="2"/>
        <v>181</v>
      </c>
      <c r="C203" s="101"/>
      <c r="D203" s="102"/>
      <c r="E203" s="101"/>
      <c r="F203" s="77" t="str">
        <f>IF(E203 &lt;&gt; "",VLOOKUP($E203,'Defect types &amp; severity levels'!$I$3:$J$30,2,FALSE),"")</f>
        <v/>
      </c>
      <c r="G203" s="103" t="str">
        <f>IF(E203 &lt;&gt; "",VLOOKUP($E203,'Defect types &amp; severity levels'!$I$3:$K$30,3,FALSE),"")</f>
        <v/>
      </c>
      <c r="H203" s="101"/>
      <c r="I203" s="102"/>
      <c r="J203" s="104"/>
    </row>
    <row r="204" spans="2:10" x14ac:dyDescent="0.25">
      <c r="B204" s="100">
        <f t="shared" si="2"/>
        <v>182</v>
      </c>
      <c r="C204" s="101"/>
      <c r="D204" s="102"/>
      <c r="E204" s="101"/>
      <c r="F204" s="77" t="str">
        <f>IF(E204 &lt;&gt; "",VLOOKUP($E204,'Defect types &amp; severity levels'!$I$3:$J$30,2,FALSE),"")</f>
        <v/>
      </c>
      <c r="G204" s="103" t="str">
        <f>IF(E204 &lt;&gt; "",VLOOKUP($E204,'Defect types &amp; severity levels'!$I$3:$K$30,3,FALSE),"")</f>
        <v/>
      </c>
      <c r="H204" s="101"/>
      <c r="I204" s="102"/>
      <c r="J204" s="104"/>
    </row>
    <row r="205" spans="2:10" x14ac:dyDescent="0.25">
      <c r="B205" s="100">
        <f t="shared" si="2"/>
        <v>183</v>
      </c>
      <c r="C205" s="101"/>
      <c r="D205" s="102"/>
      <c r="E205" s="101"/>
      <c r="F205" s="77" t="str">
        <f>IF(E205 &lt;&gt; "",VLOOKUP($E205,'Defect types &amp; severity levels'!$I$3:$J$30,2,FALSE),"")</f>
        <v/>
      </c>
      <c r="G205" s="103" t="str">
        <f>IF(E205 &lt;&gt; "",VLOOKUP($E205,'Defect types &amp; severity levels'!$I$3:$K$30,3,FALSE),"")</f>
        <v/>
      </c>
      <c r="H205" s="101"/>
      <c r="I205" s="102"/>
      <c r="J205" s="104"/>
    </row>
    <row r="206" spans="2:10" x14ac:dyDescent="0.25">
      <c r="B206" s="100">
        <f t="shared" si="2"/>
        <v>184</v>
      </c>
      <c r="C206" s="101"/>
      <c r="D206" s="102"/>
      <c r="E206" s="101"/>
      <c r="F206" s="77" t="str">
        <f>IF(E206 &lt;&gt; "",VLOOKUP($E206,'Defect types &amp; severity levels'!$I$3:$J$30,2,FALSE),"")</f>
        <v/>
      </c>
      <c r="G206" s="103" t="str">
        <f>IF(E206 &lt;&gt; "",VLOOKUP($E206,'Defect types &amp; severity levels'!$I$3:$K$30,3,FALSE),"")</f>
        <v/>
      </c>
      <c r="H206" s="101"/>
      <c r="I206" s="102"/>
      <c r="J206" s="104"/>
    </row>
    <row r="207" spans="2:10" x14ac:dyDescent="0.25">
      <c r="B207" s="100">
        <f t="shared" si="2"/>
        <v>185</v>
      </c>
      <c r="C207" s="101"/>
      <c r="D207" s="102"/>
      <c r="E207" s="101"/>
      <c r="F207" s="77" t="str">
        <f>IF(E207 &lt;&gt; "",VLOOKUP($E207,'Defect types &amp; severity levels'!$I$3:$J$30,2,FALSE),"")</f>
        <v/>
      </c>
      <c r="G207" s="103" t="str">
        <f>IF(E207 &lt;&gt; "",VLOOKUP($E207,'Defect types &amp; severity levels'!$I$3:$K$30,3,FALSE),"")</f>
        <v/>
      </c>
      <c r="H207" s="101"/>
      <c r="I207" s="102"/>
      <c r="J207" s="104"/>
    </row>
    <row r="208" spans="2:10" x14ac:dyDescent="0.25">
      <c r="B208" s="100">
        <f t="shared" si="2"/>
        <v>186</v>
      </c>
      <c r="C208" s="101"/>
      <c r="D208" s="102"/>
      <c r="E208" s="101"/>
      <c r="F208" s="77" t="str">
        <f>IF(E208 &lt;&gt; "",VLOOKUP($E208,'Defect types &amp; severity levels'!$I$3:$J$30,2,FALSE),"")</f>
        <v/>
      </c>
      <c r="G208" s="103" t="str">
        <f>IF(E208 &lt;&gt; "",VLOOKUP($E208,'Defect types &amp; severity levels'!$I$3:$K$30,3,FALSE),"")</f>
        <v/>
      </c>
      <c r="H208" s="101"/>
      <c r="I208" s="102"/>
      <c r="J208" s="104"/>
    </row>
    <row r="209" spans="2:10" x14ac:dyDescent="0.25">
      <c r="B209" s="100">
        <f t="shared" si="2"/>
        <v>187</v>
      </c>
      <c r="C209" s="101"/>
      <c r="D209" s="102"/>
      <c r="E209" s="101"/>
      <c r="F209" s="77" t="str">
        <f>IF(E209 &lt;&gt; "",VLOOKUP($E209,'Defect types &amp; severity levels'!$I$3:$J$30,2,FALSE),"")</f>
        <v/>
      </c>
      <c r="G209" s="103" t="str">
        <f>IF(E209 &lt;&gt; "",VLOOKUP($E209,'Defect types &amp; severity levels'!$I$3:$K$30,3,FALSE),"")</f>
        <v/>
      </c>
      <c r="H209" s="101"/>
      <c r="I209" s="102"/>
      <c r="J209" s="104"/>
    </row>
    <row r="210" spans="2:10" x14ac:dyDescent="0.25">
      <c r="B210" s="100">
        <f t="shared" si="2"/>
        <v>188</v>
      </c>
      <c r="C210" s="101"/>
      <c r="D210" s="102"/>
      <c r="E210" s="101"/>
      <c r="F210" s="77" t="str">
        <f>IF(E210 &lt;&gt; "",VLOOKUP($E210,'Defect types &amp; severity levels'!$I$3:$J$30,2,FALSE),"")</f>
        <v/>
      </c>
      <c r="G210" s="103" t="str">
        <f>IF(E210 &lt;&gt; "",VLOOKUP($E210,'Defect types &amp; severity levels'!$I$3:$K$30,3,FALSE),"")</f>
        <v/>
      </c>
      <c r="H210" s="101"/>
      <c r="I210" s="102"/>
      <c r="J210" s="104"/>
    </row>
    <row r="211" spans="2:10" x14ac:dyDescent="0.25">
      <c r="B211" s="100">
        <f t="shared" si="2"/>
        <v>189</v>
      </c>
      <c r="C211" s="101"/>
      <c r="D211" s="102"/>
      <c r="E211" s="101"/>
      <c r="F211" s="77" t="str">
        <f>IF(E211 &lt;&gt; "",VLOOKUP($E211,'Defect types &amp; severity levels'!$I$3:$J$30,2,FALSE),"")</f>
        <v/>
      </c>
      <c r="G211" s="103" t="str">
        <f>IF(E211 &lt;&gt; "",VLOOKUP($E211,'Defect types &amp; severity levels'!$I$3:$K$30,3,FALSE),"")</f>
        <v/>
      </c>
      <c r="H211" s="101"/>
      <c r="I211" s="102"/>
      <c r="J211" s="104"/>
    </row>
    <row r="212" spans="2:10" x14ac:dyDescent="0.25">
      <c r="B212" s="100">
        <f t="shared" si="2"/>
        <v>190</v>
      </c>
      <c r="C212" s="101"/>
      <c r="D212" s="102"/>
      <c r="E212" s="101"/>
      <c r="F212" s="77" t="str">
        <f>IF(E212 &lt;&gt; "",VLOOKUP($E212,'Defect types &amp; severity levels'!$I$3:$J$30,2,FALSE),"")</f>
        <v/>
      </c>
      <c r="G212" s="103" t="str">
        <f>IF(E212 &lt;&gt; "",VLOOKUP($E212,'Defect types &amp; severity levels'!$I$3:$K$30,3,FALSE),"")</f>
        <v/>
      </c>
      <c r="H212" s="101"/>
      <c r="I212" s="102"/>
      <c r="J212" s="104"/>
    </row>
    <row r="213" spans="2:10" x14ac:dyDescent="0.25">
      <c r="B213" s="100">
        <f t="shared" si="2"/>
        <v>191</v>
      </c>
      <c r="C213" s="101"/>
      <c r="D213" s="102"/>
      <c r="E213" s="101"/>
      <c r="F213" s="77" t="str">
        <f>IF(E213 &lt;&gt; "",VLOOKUP($E213,'Defect types &amp; severity levels'!$I$3:$J$30,2,FALSE),"")</f>
        <v/>
      </c>
      <c r="G213" s="103" t="str">
        <f>IF(E213 &lt;&gt; "",VLOOKUP($E213,'Defect types &amp; severity levels'!$I$3:$K$30,3,FALSE),"")</f>
        <v/>
      </c>
      <c r="H213" s="101"/>
      <c r="I213" s="102"/>
      <c r="J213" s="104"/>
    </row>
    <row r="214" spans="2:10" x14ac:dyDescent="0.25">
      <c r="B214" s="100">
        <f t="shared" si="2"/>
        <v>192</v>
      </c>
      <c r="C214" s="101"/>
      <c r="D214" s="102"/>
      <c r="E214" s="101"/>
      <c r="F214" s="77" t="str">
        <f>IF(E214 &lt;&gt; "",VLOOKUP($E214,'Defect types &amp; severity levels'!$I$3:$J$30,2,FALSE),"")</f>
        <v/>
      </c>
      <c r="G214" s="103" t="str">
        <f>IF(E214 &lt;&gt; "",VLOOKUP($E214,'Defect types &amp; severity levels'!$I$3:$K$30,3,FALSE),"")</f>
        <v/>
      </c>
      <c r="H214" s="101"/>
      <c r="I214" s="102"/>
      <c r="J214" s="104"/>
    </row>
    <row r="215" spans="2:10" x14ac:dyDescent="0.25">
      <c r="B215" s="100">
        <f t="shared" si="2"/>
        <v>193</v>
      </c>
      <c r="C215" s="101"/>
      <c r="D215" s="102"/>
      <c r="E215" s="101"/>
      <c r="F215" s="77" t="str">
        <f>IF(E215 &lt;&gt; "",VLOOKUP($E215,'Defect types &amp; severity levels'!$I$3:$J$30,2,FALSE),"")</f>
        <v/>
      </c>
      <c r="G215" s="103" t="str">
        <f>IF(E215 &lt;&gt; "",VLOOKUP($E215,'Defect types &amp; severity levels'!$I$3:$K$30,3,FALSE),"")</f>
        <v/>
      </c>
      <c r="H215" s="101"/>
      <c r="I215" s="102"/>
      <c r="J215" s="104"/>
    </row>
    <row r="216" spans="2:10" x14ac:dyDescent="0.25">
      <c r="B216" s="100">
        <f t="shared" si="2"/>
        <v>194</v>
      </c>
      <c r="C216" s="101"/>
      <c r="D216" s="102"/>
      <c r="E216" s="101"/>
      <c r="F216" s="77" t="str">
        <f>IF(E216 &lt;&gt; "",VLOOKUP($E216,'Defect types &amp; severity levels'!$I$3:$J$30,2,FALSE),"")</f>
        <v/>
      </c>
      <c r="G216" s="103" t="str">
        <f>IF(E216 &lt;&gt; "",VLOOKUP($E216,'Defect types &amp; severity levels'!$I$3:$K$30,3,FALSE),"")</f>
        <v/>
      </c>
      <c r="H216" s="101"/>
      <c r="I216" s="102"/>
      <c r="J216" s="104"/>
    </row>
    <row r="217" spans="2:10" x14ac:dyDescent="0.25">
      <c r="B217" s="100">
        <f t="shared" ref="B217:B280" si="3">B216+1</f>
        <v>195</v>
      </c>
      <c r="C217" s="101"/>
      <c r="D217" s="102"/>
      <c r="E217" s="101"/>
      <c r="F217" s="77" t="str">
        <f>IF(E217 &lt;&gt; "",VLOOKUP($E217,'Defect types &amp; severity levels'!$I$3:$J$30,2,FALSE),"")</f>
        <v/>
      </c>
      <c r="G217" s="103" t="str">
        <f>IF(E217 &lt;&gt; "",VLOOKUP($E217,'Defect types &amp; severity levels'!$I$3:$K$30,3,FALSE),"")</f>
        <v/>
      </c>
      <c r="H217" s="101"/>
      <c r="I217" s="102"/>
      <c r="J217" s="104"/>
    </row>
    <row r="218" spans="2:10" x14ac:dyDescent="0.25">
      <c r="B218" s="100">
        <f t="shared" si="3"/>
        <v>196</v>
      </c>
      <c r="C218" s="101"/>
      <c r="D218" s="102"/>
      <c r="E218" s="101"/>
      <c r="F218" s="77" t="str">
        <f>IF(E218 &lt;&gt; "",VLOOKUP($E218,'Defect types &amp; severity levels'!$I$3:$J$30,2,FALSE),"")</f>
        <v/>
      </c>
      <c r="G218" s="103" t="str">
        <f>IF(E218 &lt;&gt; "",VLOOKUP($E218,'Defect types &amp; severity levels'!$I$3:$K$30,3,FALSE),"")</f>
        <v/>
      </c>
      <c r="H218" s="101"/>
      <c r="I218" s="102"/>
      <c r="J218" s="104"/>
    </row>
    <row r="219" spans="2:10" x14ac:dyDescent="0.25">
      <c r="B219" s="100">
        <f t="shared" si="3"/>
        <v>197</v>
      </c>
      <c r="C219" s="101"/>
      <c r="D219" s="102"/>
      <c r="E219" s="101"/>
      <c r="F219" s="77" t="str">
        <f>IF(E219 &lt;&gt; "",VLOOKUP($E219,'Defect types &amp; severity levels'!$I$3:$J$30,2,FALSE),"")</f>
        <v/>
      </c>
      <c r="G219" s="103" t="str">
        <f>IF(E219 &lt;&gt; "",VLOOKUP($E219,'Defect types &amp; severity levels'!$I$3:$K$30,3,FALSE),"")</f>
        <v/>
      </c>
      <c r="H219" s="101"/>
      <c r="I219" s="102"/>
      <c r="J219" s="104"/>
    </row>
    <row r="220" spans="2:10" x14ac:dyDescent="0.25">
      <c r="B220" s="100">
        <f t="shared" si="3"/>
        <v>198</v>
      </c>
      <c r="C220" s="101"/>
      <c r="D220" s="102"/>
      <c r="E220" s="101"/>
      <c r="F220" s="77" t="str">
        <f>IF(E220 &lt;&gt; "",VLOOKUP($E220,'Defect types &amp; severity levels'!$I$3:$J$30,2,FALSE),"")</f>
        <v/>
      </c>
      <c r="G220" s="103" t="str">
        <f>IF(E220 &lt;&gt; "",VLOOKUP($E220,'Defect types &amp; severity levels'!$I$3:$K$30,3,FALSE),"")</f>
        <v/>
      </c>
      <c r="H220" s="101"/>
      <c r="I220" s="102"/>
      <c r="J220" s="104"/>
    </row>
    <row r="221" spans="2:10" x14ac:dyDescent="0.25">
      <c r="B221" s="100">
        <f t="shared" si="3"/>
        <v>199</v>
      </c>
      <c r="C221" s="101"/>
      <c r="D221" s="102"/>
      <c r="E221" s="101"/>
      <c r="F221" s="77" t="str">
        <f>IF(E221 &lt;&gt; "",VLOOKUP($E221,'Defect types &amp; severity levels'!$I$3:$J$30,2,FALSE),"")</f>
        <v/>
      </c>
      <c r="G221" s="103" t="str">
        <f>IF(E221 &lt;&gt; "",VLOOKUP($E221,'Defect types &amp; severity levels'!$I$3:$K$30,3,FALSE),"")</f>
        <v/>
      </c>
      <c r="H221" s="101"/>
      <c r="I221" s="102"/>
      <c r="J221" s="104"/>
    </row>
    <row r="222" spans="2:10" x14ac:dyDescent="0.25">
      <c r="B222" s="100">
        <f t="shared" si="3"/>
        <v>200</v>
      </c>
      <c r="C222" s="101"/>
      <c r="D222" s="102"/>
      <c r="E222" s="101"/>
      <c r="F222" s="77" t="str">
        <f>IF(E222 &lt;&gt; "",VLOOKUP($E222,'Defect types &amp; severity levels'!$I$3:$J$30,2,FALSE),"")</f>
        <v/>
      </c>
      <c r="G222" s="103" t="str">
        <f>IF(E222 &lt;&gt; "",VLOOKUP($E222,'Defect types &amp; severity levels'!$I$3:$K$30,3,FALSE),"")</f>
        <v/>
      </c>
      <c r="H222" s="101"/>
      <c r="I222" s="102"/>
      <c r="J222" s="104"/>
    </row>
    <row r="223" spans="2:10" x14ac:dyDescent="0.25">
      <c r="B223" s="100">
        <f t="shared" si="3"/>
        <v>201</v>
      </c>
      <c r="C223" s="101"/>
      <c r="D223" s="102"/>
      <c r="E223" s="101"/>
      <c r="F223" s="77" t="str">
        <f>IF(E223 &lt;&gt; "",VLOOKUP($E223,'Defect types &amp; severity levels'!$I$3:$J$30,2,FALSE),"")</f>
        <v/>
      </c>
      <c r="G223" s="103" t="str">
        <f>IF(E223 &lt;&gt; "",VLOOKUP($E223,'Defect types &amp; severity levels'!$I$3:$K$30,3,FALSE),"")</f>
        <v/>
      </c>
      <c r="H223" s="101"/>
      <c r="I223" s="102"/>
      <c r="J223" s="104"/>
    </row>
    <row r="224" spans="2:10" x14ac:dyDescent="0.25">
      <c r="B224" s="100">
        <f t="shared" si="3"/>
        <v>202</v>
      </c>
      <c r="C224" s="101"/>
      <c r="D224" s="102"/>
      <c r="E224" s="101"/>
      <c r="F224" s="77" t="str">
        <f>IF(E224 &lt;&gt; "",VLOOKUP($E224,'Defect types &amp; severity levels'!$I$3:$J$30,2,FALSE),"")</f>
        <v/>
      </c>
      <c r="G224" s="103" t="str">
        <f>IF(E224 &lt;&gt; "",VLOOKUP($E224,'Defect types &amp; severity levels'!$I$3:$K$30,3,FALSE),"")</f>
        <v/>
      </c>
      <c r="H224" s="101"/>
      <c r="I224" s="102"/>
      <c r="J224" s="104"/>
    </row>
    <row r="225" spans="2:10" x14ac:dyDescent="0.25">
      <c r="B225" s="100">
        <f t="shared" si="3"/>
        <v>203</v>
      </c>
      <c r="C225" s="101"/>
      <c r="D225" s="102"/>
      <c r="E225" s="101"/>
      <c r="F225" s="77" t="str">
        <f>IF(E225 &lt;&gt; "",VLOOKUP($E225,'Defect types &amp; severity levels'!$I$3:$J$30,2,FALSE),"")</f>
        <v/>
      </c>
      <c r="G225" s="103" t="str">
        <f>IF(E225 &lt;&gt; "",VLOOKUP($E225,'Defect types &amp; severity levels'!$I$3:$K$30,3,FALSE),"")</f>
        <v/>
      </c>
      <c r="H225" s="101"/>
      <c r="I225" s="102"/>
      <c r="J225" s="104"/>
    </row>
    <row r="226" spans="2:10" x14ac:dyDescent="0.25">
      <c r="B226" s="100">
        <f t="shared" si="3"/>
        <v>204</v>
      </c>
      <c r="C226" s="101"/>
      <c r="D226" s="102"/>
      <c r="E226" s="101"/>
      <c r="F226" s="77" t="str">
        <f>IF(E226 &lt;&gt; "",VLOOKUP($E226,'Defect types &amp; severity levels'!$I$3:$J$30,2,FALSE),"")</f>
        <v/>
      </c>
      <c r="G226" s="103" t="str">
        <f>IF(E226 &lt;&gt; "",VLOOKUP($E226,'Defect types &amp; severity levels'!$I$3:$K$30,3,FALSE),"")</f>
        <v/>
      </c>
      <c r="H226" s="101"/>
      <c r="I226" s="102"/>
      <c r="J226" s="104"/>
    </row>
    <row r="227" spans="2:10" x14ac:dyDescent="0.25">
      <c r="B227" s="100">
        <f t="shared" si="3"/>
        <v>205</v>
      </c>
      <c r="C227" s="101"/>
      <c r="D227" s="102"/>
      <c r="E227" s="101"/>
      <c r="F227" s="77" t="str">
        <f>IF(E227 &lt;&gt; "",VLOOKUP($E227,'Defect types &amp; severity levels'!$I$3:$J$30,2,FALSE),"")</f>
        <v/>
      </c>
      <c r="G227" s="103" t="str">
        <f>IF(E227 &lt;&gt; "",VLOOKUP($E227,'Defect types &amp; severity levels'!$I$3:$K$30,3,FALSE),"")</f>
        <v/>
      </c>
      <c r="H227" s="101"/>
      <c r="I227" s="102"/>
      <c r="J227" s="104"/>
    </row>
    <row r="228" spans="2:10" x14ac:dyDescent="0.25">
      <c r="B228" s="100">
        <f t="shared" si="3"/>
        <v>206</v>
      </c>
      <c r="C228" s="101"/>
      <c r="D228" s="102"/>
      <c r="E228" s="101"/>
      <c r="F228" s="77" t="str">
        <f>IF(E228 &lt;&gt; "",VLOOKUP($E228,'Defect types &amp; severity levels'!$I$3:$J$30,2,FALSE),"")</f>
        <v/>
      </c>
      <c r="G228" s="103" t="str">
        <f>IF(E228 &lt;&gt; "",VLOOKUP($E228,'Defect types &amp; severity levels'!$I$3:$K$30,3,FALSE),"")</f>
        <v/>
      </c>
      <c r="H228" s="101"/>
      <c r="I228" s="102"/>
      <c r="J228" s="104"/>
    </row>
    <row r="229" spans="2:10" x14ac:dyDescent="0.25">
      <c r="B229" s="100">
        <f t="shared" si="3"/>
        <v>207</v>
      </c>
      <c r="C229" s="101"/>
      <c r="D229" s="102"/>
      <c r="E229" s="101"/>
      <c r="F229" s="77" t="str">
        <f>IF(E229 &lt;&gt; "",VLOOKUP($E229,'Defect types &amp; severity levels'!$I$3:$J$30,2,FALSE),"")</f>
        <v/>
      </c>
      <c r="G229" s="103" t="str">
        <f>IF(E229 &lt;&gt; "",VLOOKUP($E229,'Defect types &amp; severity levels'!$I$3:$K$30,3,FALSE),"")</f>
        <v/>
      </c>
      <c r="H229" s="101"/>
      <c r="I229" s="102"/>
      <c r="J229" s="104"/>
    </row>
    <row r="230" spans="2:10" x14ac:dyDescent="0.25">
      <c r="B230" s="100">
        <f t="shared" si="3"/>
        <v>208</v>
      </c>
      <c r="C230" s="101"/>
      <c r="D230" s="102"/>
      <c r="E230" s="101"/>
      <c r="F230" s="77" t="str">
        <f>IF(E230 &lt;&gt; "",VLOOKUP($E230,'Defect types &amp; severity levels'!$I$3:$J$30,2,FALSE),"")</f>
        <v/>
      </c>
      <c r="G230" s="103" t="str">
        <f>IF(E230 &lt;&gt; "",VLOOKUP($E230,'Defect types &amp; severity levels'!$I$3:$K$30,3,FALSE),"")</f>
        <v/>
      </c>
      <c r="H230" s="101"/>
      <c r="I230" s="102"/>
      <c r="J230" s="104"/>
    </row>
    <row r="231" spans="2:10" x14ac:dyDescent="0.25">
      <c r="B231" s="100">
        <f t="shared" si="3"/>
        <v>209</v>
      </c>
      <c r="C231" s="101"/>
      <c r="D231" s="102"/>
      <c r="E231" s="101"/>
      <c r="F231" s="77" t="str">
        <f>IF(E231 &lt;&gt; "",VLOOKUP($E231,'Defect types &amp; severity levels'!$I$3:$J$30,2,FALSE),"")</f>
        <v/>
      </c>
      <c r="G231" s="103" t="str">
        <f>IF(E231 &lt;&gt; "",VLOOKUP($E231,'Defect types &amp; severity levels'!$I$3:$K$30,3,FALSE),"")</f>
        <v/>
      </c>
      <c r="H231" s="101"/>
      <c r="I231" s="102"/>
      <c r="J231" s="104"/>
    </row>
    <row r="232" spans="2:10" x14ac:dyDescent="0.25">
      <c r="B232" s="100">
        <f t="shared" si="3"/>
        <v>210</v>
      </c>
      <c r="C232" s="101"/>
      <c r="D232" s="102"/>
      <c r="E232" s="101"/>
      <c r="F232" s="77" t="str">
        <f>IF(E232 &lt;&gt; "",VLOOKUP($E232,'Defect types &amp; severity levels'!$I$3:$J$30,2,FALSE),"")</f>
        <v/>
      </c>
      <c r="G232" s="103" t="str">
        <f>IF(E232 &lt;&gt; "",VLOOKUP($E232,'Defect types &amp; severity levels'!$I$3:$K$30,3,FALSE),"")</f>
        <v/>
      </c>
      <c r="H232" s="101"/>
      <c r="I232" s="102"/>
      <c r="J232" s="104"/>
    </row>
    <row r="233" spans="2:10" x14ac:dyDescent="0.25">
      <c r="B233" s="100">
        <f t="shared" si="3"/>
        <v>211</v>
      </c>
      <c r="C233" s="101"/>
      <c r="D233" s="102"/>
      <c r="E233" s="101"/>
      <c r="F233" s="77" t="str">
        <f>IF(E233 &lt;&gt; "",VLOOKUP($E233,'Defect types &amp; severity levels'!$I$3:$J$30,2,FALSE),"")</f>
        <v/>
      </c>
      <c r="G233" s="103" t="str">
        <f>IF(E233 &lt;&gt; "",VLOOKUP($E233,'Defect types &amp; severity levels'!$I$3:$K$30,3,FALSE),"")</f>
        <v/>
      </c>
      <c r="H233" s="101"/>
      <c r="I233" s="102"/>
      <c r="J233" s="104"/>
    </row>
    <row r="234" spans="2:10" x14ac:dyDescent="0.25">
      <c r="B234" s="100">
        <f t="shared" si="3"/>
        <v>212</v>
      </c>
      <c r="C234" s="101"/>
      <c r="D234" s="102"/>
      <c r="E234" s="101"/>
      <c r="F234" s="77" t="str">
        <f>IF(E234 &lt;&gt; "",VLOOKUP($E234,'Defect types &amp; severity levels'!$I$3:$J$30,2,FALSE),"")</f>
        <v/>
      </c>
      <c r="G234" s="103" t="str">
        <f>IF(E234 &lt;&gt; "",VLOOKUP($E234,'Defect types &amp; severity levels'!$I$3:$K$30,3,FALSE),"")</f>
        <v/>
      </c>
      <c r="H234" s="101"/>
      <c r="I234" s="102"/>
      <c r="J234" s="104"/>
    </row>
    <row r="235" spans="2:10" x14ac:dyDescent="0.25">
      <c r="B235" s="100">
        <f t="shared" si="3"/>
        <v>213</v>
      </c>
      <c r="C235" s="101"/>
      <c r="D235" s="102"/>
      <c r="E235" s="101"/>
      <c r="F235" s="77" t="str">
        <f>IF(E235 &lt;&gt; "",VLOOKUP($E235,'Defect types &amp; severity levels'!$I$3:$J$30,2,FALSE),"")</f>
        <v/>
      </c>
      <c r="G235" s="103" t="str">
        <f>IF(E235 &lt;&gt; "",VLOOKUP($E235,'Defect types &amp; severity levels'!$I$3:$K$30,3,FALSE),"")</f>
        <v/>
      </c>
      <c r="H235" s="101"/>
      <c r="I235" s="102"/>
      <c r="J235" s="104"/>
    </row>
    <row r="236" spans="2:10" x14ac:dyDescent="0.25">
      <c r="B236" s="100">
        <f t="shared" si="3"/>
        <v>214</v>
      </c>
      <c r="C236" s="101"/>
      <c r="D236" s="102"/>
      <c r="E236" s="101"/>
      <c r="F236" s="77" t="str">
        <f>IF(E236 &lt;&gt; "",VLOOKUP($E236,'Defect types &amp; severity levels'!$I$3:$J$30,2,FALSE),"")</f>
        <v/>
      </c>
      <c r="G236" s="103" t="str">
        <f>IF(E236 &lt;&gt; "",VLOOKUP($E236,'Defect types &amp; severity levels'!$I$3:$K$30,3,FALSE),"")</f>
        <v/>
      </c>
      <c r="H236" s="101"/>
      <c r="I236" s="102"/>
      <c r="J236" s="104"/>
    </row>
    <row r="237" spans="2:10" x14ac:dyDescent="0.25">
      <c r="B237" s="100">
        <f t="shared" si="3"/>
        <v>215</v>
      </c>
      <c r="C237" s="101"/>
      <c r="D237" s="102"/>
      <c r="E237" s="101"/>
      <c r="F237" s="77" t="str">
        <f>IF(E237 &lt;&gt; "",VLOOKUP($E237,'Defect types &amp; severity levels'!$I$3:$J$30,2,FALSE),"")</f>
        <v/>
      </c>
      <c r="G237" s="103" t="str">
        <f>IF(E237 &lt;&gt; "",VLOOKUP($E237,'Defect types &amp; severity levels'!$I$3:$K$30,3,FALSE),"")</f>
        <v/>
      </c>
      <c r="H237" s="101"/>
      <c r="I237" s="102"/>
      <c r="J237" s="104"/>
    </row>
    <row r="238" spans="2:10" x14ac:dyDescent="0.25">
      <c r="B238" s="100">
        <f t="shared" si="3"/>
        <v>216</v>
      </c>
      <c r="C238" s="101"/>
      <c r="D238" s="102"/>
      <c r="E238" s="101"/>
      <c r="F238" s="77" t="str">
        <f>IF(E238 &lt;&gt; "",VLOOKUP($E238,'Defect types &amp; severity levels'!$I$3:$J$30,2,FALSE),"")</f>
        <v/>
      </c>
      <c r="G238" s="103" t="str">
        <f>IF(E238 &lt;&gt; "",VLOOKUP($E238,'Defect types &amp; severity levels'!$I$3:$K$30,3,FALSE),"")</f>
        <v/>
      </c>
      <c r="H238" s="101"/>
      <c r="I238" s="102"/>
      <c r="J238" s="104"/>
    </row>
    <row r="239" spans="2:10" x14ac:dyDescent="0.25">
      <c r="B239" s="100">
        <f t="shared" si="3"/>
        <v>217</v>
      </c>
      <c r="C239" s="101"/>
      <c r="D239" s="102"/>
      <c r="E239" s="101"/>
      <c r="F239" s="77" t="str">
        <f>IF(E239 &lt;&gt; "",VLOOKUP($E239,'Defect types &amp; severity levels'!$I$3:$J$30,2,FALSE),"")</f>
        <v/>
      </c>
      <c r="G239" s="103" t="str">
        <f>IF(E239 &lt;&gt; "",VLOOKUP($E239,'Defect types &amp; severity levels'!$I$3:$K$30,3,FALSE),"")</f>
        <v/>
      </c>
      <c r="H239" s="101"/>
      <c r="I239" s="102"/>
      <c r="J239" s="104"/>
    </row>
    <row r="240" spans="2:10" x14ac:dyDescent="0.25">
      <c r="B240" s="100">
        <f t="shared" si="3"/>
        <v>218</v>
      </c>
      <c r="C240" s="101"/>
      <c r="D240" s="102"/>
      <c r="E240" s="101"/>
      <c r="F240" s="77" t="str">
        <f>IF(E240 &lt;&gt; "",VLOOKUP($E240,'Defect types &amp; severity levels'!$I$3:$J$30,2,FALSE),"")</f>
        <v/>
      </c>
      <c r="G240" s="103" t="str">
        <f>IF(E240 &lt;&gt; "",VLOOKUP($E240,'Defect types &amp; severity levels'!$I$3:$K$30,3,FALSE),"")</f>
        <v/>
      </c>
      <c r="H240" s="101"/>
      <c r="I240" s="102"/>
      <c r="J240" s="104"/>
    </row>
    <row r="241" spans="2:10" x14ac:dyDescent="0.25">
      <c r="B241" s="100">
        <f t="shared" si="3"/>
        <v>219</v>
      </c>
      <c r="C241" s="101"/>
      <c r="D241" s="102"/>
      <c r="E241" s="101"/>
      <c r="F241" s="77" t="str">
        <f>IF(E241 &lt;&gt; "",VLOOKUP($E241,'Defect types &amp; severity levels'!$I$3:$J$30,2,FALSE),"")</f>
        <v/>
      </c>
      <c r="G241" s="103" t="str">
        <f>IF(E241 &lt;&gt; "",VLOOKUP($E241,'Defect types &amp; severity levels'!$I$3:$K$30,3,FALSE),"")</f>
        <v/>
      </c>
      <c r="H241" s="101"/>
      <c r="I241" s="102"/>
      <c r="J241" s="104"/>
    </row>
    <row r="242" spans="2:10" x14ac:dyDescent="0.25">
      <c r="B242" s="100">
        <f t="shared" si="3"/>
        <v>220</v>
      </c>
      <c r="C242" s="101"/>
      <c r="D242" s="102"/>
      <c r="E242" s="101"/>
      <c r="F242" s="77" t="str">
        <f>IF(E242 &lt;&gt; "",VLOOKUP($E242,'Defect types &amp; severity levels'!$I$3:$J$30,2,FALSE),"")</f>
        <v/>
      </c>
      <c r="G242" s="103" t="str">
        <f>IF(E242 &lt;&gt; "",VLOOKUP($E242,'Defect types &amp; severity levels'!$I$3:$K$30,3,FALSE),"")</f>
        <v/>
      </c>
      <c r="H242" s="101"/>
      <c r="I242" s="102"/>
      <c r="J242" s="104"/>
    </row>
    <row r="243" spans="2:10" x14ac:dyDescent="0.25">
      <c r="B243" s="100">
        <f t="shared" si="3"/>
        <v>221</v>
      </c>
      <c r="C243" s="101"/>
      <c r="D243" s="102"/>
      <c r="E243" s="101"/>
      <c r="F243" s="77" t="str">
        <f>IF(E243 &lt;&gt; "",VLOOKUP($E243,'Defect types &amp; severity levels'!$I$3:$J$30,2,FALSE),"")</f>
        <v/>
      </c>
      <c r="G243" s="103" t="str">
        <f>IF(E243 &lt;&gt; "",VLOOKUP($E243,'Defect types &amp; severity levels'!$I$3:$K$30,3,FALSE),"")</f>
        <v/>
      </c>
      <c r="H243" s="101"/>
      <c r="I243" s="102"/>
      <c r="J243" s="104"/>
    </row>
    <row r="244" spans="2:10" x14ac:dyDescent="0.25">
      <c r="B244" s="100">
        <f t="shared" si="3"/>
        <v>222</v>
      </c>
      <c r="C244" s="101"/>
      <c r="D244" s="102"/>
      <c r="E244" s="101"/>
      <c r="F244" s="77" t="str">
        <f>IF(E244 &lt;&gt; "",VLOOKUP($E244,'Defect types &amp; severity levels'!$I$3:$J$30,2,FALSE),"")</f>
        <v/>
      </c>
      <c r="G244" s="103" t="str">
        <f>IF(E244 &lt;&gt; "",VLOOKUP($E244,'Defect types &amp; severity levels'!$I$3:$K$30,3,FALSE),"")</f>
        <v/>
      </c>
      <c r="H244" s="101"/>
      <c r="I244" s="102"/>
      <c r="J244" s="104"/>
    </row>
    <row r="245" spans="2:10" x14ac:dyDescent="0.25">
      <c r="B245" s="100">
        <f t="shared" si="3"/>
        <v>223</v>
      </c>
      <c r="C245" s="101"/>
      <c r="D245" s="102"/>
      <c r="E245" s="101"/>
      <c r="F245" s="77" t="str">
        <f>IF(E245 &lt;&gt; "",VLOOKUP($E245,'Defect types &amp; severity levels'!$I$3:$J$30,2,FALSE),"")</f>
        <v/>
      </c>
      <c r="G245" s="103" t="str">
        <f>IF(E245 &lt;&gt; "",VLOOKUP($E245,'Defect types &amp; severity levels'!$I$3:$K$30,3,FALSE),"")</f>
        <v/>
      </c>
      <c r="H245" s="101"/>
      <c r="I245" s="102"/>
      <c r="J245" s="104"/>
    </row>
    <row r="246" spans="2:10" x14ac:dyDescent="0.25">
      <c r="B246" s="100">
        <f t="shared" si="3"/>
        <v>224</v>
      </c>
      <c r="C246" s="101"/>
      <c r="D246" s="102"/>
      <c r="E246" s="101"/>
      <c r="F246" s="77" t="str">
        <f>IF(E246 &lt;&gt; "",VLOOKUP($E246,'Defect types &amp; severity levels'!$I$3:$J$30,2,FALSE),"")</f>
        <v/>
      </c>
      <c r="G246" s="103" t="str">
        <f>IF(E246 &lt;&gt; "",VLOOKUP($E246,'Defect types &amp; severity levels'!$I$3:$K$30,3,FALSE),"")</f>
        <v/>
      </c>
      <c r="H246" s="101"/>
      <c r="I246" s="102"/>
      <c r="J246" s="104"/>
    </row>
    <row r="247" spans="2:10" x14ac:dyDescent="0.25">
      <c r="B247" s="100">
        <f t="shared" si="3"/>
        <v>225</v>
      </c>
      <c r="C247" s="101"/>
      <c r="D247" s="102"/>
      <c r="E247" s="101"/>
      <c r="F247" s="77" t="str">
        <f>IF(E247 &lt;&gt; "",VLOOKUP($E247,'Defect types &amp; severity levels'!$I$3:$J$30,2,FALSE),"")</f>
        <v/>
      </c>
      <c r="G247" s="103" t="str">
        <f>IF(E247 &lt;&gt; "",VLOOKUP($E247,'Defect types &amp; severity levels'!$I$3:$K$30,3,FALSE),"")</f>
        <v/>
      </c>
      <c r="H247" s="101"/>
      <c r="I247" s="102"/>
      <c r="J247" s="104"/>
    </row>
    <row r="248" spans="2:10" x14ac:dyDescent="0.25">
      <c r="B248" s="100">
        <f t="shared" si="3"/>
        <v>226</v>
      </c>
      <c r="C248" s="101"/>
      <c r="D248" s="102"/>
      <c r="E248" s="101"/>
      <c r="F248" s="77" t="str">
        <f>IF(E248 &lt;&gt; "",VLOOKUP($E248,'Defect types &amp; severity levels'!$I$3:$J$30,2,FALSE),"")</f>
        <v/>
      </c>
      <c r="G248" s="103" t="str">
        <f>IF(E248 &lt;&gt; "",VLOOKUP($E248,'Defect types &amp; severity levels'!$I$3:$K$30,3,FALSE),"")</f>
        <v/>
      </c>
      <c r="H248" s="101"/>
      <c r="I248" s="102"/>
      <c r="J248" s="104"/>
    </row>
    <row r="249" spans="2:10" x14ac:dyDescent="0.25">
      <c r="B249" s="100">
        <f t="shared" si="3"/>
        <v>227</v>
      </c>
      <c r="C249" s="101"/>
      <c r="D249" s="102"/>
      <c r="E249" s="101"/>
      <c r="F249" s="77" t="str">
        <f>IF(E249 &lt;&gt; "",VLOOKUP($E249,'Defect types &amp; severity levels'!$I$3:$J$30,2,FALSE),"")</f>
        <v/>
      </c>
      <c r="G249" s="103" t="str">
        <f>IF(E249 &lt;&gt; "",VLOOKUP($E249,'Defect types &amp; severity levels'!$I$3:$K$30,3,FALSE),"")</f>
        <v/>
      </c>
      <c r="H249" s="101"/>
      <c r="I249" s="102"/>
      <c r="J249" s="104"/>
    </row>
    <row r="250" spans="2:10" x14ac:dyDescent="0.25">
      <c r="B250" s="100">
        <f t="shared" si="3"/>
        <v>228</v>
      </c>
      <c r="C250" s="101"/>
      <c r="D250" s="102"/>
      <c r="E250" s="101"/>
      <c r="F250" s="77" t="str">
        <f>IF(E250 &lt;&gt; "",VLOOKUP($E250,'Defect types &amp; severity levels'!$I$3:$J$30,2,FALSE),"")</f>
        <v/>
      </c>
      <c r="G250" s="103" t="str">
        <f>IF(E250 &lt;&gt; "",VLOOKUP($E250,'Defect types &amp; severity levels'!$I$3:$K$30,3,FALSE),"")</f>
        <v/>
      </c>
      <c r="H250" s="101"/>
      <c r="I250" s="102"/>
      <c r="J250" s="104"/>
    </row>
    <row r="251" spans="2:10" x14ac:dyDescent="0.25">
      <c r="B251" s="100">
        <f t="shared" si="3"/>
        <v>229</v>
      </c>
      <c r="C251" s="101"/>
      <c r="D251" s="102"/>
      <c r="E251" s="101"/>
      <c r="F251" s="77" t="str">
        <f>IF(E251 &lt;&gt; "",VLOOKUP($E251,'Defect types &amp; severity levels'!$I$3:$J$30,2,FALSE),"")</f>
        <v/>
      </c>
      <c r="G251" s="103" t="str">
        <f>IF(E251 &lt;&gt; "",VLOOKUP($E251,'Defect types &amp; severity levels'!$I$3:$K$30,3,FALSE),"")</f>
        <v/>
      </c>
      <c r="H251" s="101"/>
      <c r="I251" s="102"/>
      <c r="J251" s="104"/>
    </row>
    <row r="252" spans="2:10" x14ac:dyDescent="0.25">
      <c r="B252" s="100">
        <f t="shared" si="3"/>
        <v>230</v>
      </c>
      <c r="C252" s="101"/>
      <c r="D252" s="102"/>
      <c r="E252" s="101"/>
      <c r="F252" s="77" t="str">
        <f>IF(E252 &lt;&gt; "",VLOOKUP($E252,'Defect types &amp; severity levels'!$I$3:$J$30,2,FALSE),"")</f>
        <v/>
      </c>
      <c r="G252" s="103" t="str">
        <f>IF(E252 &lt;&gt; "",VLOOKUP($E252,'Defect types &amp; severity levels'!$I$3:$K$30,3,FALSE),"")</f>
        <v/>
      </c>
      <c r="H252" s="101"/>
      <c r="I252" s="102"/>
      <c r="J252" s="104"/>
    </row>
    <row r="253" spans="2:10" x14ac:dyDescent="0.25">
      <c r="B253" s="100">
        <f t="shared" si="3"/>
        <v>231</v>
      </c>
      <c r="C253" s="101"/>
      <c r="D253" s="102"/>
      <c r="E253" s="101"/>
      <c r="F253" s="77" t="str">
        <f>IF(E253 &lt;&gt; "",VLOOKUP($E253,'Defect types &amp; severity levels'!$I$3:$J$30,2,FALSE),"")</f>
        <v/>
      </c>
      <c r="G253" s="103" t="str">
        <f>IF(E253 &lt;&gt; "",VLOOKUP($E253,'Defect types &amp; severity levels'!$I$3:$K$30,3,FALSE),"")</f>
        <v/>
      </c>
      <c r="H253" s="101"/>
      <c r="I253" s="102"/>
      <c r="J253" s="104"/>
    </row>
    <row r="254" spans="2:10" x14ac:dyDescent="0.25">
      <c r="B254" s="100">
        <f t="shared" si="3"/>
        <v>232</v>
      </c>
      <c r="C254" s="101"/>
      <c r="D254" s="102"/>
      <c r="E254" s="101"/>
      <c r="F254" s="77" t="str">
        <f>IF(E254 &lt;&gt; "",VLOOKUP($E254,'Defect types &amp; severity levels'!$I$3:$J$30,2,FALSE),"")</f>
        <v/>
      </c>
      <c r="G254" s="103" t="str">
        <f>IF(E254 &lt;&gt; "",VLOOKUP($E254,'Defect types &amp; severity levels'!$I$3:$K$30,3,FALSE),"")</f>
        <v/>
      </c>
      <c r="H254" s="101"/>
      <c r="I254" s="102"/>
      <c r="J254" s="104"/>
    </row>
    <row r="255" spans="2:10" x14ac:dyDescent="0.25">
      <c r="B255" s="100">
        <f t="shared" si="3"/>
        <v>233</v>
      </c>
      <c r="C255" s="101"/>
      <c r="D255" s="102"/>
      <c r="E255" s="101"/>
      <c r="F255" s="77" t="str">
        <f>IF(E255 &lt;&gt; "",VLOOKUP($E255,'Defect types &amp; severity levels'!$I$3:$J$30,2,FALSE),"")</f>
        <v/>
      </c>
      <c r="G255" s="103" t="str">
        <f>IF(E255 &lt;&gt; "",VLOOKUP($E255,'Defect types &amp; severity levels'!$I$3:$K$30,3,FALSE),"")</f>
        <v/>
      </c>
      <c r="H255" s="101"/>
      <c r="I255" s="102"/>
      <c r="J255" s="104"/>
    </row>
    <row r="256" spans="2:10" x14ac:dyDescent="0.25">
      <c r="B256" s="100">
        <f t="shared" si="3"/>
        <v>234</v>
      </c>
      <c r="C256" s="101"/>
      <c r="D256" s="102"/>
      <c r="E256" s="101"/>
      <c r="F256" s="77" t="str">
        <f>IF(E256 &lt;&gt; "",VLOOKUP($E256,'Defect types &amp; severity levels'!$I$3:$J$30,2,FALSE),"")</f>
        <v/>
      </c>
      <c r="G256" s="103" t="str">
        <f>IF(E256 &lt;&gt; "",VLOOKUP($E256,'Defect types &amp; severity levels'!$I$3:$K$30,3,FALSE),"")</f>
        <v/>
      </c>
      <c r="H256" s="101"/>
      <c r="I256" s="102"/>
      <c r="J256" s="104"/>
    </row>
    <row r="257" spans="2:10" x14ac:dyDescent="0.25">
      <c r="B257" s="100">
        <f t="shared" si="3"/>
        <v>235</v>
      </c>
      <c r="C257" s="101"/>
      <c r="D257" s="102"/>
      <c r="E257" s="101"/>
      <c r="F257" s="77" t="str">
        <f>IF(E257 &lt;&gt; "",VLOOKUP($E257,'Defect types &amp; severity levels'!$I$3:$J$30,2,FALSE),"")</f>
        <v/>
      </c>
      <c r="G257" s="103" t="str">
        <f>IF(E257 &lt;&gt; "",VLOOKUP($E257,'Defect types &amp; severity levels'!$I$3:$K$30,3,FALSE),"")</f>
        <v/>
      </c>
      <c r="H257" s="101"/>
      <c r="I257" s="102"/>
      <c r="J257" s="104"/>
    </row>
    <row r="258" spans="2:10" x14ac:dyDescent="0.25">
      <c r="B258" s="100">
        <f t="shared" si="3"/>
        <v>236</v>
      </c>
      <c r="C258" s="101"/>
      <c r="D258" s="102"/>
      <c r="E258" s="101"/>
      <c r="F258" s="77" t="str">
        <f>IF(E258 &lt;&gt; "",VLOOKUP($E258,'Defect types &amp; severity levels'!$I$3:$J$30,2,FALSE),"")</f>
        <v/>
      </c>
      <c r="G258" s="103" t="str">
        <f>IF(E258 &lt;&gt; "",VLOOKUP($E258,'Defect types &amp; severity levels'!$I$3:$K$30,3,FALSE),"")</f>
        <v/>
      </c>
      <c r="H258" s="101"/>
      <c r="I258" s="102"/>
      <c r="J258" s="104"/>
    </row>
    <row r="259" spans="2:10" x14ac:dyDescent="0.25">
      <c r="B259" s="100">
        <f t="shared" si="3"/>
        <v>237</v>
      </c>
      <c r="C259" s="101"/>
      <c r="D259" s="102"/>
      <c r="E259" s="101"/>
      <c r="F259" s="77" t="str">
        <f>IF(E259 &lt;&gt; "",VLOOKUP($E259,'Defect types &amp; severity levels'!$I$3:$J$30,2,FALSE),"")</f>
        <v/>
      </c>
      <c r="G259" s="103" t="str">
        <f>IF(E259 &lt;&gt; "",VLOOKUP($E259,'Defect types &amp; severity levels'!$I$3:$K$30,3,FALSE),"")</f>
        <v/>
      </c>
      <c r="H259" s="101"/>
      <c r="I259" s="102"/>
      <c r="J259" s="104"/>
    </row>
    <row r="260" spans="2:10" x14ac:dyDescent="0.25">
      <c r="B260" s="100">
        <f t="shared" si="3"/>
        <v>238</v>
      </c>
      <c r="C260" s="101"/>
      <c r="D260" s="102"/>
      <c r="E260" s="101"/>
      <c r="F260" s="77" t="str">
        <f>IF(E260 &lt;&gt; "",VLOOKUP($E260,'Defect types &amp; severity levels'!$I$3:$J$30,2,FALSE),"")</f>
        <v/>
      </c>
      <c r="G260" s="103" t="str">
        <f>IF(E260 &lt;&gt; "",VLOOKUP($E260,'Defect types &amp; severity levels'!$I$3:$K$30,3,FALSE),"")</f>
        <v/>
      </c>
      <c r="H260" s="101"/>
      <c r="I260" s="102"/>
      <c r="J260" s="104"/>
    </row>
    <row r="261" spans="2:10" x14ac:dyDescent="0.25">
      <c r="B261" s="100">
        <f t="shared" si="3"/>
        <v>239</v>
      </c>
      <c r="C261" s="101"/>
      <c r="D261" s="102"/>
      <c r="E261" s="101"/>
      <c r="F261" s="77" t="str">
        <f>IF(E261 &lt;&gt; "",VLOOKUP($E261,'Defect types &amp; severity levels'!$I$3:$J$30,2,FALSE),"")</f>
        <v/>
      </c>
      <c r="G261" s="103" t="str">
        <f>IF(E261 &lt;&gt; "",VLOOKUP($E261,'Defect types &amp; severity levels'!$I$3:$K$30,3,FALSE),"")</f>
        <v/>
      </c>
      <c r="H261" s="101"/>
      <c r="I261" s="102"/>
      <c r="J261" s="104"/>
    </row>
    <row r="262" spans="2:10" x14ac:dyDescent="0.25">
      <c r="B262" s="100">
        <f t="shared" si="3"/>
        <v>240</v>
      </c>
      <c r="C262" s="101"/>
      <c r="D262" s="102"/>
      <c r="E262" s="101"/>
      <c r="F262" s="77" t="str">
        <f>IF(E262 &lt;&gt; "",VLOOKUP($E262,'Defect types &amp; severity levels'!$I$3:$J$30,2,FALSE),"")</f>
        <v/>
      </c>
      <c r="G262" s="103" t="str">
        <f>IF(E262 &lt;&gt; "",VLOOKUP($E262,'Defect types &amp; severity levels'!$I$3:$K$30,3,FALSE),"")</f>
        <v/>
      </c>
      <c r="H262" s="101"/>
      <c r="I262" s="102"/>
      <c r="J262" s="104"/>
    </row>
    <row r="263" spans="2:10" x14ac:dyDescent="0.25">
      <c r="B263" s="100">
        <f t="shared" si="3"/>
        <v>241</v>
      </c>
      <c r="C263" s="101"/>
      <c r="D263" s="102"/>
      <c r="E263" s="101"/>
      <c r="F263" s="77" t="str">
        <f>IF(E263 &lt;&gt; "",VLOOKUP($E263,'Defect types &amp; severity levels'!$I$3:$J$30,2,FALSE),"")</f>
        <v/>
      </c>
      <c r="G263" s="103" t="str">
        <f>IF(E263 &lt;&gt; "",VLOOKUP($E263,'Defect types &amp; severity levels'!$I$3:$K$30,3,FALSE),"")</f>
        <v/>
      </c>
      <c r="H263" s="101"/>
      <c r="I263" s="102"/>
      <c r="J263" s="104"/>
    </row>
    <row r="264" spans="2:10" x14ac:dyDescent="0.25">
      <c r="B264" s="100">
        <f t="shared" si="3"/>
        <v>242</v>
      </c>
      <c r="C264" s="101"/>
      <c r="D264" s="102"/>
      <c r="E264" s="101"/>
      <c r="F264" s="77" t="str">
        <f>IF(E264 &lt;&gt; "",VLOOKUP($E264,'Defect types &amp; severity levels'!$I$3:$J$30,2,FALSE),"")</f>
        <v/>
      </c>
      <c r="G264" s="103" t="str">
        <f>IF(E264 &lt;&gt; "",VLOOKUP($E264,'Defect types &amp; severity levels'!$I$3:$K$30,3,FALSE),"")</f>
        <v/>
      </c>
      <c r="H264" s="101"/>
      <c r="I264" s="102"/>
      <c r="J264" s="104"/>
    </row>
    <row r="265" spans="2:10" x14ac:dyDescent="0.25">
      <c r="B265" s="100">
        <f t="shared" si="3"/>
        <v>243</v>
      </c>
      <c r="C265" s="101"/>
      <c r="D265" s="102"/>
      <c r="E265" s="101"/>
      <c r="F265" s="77" t="str">
        <f>IF(E265 &lt;&gt; "",VLOOKUP($E265,'Defect types &amp; severity levels'!$I$3:$J$30,2,FALSE),"")</f>
        <v/>
      </c>
      <c r="G265" s="103" t="str">
        <f>IF(E265 &lt;&gt; "",VLOOKUP($E265,'Defect types &amp; severity levels'!$I$3:$K$30,3,FALSE),"")</f>
        <v/>
      </c>
      <c r="H265" s="101"/>
      <c r="I265" s="102"/>
      <c r="J265" s="104"/>
    </row>
    <row r="266" spans="2:10" x14ac:dyDescent="0.25">
      <c r="B266" s="100">
        <f t="shared" si="3"/>
        <v>244</v>
      </c>
      <c r="C266" s="101"/>
      <c r="D266" s="102"/>
      <c r="E266" s="101"/>
      <c r="F266" s="77" t="str">
        <f>IF(E266 &lt;&gt; "",VLOOKUP($E266,'Defect types &amp; severity levels'!$I$3:$J$30,2,FALSE),"")</f>
        <v/>
      </c>
      <c r="G266" s="103" t="str">
        <f>IF(E266 &lt;&gt; "",VLOOKUP($E266,'Defect types &amp; severity levels'!$I$3:$K$30,3,FALSE),"")</f>
        <v/>
      </c>
      <c r="H266" s="101"/>
      <c r="I266" s="102"/>
      <c r="J266" s="104"/>
    </row>
    <row r="267" spans="2:10" x14ac:dyDescent="0.25">
      <c r="B267" s="100">
        <f t="shared" si="3"/>
        <v>245</v>
      </c>
      <c r="C267" s="101"/>
      <c r="D267" s="102"/>
      <c r="E267" s="101"/>
      <c r="F267" s="77" t="str">
        <f>IF(E267 &lt;&gt; "",VLOOKUP($E267,'Defect types &amp; severity levels'!$I$3:$J$30,2,FALSE),"")</f>
        <v/>
      </c>
      <c r="G267" s="103" t="str">
        <f>IF(E267 &lt;&gt; "",VLOOKUP($E267,'Defect types &amp; severity levels'!$I$3:$K$30,3,FALSE),"")</f>
        <v/>
      </c>
      <c r="H267" s="101"/>
      <c r="I267" s="102"/>
      <c r="J267" s="104"/>
    </row>
    <row r="268" spans="2:10" x14ac:dyDescent="0.25">
      <c r="B268" s="100">
        <f t="shared" si="3"/>
        <v>246</v>
      </c>
      <c r="C268" s="101"/>
      <c r="D268" s="102"/>
      <c r="E268" s="101"/>
      <c r="F268" s="77" t="str">
        <f>IF(E268 &lt;&gt; "",VLOOKUP($E268,'Defect types &amp; severity levels'!$I$3:$J$30,2,FALSE),"")</f>
        <v/>
      </c>
      <c r="G268" s="103" t="str">
        <f>IF(E268 &lt;&gt; "",VLOOKUP($E268,'Defect types &amp; severity levels'!$I$3:$K$30,3,FALSE),"")</f>
        <v/>
      </c>
      <c r="H268" s="101"/>
      <c r="I268" s="102"/>
      <c r="J268" s="104"/>
    </row>
    <row r="269" spans="2:10" x14ac:dyDescent="0.25">
      <c r="B269" s="100">
        <f t="shared" si="3"/>
        <v>247</v>
      </c>
      <c r="C269" s="101"/>
      <c r="D269" s="102"/>
      <c r="E269" s="101"/>
      <c r="F269" s="77" t="str">
        <f>IF(E269 &lt;&gt; "",VLOOKUP($E269,'Defect types &amp; severity levels'!$I$3:$J$30,2,FALSE),"")</f>
        <v/>
      </c>
      <c r="G269" s="103" t="str">
        <f>IF(E269 &lt;&gt; "",VLOOKUP($E269,'Defect types &amp; severity levels'!$I$3:$K$30,3,FALSE),"")</f>
        <v/>
      </c>
      <c r="H269" s="101"/>
      <c r="I269" s="102"/>
      <c r="J269" s="104"/>
    </row>
    <row r="270" spans="2:10" x14ac:dyDescent="0.25">
      <c r="B270" s="100">
        <f t="shared" si="3"/>
        <v>248</v>
      </c>
      <c r="C270" s="101"/>
      <c r="D270" s="102"/>
      <c r="E270" s="101"/>
      <c r="F270" s="77" t="str">
        <f>IF(E270 &lt;&gt; "",VLOOKUP($E270,'Defect types &amp; severity levels'!$I$3:$J$30,2,FALSE),"")</f>
        <v/>
      </c>
      <c r="G270" s="103" t="str">
        <f>IF(E270 &lt;&gt; "",VLOOKUP($E270,'Defect types &amp; severity levels'!$I$3:$K$30,3,FALSE),"")</f>
        <v/>
      </c>
      <c r="H270" s="101"/>
      <c r="I270" s="102"/>
      <c r="J270" s="104"/>
    </row>
    <row r="271" spans="2:10" x14ac:dyDescent="0.25">
      <c r="B271" s="100">
        <f t="shared" si="3"/>
        <v>249</v>
      </c>
      <c r="C271" s="101"/>
      <c r="D271" s="102"/>
      <c r="E271" s="101"/>
      <c r="F271" s="77" t="str">
        <f>IF(E271 &lt;&gt; "",VLOOKUP($E271,'Defect types &amp; severity levels'!$I$3:$J$30,2,FALSE),"")</f>
        <v/>
      </c>
      <c r="G271" s="103" t="str">
        <f>IF(E271 &lt;&gt; "",VLOOKUP($E271,'Defect types &amp; severity levels'!$I$3:$K$30,3,FALSE),"")</f>
        <v/>
      </c>
      <c r="H271" s="101"/>
      <c r="I271" s="102"/>
      <c r="J271" s="104"/>
    </row>
    <row r="272" spans="2:10" x14ac:dyDescent="0.25">
      <c r="B272" s="100">
        <f t="shared" si="3"/>
        <v>250</v>
      </c>
      <c r="C272" s="101"/>
      <c r="D272" s="102"/>
      <c r="E272" s="101"/>
      <c r="F272" s="77" t="str">
        <f>IF(E272 &lt;&gt; "",VLOOKUP($E272,'Defect types &amp; severity levels'!$I$3:$J$30,2,FALSE),"")</f>
        <v/>
      </c>
      <c r="G272" s="103" t="str">
        <f>IF(E272 &lt;&gt; "",VLOOKUP($E272,'Defect types &amp; severity levels'!$I$3:$K$30,3,FALSE),"")</f>
        <v/>
      </c>
      <c r="H272" s="101"/>
      <c r="I272" s="102"/>
      <c r="J272" s="104"/>
    </row>
    <row r="273" spans="2:10" x14ac:dyDescent="0.25">
      <c r="B273" s="100">
        <f t="shared" si="3"/>
        <v>251</v>
      </c>
      <c r="C273" s="101"/>
      <c r="D273" s="102"/>
      <c r="E273" s="101"/>
      <c r="F273" s="77" t="str">
        <f>IF(E273 &lt;&gt; "",VLOOKUP($E273,'Defect types &amp; severity levels'!$I$3:$J$30,2,FALSE),"")</f>
        <v/>
      </c>
      <c r="G273" s="103" t="str">
        <f>IF(E273 &lt;&gt; "",VLOOKUP($E273,'Defect types &amp; severity levels'!$I$3:$K$30,3,FALSE),"")</f>
        <v/>
      </c>
      <c r="H273" s="101"/>
      <c r="I273" s="102"/>
      <c r="J273" s="104"/>
    </row>
    <row r="274" spans="2:10" x14ac:dyDescent="0.25">
      <c r="B274" s="100">
        <f t="shared" si="3"/>
        <v>252</v>
      </c>
      <c r="C274" s="101"/>
      <c r="D274" s="102"/>
      <c r="E274" s="101"/>
      <c r="F274" s="77" t="str">
        <f>IF(E274 &lt;&gt; "",VLOOKUP($E274,'Defect types &amp; severity levels'!$I$3:$J$30,2,FALSE),"")</f>
        <v/>
      </c>
      <c r="G274" s="103" t="str">
        <f>IF(E274 &lt;&gt; "",VLOOKUP($E274,'Defect types &amp; severity levels'!$I$3:$K$30,3,FALSE),"")</f>
        <v/>
      </c>
      <c r="H274" s="101"/>
      <c r="I274" s="102"/>
      <c r="J274" s="104"/>
    </row>
    <row r="275" spans="2:10" x14ac:dyDescent="0.25">
      <c r="B275" s="100">
        <f t="shared" si="3"/>
        <v>253</v>
      </c>
      <c r="C275" s="101"/>
      <c r="D275" s="102"/>
      <c r="E275" s="101"/>
      <c r="F275" s="77" t="str">
        <f>IF(E275 &lt;&gt; "",VLOOKUP($E275,'Defect types &amp; severity levels'!$I$3:$J$30,2,FALSE),"")</f>
        <v/>
      </c>
      <c r="G275" s="103" t="str">
        <f>IF(E275 &lt;&gt; "",VLOOKUP($E275,'Defect types &amp; severity levels'!$I$3:$K$30,3,FALSE),"")</f>
        <v/>
      </c>
      <c r="H275" s="101"/>
      <c r="I275" s="102"/>
      <c r="J275" s="104"/>
    </row>
    <row r="276" spans="2:10" x14ac:dyDescent="0.25">
      <c r="B276" s="100">
        <f t="shared" si="3"/>
        <v>254</v>
      </c>
      <c r="C276" s="101"/>
      <c r="D276" s="102"/>
      <c r="E276" s="101"/>
      <c r="F276" s="77" t="str">
        <f>IF(E276 &lt;&gt; "",VLOOKUP($E276,'Defect types &amp; severity levels'!$I$3:$J$30,2,FALSE),"")</f>
        <v/>
      </c>
      <c r="G276" s="103" t="str">
        <f>IF(E276 &lt;&gt; "",VLOOKUP($E276,'Defect types &amp; severity levels'!$I$3:$K$30,3,FALSE),"")</f>
        <v/>
      </c>
      <c r="H276" s="101"/>
      <c r="I276" s="102"/>
      <c r="J276" s="104"/>
    </row>
    <row r="277" spans="2:10" x14ac:dyDescent="0.25">
      <c r="B277" s="100">
        <f t="shared" si="3"/>
        <v>255</v>
      </c>
      <c r="C277" s="101"/>
      <c r="D277" s="102"/>
      <c r="E277" s="101"/>
      <c r="F277" s="77" t="str">
        <f>IF(E277 &lt;&gt; "",VLOOKUP($E277,'Defect types &amp; severity levels'!$I$3:$J$30,2,FALSE),"")</f>
        <v/>
      </c>
      <c r="G277" s="103" t="str">
        <f>IF(E277 &lt;&gt; "",VLOOKUP($E277,'Defect types &amp; severity levels'!$I$3:$K$30,3,FALSE),"")</f>
        <v/>
      </c>
      <c r="H277" s="101"/>
      <c r="I277" s="102"/>
      <c r="J277" s="104"/>
    </row>
    <row r="278" spans="2:10" x14ac:dyDescent="0.25">
      <c r="B278" s="100">
        <f t="shared" si="3"/>
        <v>256</v>
      </c>
      <c r="C278" s="101"/>
      <c r="D278" s="102"/>
      <c r="E278" s="101"/>
      <c r="F278" s="77" t="str">
        <f>IF(E278 &lt;&gt; "",VLOOKUP($E278,'Defect types &amp; severity levels'!$I$3:$J$30,2,FALSE),"")</f>
        <v/>
      </c>
      <c r="G278" s="103" t="str">
        <f>IF(E278 &lt;&gt; "",VLOOKUP($E278,'Defect types &amp; severity levels'!$I$3:$K$30,3,FALSE),"")</f>
        <v/>
      </c>
      <c r="H278" s="101"/>
      <c r="I278" s="102"/>
      <c r="J278" s="104"/>
    </row>
    <row r="279" spans="2:10" x14ac:dyDescent="0.25">
      <c r="B279" s="100">
        <f t="shared" si="3"/>
        <v>257</v>
      </c>
      <c r="C279" s="101"/>
      <c r="D279" s="102"/>
      <c r="E279" s="101"/>
      <c r="F279" s="77" t="str">
        <f>IF(E279 &lt;&gt; "",VLOOKUP($E279,'Defect types &amp; severity levels'!$I$3:$J$30,2,FALSE),"")</f>
        <v/>
      </c>
      <c r="G279" s="103" t="str">
        <f>IF(E279 &lt;&gt; "",VLOOKUP($E279,'Defect types &amp; severity levels'!$I$3:$K$30,3,FALSE),"")</f>
        <v/>
      </c>
      <c r="H279" s="101"/>
      <c r="I279" s="102"/>
      <c r="J279" s="104"/>
    </row>
    <row r="280" spans="2:10" x14ac:dyDescent="0.25">
      <c r="B280" s="100">
        <f t="shared" si="3"/>
        <v>258</v>
      </c>
      <c r="C280" s="101"/>
      <c r="D280" s="102"/>
      <c r="E280" s="101"/>
      <c r="F280" s="77" t="str">
        <f>IF(E280 &lt;&gt; "",VLOOKUP($E280,'Defect types &amp; severity levels'!$I$3:$J$30,2,FALSE),"")</f>
        <v/>
      </c>
      <c r="G280" s="103" t="str">
        <f>IF(E280 &lt;&gt; "",VLOOKUP($E280,'Defect types &amp; severity levels'!$I$3:$K$30,3,FALSE),"")</f>
        <v/>
      </c>
      <c r="H280" s="101"/>
      <c r="I280" s="102"/>
      <c r="J280" s="104"/>
    </row>
    <row r="281" spans="2:10" x14ac:dyDescent="0.25">
      <c r="B281" s="100">
        <f t="shared" ref="B281:B322" si="4">B280+1</f>
        <v>259</v>
      </c>
      <c r="C281" s="101"/>
      <c r="D281" s="102"/>
      <c r="E281" s="101"/>
      <c r="F281" s="77" t="str">
        <f>IF(E281 &lt;&gt; "",VLOOKUP($E281,'Defect types &amp; severity levels'!$I$3:$J$30,2,FALSE),"")</f>
        <v/>
      </c>
      <c r="G281" s="103" t="str">
        <f>IF(E281 &lt;&gt; "",VLOOKUP($E281,'Defect types &amp; severity levels'!$I$3:$K$30,3,FALSE),"")</f>
        <v/>
      </c>
      <c r="H281" s="101"/>
      <c r="I281" s="102"/>
      <c r="J281" s="104"/>
    </row>
    <row r="282" spans="2:10" x14ac:dyDescent="0.25">
      <c r="B282" s="100">
        <f t="shared" si="4"/>
        <v>260</v>
      </c>
      <c r="C282" s="101"/>
      <c r="D282" s="102"/>
      <c r="E282" s="101"/>
      <c r="F282" s="77" t="str">
        <f>IF(E282 &lt;&gt; "",VLOOKUP($E282,'Defect types &amp; severity levels'!$I$3:$J$30,2,FALSE),"")</f>
        <v/>
      </c>
      <c r="G282" s="103" t="str">
        <f>IF(E282 &lt;&gt; "",VLOOKUP($E282,'Defect types &amp; severity levels'!$I$3:$K$30,3,FALSE),"")</f>
        <v/>
      </c>
      <c r="H282" s="101"/>
      <c r="I282" s="102"/>
      <c r="J282" s="104"/>
    </row>
    <row r="283" spans="2:10" x14ac:dyDescent="0.25">
      <c r="B283" s="100">
        <f t="shared" si="4"/>
        <v>261</v>
      </c>
      <c r="C283" s="101"/>
      <c r="D283" s="102"/>
      <c r="E283" s="101"/>
      <c r="F283" s="77" t="str">
        <f>IF(E283 &lt;&gt; "",VLOOKUP($E283,'Defect types &amp; severity levels'!$I$3:$J$30,2,FALSE),"")</f>
        <v/>
      </c>
      <c r="G283" s="103" t="str">
        <f>IF(E283 &lt;&gt; "",VLOOKUP($E283,'Defect types &amp; severity levels'!$I$3:$K$30,3,FALSE),"")</f>
        <v/>
      </c>
      <c r="H283" s="101"/>
      <c r="I283" s="102"/>
      <c r="J283" s="104"/>
    </row>
    <row r="284" spans="2:10" x14ac:dyDescent="0.25">
      <c r="B284" s="100">
        <f t="shared" si="4"/>
        <v>262</v>
      </c>
      <c r="C284" s="101"/>
      <c r="D284" s="102"/>
      <c r="E284" s="101"/>
      <c r="F284" s="77" t="str">
        <f>IF(E284 &lt;&gt; "",VLOOKUP($E284,'Defect types &amp; severity levels'!$I$3:$J$30,2,FALSE),"")</f>
        <v/>
      </c>
      <c r="G284" s="103" t="str">
        <f>IF(E284 &lt;&gt; "",VLOOKUP($E284,'Defect types &amp; severity levels'!$I$3:$K$30,3,FALSE),"")</f>
        <v/>
      </c>
      <c r="H284" s="101"/>
      <c r="I284" s="102"/>
      <c r="J284" s="104"/>
    </row>
    <row r="285" spans="2:10" x14ac:dyDescent="0.25">
      <c r="B285" s="100">
        <f t="shared" si="4"/>
        <v>263</v>
      </c>
      <c r="C285" s="101"/>
      <c r="D285" s="102"/>
      <c r="E285" s="101"/>
      <c r="F285" s="77" t="str">
        <f>IF(E285 &lt;&gt; "",VLOOKUP($E285,'Defect types &amp; severity levels'!$I$3:$J$30,2,FALSE),"")</f>
        <v/>
      </c>
      <c r="G285" s="103" t="str">
        <f>IF(E285 &lt;&gt; "",VLOOKUP($E285,'Defect types &amp; severity levels'!$I$3:$K$30,3,FALSE),"")</f>
        <v/>
      </c>
      <c r="H285" s="101"/>
      <c r="I285" s="102"/>
      <c r="J285" s="104"/>
    </row>
    <row r="286" spans="2:10" x14ac:dyDescent="0.25">
      <c r="B286" s="100">
        <f t="shared" si="4"/>
        <v>264</v>
      </c>
      <c r="C286" s="101"/>
      <c r="D286" s="102"/>
      <c r="E286" s="101"/>
      <c r="F286" s="77" t="str">
        <f>IF(E286 &lt;&gt; "",VLOOKUP($E286,'Defect types &amp; severity levels'!$I$3:$J$30,2,FALSE),"")</f>
        <v/>
      </c>
      <c r="G286" s="103" t="str">
        <f>IF(E286 &lt;&gt; "",VLOOKUP($E286,'Defect types &amp; severity levels'!$I$3:$K$30,3,FALSE),"")</f>
        <v/>
      </c>
      <c r="H286" s="101"/>
      <c r="I286" s="102"/>
      <c r="J286" s="104"/>
    </row>
    <row r="287" spans="2:10" x14ac:dyDescent="0.25">
      <c r="B287" s="100">
        <f t="shared" si="4"/>
        <v>265</v>
      </c>
      <c r="C287" s="101"/>
      <c r="D287" s="102"/>
      <c r="E287" s="101"/>
      <c r="F287" s="77" t="str">
        <f>IF(E287 &lt;&gt; "",VLOOKUP($E287,'Defect types &amp; severity levels'!$I$3:$J$30,2,FALSE),"")</f>
        <v/>
      </c>
      <c r="G287" s="103" t="str">
        <f>IF(E287 &lt;&gt; "",VLOOKUP($E287,'Defect types &amp; severity levels'!$I$3:$K$30,3,FALSE),"")</f>
        <v/>
      </c>
      <c r="H287" s="101"/>
      <c r="I287" s="102"/>
      <c r="J287" s="104"/>
    </row>
    <row r="288" spans="2:10" x14ac:dyDescent="0.25">
      <c r="B288" s="100">
        <f t="shared" si="4"/>
        <v>266</v>
      </c>
      <c r="C288" s="101"/>
      <c r="D288" s="102"/>
      <c r="E288" s="101"/>
      <c r="F288" s="77" t="str">
        <f>IF(E288 &lt;&gt; "",VLOOKUP($E288,'Defect types &amp; severity levels'!$I$3:$J$30,2,FALSE),"")</f>
        <v/>
      </c>
      <c r="G288" s="103" t="str">
        <f>IF(E288 &lt;&gt; "",VLOOKUP($E288,'Defect types &amp; severity levels'!$I$3:$K$30,3,FALSE),"")</f>
        <v/>
      </c>
      <c r="H288" s="101"/>
      <c r="I288" s="102"/>
      <c r="J288" s="104"/>
    </row>
    <row r="289" spans="2:10" x14ac:dyDescent="0.25">
      <c r="B289" s="100">
        <f t="shared" si="4"/>
        <v>267</v>
      </c>
      <c r="C289" s="101"/>
      <c r="D289" s="102"/>
      <c r="E289" s="101"/>
      <c r="F289" s="77" t="str">
        <f>IF(E289 &lt;&gt; "",VLOOKUP($E289,'Defect types &amp; severity levels'!$I$3:$J$30,2,FALSE),"")</f>
        <v/>
      </c>
      <c r="G289" s="103" t="str">
        <f>IF(E289 &lt;&gt; "",VLOOKUP($E289,'Defect types &amp; severity levels'!$I$3:$K$30,3,FALSE),"")</f>
        <v/>
      </c>
      <c r="H289" s="101"/>
      <c r="I289" s="102"/>
      <c r="J289" s="104"/>
    </row>
    <row r="290" spans="2:10" x14ac:dyDescent="0.25">
      <c r="B290" s="100">
        <f t="shared" si="4"/>
        <v>268</v>
      </c>
      <c r="C290" s="101"/>
      <c r="D290" s="102"/>
      <c r="E290" s="101"/>
      <c r="F290" s="77" t="str">
        <f>IF(E290 &lt;&gt; "",VLOOKUP($E290,'Defect types &amp; severity levels'!$I$3:$J$30,2,FALSE),"")</f>
        <v/>
      </c>
      <c r="G290" s="103" t="str">
        <f>IF(E290 &lt;&gt; "",VLOOKUP($E290,'Defect types &amp; severity levels'!$I$3:$K$30,3,FALSE),"")</f>
        <v/>
      </c>
      <c r="H290" s="101"/>
      <c r="I290" s="102"/>
      <c r="J290" s="104"/>
    </row>
    <row r="291" spans="2:10" x14ac:dyDescent="0.25">
      <c r="B291" s="100">
        <f t="shared" si="4"/>
        <v>269</v>
      </c>
      <c r="C291" s="101"/>
      <c r="D291" s="102"/>
      <c r="E291" s="101"/>
      <c r="F291" s="77" t="str">
        <f>IF(E291 &lt;&gt; "",VLOOKUP($E291,'Defect types &amp; severity levels'!$I$3:$J$30,2,FALSE),"")</f>
        <v/>
      </c>
      <c r="G291" s="103" t="str">
        <f>IF(E291 &lt;&gt; "",VLOOKUP($E291,'Defect types &amp; severity levels'!$I$3:$K$30,3,FALSE),"")</f>
        <v/>
      </c>
      <c r="H291" s="101"/>
      <c r="I291" s="102"/>
      <c r="J291" s="104"/>
    </row>
    <row r="292" spans="2:10" x14ac:dyDescent="0.25">
      <c r="B292" s="100">
        <f t="shared" si="4"/>
        <v>270</v>
      </c>
      <c r="C292" s="101"/>
      <c r="D292" s="102"/>
      <c r="E292" s="101"/>
      <c r="F292" s="77" t="str">
        <f>IF(E292 &lt;&gt; "",VLOOKUP($E292,'Defect types &amp; severity levels'!$I$3:$J$30,2,FALSE),"")</f>
        <v/>
      </c>
      <c r="G292" s="103" t="str">
        <f>IF(E292 &lt;&gt; "",VLOOKUP($E292,'Defect types &amp; severity levels'!$I$3:$K$30,3,FALSE),"")</f>
        <v/>
      </c>
      <c r="H292" s="101"/>
      <c r="I292" s="102"/>
      <c r="J292" s="104"/>
    </row>
    <row r="293" spans="2:10" x14ac:dyDescent="0.25">
      <c r="B293" s="100">
        <f t="shared" si="4"/>
        <v>271</v>
      </c>
      <c r="C293" s="101"/>
      <c r="D293" s="102"/>
      <c r="E293" s="101"/>
      <c r="F293" s="77" t="str">
        <f>IF(E293 &lt;&gt; "",VLOOKUP($E293,'Defect types &amp; severity levels'!$I$3:$J$30,2,FALSE),"")</f>
        <v/>
      </c>
      <c r="G293" s="103" t="str">
        <f>IF(E293 &lt;&gt; "",VLOOKUP($E293,'Defect types &amp; severity levels'!$I$3:$K$30,3,FALSE),"")</f>
        <v/>
      </c>
      <c r="H293" s="101"/>
      <c r="I293" s="102"/>
      <c r="J293" s="104"/>
    </row>
    <row r="294" spans="2:10" x14ac:dyDescent="0.25">
      <c r="B294" s="100">
        <f t="shared" si="4"/>
        <v>272</v>
      </c>
      <c r="C294" s="101"/>
      <c r="D294" s="102"/>
      <c r="E294" s="101"/>
      <c r="F294" s="77" t="str">
        <f>IF(E294 &lt;&gt; "",VLOOKUP($E294,'Defect types &amp; severity levels'!$I$3:$J$30,2,FALSE),"")</f>
        <v/>
      </c>
      <c r="G294" s="103" t="str">
        <f>IF(E294 &lt;&gt; "",VLOOKUP($E294,'Defect types &amp; severity levels'!$I$3:$K$30,3,FALSE),"")</f>
        <v/>
      </c>
      <c r="H294" s="101"/>
      <c r="I294" s="102"/>
      <c r="J294" s="104"/>
    </row>
    <row r="295" spans="2:10" x14ac:dyDescent="0.25">
      <c r="B295" s="100">
        <f t="shared" si="4"/>
        <v>273</v>
      </c>
      <c r="C295" s="101"/>
      <c r="D295" s="102"/>
      <c r="E295" s="101"/>
      <c r="F295" s="77" t="str">
        <f>IF(E295 &lt;&gt; "",VLOOKUP($E295,'Defect types &amp; severity levels'!$I$3:$J$30,2,FALSE),"")</f>
        <v/>
      </c>
      <c r="G295" s="103" t="str">
        <f>IF(E295 &lt;&gt; "",VLOOKUP($E295,'Defect types &amp; severity levels'!$I$3:$K$30,3,FALSE),"")</f>
        <v/>
      </c>
      <c r="H295" s="101"/>
      <c r="I295" s="102"/>
      <c r="J295" s="104"/>
    </row>
    <row r="296" spans="2:10" x14ac:dyDescent="0.25">
      <c r="B296" s="100">
        <f t="shared" si="4"/>
        <v>274</v>
      </c>
      <c r="C296" s="101"/>
      <c r="D296" s="102"/>
      <c r="E296" s="101"/>
      <c r="F296" s="77" t="str">
        <f>IF(E296 &lt;&gt; "",VLOOKUP($E296,'Defect types &amp; severity levels'!$I$3:$J$30,2,FALSE),"")</f>
        <v/>
      </c>
      <c r="G296" s="103" t="str">
        <f>IF(E296 &lt;&gt; "",VLOOKUP($E296,'Defect types &amp; severity levels'!$I$3:$K$30,3,FALSE),"")</f>
        <v/>
      </c>
      <c r="H296" s="101"/>
      <c r="I296" s="102"/>
      <c r="J296" s="104"/>
    </row>
    <row r="297" spans="2:10" x14ac:dyDescent="0.25">
      <c r="B297" s="100">
        <f t="shared" si="4"/>
        <v>275</v>
      </c>
      <c r="C297" s="101"/>
      <c r="D297" s="102"/>
      <c r="E297" s="101"/>
      <c r="F297" s="77" t="str">
        <f>IF(E297 &lt;&gt; "",VLOOKUP($E297,'Defect types &amp; severity levels'!$I$3:$J$30,2,FALSE),"")</f>
        <v/>
      </c>
      <c r="G297" s="103" t="str">
        <f>IF(E297 &lt;&gt; "",VLOOKUP($E297,'Defect types &amp; severity levels'!$I$3:$K$30,3,FALSE),"")</f>
        <v/>
      </c>
      <c r="H297" s="101"/>
      <c r="I297" s="102"/>
      <c r="J297" s="104"/>
    </row>
    <row r="298" spans="2:10" x14ac:dyDescent="0.25">
      <c r="B298" s="100">
        <f t="shared" si="4"/>
        <v>276</v>
      </c>
      <c r="C298" s="101"/>
      <c r="D298" s="102"/>
      <c r="E298" s="101"/>
      <c r="F298" s="77" t="str">
        <f>IF(E298 &lt;&gt; "",VLOOKUP($E298,'Defect types &amp; severity levels'!$I$3:$J$30,2,FALSE),"")</f>
        <v/>
      </c>
      <c r="G298" s="103" t="str">
        <f>IF(E298 &lt;&gt; "",VLOOKUP($E298,'Defect types &amp; severity levels'!$I$3:$K$30,3,FALSE),"")</f>
        <v/>
      </c>
      <c r="H298" s="101"/>
      <c r="I298" s="102"/>
      <c r="J298" s="104"/>
    </row>
    <row r="299" spans="2:10" x14ac:dyDescent="0.25">
      <c r="B299" s="100">
        <f t="shared" si="4"/>
        <v>277</v>
      </c>
      <c r="C299" s="101"/>
      <c r="D299" s="102"/>
      <c r="E299" s="101"/>
      <c r="F299" s="77" t="str">
        <f>IF(E299 &lt;&gt; "",VLOOKUP($E299,'Defect types &amp; severity levels'!$I$3:$J$30,2,FALSE),"")</f>
        <v/>
      </c>
      <c r="G299" s="103" t="str">
        <f>IF(E299 &lt;&gt; "",VLOOKUP($E299,'Defect types &amp; severity levels'!$I$3:$K$30,3,FALSE),"")</f>
        <v/>
      </c>
      <c r="H299" s="101"/>
      <c r="I299" s="102"/>
      <c r="J299" s="104"/>
    </row>
    <row r="300" spans="2:10" x14ac:dyDescent="0.25">
      <c r="B300" s="100">
        <f t="shared" si="4"/>
        <v>278</v>
      </c>
      <c r="C300" s="101"/>
      <c r="D300" s="102"/>
      <c r="E300" s="101"/>
      <c r="F300" s="77" t="str">
        <f>IF(E300 &lt;&gt; "",VLOOKUP($E300,'Defect types &amp; severity levels'!$I$3:$J$30,2,FALSE),"")</f>
        <v/>
      </c>
      <c r="G300" s="103" t="str">
        <f>IF(E300 &lt;&gt; "",VLOOKUP($E300,'Defect types &amp; severity levels'!$I$3:$K$30,3,FALSE),"")</f>
        <v/>
      </c>
      <c r="H300" s="101"/>
      <c r="I300" s="102"/>
      <c r="J300" s="104"/>
    </row>
    <row r="301" spans="2:10" x14ac:dyDescent="0.25">
      <c r="B301" s="100">
        <f t="shared" si="4"/>
        <v>279</v>
      </c>
      <c r="C301" s="101"/>
      <c r="D301" s="102"/>
      <c r="E301" s="101"/>
      <c r="F301" s="77" t="str">
        <f>IF(E301 &lt;&gt; "",VLOOKUP($E301,'Defect types &amp; severity levels'!$I$3:$J$30,2,FALSE),"")</f>
        <v/>
      </c>
      <c r="G301" s="103" t="str">
        <f>IF(E301 &lt;&gt; "",VLOOKUP($E301,'Defect types &amp; severity levels'!$I$3:$K$30,3,FALSE),"")</f>
        <v/>
      </c>
      <c r="H301" s="101"/>
      <c r="I301" s="102"/>
      <c r="J301" s="104"/>
    </row>
    <row r="302" spans="2:10" x14ac:dyDescent="0.25">
      <c r="B302" s="100">
        <f t="shared" si="4"/>
        <v>280</v>
      </c>
      <c r="C302" s="101"/>
      <c r="D302" s="102"/>
      <c r="E302" s="101"/>
      <c r="F302" s="77" t="str">
        <f>IF(E302 &lt;&gt; "",VLOOKUP($E302,'Defect types &amp; severity levels'!$I$3:$J$30,2,FALSE),"")</f>
        <v/>
      </c>
      <c r="G302" s="103" t="str">
        <f>IF(E302 &lt;&gt; "",VLOOKUP($E302,'Defect types &amp; severity levels'!$I$3:$K$30,3,FALSE),"")</f>
        <v/>
      </c>
      <c r="H302" s="101"/>
      <c r="I302" s="102"/>
      <c r="J302" s="104"/>
    </row>
    <row r="303" spans="2:10" x14ac:dyDescent="0.25">
      <c r="B303" s="100">
        <f t="shared" si="4"/>
        <v>281</v>
      </c>
      <c r="C303" s="101"/>
      <c r="D303" s="102"/>
      <c r="E303" s="101"/>
      <c r="F303" s="77" t="str">
        <f>IF(E303 &lt;&gt; "",VLOOKUP($E303,'Defect types &amp; severity levels'!$I$3:$J$30,2,FALSE),"")</f>
        <v/>
      </c>
      <c r="G303" s="103" t="str">
        <f>IF(E303 &lt;&gt; "",VLOOKUP($E303,'Defect types &amp; severity levels'!$I$3:$K$30,3,FALSE),"")</f>
        <v/>
      </c>
      <c r="H303" s="101"/>
      <c r="I303" s="102"/>
      <c r="J303" s="104"/>
    </row>
    <row r="304" spans="2:10" x14ac:dyDescent="0.25">
      <c r="B304" s="100">
        <f t="shared" si="4"/>
        <v>282</v>
      </c>
      <c r="C304" s="101"/>
      <c r="D304" s="102"/>
      <c r="E304" s="101"/>
      <c r="F304" s="77" t="str">
        <f>IF(E304 &lt;&gt; "",VLOOKUP($E304,'Defect types &amp; severity levels'!$I$3:$J$30,2,FALSE),"")</f>
        <v/>
      </c>
      <c r="G304" s="103" t="str">
        <f>IF(E304 &lt;&gt; "",VLOOKUP($E304,'Defect types &amp; severity levels'!$I$3:$K$30,3,FALSE),"")</f>
        <v/>
      </c>
      <c r="H304" s="101"/>
      <c r="I304" s="102"/>
      <c r="J304" s="104"/>
    </row>
    <row r="305" spans="2:10" x14ac:dyDescent="0.25">
      <c r="B305" s="100">
        <f t="shared" si="4"/>
        <v>283</v>
      </c>
      <c r="C305" s="101"/>
      <c r="D305" s="102"/>
      <c r="E305" s="101"/>
      <c r="F305" s="77" t="str">
        <f>IF(E305 &lt;&gt; "",VLOOKUP($E305,'Defect types &amp; severity levels'!$I$3:$J$30,2,FALSE),"")</f>
        <v/>
      </c>
      <c r="G305" s="103" t="str">
        <f>IF(E305 &lt;&gt; "",VLOOKUP($E305,'Defect types &amp; severity levels'!$I$3:$K$30,3,FALSE),"")</f>
        <v/>
      </c>
      <c r="H305" s="101"/>
      <c r="I305" s="102"/>
      <c r="J305" s="104"/>
    </row>
    <row r="306" spans="2:10" x14ac:dyDescent="0.25">
      <c r="B306" s="100">
        <f t="shared" si="4"/>
        <v>284</v>
      </c>
      <c r="C306" s="101"/>
      <c r="D306" s="102"/>
      <c r="E306" s="101"/>
      <c r="F306" s="77" t="str">
        <f>IF(E306 &lt;&gt; "",VLOOKUP($E306,'Defect types &amp; severity levels'!$I$3:$J$30,2,FALSE),"")</f>
        <v/>
      </c>
      <c r="G306" s="103" t="str">
        <f>IF(E306 &lt;&gt; "",VLOOKUP($E306,'Defect types &amp; severity levels'!$I$3:$K$30,3,FALSE),"")</f>
        <v/>
      </c>
      <c r="H306" s="101"/>
      <c r="I306" s="102"/>
      <c r="J306" s="104"/>
    </row>
    <row r="307" spans="2:10" x14ac:dyDescent="0.25">
      <c r="B307" s="100">
        <f t="shared" si="4"/>
        <v>285</v>
      </c>
      <c r="C307" s="101"/>
      <c r="D307" s="102"/>
      <c r="E307" s="101"/>
      <c r="F307" s="77" t="str">
        <f>IF(E307 &lt;&gt; "",VLOOKUP($E307,'Defect types &amp; severity levels'!$I$3:$J$30,2,FALSE),"")</f>
        <v/>
      </c>
      <c r="G307" s="103" t="str">
        <f>IF(E307 &lt;&gt; "",VLOOKUP($E307,'Defect types &amp; severity levels'!$I$3:$K$30,3,FALSE),"")</f>
        <v/>
      </c>
      <c r="H307" s="101"/>
      <c r="I307" s="102"/>
      <c r="J307" s="104"/>
    </row>
    <row r="308" spans="2:10" x14ac:dyDescent="0.25">
      <c r="B308" s="100">
        <f t="shared" si="4"/>
        <v>286</v>
      </c>
      <c r="C308" s="101"/>
      <c r="D308" s="102"/>
      <c r="E308" s="101"/>
      <c r="F308" s="77" t="str">
        <f>IF(E308 &lt;&gt; "",VLOOKUP($E308,'Defect types &amp; severity levels'!$I$3:$J$30,2,FALSE),"")</f>
        <v/>
      </c>
      <c r="G308" s="103" t="str">
        <f>IF(E308 &lt;&gt; "",VLOOKUP($E308,'Defect types &amp; severity levels'!$I$3:$K$30,3,FALSE),"")</f>
        <v/>
      </c>
      <c r="H308" s="101"/>
      <c r="I308" s="102"/>
      <c r="J308" s="104"/>
    </row>
    <row r="309" spans="2:10" x14ac:dyDescent="0.25">
      <c r="B309" s="100">
        <f t="shared" si="4"/>
        <v>287</v>
      </c>
      <c r="C309" s="101"/>
      <c r="D309" s="102"/>
      <c r="E309" s="101"/>
      <c r="F309" s="77" t="str">
        <f>IF(E309 &lt;&gt; "",VLOOKUP($E309,'Defect types &amp; severity levels'!$I$3:$J$30,2,FALSE),"")</f>
        <v/>
      </c>
      <c r="G309" s="103" t="str">
        <f>IF(E309 &lt;&gt; "",VLOOKUP($E309,'Defect types &amp; severity levels'!$I$3:$K$30,3,FALSE),"")</f>
        <v/>
      </c>
      <c r="H309" s="101"/>
      <c r="I309" s="102"/>
      <c r="J309" s="104"/>
    </row>
    <row r="310" spans="2:10" x14ac:dyDescent="0.25">
      <c r="B310" s="100">
        <f t="shared" si="4"/>
        <v>288</v>
      </c>
      <c r="C310" s="101"/>
      <c r="D310" s="102"/>
      <c r="E310" s="101"/>
      <c r="F310" s="77" t="str">
        <f>IF(E310 &lt;&gt; "",VLOOKUP($E310,'Defect types &amp; severity levels'!$I$3:$J$30,2,FALSE),"")</f>
        <v/>
      </c>
      <c r="G310" s="103" t="str">
        <f>IF(E310 &lt;&gt; "",VLOOKUP($E310,'Defect types &amp; severity levels'!$I$3:$K$30,3,FALSE),"")</f>
        <v/>
      </c>
      <c r="H310" s="101"/>
      <c r="I310" s="102"/>
      <c r="J310" s="104"/>
    </row>
    <row r="311" spans="2:10" x14ac:dyDescent="0.25">
      <c r="B311" s="100">
        <f t="shared" si="4"/>
        <v>289</v>
      </c>
      <c r="C311" s="101"/>
      <c r="D311" s="102"/>
      <c r="E311" s="101"/>
      <c r="F311" s="77" t="str">
        <f>IF(E311 &lt;&gt; "",VLOOKUP($E311,'Defect types &amp; severity levels'!$I$3:$J$30,2,FALSE),"")</f>
        <v/>
      </c>
      <c r="G311" s="103" t="str">
        <f>IF(E311 &lt;&gt; "",VLOOKUP($E311,'Defect types &amp; severity levels'!$I$3:$K$30,3,FALSE),"")</f>
        <v/>
      </c>
      <c r="H311" s="101"/>
      <c r="I311" s="102"/>
      <c r="J311" s="104"/>
    </row>
    <row r="312" spans="2:10" x14ac:dyDescent="0.25">
      <c r="B312" s="100">
        <f t="shared" si="4"/>
        <v>290</v>
      </c>
      <c r="C312" s="101"/>
      <c r="D312" s="102"/>
      <c r="E312" s="101"/>
      <c r="F312" s="77" t="str">
        <f>IF(E312 &lt;&gt; "",VLOOKUP($E312,'Defect types &amp; severity levels'!$I$3:$J$30,2,FALSE),"")</f>
        <v/>
      </c>
      <c r="G312" s="103" t="str">
        <f>IF(E312 &lt;&gt; "",VLOOKUP($E312,'Defect types &amp; severity levels'!$I$3:$K$30,3,FALSE),"")</f>
        <v/>
      </c>
      <c r="H312" s="101"/>
      <c r="I312" s="102"/>
      <c r="J312" s="104"/>
    </row>
    <row r="313" spans="2:10" x14ac:dyDescent="0.25">
      <c r="B313" s="100">
        <f t="shared" si="4"/>
        <v>291</v>
      </c>
      <c r="C313" s="101"/>
      <c r="D313" s="102"/>
      <c r="E313" s="101"/>
      <c r="F313" s="77" t="str">
        <f>IF(E313 &lt;&gt; "",VLOOKUP($E313,'Defect types &amp; severity levels'!$I$3:$J$30,2,FALSE),"")</f>
        <v/>
      </c>
      <c r="G313" s="103" t="str">
        <f>IF(E313 &lt;&gt; "",VLOOKUP($E313,'Defect types &amp; severity levels'!$I$3:$K$30,3,FALSE),"")</f>
        <v/>
      </c>
      <c r="H313" s="101"/>
      <c r="I313" s="102"/>
      <c r="J313" s="104"/>
    </row>
    <row r="314" spans="2:10" x14ac:dyDescent="0.25">
      <c r="B314" s="100">
        <f t="shared" si="4"/>
        <v>292</v>
      </c>
      <c r="C314" s="101"/>
      <c r="D314" s="102"/>
      <c r="E314" s="101"/>
      <c r="F314" s="77" t="str">
        <f>IF(E314 &lt;&gt; "",VLOOKUP($E314,'Defect types &amp; severity levels'!$I$3:$J$30,2,FALSE),"")</f>
        <v/>
      </c>
      <c r="G314" s="103" t="str">
        <f>IF(E314 &lt;&gt; "",VLOOKUP($E314,'Defect types &amp; severity levels'!$I$3:$K$30,3,FALSE),"")</f>
        <v/>
      </c>
      <c r="H314" s="101"/>
      <c r="I314" s="102"/>
      <c r="J314" s="104"/>
    </row>
    <row r="315" spans="2:10" x14ac:dyDescent="0.25">
      <c r="B315" s="100">
        <f t="shared" si="4"/>
        <v>293</v>
      </c>
      <c r="C315" s="101"/>
      <c r="D315" s="102"/>
      <c r="E315" s="101"/>
      <c r="F315" s="77" t="str">
        <f>IF(E315 &lt;&gt; "",VLOOKUP($E315,'Defect types &amp; severity levels'!$I$3:$J$30,2,FALSE),"")</f>
        <v/>
      </c>
      <c r="G315" s="103" t="str">
        <f>IF(E315 &lt;&gt; "",VLOOKUP($E315,'Defect types &amp; severity levels'!$I$3:$K$30,3,FALSE),"")</f>
        <v/>
      </c>
      <c r="H315" s="101"/>
      <c r="I315" s="102"/>
      <c r="J315" s="104"/>
    </row>
    <row r="316" spans="2:10" x14ac:dyDescent="0.25">
      <c r="B316" s="100">
        <f t="shared" si="4"/>
        <v>294</v>
      </c>
      <c r="C316" s="101"/>
      <c r="D316" s="102"/>
      <c r="E316" s="101"/>
      <c r="F316" s="77" t="str">
        <f>IF(E316 &lt;&gt; "",VLOOKUP($E316,'Defect types &amp; severity levels'!$I$3:$J$30,2,FALSE),"")</f>
        <v/>
      </c>
      <c r="G316" s="103" t="str">
        <f>IF(E316 &lt;&gt; "",VLOOKUP($E316,'Defect types &amp; severity levels'!$I$3:$K$30,3,FALSE),"")</f>
        <v/>
      </c>
      <c r="H316" s="101"/>
      <c r="I316" s="102"/>
      <c r="J316" s="104"/>
    </row>
    <row r="317" spans="2:10" x14ac:dyDescent="0.25">
      <c r="B317" s="100">
        <f t="shared" si="4"/>
        <v>295</v>
      </c>
      <c r="C317" s="101"/>
      <c r="D317" s="102"/>
      <c r="E317" s="101"/>
      <c r="F317" s="77" t="str">
        <f>IF(E317 &lt;&gt; "",VLOOKUP($E317,'Defect types &amp; severity levels'!$I$3:$J$30,2,FALSE),"")</f>
        <v/>
      </c>
      <c r="G317" s="103" t="str">
        <f>IF(E317 &lt;&gt; "",VLOOKUP($E317,'Defect types &amp; severity levels'!$I$3:$K$30,3,FALSE),"")</f>
        <v/>
      </c>
      <c r="H317" s="101"/>
      <c r="I317" s="102"/>
      <c r="J317" s="104"/>
    </row>
    <row r="318" spans="2:10" x14ac:dyDescent="0.25">
      <c r="B318" s="100">
        <f t="shared" si="4"/>
        <v>296</v>
      </c>
      <c r="C318" s="101"/>
      <c r="D318" s="102"/>
      <c r="E318" s="101"/>
      <c r="F318" s="77" t="str">
        <f>IF(E318 &lt;&gt; "",VLOOKUP($E318,'Defect types &amp; severity levels'!$I$3:$J$30,2,FALSE),"")</f>
        <v/>
      </c>
      <c r="G318" s="103" t="str">
        <f>IF(E318 &lt;&gt; "",VLOOKUP($E318,'Defect types &amp; severity levels'!$I$3:$K$30,3,FALSE),"")</f>
        <v/>
      </c>
      <c r="H318" s="101"/>
      <c r="I318" s="102"/>
      <c r="J318" s="104"/>
    </row>
    <row r="319" spans="2:10" x14ac:dyDescent="0.25">
      <c r="B319" s="100">
        <f t="shared" si="4"/>
        <v>297</v>
      </c>
      <c r="C319" s="101"/>
      <c r="D319" s="102"/>
      <c r="E319" s="101"/>
      <c r="F319" s="77" t="str">
        <f>IF(E319 &lt;&gt; "",VLOOKUP($E319,'Defect types &amp; severity levels'!$I$3:$J$30,2,FALSE),"")</f>
        <v/>
      </c>
      <c r="G319" s="103" t="str">
        <f>IF(E319 &lt;&gt; "",VLOOKUP($E319,'Defect types &amp; severity levels'!$I$3:$K$30,3,FALSE),"")</f>
        <v/>
      </c>
      <c r="H319" s="101"/>
      <c r="I319" s="102"/>
      <c r="J319" s="104"/>
    </row>
    <row r="320" spans="2:10" x14ac:dyDescent="0.25">
      <c r="B320" s="100">
        <f t="shared" si="4"/>
        <v>298</v>
      </c>
      <c r="C320" s="101"/>
      <c r="D320" s="102"/>
      <c r="E320" s="101"/>
      <c r="F320" s="77" t="str">
        <f>IF(E320 &lt;&gt; "",VLOOKUP($E320,'Defect types &amp; severity levels'!$I$3:$J$30,2,FALSE),"")</f>
        <v/>
      </c>
      <c r="G320" s="103" t="str">
        <f>IF(E320 &lt;&gt; "",VLOOKUP($E320,'Defect types &amp; severity levels'!$I$3:$K$30,3,FALSE),"")</f>
        <v/>
      </c>
      <c r="H320" s="101"/>
      <c r="I320" s="102"/>
      <c r="J320" s="104"/>
    </row>
    <row r="321" spans="2:10" x14ac:dyDescent="0.25">
      <c r="B321" s="100">
        <f t="shared" si="4"/>
        <v>299</v>
      </c>
      <c r="C321" s="101"/>
      <c r="D321" s="102"/>
      <c r="E321" s="101"/>
      <c r="F321" s="77" t="str">
        <f>IF(E321 &lt;&gt; "",VLOOKUP($E321,'Defect types &amp; severity levels'!$I$3:$J$30,2,FALSE),"")</f>
        <v/>
      </c>
      <c r="G321" s="103" t="str">
        <f>IF(E321 &lt;&gt; "",VLOOKUP($E321,'Defect types &amp; severity levels'!$I$3:$K$30,3,FALSE),"")</f>
        <v/>
      </c>
      <c r="H321" s="101"/>
      <c r="I321" s="102"/>
      <c r="J321" s="104"/>
    </row>
    <row r="322" spans="2:10" ht="15.75" thickBot="1" x14ac:dyDescent="0.3">
      <c r="B322" s="105">
        <f t="shared" si="4"/>
        <v>300</v>
      </c>
      <c r="C322" s="106"/>
      <c r="D322" s="107"/>
      <c r="E322" s="101"/>
      <c r="F322" s="77" t="str">
        <f>IF(E322 &lt;&gt; "",VLOOKUP($E322,'Defect types &amp; severity levels'!$I$3:$J$30,2,FALSE),"")</f>
        <v/>
      </c>
      <c r="G322" s="103" t="str">
        <f>IF(E322 &lt;&gt; "",VLOOKUP($E322,'Defect types &amp; severity levels'!$I$3:$K$30,3,FALSE),"")</f>
        <v/>
      </c>
      <c r="H322" s="101"/>
      <c r="I322" s="107"/>
      <c r="J322" s="108"/>
    </row>
    <row r="323" spans="2:10" x14ac:dyDescent="0.25">
      <c r="B323" s="109"/>
    </row>
    <row r="324" spans="2:10" x14ac:dyDescent="0.25">
      <c r="B324" s="109"/>
    </row>
    <row r="325" spans="2:10" x14ac:dyDescent="0.25">
      <c r="B325" s="109"/>
    </row>
    <row r="326" spans="2:10" x14ac:dyDescent="0.25">
      <c r="B326" s="109"/>
    </row>
    <row r="327" spans="2:10" x14ac:dyDescent="0.25">
      <c r="B327" s="109"/>
    </row>
    <row r="328" spans="2:10" x14ac:dyDescent="0.25">
      <c r="B328" s="109"/>
    </row>
    <row r="329" spans="2:10" x14ac:dyDescent="0.25">
      <c r="B329" s="109"/>
    </row>
    <row r="330" spans="2:10" x14ac:dyDescent="0.25">
      <c r="B330" s="109"/>
    </row>
    <row r="331" spans="2:10" x14ac:dyDescent="0.25">
      <c r="B331" s="109"/>
    </row>
    <row r="332" spans="2:10" x14ac:dyDescent="0.25">
      <c r="B332" s="109"/>
    </row>
    <row r="333" spans="2:10" x14ac:dyDescent="0.25">
      <c r="B333" s="109"/>
    </row>
    <row r="334" spans="2:10" x14ac:dyDescent="0.25">
      <c r="B334" s="109"/>
    </row>
    <row r="335" spans="2:10" x14ac:dyDescent="0.25">
      <c r="B335" s="109"/>
    </row>
    <row r="336" spans="2:10" x14ac:dyDescent="0.25">
      <c r="B336" s="109"/>
    </row>
    <row r="337" spans="2:2" x14ac:dyDescent="0.25">
      <c r="B337" s="109"/>
    </row>
    <row r="338" spans="2:2" x14ac:dyDescent="0.25">
      <c r="B338" s="109"/>
    </row>
    <row r="339" spans="2:2" x14ac:dyDescent="0.25">
      <c r="B339" s="109"/>
    </row>
    <row r="340" spans="2:2" x14ac:dyDescent="0.25">
      <c r="B340" s="109"/>
    </row>
    <row r="341" spans="2:2" x14ac:dyDescent="0.25">
      <c r="B341" s="109"/>
    </row>
    <row r="342" spans="2:2" x14ac:dyDescent="0.25">
      <c r="B342" s="109"/>
    </row>
    <row r="343" spans="2:2" x14ac:dyDescent="0.25">
      <c r="B343" s="109"/>
    </row>
    <row r="344" spans="2:2" x14ac:dyDescent="0.25">
      <c r="B344" s="109"/>
    </row>
    <row r="345" spans="2:2" x14ac:dyDescent="0.25">
      <c r="B345" s="109"/>
    </row>
    <row r="346" spans="2:2" x14ac:dyDescent="0.25">
      <c r="B346" s="109"/>
    </row>
    <row r="347" spans="2:2" x14ac:dyDescent="0.25">
      <c r="B347" s="109"/>
    </row>
    <row r="348" spans="2:2" x14ac:dyDescent="0.25">
      <c r="B348" s="109"/>
    </row>
    <row r="349" spans="2:2" x14ac:dyDescent="0.25">
      <c r="B349" s="109"/>
    </row>
    <row r="350" spans="2:2" x14ac:dyDescent="0.25">
      <c r="B350" s="109"/>
    </row>
    <row r="351" spans="2:2" x14ac:dyDescent="0.25">
      <c r="B351" s="109"/>
    </row>
    <row r="352" spans="2:2" x14ac:dyDescent="0.25">
      <c r="B352" s="109"/>
    </row>
    <row r="353" spans="2:2" x14ac:dyDescent="0.25">
      <c r="B353" s="109"/>
    </row>
    <row r="354" spans="2:2" x14ac:dyDescent="0.25">
      <c r="B354" s="109"/>
    </row>
    <row r="355" spans="2:2" x14ac:dyDescent="0.25">
      <c r="B355" s="109"/>
    </row>
    <row r="356" spans="2:2" x14ac:dyDescent="0.25">
      <c r="B356" s="109"/>
    </row>
    <row r="357" spans="2:2" x14ac:dyDescent="0.25">
      <c r="B357" s="109"/>
    </row>
    <row r="358" spans="2:2" x14ac:dyDescent="0.25">
      <c r="B358" s="109"/>
    </row>
    <row r="359" spans="2:2" x14ac:dyDescent="0.25">
      <c r="B359" s="109"/>
    </row>
    <row r="360" spans="2:2" x14ac:dyDescent="0.25">
      <c r="B360" s="109"/>
    </row>
    <row r="361" spans="2:2" x14ac:dyDescent="0.25">
      <c r="B361" s="109"/>
    </row>
    <row r="362" spans="2:2" x14ac:dyDescent="0.25">
      <c r="B362" s="109"/>
    </row>
    <row r="363" spans="2:2" x14ac:dyDescent="0.25">
      <c r="B363" s="109"/>
    </row>
    <row r="364" spans="2:2" x14ac:dyDescent="0.25">
      <c r="B364" s="109"/>
    </row>
    <row r="365" spans="2:2" x14ac:dyDescent="0.25">
      <c r="B365" s="109"/>
    </row>
    <row r="366" spans="2:2" x14ac:dyDescent="0.25">
      <c r="B366" s="109"/>
    </row>
    <row r="367" spans="2:2" x14ac:dyDescent="0.25">
      <c r="B367" s="109"/>
    </row>
    <row r="368" spans="2:2" x14ac:dyDescent="0.25">
      <c r="B368" s="109"/>
    </row>
    <row r="369" spans="2:2" x14ac:dyDescent="0.25">
      <c r="B369" s="109"/>
    </row>
    <row r="370" spans="2:2" x14ac:dyDescent="0.25">
      <c r="B370" s="109"/>
    </row>
    <row r="371" spans="2:2" x14ac:dyDescent="0.25">
      <c r="B371" s="109"/>
    </row>
    <row r="372" spans="2:2" x14ac:dyDescent="0.25">
      <c r="B372" s="109"/>
    </row>
    <row r="373" spans="2:2" x14ac:dyDescent="0.25">
      <c r="B373" s="109"/>
    </row>
    <row r="374" spans="2:2" x14ac:dyDescent="0.25">
      <c r="B374" s="109"/>
    </row>
    <row r="375" spans="2:2" x14ac:dyDescent="0.25">
      <c r="B375" s="109"/>
    </row>
    <row r="376" spans="2:2" x14ac:dyDescent="0.25">
      <c r="B376" s="109"/>
    </row>
    <row r="377" spans="2:2" x14ac:dyDescent="0.25">
      <c r="B377" s="109"/>
    </row>
    <row r="378" spans="2:2" x14ac:dyDescent="0.25">
      <c r="B378" s="109"/>
    </row>
    <row r="379" spans="2:2" x14ac:dyDescent="0.25">
      <c r="B379" s="109"/>
    </row>
    <row r="380" spans="2:2" x14ac:dyDescent="0.25">
      <c r="B380" s="109"/>
    </row>
    <row r="381" spans="2:2" x14ac:dyDescent="0.25">
      <c r="B381" s="109"/>
    </row>
    <row r="382" spans="2:2" x14ac:dyDescent="0.25">
      <c r="B382" s="109"/>
    </row>
    <row r="383" spans="2:2" x14ac:dyDescent="0.25">
      <c r="B383" s="109"/>
    </row>
    <row r="384" spans="2:2" x14ac:dyDescent="0.25">
      <c r="B384" s="109"/>
    </row>
    <row r="385" spans="2:2" x14ac:dyDescent="0.25">
      <c r="B385" s="109"/>
    </row>
    <row r="386" spans="2:2" x14ac:dyDescent="0.25">
      <c r="B386" s="109"/>
    </row>
    <row r="387" spans="2:2" x14ac:dyDescent="0.25">
      <c r="B387" s="109"/>
    </row>
    <row r="388" spans="2:2" x14ac:dyDescent="0.25">
      <c r="B388" s="109"/>
    </row>
    <row r="389" spans="2:2" x14ac:dyDescent="0.25">
      <c r="B389" s="109"/>
    </row>
    <row r="390" spans="2:2" x14ac:dyDescent="0.25">
      <c r="B390" s="109"/>
    </row>
    <row r="391" spans="2:2" x14ac:dyDescent="0.25">
      <c r="B391" s="109"/>
    </row>
    <row r="392" spans="2:2" x14ac:dyDescent="0.25">
      <c r="B392" s="109"/>
    </row>
    <row r="393" spans="2:2" x14ac:dyDescent="0.25">
      <c r="B393" s="109"/>
    </row>
    <row r="394" spans="2:2" x14ac:dyDescent="0.25">
      <c r="B394" s="109"/>
    </row>
    <row r="395" spans="2:2" x14ac:dyDescent="0.25">
      <c r="B395" s="109"/>
    </row>
    <row r="396" spans="2:2" x14ac:dyDescent="0.25">
      <c r="B396" s="109"/>
    </row>
    <row r="397" spans="2:2" x14ac:dyDescent="0.25">
      <c r="B397" s="109"/>
    </row>
    <row r="398" spans="2:2" x14ac:dyDescent="0.25">
      <c r="B398" s="109"/>
    </row>
    <row r="399" spans="2:2" x14ac:dyDescent="0.25">
      <c r="B399" s="109"/>
    </row>
    <row r="400" spans="2:2" x14ac:dyDescent="0.25">
      <c r="B400" s="109"/>
    </row>
    <row r="401" spans="2:2" x14ac:dyDescent="0.25">
      <c r="B401" s="109"/>
    </row>
    <row r="402" spans="2:2" x14ac:dyDescent="0.25">
      <c r="B402" s="109"/>
    </row>
    <row r="403" spans="2:2" x14ac:dyDescent="0.25">
      <c r="B403" s="109"/>
    </row>
    <row r="404" spans="2:2" x14ac:dyDescent="0.25">
      <c r="B404" s="109"/>
    </row>
    <row r="405" spans="2:2" x14ac:dyDescent="0.25">
      <c r="B405" s="109"/>
    </row>
    <row r="406" spans="2:2" x14ac:dyDescent="0.25">
      <c r="B406" s="109"/>
    </row>
    <row r="407" spans="2:2" x14ac:dyDescent="0.25">
      <c r="B407" s="109"/>
    </row>
    <row r="408" spans="2:2" x14ac:dyDescent="0.25">
      <c r="B408" s="109"/>
    </row>
    <row r="409" spans="2:2" x14ac:dyDescent="0.25">
      <c r="B409" s="109"/>
    </row>
    <row r="410" spans="2:2" x14ac:dyDescent="0.25">
      <c r="B410" s="109"/>
    </row>
    <row r="411" spans="2:2" x14ac:dyDescent="0.25">
      <c r="B411" s="109"/>
    </row>
    <row r="412" spans="2:2" x14ac:dyDescent="0.25">
      <c r="B412" s="54"/>
    </row>
  </sheetData>
  <sheetProtection algorithmName="SHA-512" hashValue="o7trLdUjE4wyBmVm82nd2NK2BEBtCIshq+BWx0Q9c0CYPD0EwE6M7yVTEzAoReu/rADNnTfZwOutFmygPPDyWg==" saltValue="jnB6BrMs2JGkUliPDVy7ww==" spinCount="100000" sheet="1" objects="1" scenarios="1"/>
  <mergeCells count="5">
    <mergeCell ref="B2:B3"/>
    <mergeCell ref="C2:C3"/>
    <mergeCell ref="B8:B11"/>
    <mergeCell ref="C8:D11"/>
    <mergeCell ref="C13:D13"/>
  </mergeCells>
  <dataValidations count="2">
    <dataValidation type="whole" operator="greaterThanOrEqual" allowBlank="1" showInputMessage="1" showErrorMessage="1" errorTitle="Enter Whole Number" error="Please enter Whole numbers only, no decimal values will be accepted" sqref="C2:C3">
      <formula1>0</formula1>
    </dataValidation>
    <dataValidation operator="equal" showInputMessage="1" showErrorMessage="1" prompt="Input date using &quot;MM-DD-YY&quot; Format only._x000a__x000a_Example 01-01-2015" sqref="C6"/>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'Defect types &amp; severity levels'!$B$3:$B$4</xm:f>
          </x14:formula1>
          <xm:sqref>H23:H322</xm:sqref>
        </x14:dataValidation>
        <x14:dataValidation type="list" showInputMessage="1" showErrorMessage="1">
          <x14:formula1>
            <xm:f>'Defect types &amp; severity levels'!$I$3:$I$30</xm:f>
          </x14:formula1>
          <xm:sqref>E23:E322</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J412"/>
  <sheetViews>
    <sheetView workbookViewId="0">
      <selection activeCell="C5" sqref="C5"/>
    </sheetView>
  </sheetViews>
  <sheetFormatPr defaultColWidth="9.140625" defaultRowHeight="15" x14ac:dyDescent="0.25"/>
  <cols>
    <col min="1" max="1" width="3.7109375" style="52" customWidth="1"/>
    <col min="2" max="2" width="20.28515625" style="52" customWidth="1"/>
    <col min="3" max="3" width="28.7109375" style="52" customWidth="1"/>
    <col min="4" max="4" width="51" style="55" customWidth="1"/>
    <col min="5" max="5" width="35.42578125" style="52" customWidth="1"/>
    <col min="6" max="6" width="40.5703125" style="52" customWidth="1"/>
    <col min="7" max="7" width="29.7109375" style="52" customWidth="1"/>
    <col min="8" max="8" width="8.5703125" style="52" customWidth="1"/>
    <col min="9" max="9" width="27.140625" style="55" customWidth="1"/>
    <col min="10" max="10" width="60.7109375" style="55" customWidth="1"/>
    <col min="11" max="36" width="9.140625" style="52"/>
    <col min="37" max="37" width="22.5703125" style="52" customWidth="1"/>
    <col min="38" max="16384" width="9.140625" style="52"/>
  </cols>
  <sheetData>
    <row r="1" spans="1:7" ht="15.75" thickBot="1" x14ac:dyDescent="0.3">
      <c r="B1" s="53"/>
      <c r="C1" s="53"/>
      <c r="D1" s="53"/>
      <c r="G1" s="54"/>
    </row>
    <row r="2" spans="1:7" ht="15" customHeight="1" x14ac:dyDescent="0.25">
      <c r="A2" s="54"/>
      <c r="B2" s="158" t="s">
        <v>133</v>
      </c>
      <c r="C2" s="160"/>
      <c r="D2" s="56"/>
      <c r="G2" s="54"/>
    </row>
    <row r="3" spans="1:7" ht="15.75" thickBot="1" x14ac:dyDescent="0.3">
      <c r="B3" s="159"/>
      <c r="C3" s="161"/>
      <c r="D3" s="53"/>
      <c r="G3" s="54"/>
    </row>
    <row r="4" spans="1:7" ht="15.75" thickBot="1" x14ac:dyDescent="0.3">
      <c r="B4" s="53"/>
      <c r="C4" s="53"/>
      <c r="D4" s="53"/>
      <c r="G4" s="54"/>
    </row>
    <row r="5" spans="1:7" ht="15.75" thickBot="1" x14ac:dyDescent="0.3">
      <c r="A5" s="54"/>
      <c r="B5" s="58" t="s">
        <v>17</v>
      </c>
      <c r="C5" s="59"/>
      <c r="D5" s="60"/>
      <c r="G5" s="54"/>
    </row>
    <row r="6" spans="1:7" ht="15.75" thickBot="1" x14ac:dyDescent="0.3">
      <c r="B6" s="58" t="s">
        <v>110</v>
      </c>
      <c r="C6" s="125"/>
      <c r="D6" s="53"/>
      <c r="G6" s="62"/>
    </row>
    <row r="7" spans="1:7" ht="15.75" thickBot="1" x14ac:dyDescent="0.3">
      <c r="B7" s="63"/>
      <c r="C7" s="64"/>
      <c r="D7" s="53"/>
      <c r="G7" s="54"/>
    </row>
    <row r="8" spans="1:7" x14ac:dyDescent="0.25">
      <c r="A8" s="54"/>
      <c r="B8" s="162" t="s">
        <v>111</v>
      </c>
      <c r="C8" s="165"/>
      <c r="D8" s="166"/>
      <c r="E8" s="52" t="s">
        <v>0</v>
      </c>
      <c r="G8" s="65"/>
    </row>
    <row r="9" spans="1:7" x14ac:dyDescent="0.25">
      <c r="B9" s="163"/>
      <c r="C9" s="167"/>
      <c r="D9" s="168"/>
      <c r="E9" s="54"/>
      <c r="G9" s="65"/>
    </row>
    <row r="10" spans="1:7" x14ac:dyDescent="0.25">
      <c r="B10" s="163"/>
      <c r="C10" s="167"/>
      <c r="D10" s="168"/>
      <c r="G10" s="65"/>
    </row>
    <row r="11" spans="1:7" ht="15.75" thickBot="1" x14ac:dyDescent="0.3">
      <c r="B11" s="164"/>
      <c r="C11" s="169"/>
      <c r="D11" s="170"/>
      <c r="G11" s="65"/>
    </row>
    <row r="12" spans="1:7" ht="15.75" thickBot="1" x14ac:dyDescent="0.3">
      <c r="B12" s="56"/>
      <c r="C12" s="54"/>
      <c r="G12" s="54"/>
    </row>
    <row r="13" spans="1:7" ht="15.75" thickBot="1" x14ac:dyDescent="0.3">
      <c r="B13" s="66" t="s">
        <v>112</v>
      </c>
      <c r="C13" s="171"/>
      <c r="D13" s="172"/>
      <c r="E13" s="67"/>
      <c r="G13" s="62"/>
    </row>
    <row r="14" spans="1:7" ht="15.75" thickBot="1" x14ac:dyDescent="0.3">
      <c r="B14" s="68"/>
      <c r="C14" s="69"/>
      <c r="D14" s="70" t="s">
        <v>0</v>
      </c>
      <c r="F14" s="62"/>
      <c r="G14" s="62"/>
    </row>
    <row r="15" spans="1:7" x14ac:dyDescent="0.25">
      <c r="B15" s="71" t="s">
        <v>1</v>
      </c>
      <c r="C15" s="72" t="s">
        <v>113</v>
      </c>
      <c r="D15" s="73" t="s">
        <v>114</v>
      </c>
      <c r="E15" s="74" t="s">
        <v>115</v>
      </c>
      <c r="F15" s="75" t="s">
        <v>23</v>
      </c>
      <c r="G15" s="62"/>
    </row>
    <row r="16" spans="1:7" x14ac:dyDescent="0.25">
      <c r="B16" s="76"/>
      <c r="C16" s="77" t="s">
        <v>116</v>
      </c>
      <c r="D16" s="78">
        <f>COUNTIF($F$23:$F$322,"S1")</f>
        <v>0</v>
      </c>
      <c r="E16" s="79">
        <f>IF(SUM(100-D16*50%)=100,0,100-D16*50%)</f>
        <v>0</v>
      </c>
      <c r="F16" s="80">
        <f>IF(ISERROR(D16*0.5/$C$2),0%,D16*0.5/$C$2)</f>
        <v>0</v>
      </c>
      <c r="G16" s="62"/>
    </row>
    <row r="17" spans="2:10" x14ac:dyDescent="0.25">
      <c r="B17" s="76"/>
      <c r="C17" s="77" t="s">
        <v>117</v>
      </c>
      <c r="D17" s="78">
        <f>COUNTIF($F$23:$F$322,"S2")</f>
        <v>0</v>
      </c>
      <c r="E17" s="79">
        <f>IF(SUM(100-D17*30%)=100,0,100-D17*30%)</f>
        <v>0</v>
      </c>
      <c r="F17" s="80">
        <f>IF(ISERROR(D17*0.3/$C$2),0%,D17*0.3/$C$2)</f>
        <v>0</v>
      </c>
      <c r="G17" s="62"/>
    </row>
    <row r="18" spans="2:10" x14ac:dyDescent="0.25">
      <c r="B18" s="76"/>
      <c r="C18" s="77" t="s">
        <v>118</v>
      </c>
      <c r="D18" s="78">
        <f>COUNTIF($F$23:$F$322,"S3")</f>
        <v>0</v>
      </c>
      <c r="E18" s="79">
        <f>IF(SUM(100-D18*20%)=100,0,100-D18*20%)</f>
        <v>0</v>
      </c>
      <c r="F18" s="80">
        <f>IF(ISERROR(D18*0.2/$C$2),0%,D18*0.2/$C$2)</f>
        <v>0</v>
      </c>
      <c r="G18" s="62"/>
    </row>
    <row r="19" spans="2:10" ht="15.75" thickBot="1" x14ac:dyDescent="0.3">
      <c r="B19" s="81" t="s">
        <v>119</v>
      </c>
      <c r="C19" s="82"/>
      <c r="D19" s="83">
        <f>SUM(D16:D18)</f>
        <v>0</v>
      </c>
      <c r="E19" s="84">
        <f>IF(SUM(100-(D16*50%+D17*30%+D18*20%))=100,0,100-(D16*50%+D17*30%+D18*20%))</f>
        <v>0</v>
      </c>
      <c r="F19" s="85">
        <f>IF(SUM(F16:F18)=100%,0%,SUM(F16:F18))</f>
        <v>0</v>
      </c>
      <c r="G19" s="62"/>
    </row>
    <row r="20" spans="2:10" ht="15.75" thickBot="1" x14ac:dyDescent="0.3">
      <c r="B20" s="86"/>
      <c r="C20" s="87"/>
      <c r="D20" s="88"/>
      <c r="E20" s="89"/>
      <c r="F20" s="90"/>
      <c r="G20" s="62"/>
    </row>
    <row r="21" spans="2:10" ht="15.75" thickBot="1" x14ac:dyDescent="0.3">
      <c r="B21" s="91" t="s">
        <v>120</v>
      </c>
      <c r="C21" s="92" t="s">
        <v>121</v>
      </c>
      <c r="D21" s="93" t="s">
        <v>122</v>
      </c>
      <c r="E21" s="92" t="s">
        <v>123</v>
      </c>
      <c r="F21" s="92" t="s">
        <v>113</v>
      </c>
      <c r="G21" s="92" t="s">
        <v>124</v>
      </c>
      <c r="H21" s="92" t="s">
        <v>125</v>
      </c>
      <c r="I21" s="94" t="s">
        <v>126</v>
      </c>
      <c r="J21" s="95" t="s">
        <v>127</v>
      </c>
    </row>
    <row r="22" spans="2:10" x14ac:dyDescent="0.25">
      <c r="B22" s="96" t="s">
        <v>120</v>
      </c>
      <c r="C22" s="97" t="s">
        <v>128</v>
      </c>
      <c r="D22" s="98" t="s">
        <v>129</v>
      </c>
      <c r="E22" s="97" t="s">
        <v>130</v>
      </c>
      <c r="F22" s="99" t="s">
        <v>131</v>
      </c>
      <c r="G22" s="99" t="s">
        <v>131</v>
      </c>
      <c r="H22" s="97" t="s">
        <v>125</v>
      </c>
      <c r="I22" s="97" t="s">
        <v>126</v>
      </c>
      <c r="J22" s="97" t="s">
        <v>127</v>
      </c>
    </row>
    <row r="23" spans="2:10" x14ac:dyDescent="0.25">
      <c r="B23" s="100">
        <v>1</v>
      </c>
      <c r="C23" s="101"/>
      <c r="D23" s="102"/>
      <c r="E23" s="101"/>
      <c r="F23" s="77" t="str">
        <f>IF(E23 &lt;&gt; "",VLOOKUP($E23,'Defect types &amp; severity levels'!$I$3:$J$30,2,FALSE),"")</f>
        <v/>
      </c>
      <c r="G23" s="103" t="str">
        <f>IF(E23 &lt;&gt; "",VLOOKUP($E23,'Defect types &amp; severity levels'!$I$3:$K30,3,FALSE),"")</f>
        <v/>
      </c>
      <c r="H23" s="101"/>
      <c r="I23" s="102"/>
      <c r="J23" s="104"/>
    </row>
    <row r="24" spans="2:10" x14ac:dyDescent="0.25">
      <c r="B24" s="100">
        <f>B23+1</f>
        <v>2</v>
      </c>
      <c r="C24" s="101"/>
      <c r="D24" s="102"/>
      <c r="E24" s="101"/>
      <c r="F24" s="77" t="str">
        <f>IF(E24 &lt;&gt; "",VLOOKUP($E24,'Defect types &amp; severity levels'!$I$3:$J$30,2,FALSE),"")</f>
        <v/>
      </c>
      <c r="G24" s="103" t="str">
        <f>IF(E24 &lt;&gt; "",VLOOKUP($E24,'Defect types &amp; severity levels'!$I$3:$K31,3,FALSE),"")</f>
        <v/>
      </c>
      <c r="H24" s="101"/>
      <c r="I24" s="102"/>
      <c r="J24" s="104"/>
    </row>
    <row r="25" spans="2:10" x14ac:dyDescent="0.25">
      <c r="B25" s="100">
        <f t="shared" ref="B25:B88" si="0">B24+1</f>
        <v>3</v>
      </c>
      <c r="C25" s="101"/>
      <c r="D25" s="102"/>
      <c r="E25" s="101"/>
      <c r="F25" s="77" t="str">
        <f>IF(E25 &lt;&gt; "",VLOOKUP($E25,'Defect types &amp; severity levels'!$I$3:$J$30,2,FALSE),"")</f>
        <v/>
      </c>
      <c r="G25" s="103" t="str">
        <f>IF(E25 &lt;&gt; "",VLOOKUP($E25,'Defect types &amp; severity levels'!$I$3:$K32,3,FALSE),"")</f>
        <v/>
      </c>
      <c r="H25" s="101"/>
      <c r="I25" s="102"/>
      <c r="J25" s="104"/>
    </row>
    <row r="26" spans="2:10" x14ac:dyDescent="0.25">
      <c r="B26" s="100">
        <f t="shared" si="0"/>
        <v>4</v>
      </c>
      <c r="C26" s="101"/>
      <c r="D26" s="102"/>
      <c r="E26" s="101"/>
      <c r="F26" s="77" t="str">
        <f>IF(E26 &lt;&gt; "",VLOOKUP($E26,'Defect types &amp; severity levels'!$I$3:$J$30,2,FALSE),"")</f>
        <v/>
      </c>
      <c r="G26" s="103" t="str">
        <f>IF(E26 &lt;&gt; "",VLOOKUP($E26,'Defect types &amp; severity levels'!$I$3:$K33,3,FALSE),"")</f>
        <v/>
      </c>
      <c r="H26" s="101"/>
      <c r="I26" s="102"/>
      <c r="J26" s="104"/>
    </row>
    <row r="27" spans="2:10" x14ac:dyDescent="0.25">
      <c r="B27" s="100">
        <f t="shared" si="0"/>
        <v>5</v>
      </c>
      <c r="C27" s="101"/>
      <c r="D27" s="102"/>
      <c r="E27" s="101"/>
      <c r="F27" s="77" t="str">
        <f>IF(E27 &lt;&gt; "",VLOOKUP($E27,'Defect types &amp; severity levels'!$I$3:$J$30,2,FALSE),"")</f>
        <v/>
      </c>
      <c r="G27" s="103" t="str">
        <f>IF(E27 &lt;&gt; "",VLOOKUP($E27,'Defect types &amp; severity levels'!$I$3:$K34,3,FALSE),"")</f>
        <v/>
      </c>
      <c r="H27" s="101"/>
      <c r="I27" s="102"/>
      <c r="J27" s="104"/>
    </row>
    <row r="28" spans="2:10" x14ac:dyDescent="0.25">
      <c r="B28" s="100">
        <f t="shared" si="0"/>
        <v>6</v>
      </c>
      <c r="C28" s="101"/>
      <c r="D28" s="102"/>
      <c r="E28" s="101"/>
      <c r="F28" s="77" t="str">
        <f>IF(E28 &lt;&gt; "",VLOOKUP($E28,'Defect types &amp; severity levels'!$I$3:$J$30,2,FALSE),"")</f>
        <v/>
      </c>
      <c r="G28" s="103" t="str">
        <f>IF(E28 &lt;&gt; "",VLOOKUP($E28,'Defect types &amp; severity levels'!$I$3:$K35,3,FALSE),"")</f>
        <v/>
      </c>
      <c r="H28" s="101"/>
      <c r="I28" s="102"/>
      <c r="J28" s="104"/>
    </row>
    <row r="29" spans="2:10" x14ac:dyDescent="0.25">
      <c r="B29" s="100">
        <f t="shared" si="0"/>
        <v>7</v>
      </c>
      <c r="C29" s="101"/>
      <c r="D29" s="102"/>
      <c r="E29" s="101"/>
      <c r="F29" s="77" t="str">
        <f>IF(E29 &lt;&gt; "",VLOOKUP($E29,'Defect types &amp; severity levels'!$I$3:$J$30,2,FALSE),"")</f>
        <v/>
      </c>
      <c r="G29" s="103" t="str">
        <f>IF(E29 &lt;&gt; "",VLOOKUP($E29,'Defect types &amp; severity levels'!$I$3:$K36,3,FALSE),"")</f>
        <v/>
      </c>
      <c r="H29" s="101"/>
      <c r="I29" s="102"/>
      <c r="J29" s="104"/>
    </row>
    <row r="30" spans="2:10" x14ac:dyDescent="0.25">
      <c r="B30" s="100">
        <f t="shared" si="0"/>
        <v>8</v>
      </c>
      <c r="C30" s="101"/>
      <c r="D30" s="102"/>
      <c r="E30" s="101"/>
      <c r="F30" s="77" t="str">
        <f>IF(E30 &lt;&gt; "",VLOOKUP($E30,'Defect types &amp; severity levels'!$I$3:$J$30,2,FALSE),"")</f>
        <v/>
      </c>
      <c r="G30" s="103" t="str">
        <f>IF(E30 &lt;&gt; "",VLOOKUP($E30,'Defect types &amp; severity levels'!$I$3:$K37,3,FALSE),"")</f>
        <v/>
      </c>
      <c r="H30" s="101"/>
      <c r="I30" s="102"/>
      <c r="J30" s="104"/>
    </row>
    <row r="31" spans="2:10" x14ac:dyDescent="0.25">
      <c r="B31" s="100">
        <f t="shared" si="0"/>
        <v>9</v>
      </c>
      <c r="C31" s="101"/>
      <c r="D31" s="102"/>
      <c r="E31" s="101"/>
      <c r="F31" s="77" t="str">
        <f>IF(E31 &lt;&gt; "",VLOOKUP($E31,'Defect types &amp; severity levels'!$I$3:$J$30,2,FALSE),"")</f>
        <v/>
      </c>
      <c r="G31" s="103" t="str">
        <f>IF(E31 &lt;&gt; "",VLOOKUP($E31,'Defect types &amp; severity levels'!$I$3:$K38,3,FALSE),"")</f>
        <v/>
      </c>
      <c r="H31" s="101"/>
      <c r="I31" s="102"/>
      <c r="J31" s="104"/>
    </row>
    <row r="32" spans="2:10" x14ac:dyDescent="0.25">
      <c r="B32" s="100">
        <f t="shared" si="0"/>
        <v>10</v>
      </c>
      <c r="C32" s="101"/>
      <c r="D32" s="102"/>
      <c r="E32" s="101"/>
      <c r="F32" s="77" t="str">
        <f>IF(E32 &lt;&gt; "",VLOOKUP($E32,'Defect types &amp; severity levels'!$I$3:$J$30,2,FALSE),"")</f>
        <v/>
      </c>
      <c r="G32" s="103" t="str">
        <f>IF(E32 &lt;&gt; "",VLOOKUP($E32,'Defect types &amp; severity levels'!$I$3:$K39,3,FALSE),"")</f>
        <v/>
      </c>
      <c r="H32" s="101"/>
      <c r="I32" s="102"/>
      <c r="J32" s="104"/>
    </row>
    <row r="33" spans="2:10" x14ac:dyDescent="0.25">
      <c r="B33" s="100">
        <f t="shared" si="0"/>
        <v>11</v>
      </c>
      <c r="C33" s="101"/>
      <c r="D33" s="102"/>
      <c r="E33" s="101"/>
      <c r="F33" s="77" t="str">
        <f>IF(E33 &lt;&gt; "",VLOOKUP($E33,'Defect types &amp; severity levels'!$I$3:$J$30,2,FALSE),"")</f>
        <v/>
      </c>
      <c r="G33" s="103" t="str">
        <f>IF(E33 &lt;&gt; "",VLOOKUP($E33,'Defect types &amp; severity levels'!$I$3:$K40,3,FALSE),"")</f>
        <v/>
      </c>
      <c r="H33" s="101"/>
      <c r="I33" s="102"/>
      <c r="J33" s="104"/>
    </row>
    <row r="34" spans="2:10" x14ac:dyDescent="0.25">
      <c r="B34" s="100">
        <f t="shared" si="0"/>
        <v>12</v>
      </c>
      <c r="C34" s="101"/>
      <c r="D34" s="102"/>
      <c r="E34" s="101"/>
      <c r="F34" s="77" t="str">
        <f>IF(E34 &lt;&gt; "",VLOOKUP($E34,'Defect types &amp; severity levels'!$I$3:$J$30,2,FALSE),"")</f>
        <v/>
      </c>
      <c r="G34" s="103" t="str">
        <f>IF(E34 &lt;&gt; "",VLOOKUP($E34,'Defect types &amp; severity levels'!$I$3:$K41,3,FALSE),"")</f>
        <v/>
      </c>
      <c r="H34" s="101"/>
      <c r="I34" s="102"/>
      <c r="J34" s="104"/>
    </row>
    <row r="35" spans="2:10" x14ac:dyDescent="0.25">
      <c r="B35" s="100">
        <f t="shared" si="0"/>
        <v>13</v>
      </c>
      <c r="C35" s="101"/>
      <c r="D35" s="102"/>
      <c r="E35" s="101"/>
      <c r="F35" s="77" t="str">
        <f>IF(E35 &lt;&gt; "",VLOOKUP($E35,'Defect types &amp; severity levels'!$I$3:$J$30,2,FALSE),"")</f>
        <v/>
      </c>
      <c r="G35" s="103" t="str">
        <f>IF(E35 &lt;&gt; "",VLOOKUP($E35,'Defect types &amp; severity levels'!$I$3:$K42,3,FALSE),"")</f>
        <v/>
      </c>
      <c r="H35" s="101"/>
      <c r="I35" s="102"/>
      <c r="J35" s="104"/>
    </row>
    <row r="36" spans="2:10" x14ac:dyDescent="0.25">
      <c r="B36" s="100">
        <f t="shared" si="0"/>
        <v>14</v>
      </c>
      <c r="C36" s="101"/>
      <c r="D36" s="102"/>
      <c r="E36" s="101"/>
      <c r="F36" s="77" t="str">
        <f>IF(E36 &lt;&gt; "",VLOOKUP($E36,'Defect types &amp; severity levels'!$I$3:$J$30,2,FALSE),"")</f>
        <v/>
      </c>
      <c r="G36" s="103" t="str">
        <f>IF(E36 &lt;&gt; "",VLOOKUP($E36,'Defect types &amp; severity levels'!$I$3:$K43,3,FALSE),"")</f>
        <v/>
      </c>
      <c r="H36" s="101"/>
      <c r="I36" s="102"/>
      <c r="J36" s="104"/>
    </row>
    <row r="37" spans="2:10" x14ac:dyDescent="0.25">
      <c r="B37" s="100">
        <f t="shared" si="0"/>
        <v>15</v>
      </c>
      <c r="C37" s="101"/>
      <c r="D37" s="102"/>
      <c r="E37" s="101"/>
      <c r="F37" s="77" t="str">
        <f>IF(E37 &lt;&gt; "",VLOOKUP($E37,'Defect types &amp; severity levels'!$I$3:$J$30,2,FALSE),"")</f>
        <v/>
      </c>
      <c r="G37" s="103" t="str">
        <f>IF(E37 &lt;&gt; "",VLOOKUP($E37,'Defect types &amp; severity levels'!$I$3:$K44,3,FALSE),"")</f>
        <v/>
      </c>
      <c r="H37" s="101"/>
      <c r="I37" s="102"/>
      <c r="J37" s="104"/>
    </row>
    <row r="38" spans="2:10" x14ac:dyDescent="0.25">
      <c r="B38" s="100">
        <f t="shared" si="0"/>
        <v>16</v>
      </c>
      <c r="C38" s="101"/>
      <c r="D38" s="102"/>
      <c r="E38" s="101"/>
      <c r="F38" s="77" t="str">
        <f>IF(E38 &lt;&gt; "",VLOOKUP($E38,'Defect types &amp; severity levels'!$I$3:$J$30,2,FALSE),"")</f>
        <v/>
      </c>
      <c r="G38" s="103" t="str">
        <f>IF(E38 &lt;&gt; "",VLOOKUP($E38,'Defect types &amp; severity levels'!$I$3:$K45,3,FALSE),"")</f>
        <v/>
      </c>
      <c r="H38" s="101"/>
      <c r="I38" s="102"/>
      <c r="J38" s="104"/>
    </row>
    <row r="39" spans="2:10" x14ac:dyDescent="0.25">
      <c r="B39" s="100">
        <f t="shared" si="0"/>
        <v>17</v>
      </c>
      <c r="C39" s="101"/>
      <c r="D39" s="102"/>
      <c r="E39" s="101"/>
      <c r="F39" s="77" t="str">
        <f>IF(E39 &lt;&gt; "",VLOOKUP($E39,'Defect types &amp; severity levels'!$I$3:$J$30,2,FALSE),"")</f>
        <v/>
      </c>
      <c r="G39" s="103" t="str">
        <f>IF(E39 &lt;&gt; "",VLOOKUP($E39,'Defect types &amp; severity levels'!$I$3:$K46,3,FALSE),"")</f>
        <v/>
      </c>
      <c r="H39" s="101"/>
      <c r="I39" s="102"/>
      <c r="J39" s="104"/>
    </row>
    <row r="40" spans="2:10" x14ac:dyDescent="0.25">
      <c r="B40" s="100">
        <f t="shared" si="0"/>
        <v>18</v>
      </c>
      <c r="C40" s="101"/>
      <c r="D40" s="102"/>
      <c r="E40" s="101"/>
      <c r="F40" s="77" t="str">
        <f>IF(E40 &lt;&gt; "",VLOOKUP($E40,'Defect types &amp; severity levels'!$I$3:$J$30,2,FALSE),"")</f>
        <v/>
      </c>
      <c r="G40" s="103" t="str">
        <f>IF(E40 &lt;&gt; "",VLOOKUP($E40,'Defect types &amp; severity levels'!$I$3:$K47,3,FALSE),"")</f>
        <v/>
      </c>
      <c r="H40" s="101"/>
      <c r="I40" s="102"/>
      <c r="J40" s="104"/>
    </row>
    <row r="41" spans="2:10" x14ac:dyDescent="0.25">
      <c r="B41" s="100">
        <f t="shared" si="0"/>
        <v>19</v>
      </c>
      <c r="C41" s="101"/>
      <c r="D41" s="102"/>
      <c r="E41" s="101"/>
      <c r="F41" s="77" t="str">
        <f>IF(E41 &lt;&gt; "",VLOOKUP($E41,'Defect types &amp; severity levels'!$I$3:$J$30,2,FALSE),"")</f>
        <v/>
      </c>
      <c r="G41" s="103" t="str">
        <f>IF(E41 &lt;&gt; "",VLOOKUP($E41,'Defect types &amp; severity levels'!$I$3:$K48,3,FALSE),"")</f>
        <v/>
      </c>
      <c r="H41" s="101"/>
      <c r="I41" s="102"/>
      <c r="J41" s="104"/>
    </row>
    <row r="42" spans="2:10" x14ac:dyDescent="0.25">
      <c r="B42" s="100">
        <f t="shared" si="0"/>
        <v>20</v>
      </c>
      <c r="C42" s="101"/>
      <c r="D42" s="102"/>
      <c r="E42" s="101"/>
      <c r="F42" s="77" t="str">
        <f>IF(E42 &lt;&gt; "",VLOOKUP($E42,'Defect types &amp; severity levels'!$I$3:$J$30,2,FALSE),"")</f>
        <v/>
      </c>
      <c r="G42" s="103" t="str">
        <f>IF(E42 &lt;&gt; "",VLOOKUP($E42,'Defect types &amp; severity levels'!$I$3:$K49,3,FALSE),"")</f>
        <v/>
      </c>
      <c r="H42" s="101"/>
      <c r="I42" s="102"/>
      <c r="J42" s="104"/>
    </row>
    <row r="43" spans="2:10" x14ac:dyDescent="0.25">
      <c r="B43" s="100">
        <f t="shared" si="0"/>
        <v>21</v>
      </c>
      <c r="C43" s="101"/>
      <c r="D43" s="102"/>
      <c r="E43" s="101"/>
      <c r="F43" s="77" t="str">
        <f>IF(E43 &lt;&gt; "",VLOOKUP($E43,'Defect types &amp; severity levels'!$I$3:$J$30,2,FALSE),"")</f>
        <v/>
      </c>
      <c r="G43" s="103" t="str">
        <f>IF(E43 &lt;&gt; "",VLOOKUP($E43,'Defect types &amp; severity levels'!$I$3:$K50,3,FALSE),"")</f>
        <v/>
      </c>
      <c r="H43" s="101"/>
      <c r="I43" s="102"/>
      <c r="J43" s="104"/>
    </row>
    <row r="44" spans="2:10" x14ac:dyDescent="0.25">
      <c r="B44" s="100">
        <f t="shared" si="0"/>
        <v>22</v>
      </c>
      <c r="C44" s="101"/>
      <c r="D44" s="102"/>
      <c r="E44" s="101"/>
      <c r="F44" s="77" t="str">
        <f>IF(E44 &lt;&gt; "",VLOOKUP($E44,'Defect types &amp; severity levels'!$I$3:$J$30,2,FALSE),"")</f>
        <v/>
      </c>
      <c r="G44" s="103" t="str">
        <f>IF(E44 &lt;&gt; "",VLOOKUP($E44,'Defect types &amp; severity levels'!$I$3:$K51,3,FALSE),"")</f>
        <v/>
      </c>
      <c r="H44" s="101"/>
      <c r="I44" s="102"/>
      <c r="J44" s="104"/>
    </row>
    <row r="45" spans="2:10" x14ac:dyDescent="0.25">
      <c r="B45" s="100">
        <f t="shared" si="0"/>
        <v>23</v>
      </c>
      <c r="C45" s="101"/>
      <c r="D45" s="102"/>
      <c r="E45" s="101"/>
      <c r="F45" s="77" t="str">
        <f>IF(E45 &lt;&gt; "",VLOOKUP($E45,'Defect types &amp; severity levels'!$I$3:$J$30,2,FALSE),"")</f>
        <v/>
      </c>
      <c r="G45" s="103" t="str">
        <f>IF(E45 &lt;&gt; "",VLOOKUP($E45,'Defect types &amp; severity levels'!$I$3:$K52,3,FALSE),"")</f>
        <v/>
      </c>
      <c r="H45" s="101"/>
      <c r="I45" s="102"/>
      <c r="J45" s="104"/>
    </row>
    <row r="46" spans="2:10" x14ac:dyDescent="0.25">
      <c r="B46" s="100">
        <f t="shared" si="0"/>
        <v>24</v>
      </c>
      <c r="C46" s="101"/>
      <c r="D46" s="102"/>
      <c r="E46" s="101"/>
      <c r="F46" s="77" t="str">
        <f>IF(E46 &lt;&gt; "",VLOOKUP($E46,'Defect types &amp; severity levels'!$I$3:$J$30,2,FALSE),"")</f>
        <v/>
      </c>
      <c r="G46" s="103" t="str">
        <f>IF(E46 &lt;&gt; "",VLOOKUP($E46,'Defect types &amp; severity levels'!$I$3:$K53,3,FALSE),"")</f>
        <v/>
      </c>
      <c r="H46" s="101"/>
      <c r="I46" s="102"/>
      <c r="J46" s="104"/>
    </row>
    <row r="47" spans="2:10" x14ac:dyDescent="0.25">
      <c r="B47" s="100">
        <f t="shared" si="0"/>
        <v>25</v>
      </c>
      <c r="C47" s="101"/>
      <c r="D47" s="102"/>
      <c r="E47" s="101"/>
      <c r="F47" s="77" t="str">
        <f>IF(E47 &lt;&gt; "",VLOOKUP($E47,'Defect types &amp; severity levels'!$I$3:$J$30,2,FALSE),"")</f>
        <v/>
      </c>
      <c r="G47" s="103" t="str">
        <f>IF(E47 &lt;&gt; "",VLOOKUP($E47,'Defect types &amp; severity levels'!$I$3:$K54,3,FALSE),"")</f>
        <v/>
      </c>
      <c r="H47" s="101"/>
      <c r="I47" s="102"/>
      <c r="J47" s="104"/>
    </row>
    <row r="48" spans="2:10" x14ac:dyDescent="0.25">
      <c r="B48" s="100">
        <f t="shared" si="0"/>
        <v>26</v>
      </c>
      <c r="C48" s="101"/>
      <c r="D48" s="102"/>
      <c r="E48" s="101"/>
      <c r="F48" s="77" t="str">
        <f>IF(E48 &lt;&gt; "",VLOOKUP($E48,'Defect types &amp; severity levels'!$I$3:$J$30,2,FALSE),"")</f>
        <v/>
      </c>
      <c r="G48" s="103" t="str">
        <f>IF(E48 &lt;&gt; "",VLOOKUP($E48,'Defect types &amp; severity levels'!$I$3:$K55,3,FALSE),"")</f>
        <v/>
      </c>
      <c r="H48" s="101"/>
      <c r="I48" s="102"/>
      <c r="J48" s="104"/>
    </row>
    <row r="49" spans="2:10" x14ac:dyDescent="0.25">
      <c r="B49" s="100">
        <f t="shared" si="0"/>
        <v>27</v>
      </c>
      <c r="C49" s="101"/>
      <c r="D49" s="102"/>
      <c r="E49" s="101"/>
      <c r="F49" s="77" t="str">
        <f>IF(E49 &lt;&gt; "",VLOOKUP($E49,'Defect types &amp; severity levels'!$I$3:$J$30,2,FALSE),"")</f>
        <v/>
      </c>
      <c r="G49" s="103" t="str">
        <f>IF(E49 &lt;&gt; "",VLOOKUP($E49,'Defect types &amp; severity levels'!$I$3:$K56,3,FALSE),"")</f>
        <v/>
      </c>
      <c r="H49" s="101"/>
      <c r="I49" s="102"/>
      <c r="J49" s="104"/>
    </row>
    <row r="50" spans="2:10" x14ac:dyDescent="0.25">
      <c r="B50" s="100">
        <f t="shared" si="0"/>
        <v>28</v>
      </c>
      <c r="C50" s="101"/>
      <c r="D50" s="102"/>
      <c r="E50" s="101"/>
      <c r="F50" s="77" t="str">
        <f>IF(E50 &lt;&gt; "",VLOOKUP($E50,'Defect types &amp; severity levels'!$I$3:$J$30,2,FALSE),"")</f>
        <v/>
      </c>
      <c r="G50" s="103" t="str">
        <f>IF(E50 &lt;&gt; "",VLOOKUP($E50,'Defect types &amp; severity levels'!$I$3:$K57,3,FALSE),"")</f>
        <v/>
      </c>
      <c r="H50" s="101"/>
      <c r="I50" s="102"/>
      <c r="J50" s="104"/>
    </row>
    <row r="51" spans="2:10" x14ac:dyDescent="0.25">
      <c r="B51" s="100">
        <f t="shared" si="0"/>
        <v>29</v>
      </c>
      <c r="C51" s="101"/>
      <c r="D51" s="102"/>
      <c r="E51" s="101"/>
      <c r="F51" s="77" t="str">
        <f>IF(E51 &lt;&gt; "",VLOOKUP($E51,'Defect types &amp; severity levels'!$I$3:$J$30,2,FALSE),"")</f>
        <v/>
      </c>
      <c r="G51" s="103" t="str">
        <f>IF(E51 &lt;&gt; "",VLOOKUP($E51,'Defect types &amp; severity levels'!$I$3:$K58,3,FALSE),"")</f>
        <v/>
      </c>
      <c r="H51" s="101"/>
      <c r="I51" s="102"/>
      <c r="J51" s="104"/>
    </row>
    <row r="52" spans="2:10" x14ac:dyDescent="0.25">
      <c r="B52" s="100">
        <f t="shared" si="0"/>
        <v>30</v>
      </c>
      <c r="C52" s="101"/>
      <c r="D52" s="102"/>
      <c r="E52" s="101"/>
      <c r="F52" s="77" t="str">
        <f>IF(E52 &lt;&gt; "",VLOOKUP($E52,'Defect types &amp; severity levels'!$I$3:$J$30,2,FALSE),"")</f>
        <v/>
      </c>
      <c r="G52" s="103" t="str">
        <f>IF(E52 &lt;&gt; "",VLOOKUP($E52,'Defect types &amp; severity levels'!$I$3:$K59,3,FALSE),"")</f>
        <v/>
      </c>
      <c r="H52" s="101"/>
      <c r="I52" s="102"/>
      <c r="J52" s="104"/>
    </row>
    <row r="53" spans="2:10" x14ac:dyDescent="0.25">
      <c r="B53" s="100">
        <f t="shared" si="0"/>
        <v>31</v>
      </c>
      <c r="C53" s="101"/>
      <c r="D53" s="102"/>
      <c r="E53" s="101"/>
      <c r="F53" s="77" t="str">
        <f>IF(E53 &lt;&gt; "",VLOOKUP($E53,'Defect types &amp; severity levels'!$I$3:$J$30,2,FALSE),"")</f>
        <v/>
      </c>
      <c r="G53" s="103" t="str">
        <f>IF(E53 &lt;&gt; "",VLOOKUP($E53,'Defect types &amp; severity levels'!$I$3:$K60,3,FALSE),"")</f>
        <v/>
      </c>
      <c r="H53" s="101"/>
      <c r="I53" s="102"/>
      <c r="J53" s="104"/>
    </row>
    <row r="54" spans="2:10" x14ac:dyDescent="0.25">
      <c r="B54" s="100">
        <f t="shared" si="0"/>
        <v>32</v>
      </c>
      <c r="C54" s="101"/>
      <c r="D54" s="102"/>
      <c r="E54" s="101"/>
      <c r="F54" s="77" t="str">
        <f>IF(E54 &lt;&gt; "",VLOOKUP($E54,'Defect types &amp; severity levels'!$I$3:$J$30,2,FALSE),"")</f>
        <v/>
      </c>
      <c r="G54" s="103" t="str">
        <f>IF(E54 &lt;&gt; "",VLOOKUP($E54,'Defect types &amp; severity levels'!$I$3:$K61,3,FALSE),"")</f>
        <v/>
      </c>
      <c r="H54" s="101"/>
      <c r="I54" s="102"/>
      <c r="J54" s="104"/>
    </row>
    <row r="55" spans="2:10" x14ac:dyDescent="0.25">
      <c r="B55" s="100">
        <f t="shared" si="0"/>
        <v>33</v>
      </c>
      <c r="C55" s="101"/>
      <c r="D55" s="102"/>
      <c r="E55" s="101"/>
      <c r="F55" s="77" t="str">
        <f>IF(E55 &lt;&gt; "",VLOOKUP($E55,'Defect types &amp; severity levels'!$I$3:$J$30,2,FALSE),"")</f>
        <v/>
      </c>
      <c r="G55" s="103" t="str">
        <f>IF(E55 &lt;&gt; "",VLOOKUP($E55,'Defect types &amp; severity levels'!$I$3:$K62,3,FALSE),"")</f>
        <v/>
      </c>
      <c r="H55" s="101"/>
      <c r="I55" s="102"/>
      <c r="J55" s="104"/>
    </row>
    <row r="56" spans="2:10" x14ac:dyDescent="0.25">
      <c r="B56" s="100">
        <f t="shared" si="0"/>
        <v>34</v>
      </c>
      <c r="C56" s="101"/>
      <c r="D56" s="102"/>
      <c r="E56" s="101"/>
      <c r="F56" s="77" t="str">
        <f>IF(E56 &lt;&gt; "",VLOOKUP($E56,'Defect types &amp; severity levels'!$I$3:$J$30,2,FALSE),"")</f>
        <v/>
      </c>
      <c r="G56" s="103" t="str">
        <f>IF(E56 &lt;&gt; "",VLOOKUP($E56,'Defect types &amp; severity levels'!$I$3:$K63,3,FALSE),"")</f>
        <v/>
      </c>
      <c r="H56" s="101"/>
      <c r="I56" s="102"/>
      <c r="J56" s="104"/>
    </row>
    <row r="57" spans="2:10" x14ac:dyDescent="0.25">
      <c r="B57" s="100">
        <f t="shared" si="0"/>
        <v>35</v>
      </c>
      <c r="C57" s="101"/>
      <c r="D57" s="102"/>
      <c r="E57" s="101"/>
      <c r="F57" s="77" t="str">
        <f>IF(E57 &lt;&gt; "",VLOOKUP($E57,'Defect types &amp; severity levels'!$I$3:$J$30,2,FALSE),"")</f>
        <v/>
      </c>
      <c r="G57" s="103" t="str">
        <f>IF(E57 &lt;&gt; "",VLOOKUP($E57,'Defect types &amp; severity levels'!$I$3:$K64,3,FALSE),"")</f>
        <v/>
      </c>
      <c r="H57" s="101"/>
      <c r="I57" s="102"/>
      <c r="J57" s="104"/>
    </row>
    <row r="58" spans="2:10" x14ac:dyDescent="0.25">
      <c r="B58" s="100">
        <f t="shared" si="0"/>
        <v>36</v>
      </c>
      <c r="C58" s="101"/>
      <c r="D58" s="102"/>
      <c r="E58" s="101"/>
      <c r="F58" s="77" t="str">
        <f>IF(E58 &lt;&gt; "",VLOOKUP($E58,'Defect types &amp; severity levels'!$I$3:$J$30,2,FALSE),"")</f>
        <v/>
      </c>
      <c r="G58" s="103" t="str">
        <f>IF(E58 &lt;&gt; "",VLOOKUP($E58,'Defect types &amp; severity levels'!$I$3:$K65,3,FALSE),"")</f>
        <v/>
      </c>
      <c r="H58" s="101"/>
      <c r="I58" s="102"/>
      <c r="J58" s="104"/>
    </row>
    <row r="59" spans="2:10" x14ac:dyDescent="0.25">
      <c r="B59" s="100">
        <f t="shared" si="0"/>
        <v>37</v>
      </c>
      <c r="C59" s="101"/>
      <c r="D59" s="102"/>
      <c r="E59" s="101"/>
      <c r="F59" s="77" t="str">
        <f>IF(E59 &lt;&gt; "",VLOOKUP($E59,'Defect types &amp; severity levels'!$I$3:$J$30,2,FALSE),"")</f>
        <v/>
      </c>
      <c r="G59" s="103" t="str">
        <f>IF(E59 &lt;&gt; "",VLOOKUP($E59,'Defect types &amp; severity levels'!$I$3:$K66,3,FALSE),"")</f>
        <v/>
      </c>
      <c r="H59" s="101"/>
      <c r="I59" s="102"/>
      <c r="J59" s="104"/>
    </row>
    <row r="60" spans="2:10" x14ac:dyDescent="0.25">
      <c r="B60" s="100">
        <f t="shared" si="0"/>
        <v>38</v>
      </c>
      <c r="C60" s="101"/>
      <c r="D60" s="102"/>
      <c r="E60" s="101"/>
      <c r="F60" s="77" t="str">
        <f>IF(E60 &lt;&gt; "",VLOOKUP($E60,'Defect types &amp; severity levels'!$I$3:$J$30,2,FALSE),"")</f>
        <v/>
      </c>
      <c r="G60" s="103" t="str">
        <f>IF(E60 &lt;&gt; "",VLOOKUP($E60,'Defect types &amp; severity levels'!$I$3:$K67,3,FALSE),"")</f>
        <v/>
      </c>
      <c r="H60" s="101"/>
      <c r="I60" s="102"/>
      <c r="J60" s="104"/>
    </row>
    <row r="61" spans="2:10" x14ac:dyDescent="0.25">
      <c r="B61" s="100">
        <f t="shared" si="0"/>
        <v>39</v>
      </c>
      <c r="C61" s="101"/>
      <c r="D61" s="102"/>
      <c r="E61" s="101"/>
      <c r="F61" s="77" t="str">
        <f>IF(E61 &lt;&gt; "",VLOOKUP($E61,'Defect types &amp; severity levels'!$I$3:$J$30,2,FALSE),"")</f>
        <v/>
      </c>
      <c r="G61" s="103" t="str">
        <f>IF(E61 &lt;&gt; "",VLOOKUP($E61,'Defect types &amp; severity levels'!$I$3:$K68,3,FALSE),"")</f>
        <v/>
      </c>
      <c r="H61" s="101"/>
      <c r="I61" s="102"/>
      <c r="J61" s="104"/>
    </row>
    <row r="62" spans="2:10" x14ac:dyDescent="0.25">
      <c r="B62" s="100">
        <f t="shared" si="0"/>
        <v>40</v>
      </c>
      <c r="C62" s="101"/>
      <c r="D62" s="102"/>
      <c r="E62" s="101"/>
      <c r="F62" s="77" t="str">
        <f>IF(E62 &lt;&gt; "",VLOOKUP($E62,'Defect types &amp; severity levels'!$I$3:$J$30,2,FALSE),"")</f>
        <v/>
      </c>
      <c r="G62" s="103" t="str">
        <f>IF(E62 &lt;&gt; "",VLOOKUP($E62,'Defect types &amp; severity levels'!$I$3:$K69,3,FALSE),"")</f>
        <v/>
      </c>
      <c r="H62" s="101"/>
      <c r="I62" s="102"/>
      <c r="J62" s="104"/>
    </row>
    <row r="63" spans="2:10" x14ac:dyDescent="0.25">
      <c r="B63" s="100">
        <f t="shared" si="0"/>
        <v>41</v>
      </c>
      <c r="C63" s="101"/>
      <c r="D63" s="102"/>
      <c r="E63" s="101"/>
      <c r="F63" s="77" t="str">
        <f>IF(E63 &lt;&gt; "",VLOOKUP($E63,'Defect types &amp; severity levels'!$I$3:$J$30,2,FALSE),"")</f>
        <v/>
      </c>
      <c r="G63" s="103" t="str">
        <f>IF(E63 &lt;&gt; "",VLOOKUP($E63,'Defect types &amp; severity levels'!$I$3:$K70,3,FALSE),"")</f>
        <v/>
      </c>
      <c r="H63" s="101"/>
      <c r="I63" s="102"/>
      <c r="J63" s="104"/>
    </row>
    <row r="64" spans="2:10" x14ac:dyDescent="0.25">
      <c r="B64" s="100">
        <f t="shared" si="0"/>
        <v>42</v>
      </c>
      <c r="C64" s="101"/>
      <c r="D64" s="102"/>
      <c r="E64" s="101"/>
      <c r="F64" s="77" t="str">
        <f>IF(E64 &lt;&gt; "",VLOOKUP($E64,'Defect types &amp; severity levels'!$I$3:$J$30,2,FALSE),"")</f>
        <v/>
      </c>
      <c r="G64" s="103" t="str">
        <f>IF(E64 &lt;&gt; "",VLOOKUP($E64,'Defect types &amp; severity levels'!$I$3:$K71,3,FALSE),"")</f>
        <v/>
      </c>
      <c r="H64" s="101"/>
      <c r="I64" s="102"/>
      <c r="J64" s="104"/>
    </row>
    <row r="65" spans="2:10" x14ac:dyDescent="0.25">
      <c r="B65" s="100">
        <f t="shared" si="0"/>
        <v>43</v>
      </c>
      <c r="C65" s="101"/>
      <c r="D65" s="102"/>
      <c r="E65" s="101"/>
      <c r="F65" s="77" t="str">
        <f>IF(E65 &lt;&gt; "",VLOOKUP($E65,'Defect types &amp; severity levels'!$I$3:$J$30,2,FALSE),"")</f>
        <v/>
      </c>
      <c r="G65" s="103" t="str">
        <f>IF(E65 &lt;&gt; "",VLOOKUP($E65,'Defect types &amp; severity levels'!$I$3:$K72,3,FALSE),"")</f>
        <v/>
      </c>
      <c r="H65" s="101"/>
      <c r="I65" s="102"/>
      <c r="J65" s="104"/>
    </row>
    <row r="66" spans="2:10" x14ac:dyDescent="0.25">
      <c r="B66" s="100">
        <f t="shared" si="0"/>
        <v>44</v>
      </c>
      <c r="C66" s="101"/>
      <c r="D66" s="102"/>
      <c r="E66" s="101"/>
      <c r="F66" s="77" t="str">
        <f>IF(E66 &lt;&gt; "",VLOOKUP($E66,'Defect types &amp; severity levels'!$I$3:$J$30,2,FALSE),"")</f>
        <v/>
      </c>
      <c r="G66" s="103" t="str">
        <f>IF(E66 &lt;&gt; "",VLOOKUP($E66,'Defect types &amp; severity levels'!$I$3:$K73,3,FALSE),"")</f>
        <v/>
      </c>
      <c r="H66" s="101"/>
      <c r="I66" s="102"/>
      <c r="J66" s="104"/>
    </row>
    <row r="67" spans="2:10" x14ac:dyDescent="0.25">
      <c r="B67" s="100">
        <f t="shared" si="0"/>
        <v>45</v>
      </c>
      <c r="C67" s="101"/>
      <c r="D67" s="102"/>
      <c r="E67" s="101"/>
      <c r="F67" s="77" t="str">
        <f>IF(E67 &lt;&gt; "",VLOOKUP($E67,'Defect types &amp; severity levels'!$I$3:$J$30,2,FALSE),"")</f>
        <v/>
      </c>
      <c r="G67" s="103" t="str">
        <f>IF(E67 &lt;&gt; "",VLOOKUP($E67,'Defect types &amp; severity levels'!$I$3:$K74,3,FALSE),"")</f>
        <v/>
      </c>
      <c r="H67" s="101"/>
      <c r="I67" s="102"/>
      <c r="J67" s="104"/>
    </row>
    <row r="68" spans="2:10" x14ac:dyDescent="0.25">
      <c r="B68" s="100">
        <f t="shared" si="0"/>
        <v>46</v>
      </c>
      <c r="C68" s="101"/>
      <c r="D68" s="102"/>
      <c r="E68" s="101"/>
      <c r="F68" s="77" t="str">
        <f>IF(E68 &lt;&gt; "",VLOOKUP($E68,'Defect types &amp; severity levels'!$I$3:$J$30,2,FALSE),"")</f>
        <v/>
      </c>
      <c r="G68" s="103" t="str">
        <f>IF(E68 &lt;&gt; "",VLOOKUP($E68,'Defect types &amp; severity levels'!$I$3:$K75,3,FALSE),"")</f>
        <v/>
      </c>
      <c r="H68" s="101"/>
      <c r="I68" s="102"/>
      <c r="J68" s="104"/>
    </row>
    <row r="69" spans="2:10" x14ac:dyDescent="0.25">
      <c r="B69" s="100">
        <f t="shared" si="0"/>
        <v>47</v>
      </c>
      <c r="C69" s="101"/>
      <c r="D69" s="102"/>
      <c r="E69" s="101"/>
      <c r="F69" s="77" t="str">
        <f>IF(E69 &lt;&gt; "",VLOOKUP($E69,'Defect types &amp; severity levels'!$I$3:$J$30,2,FALSE),"")</f>
        <v/>
      </c>
      <c r="G69" s="103" t="str">
        <f>IF(E69 &lt;&gt; "",VLOOKUP($E69,'Defect types &amp; severity levels'!$I$3:$K76,3,FALSE),"")</f>
        <v/>
      </c>
      <c r="H69" s="101"/>
      <c r="I69" s="102"/>
      <c r="J69" s="104"/>
    </row>
    <row r="70" spans="2:10" x14ac:dyDescent="0.25">
      <c r="B70" s="100">
        <f t="shared" si="0"/>
        <v>48</v>
      </c>
      <c r="C70" s="101"/>
      <c r="D70" s="102"/>
      <c r="E70" s="101"/>
      <c r="F70" s="77" t="str">
        <f>IF(E70 &lt;&gt; "",VLOOKUP($E70,'Defect types &amp; severity levels'!$I$3:$J$30,2,FALSE),"")</f>
        <v/>
      </c>
      <c r="G70" s="103" t="str">
        <f>IF(E70 &lt;&gt; "",VLOOKUP($E70,'Defect types &amp; severity levels'!$I$3:$K77,3,FALSE),"")</f>
        <v/>
      </c>
      <c r="H70" s="101"/>
      <c r="I70" s="102"/>
      <c r="J70" s="104"/>
    </row>
    <row r="71" spans="2:10" x14ac:dyDescent="0.25">
      <c r="B71" s="100">
        <f t="shared" si="0"/>
        <v>49</v>
      </c>
      <c r="C71" s="101"/>
      <c r="D71" s="102"/>
      <c r="E71" s="101"/>
      <c r="F71" s="77" t="str">
        <f>IF(E71 &lt;&gt; "",VLOOKUP($E71,'Defect types &amp; severity levels'!$I$3:$J$30,2,FALSE),"")</f>
        <v/>
      </c>
      <c r="G71" s="103" t="str">
        <f>IF(E71 &lt;&gt; "",VLOOKUP($E71,'Defect types &amp; severity levels'!$I$3:$K78,3,FALSE),"")</f>
        <v/>
      </c>
      <c r="H71" s="101"/>
      <c r="I71" s="102"/>
      <c r="J71" s="104"/>
    </row>
    <row r="72" spans="2:10" x14ac:dyDescent="0.25">
      <c r="B72" s="100">
        <f t="shared" si="0"/>
        <v>50</v>
      </c>
      <c r="C72" s="101"/>
      <c r="D72" s="102"/>
      <c r="E72" s="101"/>
      <c r="F72" s="77" t="str">
        <f>IF(E72 &lt;&gt; "",VLOOKUP($E72,'Defect types &amp; severity levels'!$I$3:$J$30,2,FALSE),"")</f>
        <v/>
      </c>
      <c r="G72" s="103" t="str">
        <f>IF(E72 &lt;&gt; "",VLOOKUP($E72,'Defect types &amp; severity levels'!$I$3:$K79,3,FALSE),"")</f>
        <v/>
      </c>
      <c r="H72" s="101"/>
      <c r="I72" s="102"/>
      <c r="J72" s="104"/>
    </row>
    <row r="73" spans="2:10" x14ac:dyDescent="0.25">
      <c r="B73" s="100">
        <f t="shared" si="0"/>
        <v>51</v>
      </c>
      <c r="C73" s="101"/>
      <c r="D73" s="102"/>
      <c r="E73" s="101"/>
      <c r="F73" s="77" t="str">
        <f>IF(E73 &lt;&gt; "",VLOOKUP($E73,'Defect types &amp; severity levels'!$I$3:$J$30,2,FALSE),"")</f>
        <v/>
      </c>
      <c r="G73" s="103" t="str">
        <f>IF(E73 &lt;&gt; "",VLOOKUP($E73,'Defect types &amp; severity levels'!$I$3:$K80,3,FALSE),"")</f>
        <v/>
      </c>
      <c r="H73" s="101"/>
      <c r="I73" s="102"/>
      <c r="J73" s="104"/>
    </row>
    <row r="74" spans="2:10" x14ac:dyDescent="0.25">
      <c r="B74" s="100">
        <f t="shared" si="0"/>
        <v>52</v>
      </c>
      <c r="C74" s="101"/>
      <c r="D74" s="102"/>
      <c r="E74" s="101"/>
      <c r="F74" s="77" t="str">
        <f>IF(E74 &lt;&gt; "",VLOOKUP($E74,'Defect types &amp; severity levels'!$I$3:$J$30,2,FALSE),"")</f>
        <v/>
      </c>
      <c r="G74" s="103" t="str">
        <f>IF(E74 &lt;&gt; "",VLOOKUP($E74,'Defect types &amp; severity levels'!$I$3:$K81,3,FALSE),"")</f>
        <v/>
      </c>
      <c r="H74" s="101"/>
      <c r="I74" s="102"/>
      <c r="J74" s="104"/>
    </row>
    <row r="75" spans="2:10" x14ac:dyDescent="0.25">
      <c r="B75" s="100">
        <f t="shared" si="0"/>
        <v>53</v>
      </c>
      <c r="C75" s="101"/>
      <c r="D75" s="102"/>
      <c r="E75" s="101"/>
      <c r="F75" s="77" t="str">
        <f>IF(E75 &lt;&gt; "",VLOOKUP($E75,'Defect types &amp; severity levels'!$I$3:$J$30,2,FALSE),"")</f>
        <v/>
      </c>
      <c r="G75" s="103" t="str">
        <f>IF(E75 &lt;&gt; "",VLOOKUP($E75,'Defect types &amp; severity levels'!$I$3:$K82,3,FALSE),"")</f>
        <v/>
      </c>
      <c r="H75" s="101"/>
      <c r="I75" s="102"/>
      <c r="J75" s="104"/>
    </row>
    <row r="76" spans="2:10" x14ac:dyDescent="0.25">
      <c r="B76" s="100">
        <f t="shared" si="0"/>
        <v>54</v>
      </c>
      <c r="C76" s="101"/>
      <c r="D76" s="102"/>
      <c r="E76" s="101"/>
      <c r="F76" s="77" t="str">
        <f>IF(E76 &lt;&gt; "",VLOOKUP($E76,'Defect types &amp; severity levels'!$I$3:$J$30,2,FALSE),"")</f>
        <v/>
      </c>
      <c r="G76" s="103" t="str">
        <f>IF(E76 &lt;&gt; "",VLOOKUP($E76,'Defect types &amp; severity levels'!$I$3:$K83,3,FALSE),"")</f>
        <v/>
      </c>
      <c r="H76" s="101"/>
      <c r="I76" s="102"/>
      <c r="J76" s="104"/>
    </row>
    <row r="77" spans="2:10" x14ac:dyDescent="0.25">
      <c r="B77" s="100">
        <f t="shared" si="0"/>
        <v>55</v>
      </c>
      <c r="C77" s="101"/>
      <c r="D77" s="102"/>
      <c r="E77" s="101"/>
      <c r="F77" s="77" t="str">
        <f>IF(E77 &lt;&gt; "",VLOOKUP($E77,'Defect types &amp; severity levels'!$I$3:$J$30,2,FALSE),"")</f>
        <v/>
      </c>
      <c r="G77" s="103" t="str">
        <f>IF(E77 &lt;&gt; "",VLOOKUP($E77,'Defect types &amp; severity levels'!$I$3:$K84,3,FALSE),"")</f>
        <v/>
      </c>
      <c r="H77" s="101"/>
      <c r="I77" s="102"/>
      <c r="J77" s="104"/>
    </row>
    <row r="78" spans="2:10" x14ac:dyDescent="0.25">
      <c r="B78" s="100">
        <f t="shared" si="0"/>
        <v>56</v>
      </c>
      <c r="C78" s="101"/>
      <c r="D78" s="102"/>
      <c r="E78" s="101"/>
      <c r="F78" s="77" t="str">
        <f>IF(E78 &lt;&gt; "",VLOOKUP($E78,'Defect types &amp; severity levels'!$I$3:$J$30,2,FALSE),"")</f>
        <v/>
      </c>
      <c r="G78" s="103" t="str">
        <f>IF(E78 &lt;&gt; "",VLOOKUP($E78,'Defect types &amp; severity levels'!$I$3:$K85,3,FALSE),"")</f>
        <v/>
      </c>
      <c r="H78" s="101"/>
      <c r="I78" s="102"/>
      <c r="J78" s="104"/>
    </row>
    <row r="79" spans="2:10" x14ac:dyDescent="0.25">
      <c r="B79" s="100">
        <f t="shared" si="0"/>
        <v>57</v>
      </c>
      <c r="C79" s="101"/>
      <c r="D79" s="102"/>
      <c r="E79" s="101"/>
      <c r="F79" s="77" t="str">
        <f>IF(E79 &lt;&gt; "",VLOOKUP($E79,'Defect types &amp; severity levels'!$I$3:$J$30,2,FALSE),"")</f>
        <v/>
      </c>
      <c r="G79" s="103" t="str">
        <f>IF(E79 &lt;&gt; "",VLOOKUP($E79,'Defect types &amp; severity levels'!$I$3:$K86,3,FALSE),"")</f>
        <v/>
      </c>
      <c r="H79" s="101"/>
      <c r="I79" s="102"/>
      <c r="J79" s="104"/>
    </row>
    <row r="80" spans="2:10" x14ac:dyDescent="0.25">
      <c r="B80" s="100">
        <f t="shared" si="0"/>
        <v>58</v>
      </c>
      <c r="C80" s="101"/>
      <c r="D80" s="102"/>
      <c r="E80" s="101"/>
      <c r="F80" s="77" t="str">
        <f>IF(E80 &lt;&gt; "",VLOOKUP($E80,'Defect types &amp; severity levels'!$I$3:$J$30,2,FALSE),"")</f>
        <v/>
      </c>
      <c r="G80" s="103" t="str">
        <f>IF(E80 &lt;&gt; "",VLOOKUP($E80,'Defect types &amp; severity levels'!$I$3:$K87,3,FALSE),"")</f>
        <v/>
      </c>
      <c r="H80" s="101"/>
      <c r="I80" s="102"/>
      <c r="J80" s="104"/>
    </row>
    <row r="81" spans="2:10" x14ac:dyDescent="0.25">
      <c r="B81" s="100">
        <f t="shared" si="0"/>
        <v>59</v>
      </c>
      <c r="C81" s="101"/>
      <c r="D81" s="102"/>
      <c r="E81" s="101"/>
      <c r="F81" s="77" t="str">
        <f>IF(E81 &lt;&gt; "",VLOOKUP($E81,'Defect types &amp; severity levels'!$I$3:$J$30,2,FALSE),"")</f>
        <v/>
      </c>
      <c r="G81" s="103" t="str">
        <f>IF(E81 &lt;&gt; "",VLOOKUP($E81,'Defect types &amp; severity levels'!$I$3:$K88,3,FALSE),"")</f>
        <v/>
      </c>
      <c r="H81" s="101"/>
      <c r="I81" s="102"/>
      <c r="J81" s="104"/>
    </row>
    <row r="82" spans="2:10" x14ac:dyDescent="0.25">
      <c r="B82" s="100">
        <f t="shared" si="0"/>
        <v>60</v>
      </c>
      <c r="C82" s="101"/>
      <c r="D82" s="102"/>
      <c r="E82" s="101"/>
      <c r="F82" s="77" t="str">
        <f>IF(E82 &lt;&gt; "",VLOOKUP($E82,'Defect types &amp; severity levels'!$I$3:$J$30,2,FALSE),"")</f>
        <v/>
      </c>
      <c r="G82" s="103" t="str">
        <f>IF(E82 &lt;&gt; "",VLOOKUP($E82,'Defect types &amp; severity levels'!$I$3:$K89,3,FALSE),"")</f>
        <v/>
      </c>
      <c r="H82" s="101"/>
      <c r="I82" s="102"/>
      <c r="J82" s="104"/>
    </row>
    <row r="83" spans="2:10" x14ac:dyDescent="0.25">
      <c r="B83" s="100">
        <f t="shared" si="0"/>
        <v>61</v>
      </c>
      <c r="C83" s="101"/>
      <c r="D83" s="102"/>
      <c r="E83" s="101"/>
      <c r="F83" s="77" t="str">
        <f>IF(E83 &lt;&gt; "",VLOOKUP($E83,'Defect types &amp; severity levels'!$I$3:$J$30,2,FALSE),"")</f>
        <v/>
      </c>
      <c r="G83" s="103" t="str">
        <f>IF(E83 &lt;&gt; "",VLOOKUP($E83,'Defect types &amp; severity levels'!$I$3:$K90,3,FALSE),"")</f>
        <v/>
      </c>
      <c r="H83" s="101"/>
      <c r="I83" s="102"/>
      <c r="J83" s="104"/>
    </row>
    <row r="84" spans="2:10" x14ac:dyDescent="0.25">
      <c r="B84" s="100">
        <f t="shared" si="0"/>
        <v>62</v>
      </c>
      <c r="C84" s="101"/>
      <c r="D84" s="102"/>
      <c r="E84" s="101"/>
      <c r="F84" s="77" t="str">
        <f>IF(E84 &lt;&gt; "",VLOOKUP($E84,'Defect types &amp; severity levels'!$I$3:$J$30,2,FALSE),"")</f>
        <v/>
      </c>
      <c r="G84" s="103" t="str">
        <f>IF(E84 &lt;&gt; "",VLOOKUP($E84,'Defect types &amp; severity levels'!$I$3:$K91,3,FALSE),"")</f>
        <v/>
      </c>
      <c r="H84" s="101"/>
      <c r="I84" s="102"/>
      <c r="J84" s="104"/>
    </row>
    <row r="85" spans="2:10" x14ac:dyDescent="0.25">
      <c r="B85" s="100">
        <f t="shared" si="0"/>
        <v>63</v>
      </c>
      <c r="C85" s="101"/>
      <c r="D85" s="102"/>
      <c r="E85" s="101"/>
      <c r="F85" s="77" t="str">
        <f>IF(E85 &lt;&gt; "",VLOOKUP($E85,'Defect types &amp; severity levels'!$I$3:$J$30,2,FALSE),"")</f>
        <v/>
      </c>
      <c r="G85" s="103" t="str">
        <f>IF(E85 &lt;&gt; "",VLOOKUP($E85,'Defect types &amp; severity levels'!$I$3:$K92,3,FALSE),"")</f>
        <v/>
      </c>
      <c r="H85" s="101"/>
      <c r="I85" s="102"/>
      <c r="J85" s="104"/>
    </row>
    <row r="86" spans="2:10" x14ac:dyDescent="0.25">
      <c r="B86" s="100">
        <f t="shared" si="0"/>
        <v>64</v>
      </c>
      <c r="C86" s="101"/>
      <c r="D86" s="102"/>
      <c r="E86" s="101"/>
      <c r="F86" s="77" t="str">
        <f>IF(E86 &lt;&gt; "",VLOOKUP($E86,'Defect types &amp; severity levels'!$I$3:$J$30,2,FALSE),"")</f>
        <v/>
      </c>
      <c r="G86" s="103" t="str">
        <f>IF(E86 &lt;&gt; "",VLOOKUP($E86,'Defect types &amp; severity levels'!$I$3:$K93,3,FALSE),"")</f>
        <v/>
      </c>
      <c r="H86" s="101"/>
      <c r="I86" s="102"/>
      <c r="J86" s="104"/>
    </row>
    <row r="87" spans="2:10" x14ac:dyDescent="0.25">
      <c r="B87" s="100">
        <f t="shared" si="0"/>
        <v>65</v>
      </c>
      <c r="C87" s="101"/>
      <c r="D87" s="102"/>
      <c r="E87" s="101"/>
      <c r="F87" s="77" t="str">
        <f>IF(E87 &lt;&gt; "",VLOOKUP($E87,'Defect types &amp; severity levels'!$I$3:$J$30,2,FALSE),"")</f>
        <v/>
      </c>
      <c r="G87" s="103" t="str">
        <f>IF(E87 &lt;&gt; "",VLOOKUP($E87,'Defect types &amp; severity levels'!$I$3:$K94,3,FALSE),"")</f>
        <v/>
      </c>
      <c r="H87" s="101"/>
      <c r="I87" s="102"/>
      <c r="J87" s="104"/>
    </row>
    <row r="88" spans="2:10" x14ac:dyDescent="0.25">
      <c r="B88" s="100">
        <f t="shared" si="0"/>
        <v>66</v>
      </c>
      <c r="C88" s="101"/>
      <c r="D88" s="102"/>
      <c r="E88" s="101"/>
      <c r="F88" s="77" t="str">
        <f>IF(E88 &lt;&gt; "",VLOOKUP($E88,'Defect types &amp; severity levels'!$I$3:$J$30,2,FALSE),"")</f>
        <v/>
      </c>
      <c r="G88" s="103" t="str">
        <f>IF(E88 &lt;&gt; "",VLOOKUP($E88,'Defect types &amp; severity levels'!$I$3:$K95,3,FALSE),"")</f>
        <v/>
      </c>
      <c r="H88" s="101"/>
      <c r="I88" s="102"/>
      <c r="J88" s="104"/>
    </row>
    <row r="89" spans="2:10" x14ac:dyDescent="0.25">
      <c r="B89" s="100">
        <f t="shared" ref="B89:B152" si="1">B88+1</f>
        <v>67</v>
      </c>
      <c r="C89" s="101"/>
      <c r="D89" s="102"/>
      <c r="E89" s="101"/>
      <c r="F89" s="77" t="str">
        <f>IF(E89 &lt;&gt; "",VLOOKUP($E89,'Defect types &amp; severity levels'!$I$3:$J$30,2,FALSE),"")</f>
        <v/>
      </c>
      <c r="G89" s="103" t="str">
        <f>IF(E89 &lt;&gt; "",VLOOKUP($E89,'Defect types &amp; severity levels'!$I$3:$K96,3,FALSE),"")</f>
        <v/>
      </c>
      <c r="H89" s="101"/>
      <c r="I89" s="102"/>
      <c r="J89" s="104"/>
    </row>
    <row r="90" spans="2:10" x14ac:dyDescent="0.25">
      <c r="B90" s="100">
        <f t="shared" si="1"/>
        <v>68</v>
      </c>
      <c r="C90" s="101"/>
      <c r="D90" s="102"/>
      <c r="E90" s="101"/>
      <c r="F90" s="77" t="str">
        <f>IF(E90 &lt;&gt; "",VLOOKUP($E90,'Defect types &amp; severity levels'!$I$3:$J$30,2,FALSE),"")</f>
        <v/>
      </c>
      <c r="G90" s="103" t="str">
        <f>IF(E90 &lt;&gt; "",VLOOKUP($E90,'Defect types &amp; severity levels'!$I$3:$K97,3,FALSE),"")</f>
        <v/>
      </c>
      <c r="H90" s="101"/>
      <c r="I90" s="102"/>
      <c r="J90" s="104"/>
    </row>
    <row r="91" spans="2:10" x14ac:dyDescent="0.25">
      <c r="B91" s="100">
        <f t="shared" si="1"/>
        <v>69</v>
      </c>
      <c r="C91" s="101"/>
      <c r="D91" s="102"/>
      <c r="E91" s="101"/>
      <c r="F91" s="77" t="str">
        <f>IF(E91 &lt;&gt; "",VLOOKUP($E91,'Defect types &amp; severity levels'!$I$3:$J$30,2,FALSE),"")</f>
        <v/>
      </c>
      <c r="G91" s="103" t="str">
        <f>IF(E91 &lt;&gt; "",VLOOKUP($E91,'Defect types &amp; severity levels'!$I$3:$K98,3,FALSE),"")</f>
        <v/>
      </c>
      <c r="H91" s="101"/>
      <c r="I91" s="102"/>
      <c r="J91" s="104"/>
    </row>
    <row r="92" spans="2:10" x14ac:dyDescent="0.25">
      <c r="B92" s="100">
        <f t="shared" si="1"/>
        <v>70</v>
      </c>
      <c r="C92" s="101"/>
      <c r="D92" s="102"/>
      <c r="E92" s="101"/>
      <c r="F92" s="77" t="str">
        <f>IF(E92 &lt;&gt; "",VLOOKUP($E92,'Defect types &amp; severity levels'!$I$3:$J$30,2,FALSE),"")</f>
        <v/>
      </c>
      <c r="G92" s="103" t="str">
        <f>IF(E92 &lt;&gt; "",VLOOKUP($E92,'Defect types &amp; severity levels'!$I$3:$K99,3,FALSE),"")</f>
        <v/>
      </c>
      <c r="H92" s="101"/>
      <c r="I92" s="102"/>
      <c r="J92" s="104"/>
    </row>
    <row r="93" spans="2:10" x14ac:dyDescent="0.25">
      <c r="B93" s="100">
        <f t="shared" si="1"/>
        <v>71</v>
      </c>
      <c r="C93" s="101"/>
      <c r="D93" s="102"/>
      <c r="E93" s="101"/>
      <c r="F93" s="77" t="str">
        <f>IF(E93 &lt;&gt; "",VLOOKUP($E93,'Defect types &amp; severity levels'!$I$3:$J$30,2,FALSE),"")</f>
        <v/>
      </c>
      <c r="G93" s="103" t="str">
        <f>IF(E93 &lt;&gt; "",VLOOKUP($E93,'Defect types &amp; severity levels'!$I$3:$K100,3,FALSE),"")</f>
        <v/>
      </c>
      <c r="H93" s="101"/>
      <c r="I93" s="102"/>
      <c r="J93" s="104"/>
    </row>
    <row r="94" spans="2:10" x14ac:dyDescent="0.25">
      <c r="B94" s="100">
        <f t="shared" si="1"/>
        <v>72</v>
      </c>
      <c r="C94" s="101"/>
      <c r="D94" s="102"/>
      <c r="E94" s="101"/>
      <c r="F94" s="77" t="str">
        <f>IF(E94 &lt;&gt; "",VLOOKUP($E94,'Defect types &amp; severity levels'!$I$3:$J$30,2,FALSE),"")</f>
        <v/>
      </c>
      <c r="G94" s="103" t="str">
        <f>IF(E94 &lt;&gt; "",VLOOKUP($E94,'Defect types &amp; severity levels'!$I$3:$K101,3,FALSE),"")</f>
        <v/>
      </c>
      <c r="H94" s="101"/>
      <c r="I94" s="102"/>
      <c r="J94" s="104"/>
    </row>
    <row r="95" spans="2:10" x14ac:dyDescent="0.25">
      <c r="B95" s="100">
        <f t="shared" si="1"/>
        <v>73</v>
      </c>
      <c r="C95" s="101"/>
      <c r="D95" s="102"/>
      <c r="E95" s="101"/>
      <c r="F95" s="77" t="str">
        <f>IF(E95 &lt;&gt; "",VLOOKUP($E95,'Defect types &amp; severity levels'!$I$3:$J$30,2,FALSE),"")</f>
        <v/>
      </c>
      <c r="G95" s="103" t="str">
        <f>IF(E95 &lt;&gt; "",VLOOKUP($E95,'Defect types &amp; severity levels'!$I$3:$K102,3,FALSE),"")</f>
        <v/>
      </c>
      <c r="H95" s="101"/>
      <c r="I95" s="102"/>
      <c r="J95" s="104"/>
    </row>
    <row r="96" spans="2:10" x14ac:dyDescent="0.25">
      <c r="B96" s="100">
        <f t="shared" si="1"/>
        <v>74</v>
      </c>
      <c r="C96" s="101"/>
      <c r="D96" s="102"/>
      <c r="E96" s="101"/>
      <c r="F96" s="77" t="str">
        <f>IF(E96 &lt;&gt; "",VLOOKUP($E96,'Defect types &amp; severity levels'!$I$3:$J$30,2,FALSE),"")</f>
        <v/>
      </c>
      <c r="G96" s="103" t="str">
        <f>IF(E96 &lt;&gt; "",VLOOKUP($E96,'Defect types &amp; severity levels'!$I$3:$K103,3,FALSE),"")</f>
        <v/>
      </c>
      <c r="H96" s="101"/>
      <c r="I96" s="102"/>
      <c r="J96" s="104"/>
    </row>
    <row r="97" spans="2:10" x14ac:dyDescent="0.25">
      <c r="B97" s="100">
        <f t="shared" si="1"/>
        <v>75</v>
      </c>
      <c r="C97" s="101"/>
      <c r="D97" s="102"/>
      <c r="E97" s="101"/>
      <c r="F97" s="77" t="str">
        <f>IF(E97 &lt;&gt; "",VLOOKUP($E97,'Defect types &amp; severity levels'!$I$3:$J$30,2,FALSE),"")</f>
        <v/>
      </c>
      <c r="G97" s="103" t="str">
        <f>IF(E97 &lt;&gt; "",VLOOKUP($E97,'Defect types &amp; severity levels'!$I$3:$K104,3,FALSE),"")</f>
        <v/>
      </c>
      <c r="H97" s="101"/>
      <c r="I97" s="102"/>
      <c r="J97" s="104"/>
    </row>
    <row r="98" spans="2:10" x14ac:dyDescent="0.25">
      <c r="B98" s="100">
        <f t="shared" si="1"/>
        <v>76</v>
      </c>
      <c r="C98" s="101"/>
      <c r="D98" s="102"/>
      <c r="E98" s="101"/>
      <c r="F98" s="77" t="str">
        <f>IF(E98 &lt;&gt; "",VLOOKUP($E98,'Defect types &amp; severity levels'!$I$3:$J$30,2,FALSE),"")</f>
        <v/>
      </c>
      <c r="G98" s="103" t="str">
        <f>IF(E98 &lt;&gt; "",VLOOKUP($E98,'Defect types &amp; severity levels'!$I$3:$K105,3,FALSE),"")</f>
        <v/>
      </c>
      <c r="H98" s="101"/>
      <c r="I98" s="102"/>
      <c r="J98" s="104"/>
    </row>
    <row r="99" spans="2:10" x14ac:dyDescent="0.25">
      <c r="B99" s="100">
        <f t="shared" si="1"/>
        <v>77</v>
      </c>
      <c r="C99" s="101"/>
      <c r="D99" s="102"/>
      <c r="E99" s="101"/>
      <c r="F99" s="77" t="str">
        <f>IF(E99 &lt;&gt; "",VLOOKUP($E99,'Defect types &amp; severity levels'!$I$3:$J$30,2,FALSE),"")</f>
        <v/>
      </c>
      <c r="G99" s="103" t="str">
        <f>IF(E99 &lt;&gt; "",VLOOKUP($E99,'Defect types &amp; severity levels'!$I$3:$K106,3,FALSE),"")</f>
        <v/>
      </c>
      <c r="H99" s="101"/>
      <c r="I99" s="102"/>
      <c r="J99" s="104"/>
    </row>
    <row r="100" spans="2:10" x14ac:dyDescent="0.25">
      <c r="B100" s="100">
        <f t="shared" si="1"/>
        <v>78</v>
      </c>
      <c r="C100" s="101"/>
      <c r="D100" s="102"/>
      <c r="E100" s="101"/>
      <c r="F100" s="77" t="str">
        <f>IF(E100 &lt;&gt; "",VLOOKUP($E100,'Defect types &amp; severity levels'!$I$3:$J$30,2,FALSE),"")</f>
        <v/>
      </c>
      <c r="G100" s="103" t="str">
        <f>IF(E100 &lt;&gt; "",VLOOKUP($E100,'Defect types &amp; severity levels'!$I$3:$K107,3,FALSE),"")</f>
        <v/>
      </c>
      <c r="H100" s="101"/>
      <c r="I100" s="102"/>
      <c r="J100" s="104"/>
    </row>
    <row r="101" spans="2:10" x14ac:dyDescent="0.25">
      <c r="B101" s="100">
        <f t="shared" si="1"/>
        <v>79</v>
      </c>
      <c r="C101" s="101"/>
      <c r="D101" s="102"/>
      <c r="E101" s="101"/>
      <c r="F101" s="77" t="str">
        <f>IF(E101 &lt;&gt; "",VLOOKUP($E101,'Defect types &amp; severity levels'!$I$3:$J$30,2,FALSE),"")</f>
        <v/>
      </c>
      <c r="G101" s="103" t="str">
        <f>IF(E101 &lt;&gt; "",VLOOKUP($E101,'Defect types &amp; severity levels'!$I$3:$K108,3,FALSE),"")</f>
        <v/>
      </c>
      <c r="H101" s="101"/>
      <c r="I101" s="102"/>
      <c r="J101" s="104"/>
    </row>
    <row r="102" spans="2:10" x14ac:dyDescent="0.25">
      <c r="B102" s="100">
        <f t="shared" si="1"/>
        <v>80</v>
      </c>
      <c r="C102" s="101"/>
      <c r="D102" s="102"/>
      <c r="E102" s="101"/>
      <c r="F102" s="77" t="str">
        <f>IF(E102 &lt;&gt; "",VLOOKUP($E102,'Defect types &amp; severity levels'!$I$3:$J$30,2,FALSE),"")</f>
        <v/>
      </c>
      <c r="G102" s="103" t="str">
        <f>IF(E102 &lt;&gt; "",VLOOKUP($E102,'Defect types &amp; severity levels'!$I$3:$K109,3,FALSE),"")</f>
        <v/>
      </c>
      <c r="H102" s="101"/>
      <c r="I102" s="102"/>
      <c r="J102" s="104"/>
    </row>
    <row r="103" spans="2:10" x14ac:dyDescent="0.25">
      <c r="B103" s="100">
        <f t="shared" si="1"/>
        <v>81</v>
      </c>
      <c r="C103" s="101"/>
      <c r="D103" s="102"/>
      <c r="E103" s="101"/>
      <c r="F103" s="77" t="str">
        <f>IF(E103 &lt;&gt; "",VLOOKUP($E103,'Defect types &amp; severity levels'!$I$3:$J$30,2,FALSE),"")</f>
        <v/>
      </c>
      <c r="G103" s="103" t="str">
        <f>IF(E103 &lt;&gt; "",VLOOKUP($E103,'Defect types &amp; severity levels'!$I$3:$K110,3,FALSE),"")</f>
        <v/>
      </c>
      <c r="H103" s="101"/>
      <c r="I103" s="102"/>
      <c r="J103" s="104"/>
    </row>
    <row r="104" spans="2:10" x14ac:dyDescent="0.25">
      <c r="B104" s="100">
        <f t="shared" si="1"/>
        <v>82</v>
      </c>
      <c r="C104" s="101"/>
      <c r="D104" s="102"/>
      <c r="E104" s="101"/>
      <c r="F104" s="77" t="str">
        <f>IF(E104 &lt;&gt; "",VLOOKUP($E104,'Defect types &amp; severity levels'!$I$3:$J$30,2,FALSE),"")</f>
        <v/>
      </c>
      <c r="G104" s="103" t="str">
        <f>IF(E104 &lt;&gt; "",VLOOKUP($E104,'Defect types &amp; severity levels'!$I$3:$K111,3,FALSE),"")</f>
        <v/>
      </c>
      <c r="H104" s="101"/>
      <c r="I104" s="102"/>
      <c r="J104" s="104"/>
    </row>
    <row r="105" spans="2:10" x14ac:dyDescent="0.25">
      <c r="B105" s="100">
        <f t="shared" si="1"/>
        <v>83</v>
      </c>
      <c r="C105" s="101"/>
      <c r="D105" s="102"/>
      <c r="E105" s="101"/>
      <c r="F105" s="77" t="str">
        <f>IF(E105 &lt;&gt; "",VLOOKUP($E105,'Defect types &amp; severity levels'!$I$3:$J$30,2,FALSE),"")</f>
        <v/>
      </c>
      <c r="G105" s="103" t="str">
        <f>IF(E105 &lt;&gt; "",VLOOKUP($E105,'Defect types &amp; severity levels'!$I$3:$K112,3,FALSE),"")</f>
        <v/>
      </c>
      <c r="H105" s="101"/>
      <c r="I105" s="102"/>
      <c r="J105" s="104"/>
    </row>
    <row r="106" spans="2:10" x14ac:dyDescent="0.25">
      <c r="B106" s="100">
        <f t="shared" si="1"/>
        <v>84</v>
      </c>
      <c r="C106" s="101"/>
      <c r="D106" s="102"/>
      <c r="E106" s="101"/>
      <c r="F106" s="77" t="str">
        <f>IF(E106 &lt;&gt; "",VLOOKUP($E106,'Defect types &amp; severity levels'!$I$3:$J$30,2,FALSE),"")</f>
        <v/>
      </c>
      <c r="G106" s="103" t="str">
        <f>IF(E106 &lt;&gt; "",VLOOKUP($E106,'Defect types &amp; severity levels'!$I$3:$K113,3,FALSE),"")</f>
        <v/>
      </c>
      <c r="H106" s="101"/>
      <c r="I106" s="102"/>
      <c r="J106" s="104"/>
    </row>
    <row r="107" spans="2:10" x14ac:dyDescent="0.25">
      <c r="B107" s="100">
        <f t="shared" si="1"/>
        <v>85</v>
      </c>
      <c r="C107" s="101"/>
      <c r="D107" s="102"/>
      <c r="E107" s="101"/>
      <c r="F107" s="77" t="str">
        <f>IF(E107 &lt;&gt; "",VLOOKUP($E107,'Defect types &amp; severity levels'!$I$3:$J$30,2,FALSE),"")</f>
        <v/>
      </c>
      <c r="G107" s="103" t="str">
        <f>IF(E107 &lt;&gt; "",VLOOKUP($E107,'Defect types &amp; severity levels'!$I$3:$K114,3,FALSE),"")</f>
        <v/>
      </c>
      <c r="H107" s="101"/>
      <c r="I107" s="102"/>
      <c r="J107" s="104"/>
    </row>
    <row r="108" spans="2:10" x14ac:dyDescent="0.25">
      <c r="B108" s="100">
        <f t="shared" si="1"/>
        <v>86</v>
      </c>
      <c r="C108" s="101"/>
      <c r="D108" s="102"/>
      <c r="E108" s="101"/>
      <c r="F108" s="77" t="str">
        <f>IF(E108 &lt;&gt; "",VLOOKUP($E108,'Defect types &amp; severity levels'!$I$3:$J$30,2,FALSE),"")</f>
        <v/>
      </c>
      <c r="G108" s="103" t="str">
        <f>IF(E108 &lt;&gt; "",VLOOKUP($E108,'Defect types &amp; severity levels'!$I$3:$K115,3,FALSE),"")</f>
        <v/>
      </c>
      <c r="H108" s="101"/>
      <c r="I108" s="102"/>
      <c r="J108" s="104"/>
    </row>
    <row r="109" spans="2:10" x14ac:dyDescent="0.25">
      <c r="B109" s="100">
        <f t="shared" si="1"/>
        <v>87</v>
      </c>
      <c r="C109" s="101"/>
      <c r="D109" s="102"/>
      <c r="E109" s="101"/>
      <c r="F109" s="77" t="str">
        <f>IF(E109 &lt;&gt; "",VLOOKUP($E109,'Defect types &amp; severity levels'!$I$3:$J$30,2,FALSE),"")</f>
        <v/>
      </c>
      <c r="G109" s="103" t="str">
        <f>IF(E109 &lt;&gt; "",VLOOKUP($E109,'Defect types &amp; severity levels'!$I$3:$K116,3,FALSE),"")</f>
        <v/>
      </c>
      <c r="H109" s="101"/>
      <c r="I109" s="102"/>
      <c r="J109" s="104"/>
    </row>
    <row r="110" spans="2:10" x14ac:dyDescent="0.25">
      <c r="B110" s="100">
        <f t="shared" si="1"/>
        <v>88</v>
      </c>
      <c r="C110" s="101"/>
      <c r="D110" s="102"/>
      <c r="E110" s="101"/>
      <c r="F110" s="77" t="str">
        <f>IF(E110 &lt;&gt; "",VLOOKUP($E110,'Defect types &amp; severity levels'!$I$3:$J$30,2,FALSE),"")</f>
        <v/>
      </c>
      <c r="G110" s="103" t="str">
        <f>IF(E110 &lt;&gt; "",VLOOKUP($E110,'Defect types &amp; severity levels'!$I$3:$K117,3,FALSE),"")</f>
        <v/>
      </c>
      <c r="H110" s="101"/>
      <c r="I110" s="102"/>
      <c r="J110" s="104"/>
    </row>
    <row r="111" spans="2:10" x14ac:dyDescent="0.25">
      <c r="B111" s="100">
        <f t="shared" si="1"/>
        <v>89</v>
      </c>
      <c r="C111" s="101"/>
      <c r="D111" s="102"/>
      <c r="E111" s="101"/>
      <c r="F111" s="77" t="str">
        <f>IF(E111 &lt;&gt; "",VLOOKUP($E111,'Defect types &amp; severity levels'!$I$3:$J$30,2,FALSE),"")</f>
        <v/>
      </c>
      <c r="G111" s="103" t="str">
        <f>IF(E111 &lt;&gt; "",VLOOKUP($E111,'Defect types &amp; severity levels'!$I$3:$K118,3,FALSE),"")</f>
        <v/>
      </c>
      <c r="H111" s="101"/>
      <c r="I111" s="102"/>
      <c r="J111" s="104"/>
    </row>
    <row r="112" spans="2:10" x14ac:dyDescent="0.25">
      <c r="B112" s="100">
        <f t="shared" si="1"/>
        <v>90</v>
      </c>
      <c r="C112" s="101"/>
      <c r="D112" s="102"/>
      <c r="E112" s="101"/>
      <c r="F112" s="77" t="str">
        <f>IF(E112 &lt;&gt; "",VLOOKUP($E112,'Defect types &amp; severity levels'!$I$3:$J$30,2,FALSE),"")</f>
        <v/>
      </c>
      <c r="G112" s="103" t="str">
        <f>IF(E112 &lt;&gt; "",VLOOKUP($E112,'Defect types &amp; severity levels'!$I$3:$K119,3,FALSE),"")</f>
        <v/>
      </c>
      <c r="H112" s="101"/>
      <c r="I112" s="102"/>
      <c r="J112" s="104"/>
    </row>
    <row r="113" spans="2:10" x14ac:dyDescent="0.25">
      <c r="B113" s="100">
        <f t="shared" si="1"/>
        <v>91</v>
      </c>
      <c r="C113" s="101"/>
      <c r="D113" s="102"/>
      <c r="E113" s="101"/>
      <c r="F113" s="77" t="str">
        <f>IF(E113 &lt;&gt; "",VLOOKUP($E113,'Defect types &amp; severity levels'!$I$3:$J$30,2,FALSE),"")</f>
        <v/>
      </c>
      <c r="G113" s="103" t="str">
        <f>IF(E113 &lt;&gt; "",VLOOKUP($E113,'Defect types &amp; severity levels'!$I$3:$K120,3,FALSE),"")</f>
        <v/>
      </c>
      <c r="H113" s="101"/>
      <c r="I113" s="102"/>
      <c r="J113" s="104"/>
    </row>
    <row r="114" spans="2:10" x14ac:dyDescent="0.25">
      <c r="B114" s="100">
        <f t="shared" si="1"/>
        <v>92</v>
      </c>
      <c r="C114" s="101"/>
      <c r="D114" s="102"/>
      <c r="E114" s="101"/>
      <c r="F114" s="77" t="str">
        <f>IF(E114 &lt;&gt; "",VLOOKUP($E114,'Defect types &amp; severity levels'!$I$3:$J$30,2,FALSE),"")</f>
        <v/>
      </c>
      <c r="G114" s="103" t="str">
        <f>IF(E114 &lt;&gt; "",VLOOKUP($E114,'Defect types &amp; severity levels'!$I$3:$K121,3,FALSE),"")</f>
        <v/>
      </c>
      <c r="H114" s="101"/>
      <c r="I114" s="102"/>
      <c r="J114" s="104"/>
    </row>
    <row r="115" spans="2:10" x14ac:dyDescent="0.25">
      <c r="B115" s="100">
        <f t="shared" si="1"/>
        <v>93</v>
      </c>
      <c r="C115" s="101"/>
      <c r="D115" s="102"/>
      <c r="E115" s="101"/>
      <c r="F115" s="77" t="str">
        <f>IF(E115 &lt;&gt; "",VLOOKUP($E115,'Defect types &amp; severity levels'!$I$3:$J$30,2,FALSE),"")</f>
        <v/>
      </c>
      <c r="G115" s="103" t="str">
        <f>IF(E115 &lt;&gt; "",VLOOKUP($E115,'Defect types &amp; severity levels'!$I$3:$K122,3,FALSE),"")</f>
        <v/>
      </c>
      <c r="H115" s="101"/>
      <c r="I115" s="102"/>
      <c r="J115" s="104"/>
    </row>
    <row r="116" spans="2:10" x14ac:dyDescent="0.25">
      <c r="B116" s="100">
        <f t="shared" si="1"/>
        <v>94</v>
      </c>
      <c r="C116" s="101"/>
      <c r="D116" s="102"/>
      <c r="E116" s="101"/>
      <c r="F116" s="77" t="str">
        <f>IF(E116 &lt;&gt; "",VLOOKUP($E116,'Defect types &amp; severity levels'!$I$3:$J$30,2,FALSE),"")</f>
        <v/>
      </c>
      <c r="G116" s="103" t="str">
        <f>IF(E116 &lt;&gt; "",VLOOKUP($E116,'Defect types &amp; severity levels'!$I$3:$K123,3,FALSE),"")</f>
        <v/>
      </c>
      <c r="H116" s="101"/>
      <c r="I116" s="102"/>
      <c r="J116" s="104"/>
    </row>
    <row r="117" spans="2:10" x14ac:dyDescent="0.25">
      <c r="B117" s="100">
        <f t="shared" si="1"/>
        <v>95</v>
      </c>
      <c r="C117" s="101"/>
      <c r="D117" s="102"/>
      <c r="E117" s="101"/>
      <c r="F117" s="77" t="str">
        <f>IF(E117 &lt;&gt; "",VLOOKUP($E117,'Defect types &amp; severity levels'!$I$3:$J$30,2,FALSE),"")</f>
        <v/>
      </c>
      <c r="G117" s="103" t="str">
        <f>IF(E117 &lt;&gt; "",VLOOKUP($E117,'Defect types &amp; severity levels'!$I$3:$K124,3,FALSE),"")</f>
        <v/>
      </c>
      <c r="H117" s="101"/>
      <c r="I117" s="102"/>
      <c r="J117" s="104"/>
    </row>
    <row r="118" spans="2:10" x14ac:dyDescent="0.25">
      <c r="B118" s="100">
        <f t="shared" si="1"/>
        <v>96</v>
      </c>
      <c r="C118" s="101"/>
      <c r="D118" s="102"/>
      <c r="E118" s="101"/>
      <c r="F118" s="77" t="str">
        <f>IF(E118 &lt;&gt; "",VLOOKUP($E118,'Defect types &amp; severity levels'!$I$3:$J$30,2,FALSE),"")</f>
        <v/>
      </c>
      <c r="G118" s="103" t="str">
        <f>IF(E118 &lt;&gt; "",VLOOKUP($E118,'Defect types &amp; severity levels'!$I$3:$K125,3,FALSE),"")</f>
        <v/>
      </c>
      <c r="H118" s="101"/>
      <c r="I118" s="102"/>
      <c r="J118" s="104"/>
    </row>
    <row r="119" spans="2:10" x14ac:dyDescent="0.25">
      <c r="B119" s="100">
        <f t="shared" si="1"/>
        <v>97</v>
      </c>
      <c r="C119" s="101"/>
      <c r="D119" s="102"/>
      <c r="E119" s="101"/>
      <c r="F119" s="77" t="str">
        <f>IF(E119 &lt;&gt; "",VLOOKUP($E119,'Defect types &amp; severity levels'!$I$3:$J$30,2,FALSE),"")</f>
        <v/>
      </c>
      <c r="G119" s="103" t="str">
        <f>IF(E119 &lt;&gt; "",VLOOKUP($E119,'Defect types &amp; severity levels'!$I$3:$K126,3,FALSE),"")</f>
        <v/>
      </c>
      <c r="H119" s="101"/>
      <c r="I119" s="102"/>
      <c r="J119" s="104"/>
    </row>
    <row r="120" spans="2:10" x14ac:dyDescent="0.25">
      <c r="B120" s="100">
        <f t="shared" si="1"/>
        <v>98</v>
      </c>
      <c r="C120" s="101"/>
      <c r="D120" s="102"/>
      <c r="E120" s="101"/>
      <c r="F120" s="77" t="str">
        <f>IF(E120 &lt;&gt; "",VLOOKUP($E120,'Defect types &amp; severity levels'!$I$3:$J$30,2,FALSE),"")</f>
        <v/>
      </c>
      <c r="G120" s="103" t="str">
        <f>IF(E120 &lt;&gt; "",VLOOKUP($E120,'Defect types &amp; severity levels'!$I$3:$K127,3,FALSE),"")</f>
        <v/>
      </c>
      <c r="H120" s="101"/>
      <c r="I120" s="102"/>
      <c r="J120" s="104"/>
    </row>
    <row r="121" spans="2:10" x14ac:dyDescent="0.25">
      <c r="B121" s="100">
        <f t="shared" si="1"/>
        <v>99</v>
      </c>
      <c r="C121" s="101"/>
      <c r="D121" s="102"/>
      <c r="E121" s="101"/>
      <c r="F121" s="77" t="str">
        <f>IF(E121 &lt;&gt; "",VLOOKUP($E121,'Defect types &amp; severity levels'!$I$3:$J$30,2,FALSE),"")</f>
        <v/>
      </c>
      <c r="G121" s="103" t="str">
        <f>IF(E121 &lt;&gt; "",VLOOKUP($E121,'Defect types &amp; severity levels'!$I$3:$K128,3,FALSE),"")</f>
        <v/>
      </c>
      <c r="H121" s="101"/>
      <c r="I121" s="102"/>
      <c r="J121" s="104"/>
    </row>
    <row r="122" spans="2:10" x14ac:dyDescent="0.25">
      <c r="B122" s="100">
        <f t="shared" si="1"/>
        <v>100</v>
      </c>
      <c r="C122" s="101"/>
      <c r="D122" s="102"/>
      <c r="E122" s="101"/>
      <c r="F122" s="77" t="str">
        <f>IF(E122 &lt;&gt; "",VLOOKUP($E122,'Defect types &amp; severity levels'!$I$3:$J$30,2,FALSE),"")</f>
        <v/>
      </c>
      <c r="G122" s="103" t="str">
        <f>IF(E122 &lt;&gt; "",VLOOKUP($E122,'Defect types &amp; severity levels'!$I$3:$K129,3,FALSE),"")</f>
        <v/>
      </c>
      <c r="H122" s="101"/>
      <c r="I122" s="102"/>
      <c r="J122" s="104"/>
    </row>
    <row r="123" spans="2:10" x14ac:dyDescent="0.25">
      <c r="B123" s="100">
        <f t="shared" si="1"/>
        <v>101</v>
      </c>
      <c r="C123" s="101"/>
      <c r="D123" s="102"/>
      <c r="E123" s="101"/>
      <c r="F123" s="77" t="str">
        <f>IF(E123 &lt;&gt; "",VLOOKUP($E123,'Defect types &amp; severity levels'!$I$3:$J$30,2,FALSE),"")</f>
        <v/>
      </c>
      <c r="G123" s="103" t="str">
        <f>IF(E123 &lt;&gt; "",VLOOKUP($E123,'Defect types &amp; severity levels'!$I$3:$K130,3,FALSE),"")</f>
        <v/>
      </c>
      <c r="H123" s="101"/>
      <c r="I123" s="102"/>
      <c r="J123" s="104"/>
    </row>
    <row r="124" spans="2:10" x14ac:dyDescent="0.25">
      <c r="B124" s="100">
        <f t="shared" si="1"/>
        <v>102</v>
      </c>
      <c r="C124" s="101"/>
      <c r="D124" s="102"/>
      <c r="E124" s="101"/>
      <c r="F124" s="77" t="str">
        <f>IF(E124 &lt;&gt; "",VLOOKUP($E124,'Defect types &amp; severity levels'!$I$3:$J$30,2,FALSE),"")</f>
        <v/>
      </c>
      <c r="G124" s="103" t="str">
        <f>IF(E124 &lt;&gt; "",VLOOKUP($E124,'Defect types &amp; severity levels'!$I$3:$K131,3,FALSE),"")</f>
        <v/>
      </c>
      <c r="H124" s="101"/>
      <c r="I124" s="102"/>
      <c r="J124" s="104"/>
    </row>
    <row r="125" spans="2:10" x14ac:dyDescent="0.25">
      <c r="B125" s="100">
        <f t="shared" si="1"/>
        <v>103</v>
      </c>
      <c r="C125" s="101"/>
      <c r="D125" s="102"/>
      <c r="E125" s="101"/>
      <c r="F125" s="77" t="str">
        <f>IF(E125 &lt;&gt; "",VLOOKUP($E125,'Defect types &amp; severity levels'!$I$3:$J$30,2,FALSE),"")</f>
        <v/>
      </c>
      <c r="G125" s="103" t="str">
        <f>IF(E125 &lt;&gt; "",VLOOKUP($E125,'Defect types &amp; severity levels'!$I$3:$K132,3,FALSE),"")</f>
        <v/>
      </c>
      <c r="H125" s="101"/>
      <c r="I125" s="102"/>
      <c r="J125" s="104"/>
    </row>
    <row r="126" spans="2:10" x14ac:dyDescent="0.25">
      <c r="B126" s="100">
        <f t="shared" si="1"/>
        <v>104</v>
      </c>
      <c r="C126" s="101"/>
      <c r="D126" s="102"/>
      <c r="E126" s="101"/>
      <c r="F126" s="77" t="str">
        <f>IF(E126 &lt;&gt; "",VLOOKUP($E126,'Defect types &amp; severity levels'!$I$3:$J$30,2,FALSE),"")</f>
        <v/>
      </c>
      <c r="G126" s="103" t="str">
        <f>IF(E126 &lt;&gt; "",VLOOKUP($E126,'Defect types &amp; severity levels'!$I$3:$K133,3,FALSE),"")</f>
        <v/>
      </c>
      <c r="H126" s="101"/>
      <c r="I126" s="102"/>
      <c r="J126" s="104"/>
    </row>
    <row r="127" spans="2:10" x14ac:dyDescent="0.25">
      <c r="B127" s="100">
        <f t="shared" si="1"/>
        <v>105</v>
      </c>
      <c r="C127" s="101"/>
      <c r="D127" s="102"/>
      <c r="E127" s="101"/>
      <c r="F127" s="77" t="str">
        <f>IF(E127 &lt;&gt; "",VLOOKUP($E127,'Defect types &amp; severity levels'!$I$3:$J$30,2,FALSE),"")</f>
        <v/>
      </c>
      <c r="G127" s="103" t="str">
        <f>IF(E127 &lt;&gt; "",VLOOKUP($E127,'Defect types &amp; severity levels'!$I$3:$K134,3,FALSE),"")</f>
        <v/>
      </c>
      <c r="H127" s="101"/>
      <c r="I127" s="102"/>
      <c r="J127" s="104"/>
    </row>
    <row r="128" spans="2:10" x14ac:dyDescent="0.25">
      <c r="B128" s="100">
        <f t="shared" si="1"/>
        <v>106</v>
      </c>
      <c r="C128" s="101"/>
      <c r="D128" s="102"/>
      <c r="E128" s="101"/>
      <c r="F128" s="77" t="str">
        <f>IF(E128 &lt;&gt; "",VLOOKUP($E128,'Defect types &amp; severity levels'!$I$3:$J$30,2,FALSE),"")</f>
        <v/>
      </c>
      <c r="G128" s="103" t="str">
        <f>IF(E128 &lt;&gt; "",VLOOKUP($E128,'Defect types &amp; severity levels'!$I$3:$K135,3,FALSE),"")</f>
        <v/>
      </c>
      <c r="H128" s="101"/>
      <c r="I128" s="102"/>
      <c r="J128" s="104"/>
    </row>
    <row r="129" spans="2:10" x14ac:dyDescent="0.25">
      <c r="B129" s="100">
        <f t="shared" si="1"/>
        <v>107</v>
      </c>
      <c r="C129" s="101"/>
      <c r="D129" s="102"/>
      <c r="E129" s="101"/>
      <c r="F129" s="77" t="str">
        <f>IF(E129 &lt;&gt; "",VLOOKUP($E129,'Defect types &amp; severity levels'!$I$3:$J$30,2,FALSE),"")</f>
        <v/>
      </c>
      <c r="G129" s="103" t="str">
        <f>IF(E129 &lt;&gt; "",VLOOKUP($E129,'Defect types &amp; severity levels'!$I$3:$K136,3,FALSE),"")</f>
        <v/>
      </c>
      <c r="H129" s="101"/>
      <c r="I129" s="102"/>
      <c r="J129" s="104"/>
    </row>
    <row r="130" spans="2:10" x14ac:dyDescent="0.25">
      <c r="B130" s="100">
        <f t="shared" si="1"/>
        <v>108</v>
      </c>
      <c r="C130" s="101"/>
      <c r="D130" s="102"/>
      <c r="E130" s="101"/>
      <c r="F130" s="77" t="str">
        <f>IF(E130 &lt;&gt; "",VLOOKUP($E130,'Defect types &amp; severity levels'!$I$3:$J$30,2,FALSE),"")</f>
        <v/>
      </c>
      <c r="G130" s="103" t="str">
        <f>IF(E130 &lt;&gt; "",VLOOKUP($E130,'Defect types &amp; severity levels'!$I$3:$K137,3,FALSE),"")</f>
        <v/>
      </c>
      <c r="H130" s="101"/>
      <c r="I130" s="102"/>
      <c r="J130" s="104"/>
    </row>
    <row r="131" spans="2:10" x14ac:dyDescent="0.25">
      <c r="B131" s="100">
        <f t="shared" si="1"/>
        <v>109</v>
      </c>
      <c r="C131" s="101"/>
      <c r="D131" s="102"/>
      <c r="E131" s="101"/>
      <c r="F131" s="77" t="str">
        <f>IF(E131 &lt;&gt; "",VLOOKUP($E131,'Defect types &amp; severity levels'!$I$3:$J$30,2,FALSE),"")</f>
        <v/>
      </c>
      <c r="G131" s="103" t="str">
        <f>IF(E131 &lt;&gt; "",VLOOKUP($E131,'Defect types &amp; severity levels'!$I$3:$K138,3,FALSE),"")</f>
        <v/>
      </c>
      <c r="H131" s="101"/>
      <c r="I131" s="102"/>
      <c r="J131" s="104"/>
    </row>
    <row r="132" spans="2:10" x14ac:dyDescent="0.25">
      <c r="B132" s="100">
        <f t="shared" si="1"/>
        <v>110</v>
      </c>
      <c r="C132" s="101"/>
      <c r="D132" s="102"/>
      <c r="E132" s="101"/>
      <c r="F132" s="77" t="str">
        <f>IF(E132 &lt;&gt; "",VLOOKUP($E132,'Defect types &amp; severity levels'!$I$3:$J$30,2,FALSE),"")</f>
        <v/>
      </c>
      <c r="G132" s="103" t="str">
        <f>IF(E132 &lt;&gt; "",VLOOKUP($E132,'Defect types &amp; severity levels'!$I$3:$K139,3,FALSE),"")</f>
        <v/>
      </c>
      <c r="H132" s="101"/>
      <c r="I132" s="102"/>
      <c r="J132" s="104"/>
    </row>
    <row r="133" spans="2:10" x14ac:dyDescent="0.25">
      <c r="B133" s="100">
        <f t="shared" si="1"/>
        <v>111</v>
      </c>
      <c r="C133" s="101"/>
      <c r="D133" s="102"/>
      <c r="E133" s="101"/>
      <c r="F133" s="77" t="str">
        <f>IF(E133 &lt;&gt; "",VLOOKUP($E133,'Defect types &amp; severity levels'!$I$3:$J$30,2,FALSE),"")</f>
        <v/>
      </c>
      <c r="G133" s="103" t="str">
        <f>IF(E133 &lt;&gt; "",VLOOKUP($E133,'Defect types &amp; severity levels'!$I$3:$K140,3,FALSE),"")</f>
        <v/>
      </c>
      <c r="H133" s="101"/>
      <c r="I133" s="102"/>
      <c r="J133" s="104"/>
    </row>
    <row r="134" spans="2:10" x14ac:dyDescent="0.25">
      <c r="B134" s="100">
        <f t="shared" si="1"/>
        <v>112</v>
      </c>
      <c r="C134" s="101"/>
      <c r="D134" s="102"/>
      <c r="E134" s="101"/>
      <c r="F134" s="77" t="str">
        <f>IF(E134 &lt;&gt; "",VLOOKUP($E134,'Defect types &amp; severity levels'!$I$3:$J$30,2,FALSE),"")</f>
        <v/>
      </c>
      <c r="G134" s="103" t="str">
        <f>IF(E134 &lt;&gt; "",VLOOKUP($E134,'Defect types &amp; severity levels'!$I$3:$K141,3,FALSE),"")</f>
        <v/>
      </c>
      <c r="H134" s="101"/>
      <c r="I134" s="102"/>
      <c r="J134" s="104"/>
    </row>
    <row r="135" spans="2:10" x14ac:dyDescent="0.25">
      <c r="B135" s="100">
        <f t="shared" si="1"/>
        <v>113</v>
      </c>
      <c r="C135" s="101"/>
      <c r="D135" s="102"/>
      <c r="E135" s="101"/>
      <c r="F135" s="77" t="str">
        <f>IF(E135 &lt;&gt; "",VLOOKUP($E135,'Defect types &amp; severity levels'!$I$3:$J$30,2,FALSE),"")</f>
        <v/>
      </c>
      <c r="G135" s="103" t="str">
        <f>IF(E135 &lt;&gt; "",VLOOKUP($E135,'Defect types &amp; severity levels'!$I$3:$K142,3,FALSE),"")</f>
        <v/>
      </c>
      <c r="H135" s="101"/>
      <c r="I135" s="102"/>
      <c r="J135" s="104"/>
    </row>
    <row r="136" spans="2:10" x14ac:dyDescent="0.25">
      <c r="B136" s="100">
        <f t="shared" si="1"/>
        <v>114</v>
      </c>
      <c r="C136" s="101"/>
      <c r="D136" s="102"/>
      <c r="E136" s="101"/>
      <c r="F136" s="77" t="str">
        <f>IF(E136 &lt;&gt; "",VLOOKUP($E136,'Defect types &amp; severity levels'!$I$3:$J$30,2,FALSE),"")</f>
        <v/>
      </c>
      <c r="G136" s="103" t="str">
        <f>IF(E136 &lt;&gt; "",VLOOKUP($E136,'Defect types &amp; severity levels'!$I$3:$K143,3,FALSE),"")</f>
        <v/>
      </c>
      <c r="H136" s="101"/>
      <c r="I136" s="102"/>
      <c r="J136" s="104"/>
    </row>
    <row r="137" spans="2:10" x14ac:dyDescent="0.25">
      <c r="B137" s="100">
        <f t="shared" si="1"/>
        <v>115</v>
      </c>
      <c r="C137" s="101"/>
      <c r="D137" s="102"/>
      <c r="E137" s="101"/>
      <c r="F137" s="77" t="str">
        <f>IF(E137 &lt;&gt; "",VLOOKUP($E137,'Defect types &amp; severity levels'!$I$3:$J$30,2,FALSE),"")</f>
        <v/>
      </c>
      <c r="G137" s="103" t="str">
        <f>IF(E137 &lt;&gt; "",VLOOKUP($E137,'Defect types &amp; severity levels'!$I$3:$K144,3,FALSE),"")</f>
        <v/>
      </c>
      <c r="H137" s="101"/>
      <c r="I137" s="102"/>
      <c r="J137" s="104"/>
    </row>
    <row r="138" spans="2:10" x14ac:dyDescent="0.25">
      <c r="B138" s="100">
        <f t="shared" si="1"/>
        <v>116</v>
      </c>
      <c r="C138" s="101"/>
      <c r="D138" s="102"/>
      <c r="E138" s="101"/>
      <c r="F138" s="77" t="str">
        <f>IF(E138 &lt;&gt; "",VLOOKUP($E138,'Defect types &amp; severity levels'!$I$3:$J$30,2,FALSE),"")</f>
        <v/>
      </c>
      <c r="G138" s="103" t="str">
        <f>IF(E138 &lt;&gt; "",VLOOKUP($E138,'Defect types &amp; severity levels'!$I$3:$K145,3,FALSE),"")</f>
        <v/>
      </c>
      <c r="H138" s="101"/>
      <c r="I138" s="102"/>
      <c r="J138" s="104"/>
    </row>
    <row r="139" spans="2:10" x14ac:dyDescent="0.25">
      <c r="B139" s="100">
        <f t="shared" si="1"/>
        <v>117</v>
      </c>
      <c r="C139" s="101"/>
      <c r="D139" s="102"/>
      <c r="E139" s="101"/>
      <c r="F139" s="77" t="str">
        <f>IF(E139 &lt;&gt; "",VLOOKUP($E139,'Defect types &amp; severity levels'!$I$3:$J$30,2,FALSE),"")</f>
        <v/>
      </c>
      <c r="G139" s="103" t="str">
        <f>IF(E139 &lt;&gt; "",VLOOKUP($E139,'Defect types &amp; severity levels'!$I$3:$K146,3,FALSE),"")</f>
        <v/>
      </c>
      <c r="H139" s="101"/>
      <c r="I139" s="102"/>
      <c r="J139" s="104"/>
    </row>
    <row r="140" spans="2:10" x14ac:dyDescent="0.25">
      <c r="B140" s="100">
        <f t="shared" si="1"/>
        <v>118</v>
      </c>
      <c r="C140" s="101"/>
      <c r="D140" s="102"/>
      <c r="E140" s="101"/>
      <c r="F140" s="77" t="str">
        <f>IF(E140 &lt;&gt; "",VLOOKUP($E140,'Defect types &amp; severity levels'!$I$3:$J$30,2,FALSE),"")</f>
        <v/>
      </c>
      <c r="G140" s="103" t="str">
        <f>IF(E140 &lt;&gt; "",VLOOKUP($E140,'Defect types &amp; severity levels'!$I$3:$K147,3,FALSE),"")</f>
        <v/>
      </c>
      <c r="H140" s="101"/>
      <c r="I140" s="102"/>
      <c r="J140" s="104"/>
    </row>
    <row r="141" spans="2:10" x14ac:dyDescent="0.25">
      <c r="B141" s="100">
        <f t="shared" si="1"/>
        <v>119</v>
      </c>
      <c r="C141" s="101"/>
      <c r="D141" s="102"/>
      <c r="E141" s="101"/>
      <c r="F141" s="77" t="str">
        <f>IF(E141 &lt;&gt; "",VLOOKUP($E141,'Defect types &amp; severity levels'!$I$3:$J$30,2,FALSE),"")</f>
        <v/>
      </c>
      <c r="G141" s="103" t="str">
        <f>IF(E141 &lt;&gt; "",VLOOKUP($E141,'Defect types &amp; severity levels'!$I$3:$K148,3,FALSE),"")</f>
        <v/>
      </c>
      <c r="H141" s="101"/>
      <c r="I141" s="102"/>
      <c r="J141" s="104"/>
    </row>
    <row r="142" spans="2:10" x14ac:dyDescent="0.25">
      <c r="B142" s="100">
        <f t="shared" si="1"/>
        <v>120</v>
      </c>
      <c r="C142" s="101"/>
      <c r="D142" s="102"/>
      <c r="E142" s="101"/>
      <c r="F142" s="77" t="str">
        <f>IF(E142 &lt;&gt; "",VLOOKUP($E142,'Defect types &amp; severity levels'!$I$3:$J$30,2,FALSE),"")</f>
        <v/>
      </c>
      <c r="G142" s="103" t="str">
        <f>IF(E142 &lt;&gt; "",VLOOKUP($E142,'Defect types &amp; severity levels'!$I$3:$K149,3,FALSE),"")</f>
        <v/>
      </c>
      <c r="H142" s="101"/>
      <c r="I142" s="102"/>
      <c r="J142" s="104"/>
    </row>
    <row r="143" spans="2:10" x14ac:dyDescent="0.25">
      <c r="B143" s="100">
        <f t="shared" si="1"/>
        <v>121</v>
      </c>
      <c r="C143" s="101"/>
      <c r="D143" s="102"/>
      <c r="E143" s="101"/>
      <c r="F143" s="77" t="str">
        <f>IF(E143 &lt;&gt; "",VLOOKUP($E143,'Defect types &amp; severity levels'!$I$3:$J$30,2,FALSE),"")</f>
        <v/>
      </c>
      <c r="G143" s="103" t="str">
        <f>IF(E143 &lt;&gt; "",VLOOKUP($E143,'Defect types &amp; severity levels'!$I$3:$K150,3,FALSE),"")</f>
        <v/>
      </c>
      <c r="H143" s="101"/>
      <c r="I143" s="102"/>
      <c r="J143" s="104"/>
    </row>
    <row r="144" spans="2:10" x14ac:dyDescent="0.25">
      <c r="B144" s="100">
        <f t="shared" si="1"/>
        <v>122</v>
      </c>
      <c r="C144" s="101"/>
      <c r="D144" s="102"/>
      <c r="E144" s="101"/>
      <c r="F144" s="77" t="str">
        <f>IF(E144 &lt;&gt; "",VLOOKUP($E144,'Defect types &amp; severity levels'!$I$3:$J$30,2,FALSE),"")</f>
        <v/>
      </c>
      <c r="G144" s="103" t="str">
        <f>IF(E144 &lt;&gt; "",VLOOKUP($E144,'Defect types &amp; severity levels'!$I$3:$K151,3,FALSE),"")</f>
        <v/>
      </c>
      <c r="H144" s="101"/>
      <c r="I144" s="102"/>
      <c r="J144" s="104"/>
    </row>
    <row r="145" spans="2:10" x14ac:dyDescent="0.25">
      <c r="B145" s="100">
        <f t="shared" si="1"/>
        <v>123</v>
      </c>
      <c r="C145" s="101"/>
      <c r="D145" s="102"/>
      <c r="E145" s="101"/>
      <c r="F145" s="77" t="str">
        <f>IF(E145 &lt;&gt; "",VLOOKUP($E145,'Defect types &amp; severity levels'!$I$3:$J$30,2,FALSE),"")</f>
        <v/>
      </c>
      <c r="G145" s="103" t="str">
        <f>IF(E145 &lt;&gt; "",VLOOKUP($E145,'Defect types &amp; severity levels'!$I$3:$K152,3,FALSE),"")</f>
        <v/>
      </c>
      <c r="H145" s="101"/>
      <c r="I145" s="102"/>
      <c r="J145" s="104"/>
    </row>
    <row r="146" spans="2:10" x14ac:dyDescent="0.25">
      <c r="B146" s="100">
        <f t="shared" si="1"/>
        <v>124</v>
      </c>
      <c r="C146" s="101"/>
      <c r="D146" s="102"/>
      <c r="E146" s="101"/>
      <c r="F146" s="77" t="str">
        <f>IF(E146 &lt;&gt; "",VLOOKUP($E146,'Defect types &amp; severity levels'!$I$3:$J$30,2,FALSE),"")</f>
        <v/>
      </c>
      <c r="G146" s="103" t="str">
        <f>IF(E146 &lt;&gt; "",VLOOKUP($E146,'Defect types &amp; severity levels'!$I$3:$K153,3,FALSE),"")</f>
        <v/>
      </c>
      <c r="H146" s="101"/>
      <c r="I146" s="102"/>
      <c r="J146" s="104"/>
    </row>
    <row r="147" spans="2:10" x14ac:dyDescent="0.25">
      <c r="B147" s="100">
        <f t="shared" si="1"/>
        <v>125</v>
      </c>
      <c r="C147" s="101"/>
      <c r="D147" s="102"/>
      <c r="E147" s="101"/>
      <c r="F147" s="77" t="str">
        <f>IF(E147 &lt;&gt; "",VLOOKUP($E147,'Defect types &amp; severity levels'!$I$3:$J$30,2,FALSE),"")</f>
        <v/>
      </c>
      <c r="G147" s="103" t="str">
        <f>IF(E147 &lt;&gt; "",VLOOKUP($E147,'Defect types &amp; severity levels'!$I$3:$K154,3,FALSE),"")</f>
        <v/>
      </c>
      <c r="H147" s="101"/>
      <c r="I147" s="102"/>
      <c r="J147" s="104"/>
    </row>
    <row r="148" spans="2:10" x14ac:dyDescent="0.25">
      <c r="B148" s="100">
        <f t="shared" si="1"/>
        <v>126</v>
      </c>
      <c r="C148" s="101"/>
      <c r="D148" s="102"/>
      <c r="E148" s="101"/>
      <c r="F148" s="77" t="str">
        <f>IF(E148 &lt;&gt; "",VLOOKUP($E148,'Defect types &amp; severity levels'!$I$3:$J$30,2,FALSE),"")</f>
        <v/>
      </c>
      <c r="G148" s="103" t="str">
        <f>IF(E148 &lt;&gt; "",VLOOKUP($E148,'Defect types &amp; severity levels'!$I$3:$K155,3,FALSE),"")</f>
        <v/>
      </c>
      <c r="H148" s="101"/>
      <c r="I148" s="102"/>
      <c r="J148" s="104"/>
    </row>
    <row r="149" spans="2:10" x14ac:dyDescent="0.25">
      <c r="B149" s="100">
        <f t="shared" si="1"/>
        <v>127</v>
      </c>
      <c r="C149" s="101"/>
      <c r="D149" s="102"/>
      <c r="E149" s="101"/>
      <c r="F149" s="77" t="str">
        <f>IF(E149 &lt;&gt; "",VLOOKUP($E149,'Defect types &amp; severity levels'!$I$3:$J$30,2,FALSE),"")</f>
        <v/>
      </c>
      <c r="G149" s="103" t="str">
        <f>IF(E149 &lt;&gt; "",VLOOKUP($E149,'Defect types &amp; severity levels'!$I$3:$K156,3,FALSE),"")</f>
        <v/>
      </c>
      <c r="H149" s="101"/>
      <c r="I149" s="102"/>
      <c r="J149" s="104"/>
    </row>
    <row r="150" spans="2:10" x14ac:dyDescent="0.25">
      <c r="B150" s="100">
        <f t="shared" si="1"/>
        <v>128</v>
      </c>
      <c r="C150" s="101"/>
      <c r="D150" s="102"/>
      <c r="E150" s="101"/>
      <c r="F150" s="77" t="str">
        <f>IF(E150 &lt;&gt; "",VLOOKUP($E150,'Defect types &amp; severity levels'!$I$3:$J$30,2,FALSE),"")</f>
        <v/>
      </c>
      <c r="G150" s="103" t="str">
        <f>IF(E150 &lt;&gt; "",VLOOKUP($E150,'Defect types &amp; severity levels'!$I$3:$K157,3,FALSE),"")</f>
        <v/>
      </c>
      <c r="H150" s="101"/>
      <c r="I150" s="102"/>
      <c r="J150" s="104"/>
    </row>
    <row r="151" spans="2:10" x14ac:dyDescent="0.25">
      <c r="B151" s="100">
        <f t="shared" si="1"/>
        <v>129</v>
      </c>
      <c r="C151" s="101"/>
      <c r="D151" s="102"/>
      <c r="E151" s="101"/>
      <c r="F151" s="77" t="str">
        <f>IF(E151 &lt;&gt; "",VLOOKUP($E151,'Defect types &amp; severity levels'!$I$3:$J$30,2,FALSE),"")</f>
        <v/>
      </c>
      <c r="G151" s="103" t="str">
        <f>IF(E151 &lt;&gt; "",VLOOKUP($E151,'Defect types &amp; severity levels'!$I$3:$K158,3,FALSE),"")</f>
        <v/>
      </c>
      <c r="H151" s="101"/>
      <c r="I151" s="102"/>
      <c r="J151" s="104"/>
    </row>
    <row r="152" spans="2:10" x14ac:dyDescent="0.25">
      <c r="B152" s="100">
        <f t="shared" si="1"/>
        <v>130</v>
      </c>
      <c r="C152" s="101"/>
      <c r="D152" s="102"/>
      <c r="E152" s="101"/>
      <c r="F152" s="77" t="str">
        <f>IF(E152 &lt;&gt; "",VLOOKUP($E152,'Defect types &amp; severity levels'!$I$3:$J$30,2,FALSE),"")</f>
        <v/>
      </c>
      <c r="G152" s="103" t="str">
        <f>IF(E152 &lt;&gt; "",VLOOKUP($E152,'Defect types &amp; severity levels'!$I$3:$K159,3,FALSE),"")</f>
        <v/>
      </c>
      <c r="H152" s="101"/>
      <c r="I152" s="102"/>
      <c r="J152" s="104"/>
    </row>
    <row r="153" spans="2:10" x14ac:dyDescent="0.25">
      <c r="B153" s="100">
        <f t="shared" ref="B153:B216" si="2">B152+1</f>
        <v>131</v>
      </c>
      <c r="C153" s="101"/>
      <c r="D153" s="102"/>
      <c r="E153" s="101"/>
      <c r="F153" s="77" t="str">
        <f>IF(E153 &lt;&gt; "",VLOOKUP($E153,'Defect types &amp; severity levels'!$I$3:$J$30,2,FALSE),"")</f>
        <v/>
      </c>
      <c r="G153" s="103" t="str">
        <f>IF(E153 &lt;&gt; "",VLOOKUP($E153,'Defect types &amp; severity levels'!$I$3:$K160,3,FALSE),"")</f>
        <v/>
      </c>
      <c r="H153" s="101"/>
      <c r="I153" s="102"/>
      <c r="J153" s="104"/>
    </row>
    <row r="154" spans="2:10" x14ac:dyDescent="0.25">
      <c r="B154" s="100">
        <f t="shared" si="2"/>
        <v>132</v>
      </c>
      <c r="C154" s="101"/>
      <c r="D154" s="102"/>
      <c r="E154" s="101"/>
      <c r="F154" s="77" t="str">
        <f>IF(E154 &lt;&gt; "",VLOOKUP($E154,'Defect types &amp; severity levels'!$I$3:$J$30,2,FALSE),"")</f>
        <v/>
      </c>
      <c r="G154" s="103" t="str">
        <f>IF(E154 &lt;&gt; "",VLOOKUP($E154,'Defect types &amp; severity levels'!$I$3:$K161,3,FALSE),"")</f>
        <v/>
      </c>
      <c r="H154" s="101"/>
      <c r="I154" s="102"/>
      <c r="J154" s="104"/>
    </row>
    <row r="155" spans="2:10" x14ac:dyDescent="0.25">
      <c r="B155" s="100">
        <f t="shared" si="2"/>
        <v>133</v>
      </c>
      <c r="C155" s="101"/>
      <c r="D155" s="102"/>
      <c r="E155" s="101"/>
      <c r="F155" s="77" t="str">
        <f>IF(E155 &lt;&gt; "",VLOOKUP($E155,'Defect types &amp; severity levels'!$I$3:$J$30,2,FALSE),"")</f>
        <v/>
      </c>
      <c r="G155" s="103" t="str">
        <f>IF(E155 &lt;&gt; "",VLOOKUP($E155,'Defect types &amp; severity levels'!$I$3:$K162,3,FALSE),"")</f>
        <v/>
      </c>
      <c r="H155" s="101"/>
      <c r="I155" s="102"/>
      <c r="J155" s="104"/>
    </row>
    <row r="156" spans="2:10" x14ac:dyDescent="0.25">
      <c r="B156" s="100">
        <f t="shared" si="2"/>
        <v>134</v>
      </c>
      <c r="C156" s="101"/>
      <c r="D156" s="102"/>
      <c r="E156" s="101"/>
      <c r="F156" s="77" t="str">
        <f>IF(E156 &lt;&gt; "",VLOOKUP($E156,'Defect types &amp; severity levels'!$I$3:$J$30,2,FALSE),"")</f>
        <v/>
      </c>
      <c r="G156" s="103" t="str">
        <f>IF(E156 &lt;&gt; "",VLOOKUP($E156,'Defect types &amp; severity levels'!$I$3:$K163,3,FALSE),"")</f>
        <v/>
      </c>
      <c r="H156" s="101"/>
      <c r="I156" s="102"/>
      <c r="J156" s="104"/>
    </row>
    <row r="157" spans="2:10" x14ac:dyDescent="0.25">
      <c r="B157" s="100">
        <f t="shared" si="2"/>
        <v>135</v>
      </c>
      <c r="C157" s="101"/>
      <c r="D157" s="102"/>
      <c r="E157" s="101"/>
      <c r="F157" s="77" t="str">
        <f>IF(E157 &lt;&gt; "",VLOOKUP($E157,'Defect types &amp; severity levels'!$I$3:$J$30,2,FALSE),"")</f>
        <v/>
      </c>
      <c r="G157" s="103" t="str">
        <f>IF(E157 &lt;&gt; "",VLOOKUP($E157,'Defect types &amp; severity levels'!$I$3:$K164,3,FALSE),"")</f>
        <v/>
      </c>
      <c r="H157" s="101"/>
      <c r="I157" s="102"/>
      <c r="J157" s="104"/>
    </row>
    <row r="158" spans="2:10" x14ac:dyDescent="0.25">
      <c r="B158" s="100">
        <f t="shared" si="2"/>
        <v>136</v>
      </c>
      <c r="C158" s="101"/>
      <c r="D158" s="102"/>
      <c r="E158" s="101"/>
      <c r="F158" s="77" t="str">
        <f>IF(E158 &lt;&gt; "",VLOOKUP($E158,'Defect types &amp; severity levels'!$I$3:$J$30,2,FALSE),"")</f>
        <v/>
      </c>
      <c r="G158" s="103" t="str">
        <f>IF(E158 &lt;&gt; "",VLOOKUP($E158,'Defect types &amp; severity levels'!$I$3:$K165,3,FALSE),"")</f>
        <v/>
      </c>
      <c r="H158" s="101"/>
      <c r="I158" s="102"/>
      <c r="J158" s="104"/>
    </row>
    <row r="159" spans="2:10" x14ac:dyDescent="0.25">
      <c r="B159" s="100">
        <f t="shared" si="2"/>
        <v>137</v>
      </c>
      <c r="C159" s="101"/>
      <c r="D159" s="102"/>
      <c r="E159" s="101"/>
      <c r="F159" s="77" t="str">
        <f>IF(E159 &lt;&gt; "",VLOOKUP($E159,'Defect types &amp; severity levels'!$I$3:$J$30,2,FALSE),"")</f>
        <v/>
      </c>
      <c r="G159" s="103" t="str">
        <f>IF(E159 &lt;&gt; "",VLOOKUP($E159,'Defect types &amp; severity levels'!$I$3:$K166,3,FALSE),"")</f>
        <v/>
      </c>
      <c r="H159" s="101"/>
      <c r="I159" s="102"/>
      <c r="J159" s="104"/>
    </row>
    <row r="160" spans="2:10" x14ac:dyDescent="0.25">
      <c r="B160" s="100">
        <f t="shared" si="2"/>
        <v>138</v>
      </c>
      <c r="C160" s="101"/>
      <c r="D160" s="102"/>
      <c r="E160" s="101"/>
      <c r="F160" s="77" t="str">
        <f>IF(E160 &lt;&gt; "",VLOOKUP($E160,'Defect types &amp; severity levels'!$I$3:$J$30,2,FALSE),"")</f>
        <v/>
      </c>
      <c r="G160" s="103" t="str">
        <f>IF(E160 &lt;&gt; "",VLOOKUP($E160,'Defect types &amp; severity levels'!$I$3:$K167,3,FALSE),"")</f>
        <v/>
      </c>
      <c r="H160" s="101"/>
      <c r="I160" s="102"/>
      <c r="J160" s="104"/>
    </row>
    <row r="161" spans="2:10" x14ac:dyDescent="0.25">
      <c r="B161" s="100">
        <f t="shared" si="2"/>
        <v>139</v>
      </c>
      <c r="C161" s="101"/>
      <c r="D161" s="102"/>
      <c r="E161" s="101"/>
      <c r="F161" s="77" t="str">
        <f>IF(E161 &lt;&gt; "",VLOOKUP($E161,'Defect types &amp; severity levels'!$I$3:$J$30,2,FALSE),"")</f>
        <v/>
      </c>
      <c r="G161" s="103" t="str">
        <f>IF(E161 &lt;&gt; "",VLOOKUP($E161,'Defect types &amp; severity levels'!$I$3:$K168,3,FALSE),"")</f>
        <v/>
      </c>
      <c r="H161" s="101"/>
      <c r="I161" s="102"/>
      <c r="J161" s="104"/>
    </row>
    <row r="162" spans="2:10" x14ac:dyDescent="0.25">
      <c r="B162" s="100">
        <f t="shared" si="2"/>
        <v>140</v>
      </c>
      <c r="C162" s="101"/>
      <c r="D162" s="102"/>
      <c r="E162" s="101"/>
      <c r="F162" s="77" t="str">
        <f>IF(E162 &lt;&gt; "",VLOOKUP($E162,'Defect types &amp; severity levels'!$I$3:$J$30,2,FALSE),"")</f>
        <v/>
      </c>
      <c r="G162" s="103" t="str">
        <f>IF(E162 &lt;&gt; "",VLOOKUP($E162,'Defect types &amp; severity levels'!$I$3:$K169,3,FALSE),"")</f>
        <v/>
      </c>
      <c r="H162" s="101"/>
      <c r="I162" s="102"/>
      <c r="J162" s="104"/>
    </row>
    <row r="163" spans="2:10" x14ac:dyDescent="0.25">
      <c r="B163" s="100">
        <f t="shared" si="2"/>
        <v>141</v>
      </c>
      <c r="C163" s="101"/>
      <c r="D163" s="102"/>
      <c r="E163" s="101"/>
      <c r="F163" s="77" t="str">
        <f>IF(E163 &lt;&gt; "",VLOOKUP($E163,'Defect types &amp; severity levels'!$I$3:$J$30,2,FALSE),"")</f>
        <v/>
      </c>
      <c r="G163" s="103" t="str">
        <f>IF(E163 &lt;&gt; "",VLOOKUP($E163,'Defect types &amp; severity levels'!$I$3:$K170,3,FALSE),"")</f>
        <v/>
      </c>
      <c r="H163" s="101"/>
      <c r="I163" s="102"/>
      <c r="J163" s="104"/>
    </row>
    <row r="164" spans="2:10" x14ac:dyDescent="0.25">
      <c r="B164" s="100">
        <f t="shared" si="2"/>
        <v>142</v>
      </c>
      <c r="C164" s="101"/>
      <c r="D164" s="102"/>
      <c r="E164" s="101"/>
      <c r="F164" s="77" t="str">
        <f>IF(E164 &lt;&gt; "",VLOOKUP($E164,'Defect types &amp; severity levels'!$I$3:$J$30,2,FALSE),"")</f>
        <v/>
      </c>
      <c r="G164" s="103" t="str">
        <f>IF(E164 &lt;&gt; "",VLOOKUP($E164,'Defect types &amp; severity levels'!$I$3:$K171,3,FALSE),"")</f>
        <v/>
      </c>
      <c r="H164" s="101"/>
      <c r="I164" s="102"/>
      <c r="J164" s="104"/>
    </row>
    <row r="165" spans="2:10" x14ac:dyDescent="0.25">
      <c r="B165" s="100">
        <f t="shared" si="2"/>
        <v>143</v>
      </c>
      <c r="C165" s="101"/>
      <c r="D165" s="102"/>
      <c r="E165" s="101"/>
      <c r="F165" s="77" t="str">
        <f>IF(E165 &lt;&gt; "",VLOOKUP($E165,'Defect types &amp; severity levels'!$I$3:$J$30,2,FALSE),"")</f>
        <v/>
      </c>
      <c r="G165" s="103" t="str">
        <f>IF(E165 &lt;&gt; "",VLOOKUP($E165,'Defect types &amp; severity levels'!$I$3:$K172,3,FALSE),"")</f>
        <v/>
      </c>
      <c r="H165" s="101"/>
      <c r="I165" s="102"/>
      <c r="J165" s="104"/>
    </row>
    <row r="166" spans="2:10" x14ac:dyDescent="0.25">
      <c r="B166" s="100">
        <f t="shared" si="2"/>
        <v>144</v>
      </c>
      <c r="C166" s="101"/>
      <c r="D166" s="102"/>
      <c r="E166" s="101"/>
      <c r="F166" s="77" t="str">
        <f>IF(E166 &lt;&gt; "",VLOOKUP($E166,'Defect types &amp; severity levels'!$I$3:$J$30,2,FALSE),"")</f>
        <v/>
      </c>
      <c r="G166" s="103" t="str">
        <f>IF(E166 &lt;&gt; "",VLOOKUP($E166,'Defect types &amp; severity levels'!$I$3:$K173,3,FALSE),"")</f>
        <v/>
      </c>
      <c r="H166" s="101"/>
      <c r="I166" s="102"/>
      <c r="J166" s="104"/>
    </row>
    <row r="167" spans="2:10" x14ac:dyDescent="0.25">
      <c r="B167" s="100">
        <f t="shared" si="2"/>
        <v>145</v>
      </c>
      <c r="C167" s="101"/>
      <c r="D167" s="102"/>
      <c r="E167" s="101"/>
      <c r="F167" s="77" t="str">
        <f>IF(E167 &lt;&gt; "",VLOOKUP($E167,'Defect types &amp; severity levels'!$I$3:$J$30,2,FALSE),"")</f>
        <v/>
      </c>
      <c r="G167" s="103" t="str">
        <f>IF(E167 &lt;&gt; "",VLOOKUP($E167,'Defect types &amp; severity levels'!$I$3:$K174,3,FALSE),"")</f>
        <v/>
      </c>
      <c r="H167" s="101"/>
      <c r="I167" s="102"/>
      <c r="J167" s="104"/>
    </row>
    <row r="168" spans="2:10" x14ac:dyDescent="0.25">
      <c r="B168" s="100">
        <f t="shared" si="2"/>
        <v>146</v>
      </c>
      <c r="C168" s="101"/>
      <c r="D168" s="102"/>
      <c r="E168" s="101"/>
      <c r="F168" s="77" t="str">
        <f>IF(E168 &lt;&gt; "",VLOOKUP($E168,'Defect types &amp; severity levels'!$I$3:$J$30,2,FALSE),"")</f>
        <v/>
      </c>
      <c r="G168" s="103" t="str">
        <f>IF(E168 &lt;&gt; "",VLOOKUP($E168,'Defect types &amp; severity levels'!$I$3:$K175,3,FALSE),"")</f>
        <v/>
      </c>
      <c r="H168" s="101"/>
      <c r="I168" s="102"/>
      <c r="J168" s="104"/>
    </row>
    <row r="169" spans="2:10" x14ac:dyDescent="0.25">
      <c r="B169" s="100">
        <f t="shared" si="2"/>
        <v>147</v>
      </c>
      <c r="C169" s="101"/>
      <c r="D169" s="102"/>
      <c r="E169" s="101"/>
      <c r="F169" s="77" t="str">
        <f>IF(E169 &lt;&gt; "",VLOOKUP($E169,'Defect types &amp; severity levels'!$I$3:$J$30,2,FALSE),"")</f>
        <v/>
      </c>
      <c r="G169" s="103" t="str">
        <f>IF(E169 &lt;&gt; "",VLOOKUP($E169,'Defect types &amp; severity levels'!$I$3:$K176,3,FALSE),"")</f>
        <v/>
      </c>
      <c r="H169" s="101"/>
      <c r="I169" s="102"/>
      <c r="J169" s="104"/>
    </row>
    <row r="170" spans="2:10" x14ac:dyDescent="0.25">
      <c r="B170" s="100">
        <f t="shared" si="2"/>
        <v>148</v>
      </c>
      <c r="C170" s="101"/>
      <c r="D170" s="102"/>
      <c r="E170" s="101"/>
      <c r="F170" s="77" t="str">
        <f>IF(E170 &lt;&gt; "",VLOOKUP($E170,'Defect types &amp; severity levels'!$I$3:$J$30,2,FALSE),"")</f>
        <v/>
      </c>
      <c r="G170" s="103" t="str">
        <f>IF(E170 &lt;&gt; "",VLOOKUP($E170,'Defect types &amp; severity levels'!$I$3:$K177,3,FALSE),"")</f>
        <v/>
      </c>
      <c r="H170" s="101"/>
      <c r="I170" s="102"/>
      <c r="J170" s="104"/>
    </row>
    <row r="171" spans="2:10" x14ac:dyDescent="0.25">
      <c r="B171" s="100">
        <f t="shared" si="2"/>
        <v>149</v>
      </c>
      <c r="C171" s="101"/>
      <c r="D171" s="102"/>
      <c r="E171" s="101"/>
      <c r="F171" s="77" t="str">
        <f>IF(E171 &lt;&gt; "",VLOOKUP($E171,'Defect types &amp; severity levels'!$I$3:$J$30,2,FALSE),"")</f>
        <v/>
      </c>
      <c r="G171" s="103" t="str">
        <f>IF(E171 &lt;&gt; "",VLOOKUP($E171,'Defect types &amp; severity levels'!$I$3:$K178,3,FALSE),"")</f>
        <v/>
      </c>
      <c r="H171" s="101"/>
      <c r="I171" s="102"/>
      <c r="J171" s="104"/>
    </row>
    <row r="172" spans="2:10" x14ac:dyDescent="0.25">
      <c r="B172" s="100">
        <f t="shared" si="2"/>
        <v>150</v>
      </c>
      <c r="C172" s="101"/>
      <c r="D172" s="102"/>
      <c r="E172" s="101"/>
      <c r="F172" s="77" t="str">
        <f>IF(E172 &lt;&gt; "",VLOOKUP($E172,'Defect types &amp; severity levels'!$I$3:$J$30,2,FALSE),"")</f>
        <v/>
      </c>
      <c r="G172" s="103" t="str">
        <f>IF(E172 &lt;&gt; "",VLOOKUP($E172,'Defect types &amp; severity levels'!$I$3:$K179,3,FALSE),"")</f>
        <v/>
      </c>
      <c r="H172" s="101"/>
      <c r="I172" s="102"/>
      <c r="J172" s="104"/>
    </row>
    <row r="173" spans="2:10" x14ac:dyDescent="0.25">
      <c r="B173" s="100">
        <f t="shared" si="2"/>
        <v>151</v>
      </c>
      <c r="C173" s="101"/>
      <c r="D173" s="102"/>
      <c r="E173" s="101"/>
      <c r="F173" s="77" t="str">
        <f>IF(E173 &lt;&gt; "",VLOOKUP($E173,'Defect types &amp; severity levels'!$I$3:$J$30,2,FALSE),"")</f>
        <v/>
      </c>
      <c r="G173" s="103" t="str">
        <f>IF(E173 &lt;&gt; "",VLOOKUP($E173,'Defect types &amp; severity levels'!$I$3:$K180,3,FALSE),"")</f>
        <v/>
      </c>
      <c r="H173" s="101"/>
      <c r="I173" s="102"/>
      <c r="J173" s="104"/>
    </row>
    <row r="174" spans="2:10" x14ac:dyDescent="0.25">
      <c r="B174" s="100">
        <f t="shared" si="2"/>
        <v>152</v>
      </c>
      <c r="C174" s="101"/>
      <c r="D174" s="102"/>
      <c r="E174" s="101"/>
      <c r="F174" s="77" t="str">
        <f>IF(E174 &lt;&gt; "",VLOOKUP($E174,'Defect types &amp; severity levels'!$I$3:$J$30,2,FALSE),"")</f>
        <v/>
      </c>
      <c r="G174" s="103" t="str">
        <f>IF(E174 &lt;&gt; "",VLOOKUP($E174,'Defect types &amp; severity levels'!$I$3:$K181,3,FALSE),"")</f>
        <v/>
      </c>
      <c r="H174" s="101"/>
      <c r="I174" s="102"/>
      <c r="J174" s="104"/>
    </row>
    <row r="175" spans="2:10" x14ac:dyDescent="0.25">
      <c r="B175" s="100">
        <f t="shared" si="2"/>
        <v>153</v>
      </c>
      <c r="C175" s="101"/>
      <c r="D175" s="102"/>
      <c r="E175" s="101"/>
      <c r="F175" s="77" t="str">
        <f>IF(E175 &lt;&gt; "",VLOOKUP($E175,'Defect types &amp; severity levels'!$I$3:$J$30,2,FALSE),"")</f>
        <v/>
      </c>
      <c r="G175" s="103" t="str">
        <f>IF(E175 &lt;&gt; "",VLOOKUP($E175,'Defect types &amp; severity levels'!$I$3:$K182,3,FALSE),"")</f>
        <v/>
      </c>
      <c r="H175" s="101"/>
      <c r="I175" s="102"/>
      <c r="J175" s="104"/>
    </row>
    <row r="176" spans="2:10" x14ac:dyDescent="0.25">
      <c r="B176" s="100">
        <f t="shared" si="2"/>
        <v>154</v>
      </c>
      <c r="C176" s="101"/>
      <c r="D176" s="102"/>
      <c r="E176" s="101"/>
      <c r="F176" s="77" t="str">
        <f>IF(E176 &lt;&gt; "",VLOOKUP($E176,'Defect types &amp; severity levels'!$I$3:$J$30,2,FALSE),"")</f>
        <v/>
      </c>
      <c r="G176" s="103" t="str">
        <f>IF(E176 &lt;&gt; "",VLOOKUP($E176,'Defect types &amp; severity levels'!$I$3:$K183,3,FALSE),"")</f>
        <v/>
      </c>
      <c r="H176" s="101"/>
      <c r="I176" s="102"/>
      <c r="J176" s="104"/>
    </row>
    <row r="177" spans="2:10" x14ac:dyDescent="0.25">
      <c r="B177" s="100">
        <f t="shared" si="2"/>
        <v>155</v>
      </c>
      <c r="C177" s="101"/>
      <c r="D177" s="102"/>
      <c r="E177" s="101"/>
      <c r="F177" s="77" t="str">
        <f>IF(E177 &lt;&gt; "",VLOOKUP($E177,'Defect types &amp; severity levels'!$I$3:$J$30,2,FALSE),"")</f>
        <v/>
      </c>
      <c r="G177" s="103" t="str">
        <f>IF(E177 &lt;&gt; "",VLOOKUP($E177,'Defect types &amp; severity levels'!$I$3:$K184,3,FALSE),"")</f>
        <v/>
      </c>
      <c r="H177" s="101"/>
      <c r="I177" s="102"/>
      <c r="J177" s="104"/>
    </row>
    <row r="178" spans="2:10" x14ac:dyDescent="0.25">
      <c r="B178" s="100">
        <f t="shared" si="2"/>
        <v>156</v>
      </c>
      <c r="C178" s="101"/>
      <c r="D178" s="102"/>
      <c r="E178" s="101"/>
      <c r="F178" s="77" t="str">
        <f>IF(E178 &lt;&gt; "",VLOOKUP($E178,'Defect types &amp; severity levels'!$I$3:$J$30,2,FALSE),"")</f>
        <v/>
      </c>
      <c r="G178" s="103" t="str">
        <f>IF(E178 &lt;&gt; "",VLOOKUP($E178,'Defect types &amp; severity levels'!$I$3:$K185,3,FALSE),"")</f>
        <v/>
      </c>
      <c r="H178" s="101"/>
      <c r="I178" s="102"/>
      <c r="J178" s="104"/>
    </row>
    <row r="179" spans="2:10" x14ac:dyDescent="0.25">
      <c r="B179" s="100">
        <f t="shared" si="2"/>
        <v>157</v>
      </c>
      <c r="C179" s="101"/>
      <c r="D179" s="102"/>
      <c r="E179" s="101"/>
      <c r="F179" s="77" t="str">
        <f>IF(E179 &lt;&gt; "",VLOOKUP($E179,'Defect types &amp; severity levels'!$I$3:$J$30,2,FALSE),"")</f>
        <v/>
      </c>
      <c r="G179" s="103" t="str">
        <f>IF(E179 &lt;&gt; "",VLOOKUP($E179,'Defect types &amp; severity levels'!$I$3:$K186,3,FALSE),"")</f>
        <v/>
      </c>
      <c r="H179" s="101"/>
      <c r="I179" s="102"/>
      <c r="J179" s="104"/>
    </row>
    <row r="180" spans="2:10" x14ac:dyDescent="0.25">
      <c r="B180" s="100">
        <f t="shared" si="2"/>
        <v>158</v>
      </c>
      <c r="C180" s="101"/>
      <c r="D180" s="102"/>
      <c r="E180" s="101"/>
      <c r="F180" s="77" t="str">
        <f>IF(E180 &lt;&gt; "",VLOOKUP($E180,'Defect types &amp; severity levels'!$I$3:$J$30,2,FALSE),"")</f>
        <v/>
      </c>
      <c r="G180" s="103" t="str">
        <f>IF(E180 &lt;&gt; "",VLOOKUP($E180,'Defect types &amp; severity levels'!$I$3:$K187,3,FALSE),"")</f>
        <v/>
      </c>
      <c r="H180" s="101"/>
      <c r="I180" s="102"/>
      <c r="J180" s="104"/>
    </row>
    <row r="181" spans="2:10" x14ac:dyDescent="0.25">
      <c r="B181" s="100">
        <f t="shared" si="2"/>
        <v>159</v>
      </c>
      <c r="C181" s="101"/>
      <c r="D181" s="102"/>
      <c r="E181" s="101"/>
      <c r="F181" s="77" t="str">
        <f>IF(E181 &lt;&gt; "",VLOOKUP($E181,'Defect types &amp; severity levels'!$I$3:$J$30,2,FALSE),"")</f>
        <v/>
      </c>
      <c r="G181" s="103" t="str">
        <f>IF(E181 &lt;&gt; "",VLOOKUP($E181,'Defect types &amp; severity levels'!$I$3:$K188,3,FALSE),"")</f>
        <v/>
      </c>
      <c r="H181" s="101"/>
      <c r="I181" s="102"/>
      <c r="J181" s="104"/>
    </row>
    <row r="182" spans="2:10" x14ac:dyDescent="0.25">
      <c r="B182" s="100">
        <f t="shared" si="2"/>
        <v>160</v>
      </c>
      <c r="C182" s="101"/>
      <c r="D182" s="102"/>
      <c r="E182" s="101"/>
      <c r="F182" s="77" t="str">
        <f>IF(E182 &lt;&gt; "",VLOOKUP($E182,'Defect types &amp; severity levels'!$I$3:$J$30,2,FALSE),"")</f>
        <v/>
      </c>
      <c r="G182" s="103" t="str">
        <f>IF(E182 &lt;&gt; "",VLOOKUP($E182,'Defect types &amp; severity levels'!$I$3:$K189,3,FALSE),"")</f>
        <v/>
      </c>
      <c r="H182" s="101"/>
      <c r="I182" s="102"/>
      <c r="J182" s="104"/>
    </row>
    <row r="183" spans="2:10" x14ac:dyDescent="0.25">
      <c r="B183" s="100">
        <f t="shared" si="2"/>
        <v>161</v>
      </c>
      <c r="C183" s="101"/>
      <c r="D183" s="102"/>
      <c r="E183" s="101"/>
      <c r="F183" s="77" t="str">
        <f>IF(E183 &lt;&gt; "",VLOOKUP($E183,'Defect types &amp; severity levels'!$I$3:$J$30,2,FALSE),"")</f>
        <v/>
      </c>
      <c r="G183" s="103" t="str">
        <f>IF(E183 &lt;&gt; "",VLOOKUP($E183,'Defect types &amp; severity levels'!$I$3:$K190,3,FALSE),"")</f>
        <v/>
      </c>
      <c r="H183" s="101"/>
      <c r="I183" s="102"/>
      <c r="J183" s="104"/>
    </row>
    <row r="184" spans="2:10" x14ac:dyDescent="0.25">
      <c r="B184" s="100">
        <f t="shared" si="2"/>
        <v>162</v>
      </c>
      <c r="C184" s="101"/>
      <c r="D184" s="102"/>
      <c r="E184" s="101"/>
      <c r="F184" s="77" t="str">
        <f>IF(E184 &lt;&gt; "",VLOOKUP($E184,'Defect types &amp; severity levels'!$I$3:$J$30,2,FALSE),"")</f>
        <v/>
      </c>
      <c r="G184" s="103" t="str">
        <f>IF(E184 &lt;&gt; "",VLOOKUP($E184,'Defect types &amp; severity levels'!$I$3:$K191,3,FALSE),"")</f>
        <v/>
      </c>
      <c r="H184" s="101"/>
      <c r="I184" s="102"/>
      <c r="J184" s="104"/>
    </row>
    <row r="185" spans="2:10" x14ac:dyDescent="0.25">
      <c r="B185" s="100">
        <f t="shared" si="2"/>
        <v>163</v>
      </c>
      <c r="C185" s="101"/>
      <c r="D185" s="102"/>
      <c r="E185" s="101"/>
      <c r="F185" s="77" t="str">
        <f>IF(E185 &lt;&gt; "",VLOOKUP($E185,'Defect types &amp; severity levels'!$I$3:$J$30,2,FALSE),"")</f>
        <v/>
      </c>
      <c r="G185" s="103" t="str">
        <f>IF(E185 &lt;&gt; "",VLOOKUP($E185,'Defect types &amp; severity levels'!$I$3:$K192,3,FALSE),"")</f>
        <v/>
      </c>
      <c r="H185" s="101"/>
      <c r="I185" s="102"/>
      <c r="J185" s="104"/>
    </row>
    <row r="186" spans="2:10" x14ac:dyDescent="0.25">
      <c r="B186" s="100">
        <f t="shared" si="2"/>
        <v>164</v>
      </c>
      <c r="C186" s="101"/>
      <c r="D186" s="102"/>
      <c r="E186" s="101"/>
      <c r="F186" s="77" t="str">
        <f>IF(E186 &lt;&gt; "",VLOOKUP($E186,'Defect types &amp; severity levels'!$I$3:$J$30,2,FALSE),"")</f>
        <v/>
      </c>
      <c r="G186" s="103" t="str">
        <f>IF(E186 &lt;&gt; "",VLOOKUP($E186,'Defect types &amp; severity levels'!$I$3:$K193,3,FALSE),"")</f>
        <v/>
      </c>
      <c r="H186" s="101"/>
      <c r="I186" s="102"/>
      <c r="J186" s="104"/>
    </row>
    <row r="187" spans="2:10" x14ac:dyDescent="0.25">
      <c r="B187" s="100">
        <f t="shared" si="2"/>
        <v>165</v>
      </c>
      <c r="C187" s="101"/>
      <c r="D187" s="102"/>
      <c r="E187" s="101"/>
      <c r="F187" s="77" t="str">
        <f>IF(E187 &lt;&gt; "",VLOOKUP($E187,'Defect types &amp; severity levels'!$I$3:$J$30,2,FALSE),"")</f>
        <v/>
      </c>
      <c r="G187" s="103" t="str">
        <f>IF(E187 &lt;&gt; "",VLOOKUP($E187,'Defect types &amp; severity levels'!$I$3:$K194,3,FALSE),"")</f>
        <v/>
      </c>
      <c r="H187" s="101"/>
      <c r="I187" s="102"/>
      <c r="J187" s="104"/>
    </row>
    <row r="188" spans="2:10" x14ac:dyDescent="0.25">
      <c r="B188" s="100">
        <f t="shared" si="2"/>
        <v>166</v>
      </c>
      <c r="C188" s="101"/>
      <c r="D188" s="102"/>
      <c r="E188" s="101"/>
      <c r="F188" s="77" t="str">
        <f>IF(E188 &lt;&gt; "",VLOOKUP($E188,'Defect types &amp; severity levels'!$I$3:$J$30,2,FALSE),"")</f>
        <v/>
      </c>
      <c r="G188" s="103" t="str">
        <f>IF(E188 &lt;&gt; "",VLOOKUP($E188,'Defect types &amp; severity levels'!$I$3:$K195,3,FALSE),"")</f>
        <v/>
      </c>
      <c r="H188" s="101"/>
      <c r="I188" s="102"/>
      <c r="J188" s="104"/>
    </row>
    <row r="189" spans="2:10" x14ac:dyDescent="0.25">
      <c r="B189" s="100">
        <f t="shared" si="2"/>
        <v>167</v>
      </c>
      <c r="C189" s="101"/>
      <c r="D189" s="102"/>
      <c r="E189" s="101"/>
      <c r="F189" s="77" t="str">
        <f>IF(E189 &lt;&gt; "",VLOOKUP($E189,'Defect types &amp; severity levels'!$I$3:$J$30,2,FALSE),"")</f>
        <v/>
      </c>
      <c r="G189" s="103" t="str">
        <f>IF(E189 &lt;&gt; "",VLOOKUP($E189,'Defect types &amp; severity levels'!$I$3:$K196,3,FALSE),"")</f>
        <v/>
      </c>
      <c r="H189" s="101"/>
      <c r="I189" s="102"/>
      <c r="J189" s="104"/>
    </row>
    <row r="190" spans="2:10" x14ac:dyDescent="0.25">
      <c r="B190" s="100">
        <f t="shared" si="2"/>
        <v>168</v>
      </c>
      <c r="C190" s="101"/>
      <c r="D190" s="102"/>
      <c r="E190" s="101"/>
      <c r="F190" s="77" t="str">
        <f>IF(E190 &lt;&gt; "",VLOOKUP($E190,'Defect types &amp; severity levels'!$I$3:$J$30,2,FALSE),"")</f>
        <v/>
      </c>
      <c r="G190" s="103" t="str">
        <f>IF(E190 &lt;&gt; "",VLOOKUP($E190,'Defect types &amp; severity levels'!$I$3:$K197,3,FALSE),"")</f>
        <v/>
      </c>
      <c r="H190" s="101"/>
      <c r="I190" s="102"/>
      <c r="J190" s="104"/>
    </row>
    <row r="191" spans="2:10" x14ac:dyDescent="0.25">
      <c r="B191" s="100">
        <f t="shared" si="2"/>
        <v>169</v>
      </c>
      <c r="C191" s="101"/>
      <c r="D191" s="102"/>
      <c r="E191" s="101"/>
      <c r="F191" s="77" t="str">
        <f>IF(E191 &lt;&gt; "",VLOOKUP($E191,'Defect types &amp; severity levels'!$I$3:$J$30,2,FALSE),"")</f>
        <v/>
      </c>
      <c r="G191" s="103" t="str">
        <f>IF(E191 &lt;&gt; "",VLOOKUP($E191,'Defect types &amp; severity levels'!$I$3:$K198,3,FALSE),"")</f>
        <v/>
      </c>
      <c r="H191" s="101"/>
      <c r="I191" s="102"/>
      <c r="J191" s="104"/>
    </row>
    <row r="192" spans="2:10" x14ac:dyDescent="0.25">
      <c r="B192" s="100">
        <f t="shared" si="2"/>
        <v>170</v>
      </c>
      <c r="C192" s="101"/>
      <c r="D192" s="102"/>
      <c r="E192" s="101"/>
      <c r="F192" s="77" t="str">
        <f>IF(E192 &lt;&gt; "",VLOOKUP($E192,'Defect types &amp; severity levels'!$I$3:$J$30,2,FALSE),"")</f>
        <v/>
      </c>
      <c r="G192" s="103" t="str">
        <f>IF(E192 &lt;&gt; "",VLOOKUP($E192,'Defect types &amp; severity levels'!$I$3:$K199,3,FALSE),"")</f>
        <v/>
      </c>
      <c r="H192" s="101"/>
      <c r="I192" s="102"/>
      <c r="J192" s="104"/>
    </row>
    <row r="193" spans="2:10" x14ac:dyDescent="0.25">
      <c r="B193" s="100">
        <f t="shared" si="2"/>
        <v>171</v>
      </c>
      <c r="C193" s="101"/>
      <c r="D193" s="102"/>
      <c r="E193" s="101"/>
      <c r="F193" s="77" t="str">
        <f>IF(E193 &lt;&gt; "",VLOOKUP($E193,'Defect types &amp; severity levels'!$I$3:$J$30,2,FALSE),"")</f>
        <v/>
      </c>
      <c r="G193" s="103" t="str">
        <f>IF(E193 &lt;&gt; "",VLOOKUP($E193,'Defect types &amp; severity levels'!$I$3:$K200,3,FALSE),"")</f>
        <v/>
      </c>
      <c r="H193" s="101"/>
      <c r="I193" s="102"/>
      <c r="J193" s="104"/>
    </row>
    <row r="194" spans="2:10" x14ac:dyDescent="0.25">
      <c r="B194" s="100">
        <f t="shared" si="2"/>
        <v>172</v>
      </c>
      <c r="C194" s="101"/>
      <c r="D194" s="102"/>
      <c r="E194" s="101"/>
      <c r="F194" s="77" t="str">
        <f>IF(E194 &lt;&gt; "",VLOOKUP($E194,'Defect types &amp; severity levels'!$I$3:$J$30,2,FALSE),"")</f>
        <v/>
      </c>
      <c r="G194" s="103" t="str">
        <f>IF(E194 &lt;&gt; "",VLOOKUP($E194,'Defect types &amp; severity levels'!$I$3:$K201,3,FALSE),"")</f>
        <v/>
      </c>
      <c r="H194" s="101"/>
      <c r="I194" s="102"/>
      <c r="J194" s="104"/>
    </row>
    <row r="195" spans="2:10" x14ac:dyDescent="0.25">
      <c r="B195" s="100">
        <f t="shared" si="2"/>
        <v>173</v>
      </c>
      <c r="C195" s="101"/>
      <c r="D195" s="102"/>
      <c r="E195" s="101"/>
      <c r="F195" s="77" t="str">
        <f>IF(E195 &lt;&gt; "",VLOOKUP($E195,'Defect types &amp; severity levels'!$I$3:$J$30,2,FALSE),"")</f>
        <v/>
      </c>
      <c r="G195" s="103" t="str">
        <f>IF(E195 &lt;&gt; "",VLOOKUP($E195,'Defect types &amp; severity levels'!$I$3:$K202,3,FALSE),"")</f>
        <v/>
      </c>
      <c r="H195" s="101"/>
      <c r="I195" s="102"/>
      <c r="J195" s="104"/>
    </row>
    <row r="196" spans="2:10" x14ac:dyDescent="0.25">
      <c r="B196" s="100">
        <f t="shared" si="2"/>
        <v>174</v>
      </c>
      <c r="C196" s="101"/>
      <c r="D196" s="102"/>
      <c r="E196" s="101"/>
      <c r="F196" s="77" t="str">
        <f>IF(E196 &lt;&gt; "",VLOOKUP($E196,'Defect types &amp; severity levels'!$I$3:$J$30,2,FALSE),"")</f>
        <v/>
      </c>
      <c r="G196" s="103" t="str">
        <f>IF(E196 &lt;&gt; "",VLOOKUP($E196,'Defect types &amp; severity levels'!$I$3:$K203,3,FALSE),"")</f>
        <v/>
      </c>
      <c r="H196" s="101"/>
      <c r="I196" s="102"/>
      <c r="J196" s="104"/>
    </row>
    <row r="197" spans="2:10" x14ac:dyDescent="0.25">
      <c r="B197" s="100">
        <f t="shared" si="2"/>
        <v>175</v>
      </c>
      <c r="C197" s="101"/>
      <c r="D197" s="102"/>
      <c r="E197" s="101"/>
      <c r="F197" s="77" t="str">
        <f>IF(E197 &lt;&gt; "",VLOOKUP($E197,'Defect types &amp; severity levels'!$I$3:$J$30,2,FALSE),"")</f>
        <v/>
      </c>
      <c r="G197" s="103" t="str">
        <f>IF(E197 &lt;&gt; "",VLOOKUP($E197,'Defect types &amp; severity levels'!$I$3:$K204,3,FALSE),"")</f>
        <v/>
      </c>
      <c r="H197" s="101"/>
      <c r="I197" s="102"/>
      <c r="J197" s="104"/>
    </row>
    <row r="198" spans="2:10" x14ac:dyDescent="0.25">
      <c r="B198" s="100">
        <f t="shared" si="2"/>
        <v>176</v>
      </c>
      <c r="C198" s="101"/>
      <c r="D198" s="102"/>
      <c r="E198" s="101"/>
      <c r="F198" s="77" t="str">
        <f>IF(E198 &lt;&gt; "",VLOOKUP($E198,'Defect types &amp; severity levels'!$I$3:$J$30,2,FALSE),"")</f>
        <v/>
      </c>
      <c r="G198" s="103" t="str">
        <f>IF(E198 &lt;&gt; "",VLOOKUP($E198,'Defect types &amp; severity levels'!$I$3:$K205,3,FALSE),"")</f>
        <v/>
      </c>
      <c r="H198" s="101"/>
      <c r="I198" s="102"/>
      <c r="J198" s="104"/>
    </row>
    <row r="199" spans="2:10" x14ac:dyDescent="0.25">
      <c r="B199" s="100">
        <f t="shared" si="2"/>
        <v>177</v>
      </c>
      <c r="C199" s="101"/>
      <c r="D199" s="102"/>
      <c r="E199" s="101"/>
      <c r="F199" s="77" t="str">
        <f>IF(E199 &lt;&gt; "",VLOOKUP($E199,'Defect types &amp; severity levels'!$I$3:$J$30,2,FALSE),"")</f>
        <v/>
      </c>
      <c r="G199" s="103" t="str">
        <f>IF(E199 &lt;&gt; "",VLOOKUP($E199,'Defect types &amp; severity levels'!$I$3:$K206,3,FALSE),"")</f>
        <v/>
      </c>
      <c r="H199" s="101"/>
      <c r="I199" s="102"/>
      <c r="J199" s="104"/>
    </row>
    <row r="200" spans="2:10" x14ac:dyDescent="0.25">
      <c r="B200" s="100">
        <f t="shared" si="2"/>
        <v>178</v>
      </c>
      <c r="C200" s="101"/>
      <c r="D200" s="102"/>
      <c r="E200" s="101"/>
      <c r="F200" s="77" t="str">
        <f>IF(E200 &lt;&gt; "",VLOOKUP($E200,'Defect types &amp; severity levels'!$I$3:$J$30,2,FALSE),"")</f>
        <v/>
      </c>
      <c r="G200" s="103" t="str">
        <f>IF(E200 &lt;&gt; "",VLOOKUP($E200,'Defect types &amp; severity levels'!$I$3:$K207,3,FALSE),"")</f>
        <v/>
      </c>
      <c r="H200" s="101"/>
      <c r="I200" s="102"/>
      <c r="J200" s="104"/>
    </row>
    <row r="201" spans="2:10" x14ac:dyDescent="0.25">
      <c r="B201" s="100">
        <f t="shared" si="2"/>
        <v>179</v>
      </c>
      <c r="C201" s="101"/>
      <c r="D201" s="102"/>
      <c r="E201" s="101"/>
      <c r="F201" s="77" t="str">
        <f>IF(E201 &lt;&gt; "",VLOOKUP($E201,'Defect types &amp; severity levels'!$I$3:$J$30,2,FALSE),"")</f>
        <v/>
      </c>
      <c r="G201" s="103" t="str">
        <f>IF(E201 &lt;&gt; "",VLOOKUP($E201,'Defect types &amp; severity levels'!$I$3:$K208,3,FALSE),"")</f>
        <v/>
      </c>
      <c r="H201" s="101"/>
      <c r="I201" s="102"/>
      <c r="J201" s="104"/>
    </row>
    <row r="202" spans="2:10" x14ac:dyDescent="0.25">
      <c r="B202" s="100">
        <f t="shared" si="2"/>
        <v>180</v>
      </c>
      <c r="C202" s="101"/>
      <c r="D202" s="102"/>
      <c r="E202" s="101"/>
      <c r="F202" s="77" t="str">
        <f>IF(E202 &lt;&gt; "",VLOOKUP($E202,'Defect types &amp; severity levels'!$I$3:$J$30,2,FALSE),"")</f>
        <v/>
      </c>
      <c r="G202" s="103" t="str">
        <f>IF(E202 &lt;&gt; "",VLOOKUP($E202,'Defect types &amp; severity levels'!$I$3:$K209,3,FALSE),"")</f>
        <v/>
      </c>
      <c r="H202" s="101"/>
      <c r="I202" s="102"/>
      <c r="J202" s="104"/>
    </row>
    <row r="203" spans="2:10" x14ac:dyDescent="0.25">
      <c r="B203" s="100">
        <f t="shared" si="2"/>
        <v>181</v>
      </c>
      <c r="C203" s="101"/>
      <c r="D203" s="102"/>
      <c r="E203" s="101"/>
      <c r="F203" s="77" t="str">
        <f>IF(E203 &lt;&gt; "",VLOOKUP($E203,'Defect types &amp; severity levels'!$I$3:$J$30,2,FALSE),"")</f>
        <v/>
      </c>
      <c r="G203" s="103" t="str">
        <f>IF(E203 &lt;&gt; "",VLOOKUP($E203,'Defect types &amp; severity levels'!$I$3:$K210,3,FALSE),"")</f>
        <v/>
      </c>
      <c r="H203" s="101"/>
      <c r="I203" s="102"/>
      <c r="J203" s="104"/>
    </row>
    <row r="204" spans="2:10" x14ac:dyDescent="0.25">
      <c r="B204" s="100">
        <f t="shared" si="2"/>
        <v>182</v>
      </c>
      <c r="C204" s="101"/>
      <c r="D204" s="102"/>
      <c r="E204" s="101"/>
      <c r="F204" s="77" t="str">
        <f>IF(E204 &lt;&gt; "",VLOOKUP($E204,'Defect types &amp; severity levels'!$I$3:$J$30,2,FALSE),"")</f>
        <v/>
      </c>
      <c r="G204" s="103" t="str">
        <f>IF(E204 &lt;&gt; "",VLOOKUP($E204,'Defect types &amp; severity levels'!$I$3:$K211,3,FALSE),"")</f>
        <v/>
      </c>
      <c r="H204" s="101"/>
      <c r="I204" s="102"/>
      <c r="J204" s="104"/>
    </row>
    <row r="205" spans="2:10" x14ac:dyDescent="0.25">
      <c r="B205" s="100">
        <f t="shared" si="2"/>
        <v>183</v>
      </c>
      <c r="C205" s="101"/>
      <c r="D205" s="102"/>
      <c r="E205" s="101"/>
      <c r="F205" s="77" t="str">
        <f>IF(E205 &lt;&gt; "",VLOOKUP($E205,'Defect types &amp; severity levels'!$I$3:$J$30,2,FALSE),"")</f>
        <v/>
      </c>
      <c r="G205" s="103" t="str">
        <f>IF(E205 &lt;&gt; "",VLOOKUP($E205,'Defect types &amp; severity levels'!$I$3:$K212,3,FALSE),"")</f>
        <v/>
      </c>
      <c r="H205" s="101"/>
      <c r="I205" s="102"/>
      <c r="J205" s="104"/>
    </row>
    <row r="206" spans="2:10" x14ac:dyDescent="0.25">
      <c r="B206" s="100">
        <f t="shared" si="2"/>
        <v>184</v>
      </c>
      <c r="C206" s="101"/>
      <c r="D206" s="102"/>
      <c r="E206" s="101"/>
      <c r="F206" s="77" t="str">
        <f>IF(E206 &lt;&gt; "",VLOOKUP($E206,'Defect types &amp; severity levels'!$I$3:$J$30,2,FALSE),"")</f>
        <v/>
      </c>
      <c r="G206" s="103" t="str">
        <f>IF(E206 &lt;&gt; "",VLOOKUP($E206,'Defect types &amp; severity levels'!$I$3:$K213,3,FALSE),"")</f>
        <v/>
      </c>
      <c r="H206" s="101"/>
      <c r="I206" s="102"/>
      <c r="J206" s="104"/>
    </row>
    <row r="207" spans="2:10" x14ac:dyDescent="0.25">
      <c r="B207" s="100">
        <f t="shared" si="2"/>
        <v>185</v>
      </c>
      <c r="C207" s="101"/>
      <c r="D207" s="102"/>
      <c r="E207" s="101"/>
      <c r="F207" s="77" t="str">
        <f>IF(E207 &lt;&gt; "",VLOOKUP($E207,'Defect types &amp; severity levels'!$I$3:$J$30,2,FALSE),"")</f>
        <v/>
      </c>
      <c r="G207" s="103" t="str">
        <f>IF(E207 &lt;&gt; "",VLOOKUP($E207,'Defect types &amp; severity levels'!$I$3:$K214,3,FALSE),"")</f>
        <v/>
      </c>
      <c r="H207" s="101"/>
      <c r="I207" s="102"/>
      <c r="J207" s="104"/>
    </row>
    <row r="208" spans="2:10" x14ac:dyDescent="0.25">
      <c r="B208" s="100">
        <f t="shared" si="2"/>
        <v>186</v>
      </c>
      <c r="C208" s="101"/>
      <c r="D208" s="102"/>
      <c r="E208" s="101"/>
      <c r="F208" s="77" t="str">
        <f>IF(E208 &lt;&gt; "",VLOOKUP($E208,'Defect types &amp; severity levels'!$I$3:$J$30,2,FALSE),"")</f>
        <v/>
      </c>
      <c r="G208" s="103" t="str">
        <f>IF(E208 &lt;&gt; "",VLOOKUP($E208,'Defect types &amp; severity levels'!$I$3:$K215,3,FALSE),"")</f>
        <v/>
      </c>
      <c r="H208" s="101"/>
      <c r="I208" s="102"/>
      <c r="J208" s="104"/>
    </row>
    <row r="209" spans="2:10" x14ac:dyDescent="0.25">
      <c r="B209" s="100">
        <f t="shared" si="2"/>
        <v>187</v>
      </c>
      <c r="C209" s="101"/>
      <c r="D209" s="102"/>
      <c r="E209" s="101"/>
      <c r="F209" s="77" t="str">
        <f>IF(E209 &lt;&gt; "",VLOOKUP($E209,'Defect types &amp; severity levels'!$I$3:$J$30,2,FALSE),"")</f>
        <v/>
      </c>
      <c r="G209" s="103" t="str">
        <f>IF(E209 &lt;&gt; "",VLOOKUP($E209,'Defect types &amp; severity levels'!$I$3:$K216,3,FALSE),"")</f>
        <v/>
      </c>
      <c r="H209" s="101"/>
      <c r="I209" s="102"/>
      <c r="J209" s="104"/>
    </row>
    <row r="210" spans="2:10" x14ac:dyDescent="0.25">
      <c r="B210" s="100">
        <f t="shared" si="2"/>
        <v>188</v>
      </c>
      <c r="C210" s="101"/>
      <c r="D210" s="102"/>
      <c r="E210" s="101"/>
      <c r="F210" s="77" t="str">
        <f>IF(E210 &lt;&gt; "",VLOOKUP($E210,'Defect types &amp; severity levels'!$I$3:$J$30,2,FALSE),"")</f>
        <v/>
      </c>
      <c r="G210" s="103" t="str">
        <f>IF(E210 &lt;&gt; "",VLOOKUP($E210,'Defect types &amp; severity levels'!$I$3:$K217,3,FALSE),"")</f>
        <v/>
      </c>
      <c r="H210" s="101"/>
      <c r="I210" s="102"/>
      <c r="J210" s="104"/>
    </row>
    <row r="211" spans="2:10" x14ac:dyDescent="0.25">
      <c r="B211" s="100">
        <f t="shared" si="2"/>
        <v>189</v>
      </c>
      <c r="C211" s="101"/>
      <c r="D211" s="102"/>
      <c r="E211" s="101"/>
      <c r="F211" s="77" t="str">
        <f>IF(E211 &lt;&gt; "",VLOOKUP($E211,'Defect types &amp; severity levels'!$I$3:$J$30,2,FALSE),"")</f>
        <v/>
      </c>
      <c r="G211" s="103" t="str">
        <f>IF(E211 &lt;&gt; "",VLOOKUP($E211,'Defect types &amp; severity levels'!$I$3:$K218,3,FALSE),"")</f>
        <v/>
      </c>
      <c r="H211" s="101"/>
      <c r="I211" s="102"/>
      <c r="J211" s="104"/>
    </row>
    <row r="212" spans="2:10" x14ac:dyDescent="0.25">
      <c r="B212" s="100">
        <f t="shared" si="2"/>
        <v>190</v>
      </c>
      <c r="C212" s="101"/>
      <c r="D212" s="102"/>
      <c r="E212" s="101"/>
      <c r="F212" s="77" t="str">
        <f>IF(E212 &lt;&gt; "",VLOOKUP($E212,'Defect types &amp; severity levels'!$I$3:$J$30,2,FALSE),"")</f>
        <v/>
      </c>
      <c r="G212" s="103" t="str">
        <f>IF(E212 &lt;&gt; "",VLOOKUP($E212,'Defect types &amp; severity levels'!$I$3:$K219,3,FALSE),"")</f>
        <v/>
      </c>
      <c r="H212" s="101"/>
      <c r="I212" s="102"/>
      <c r="J212" s="104"/>
    </row>
    <row r="213" spans="2:10" x14ac:dyDescent="0.25">
      <c r="B213" s="100">
        <f t="shared" si="2"/>
        <v>191</v>
      </c>
      <c r="C213" s="101"/>
      <c r="D213" s="102"/>
      <c r="E213" s="101"/>
      <c r="F213" s="77" t="str">
        <f>IF(E213 &lt;&gt; "",VLOOKUP($E213,'Defect types &amp; severity levels'!$I$3:$J$30,2,FALSE),"")</f>
        <v/>
      </c>
      <c r="G213" s="103" t="str">
        <f>IF(E213 &lt;&gt; "",VLOOKUP($E213,'Defect types &amp; severity levels'!$I$3:$K220,3,FALSE),"")</f>
        <v/>
      </c>
      <c r="H213" s="101"/>
      <c r="I213" s="102"/>
      <c r="J213" s="104"/>
    </row>
    <row r="214" spans="2:10" x14ac:dyDescent="0.25">
      <c r="B214" s="100">
        <f t="shared" si="2"/>
        <v>192</v>
      </c>
      <c r="C214" s="101"/>
      <c r="D214" s="102"/>
      <c r="E214" s="101"/>
      <c r="F214" s="77" t="str">
        <f>IF(E214 &lt;&gt; "",VLOOKUP($E214,'Defect types &amp; severity levels'!$I$3:$J$30,2,FALSE),"")</f>
        <v/>
      </c>
      <c r="G214" s="103" t="str">
        <f>IF(E214 &lt;&gt; "",VLOOKUP($E214,'Defect types &amp; severity levels'!$I$3:$K221,3,FALSE),"")</f>
        <v/>
      </c>
      <c r="H214" s="101"/>
      <c r="I214" s="102"/>
      <c r="J214" s="104"/>
    </row>
    <row r="215" spans="2:10" x14ac:dyDescent="0.25">
      <c r="B215" s="100">
        <f t="shared" si="2"/>
        <v>193</v>
      </c>
      <c r="C215" s="101"/>
      <c r="D215" s="102"/>
      <c r="E215" s="101"/>
      <c r="F215" s="77" t="str">
        <f>IF(E215 &lt;&gt; "",VLOOKUP($E215,'Defect types &amp; severity levels'!$I$3:$J$30,2,FALSE),"")</f>
        <v/>
      </c>
      <c r="G215" s="103" t="str">
        <f>IF(E215 &lt;&gt; "",VLOOKUP($E215,'Defect types &amp; severity levels'!$I$3:$K222,3,FALSE),"")</f>
        <v/>
      </c>
      <c r="H215" s="101"/>
      <c r="I215" s="102"/>
      <c r="J215" s="104"/>
    </row>
    <row r="216" spans="2:10" x14ac:dyDescent="0.25">
      <c r="B216" s="100">
        <f t="shared" si="2"/>
        <v>194</v>
      </c>
      <c r="C216" s="101"/>
      <c r="D216" s="102"/>
      <c r="E216" s="101"/>
      <c r="F216" s="77" t="str">
        <f>IF(E216 &lt;&gt; "",VLOOKUP($E216,'Defect types &amp; severity levels'!$I$3:$J$30,2,FALSE),"")</f>
        <v/>
      </c>
      <c r="G216" s="103" t="str">
        <f>IF(E216 &lt;&gt; "",VLOOKUP($E216,'Defect types &amp; severity levels'!$I$3:$K223,3,FALSE),"")</f>
        <v/>
      </c>
      <c r="H216" s="101"/>
      <c r="I216" s="102"/>
      <c r="J216" s="104"/>
    </row>
    <row r="217" spans="2:10" x14ac:dyDescent="0.25">
      <c r="B217" s="100">
        <f t="shared" ref="B217:B280" si="3">B216+1</f>
        <v>195</v>
      </c>
      <c r="C217" s="101"/>
      <c r="D217" s="102"/>
      <c r="E217" s="101"/>
      <c r="F217" s="77" t="str">
        <f>IF(E217 &lt;&gt; "",VLOOKUP($E217,'Defect types &amp; severity levels'!$I$3:$J$30,2,FALSE),"")</f>
        <v/>
      </c>
      <c r="G217" s="103" t="str">
        <f>IF(E217 &lt;&gt; "",VLOOKUP($E217,'Defect types &amp; severity levels'!$I$3:$K224,3,FALSE),"")</f>
        <v/>
      </c>
      <c r="H217" s="101"/>
      <c r="I217" s="102"/>
      <c r="J217" s="104"/>
    </row>
    <row r="218" spans="2:10" x14ac:dyDescent="0.25">
      <c r="B218" s="100">
        <f t="shared" si="3"/>
        <v>196</v>
      </c>
      <c r="C218" s="101"/>
      <c r="D218" s="102"/>
      <c r="E218" s="101"/>
      <c r="F218" s="77" t="str">
        <f>IF(E218 &lt;&gt; "",VLOOKUP($E218,'Defect types &amp; severity levels'!$I$3:$J$30,2,FALSE),"")</f>
        <v/>
      </c>
      <c r="G218" s="103" t="str">
        <f>IF(E218 &lt;&gt; "",VLOOKUP($E218,'Defect types &amp; severity levels'!$I$3:$K225,3,FALSE),"")</f>
        <v/>
      </c>
      <c r="H218" s="101"/>
      <c r="I218" s="102"/>
      <c r="J218" s="104"/>
    </row>
    <row r="219" spans="2:10" x14ac:dyDescent="0.25">
      <c r="B219" s="100">
        <f t="shared" si="3"/>
        <v>197</v>
      </c>
      <c r="C219" s="101"/>
      <c r="D219" s="102"/>
      <c r="E219" s="101"/>
      <c r="F219" s="77" t="str">
        <f>IF(E219 &lt;&gt; "",VLOOKUP($E219,'Defect types &amp; severity levels'!$I$3:$J$30,2,FALSE),"")</f>
        <v/>
      </c>
      <c r="G219" s="103" t="str">
        <f>IF(E219 &lt;&gt; "",VLOOKUP($E219,'Defect types &amp; severity levels'!$I$3:$K226,3,FALSE),"")</f>
        <v/>
      </c>
      <c r="H219" s="101"/>
      <c r="I219" s="102"/>
      <c r="J219" s="104"/>
    </row>
    <row r="220" spans="2:10" x14ac:dyDescent="0.25">
      <c r="B220" s="100">
        <f t="shared" si="3"/>
        <v>198</v>
      </c>
      <c r="C220" s="101"/>
      <c r="D220" s="102"/>
      <c r="E220" s="101"/>
      <c r="F220" s="77" t="str">
        <f>IF(E220 &lt;&gt; "",VLOOKUP($E220,'Defect types &amp; severity levels'!$I$3:$J$30,2,FALSE),"")</f>
        <v/>
      </c>
      <c r="G220" s="103" t="str">
        <f>IF(E220 &lt;&gt; "",VLOOKUP($E220,'Defect types &amp; severity levels'!$I$3:$K227,3,FALSE),"")</f>
        <v/>
      </c>
      <c r="H220" s="101"/>
      <c r="I220" s="102"/>
      <c r="J220" s="104"/>
    </row>
    <row r="221" spans="2:10" x14ac:dyDescent="0.25">
      <c r="B221" s="100">
        <f t="shared" si="3"/>
        <v>199</v>
      </c>
      <c r="C221" s="101"/>
      <c r="D221" s="102"/>
      <c r="E221" s="101"/>
      <c r="F221" s="77" t="str">
        <f>IF(E221 &lt;&gt; "",VLOOKUP($E221,'Defect types &amp; severity levels'!$I$3:$J$30,2,FALSE),"")</f>
        <v/>
      </c>
      <c r="G221" s="103" t="str">
        <f>IF(E221 &lt;&gt; "",VLOOKUP($E221,'Defect types &amp; severity levels'!$I$3:$K228,3,FALSE),"")</f>
        <v/>
      </c>
      <c r="H221" s="101"/>
      <c r="I221" s="102"/>
      <c r="J221" s="104"/>
    </row>
    <row r="222" spans="2:10" x14ac:dyDescent="0.25">
      <c r="B222" s="100">
        <f t="shared" si="3"/>
        <v>200</v>
      </c>
      <c r="C222" s="101"/>
      <c r="D222" s="102"/>
      <c r="E222" s="101"/>
      <c r="F222" s="77" t="str">
        <f>IF(E222 &lt;&gt; "",VLOOKUP($E222,'Defect types &amp; severity levels'!$I$3:$J$30,2,FALSE),"")</f>
        <v/>
      </c>
      <c r="G222" s="103" t="str">
        <f>IF(E222 &lt;&gt; "",VLOOKUP($E222,'Defect types &amp; severity levels'!$I$3:$K229,3,FALSE),"")</f>
        <v/>
      </c>
      <c r="H222" s="101"/>
      <c r="I222" s="102"/>
      <c r="J222" s="104"/>
    </row>
    <row r="223" spans="2:10" x14ac:dyDescent="0.25">
      <c r="B223" s="100">
        <f t="shared" si="3"/>
        <v>201</v>
      </c>
      <c r="C223" s="101"/>
      <c r="D223" s="102"/>
      <c r="E223" s="101"/>
      <c r="F223" s="77" t="str">
        <f>IF(E223 &lt;&gt; "",VLOOKUP($E223,'Defect types &amp; severity levels'!$I$3:$J$30,2,FALSE),"")</f>
        <v/>
      </c>
      <c r="G223" s="103" t="str">
        <f>IF(E223 &lt;&gt; "",VLOOKUP($E223,'Defect types &amp; severity levels'!$I$3:$K230,3,FALSE),"")</f>
        <v/>
      </c>
      <c r="H223" s="101"/>
      <c r="I223" s="102"/>
      <c r="J223" s="104"/>
    </row>
    <row r="224" spans="2:10" x14ac:dyDescent="0.25">
      <c r="B224" s="100">
        <f t="shared" si="3"/>
        <v>202</v>
      </c>
      <c r="C224" s="101"/>
      <c r="D224" s="102"/>
      <c r="E224" s="101"/>
      <c r="F224" s="77" t="str">
        <f>IF(E224 &lt;&gt; "",VLOOKUP($E224,'Defect types &amp; severity levels'!$I$3:$J$30,2,FALSE),"")</f>
        <v/>
      </c>
      <c r="G224" s="103" t="str">
        <f>IF(E224 &lt;&gt; "",VLOOKUP($E224,'Defect types &amp; severity levels'!$I$3:$K231,3,FALSE),"")</f>
        <v/>
      </c>
      <c r="H224" s="101"/>
      <c r="I224" s="102"/>
      <c r="J224" s="104"/>
    </row>
    <row r="225" spans="2:10" x14ac:dyDescent="0.25">
      <c r="B225" s="100">
        <f t="shared" si="3"/>
        <v>203</v>
      </c>
      <c r="C225" s="101"/>
      <c r="D225" s="102"/>
      <c r="E225" s="101"/>
      <c r="F225" s="77" t="str">
        <f>IF(E225 &lt;&gt; "",VLOOKUP($E225,'Defect types &amp; severity levels'!$I$3:$J$30,2,FALSE),"")</f>
        <v/>
      </c>
      <c r="G225" s="103" t="str">
        <f>IF(E225 &lt;&gt; "",VLOOKUP($E225,'Defect types &amp; severity levels'!$I$3:$K232,3,FALSE),"")</f>
        <v/>
      </c>
      <c r="H225" s="101"/>
      <c r="I225" s="102"/>
      <c r="J225" s="104"/>
    </row>
    <row r="226" spans="2:10" x14ac:dyDescent="0.25">
      <c r="B226" s="100">
        <f t="shared" si="3"/>
        <v>204</v>
      </c>
      <c r="C226" s="101"/>
      <c r="D226" s="102"/>
      <c r="E226" s="101"/>
      <c r="F226" s="77" t="str">
        <f>IF(E226 &lt;&gt; "",VLOOKUP($E226,'Defect types &amp; severity levels'!$I$3:$J$30,2,FALSE),"")</f>
        <v/>
      </c>
      <c r="G226" s="103" t="str">
        <f>IF(E226 &lt;&gt; "",VLOOKUP($E226,'Defect types &amp; severity levels'!$I$3:$K233,3,FALSE),"")</f>
        <v/>
      </c>
      <c r="H226" s="101"/>
      <c r="I226" s="102"/>
      <c r="J226" s="104"/>
    </row>
    <row r="227" spans="2:10" x14ac:dyDescent="0.25">
      <c r="B227" s="100">
        <f t="shared" si="3"/>
        <v>205</v>
      </c>
      <c r="C227" s="101"/>
      <c r="D227" s="102"/>
      <c r="E227" s="101"/>
      <c r="F227" s="77" t="str">
        <f>IF(E227 &lt;&gt; "",VLOOKUP($E227,'Defect types &amp; severity levels'!$I$3:$J$30,2,FALSE),"")</f>
        <v/>
      </c>
      <c r="G227" s="103" t="str">
        <f>IF(E227 &lt;&gt; "",VLOOKUP($E227,'Defect types &amp; severity levels'!$I$3:$K234,3,FALSE),"")</f>
        <v/>
      </c>
      <c r="H227" s="101"/>
      <c r="I227" s="102"/>
      <c r="J227" s="104"/>
    </row>
    <row r="228" spans="2:10" x14ac:dyDescent="0.25">
      <c r="B228" s="100">
        <f t="shared" si="3"/>
        <v>206</v>
      </c>
      <c r="C228" s="101"/>
      <c r="D228" s="102"/>
      <c r="E228" s="101"/>
      <c r="F228" s="77" t="str">
        <f>IF(E228 &lt;&gt; "",VLOOKUP($E228,'Defect types &amp; severity levels'!$I$3:$J$30,2,FALSE),"")</f>
        <v/>
      </c>
      <c r="G228" s="103" t="str">
        <f>IF(E228 &lt;&gt; "",VLOOKUP($E228,'Defect types &amp; severity levels'!$I$3:$K235,3,FALSE),"")</f>
        <v/>
      </c>
      <c r="H228" s="101"/>
      <c r="I228" s="102"/>
      <c r="J228" s="104"/>
    </row>
    <row r="229" spans="2:10" x14ac:dyDescent="0.25">
      <c r="B229" s="100">
        <f t="shared" si="3"/>
        <v>207</v>
      </c>
      <c r="C229" s="101"/>
      <c r="D229" s="102"/>
      <c r="E229" s="101"/>
      <c r="F229" s="77" t="str">
        <f>IF(E229 &lt;&gt; "",VLOOKUP($E229,'Defect types &amp; severity levels'!$I$3:$J$30,2,FALSE),"")</f>
        <v/>
      </c>
      <c r="G229" s="103" t="str">
        <f>IF(E229 &lt;&gt; "",VLOOKUP($E229,'Defect types &amp; severity levels'!$I$3:$K236,3,FALSE),"")</f>
        <v/>
      </c>
      <c r="H229" s="101"/>
      <c r="I229" s="102"/>
      <c r="J229" s="104"/>
    </row>
    <row r="230" spans="2:10" x14ac:dyDescent="0.25">
      <c r="B230" s="100">
        <f t="shared" si="3"/>
        <v>208</v>
      </c>
      <c r="C230" s="101"/>
      <c r="D230" s="102"/>
      <c r="E230" s="101"/>
      <c r="F230" s="77" t="str">
        <f>IF(E230 &lt;&gt; "",VLOOKUP($E230,'Defect types &amp; severity levels'!$I$3:$J$30,2,FALSE),"")</f>
        <v/>
      </c>
      <c r="G230" s="103" t="str">
        <f>IF(E230 &lt;&gt; "",VLOOKUP($E230,'Defect types &amp; severity levels'!$I$3:$K237,3,FALSE),"")</f>
        <v/>
      </c>
      <c r="H230" s="101"/>
      <c r="I230" s="102"/>
      <c r="J230" s="104"/>
    </row>
    <row r="231" spans="2:10" x14ac:dyDescent="0.25">
      <c r="B231" s="100">
        <f t="shared" si="3"/>
        <v>209</v>
      </c>
      <c r="C231" s="101"/>
      <c r="D231" s="102"/>
      <c r="E231" s="101"/>
      <c r="F231" s="77" t="str">
        <f>IF(E231 &lt;&gt; "",VLOOKUP($E231,'Defect types &amp; severity levels'!$I$3:$J$30,2,FALSE),"")</f>
        <v/>
      </c>
      <c r="G231" s="103" t="str">
        <f>IF(E231 &lt;&gt; "",VLOOKUP($E231,'Defect types &amp; severity levels'!$I$3:$K238,3,FALSE),"")</f>
        <v/>
      </c>
      <c r="H231" s="101"/>
      <c r="I231" s="102"/>
      <c r="J231" s="104"/>
    </row>
    <row r="232" spans="2:10" x14ac:dyDescent="0.25">
      <c r="B232" s="100">
        <f t="shared" si="3"/>
        <v>210</v>
      </c>
      <c r="C232" s="101"/>
      <c r="D232" s="102"/>
      <c r="E232" s="101"/>
      <c r="F232" s="77" t="str">
        <f>IF(E232 &lt;&gt; "",VLOOKUP($E232,'Defect types &amp; severity levels'!$I$3:$J$30,2,FALSE),"")</f>
        <v/>
      </c>
      <c r="G232" s="103" t="str">
        <f>IF(E232 &lt;&gt; "",VLOOKUP($E232,'Defect types &amp; severity levels'!$I$3:$K239,3,FALSE),"")</f>
        <v/>
      </c>
      <c r="H232" s="101"/>
      <c r="I232" s="102"/>
      <c r="J232" s="104"/>
    </row>
    <row r="233" spans="2:10" x14ac:dyDescent="0.25">
      <c r="B233" s="100">
        <f t="shared" si="3"/>
        <v>211</v>
      </c>
      <c r="C233" s="101"/>
      <c r="D233" s="102"/>
      <c r="E233" s="101"/>
      <c r="F233" s="77" t="str">
        <f>IF(E233 &lt;&gt; "",VLOOKUP($E233,'Defect types &amp; severity levels'!$I$3:$J$30,2,FALSE),"")</f>
        <v/>
      </c>
      <c r="G233" s="103" t="str">
        <f>IF(E233 &lt;&gt; "",VLOOKUP($E233,'Defect types &amp; severity levels'!$I$3:$K240,3,FALSE),"")</f>
        <v/>
      </c>
      <c r="H233" s="101"/>
      <c r="I233" s="102"/>
      <c r="J233" s="104"/>
    </row>
    <row r="234" spans="2:10" x14ac:dyDescent="0.25">
      <c r="B234" s="100">
        <f t="shared" si="3"/>
        <v>212</v>
      </c>
      <c r="C234" s="101"/>
      <c r="D234" s="102"/>
      <c r="E234" s="101"/>
      <c r="F234" s="77" t="str">
        <f>IF(E234 &lt;&gt; "",VLOOKUP($E234,'Defect types &amp; severity levels'!$I$3:$J$30,2,FALSE),"")</f>
        <v/>
      </c>
      <c r="G234" s="103" t="str">
        <f>IF(E234 &lt;&gt; "",VLOOKUP($E234,'Defect types &amp; severity levels'!$I$3:$K241,3,FALSE),"")</f>
        <v/>
      </c>
      <c r="H234" s="101"/>
      <c r="I234" s="102"/>
      <c r="J234" s="104"/>
    </row>
    <row r="235" spans="2:10" x14ac:dyDescent="0.25">
      <c r="B235" s="100">
        <f t="shared" si="3"/>
        <v>213</v>
      </c>
      <c r="C235" s="101"/>
      <c r="D235" s="102"/>
      <c r="E235" s="101"/>
      <c r="F235" s="77" t="str">
        <f>IF(E235 &lt;&gt; "",VLOOKUP($E235,'Defect types &amp; severity levels'!$I$3:$J$30,2,FALSE),"")</f>
        <v/>
      </c>
      <c r="G235" s="103" t="str">
        <f>IF(E235 &lt;&gt; "",VLOOKUP($E235,'Defect types &amp; severity levels'!$I$3:$K242,3,FALSE),"")</f>
        <v/>
      </c>
      <c r="H235" s="101"/>
      <c r="I235" s="102"/>
      <c r="J235" s="104"/>
    </row>
    <row r="236" spans="2:10" x14ac:dyDescent="0.25">
      <c r="B236" s="100">
        <f t="shared" si="3"/>
        <v>214</v>
      </c>
      <c r="C236" s="101"/>
      <c r="D236" s="102"/>
      <c r="E236" s="101"/>
      <c r="F236" s="77" t="str">
        <f>IF(E236 &lt;&gt; "",VLOOKUP($E236,'Defect types &amp; severity levels'!$I$3:$J$30,2,FALSE),"")</f>
        <v/>
      </c>
      <c r="G236" s="103" t="str">
        <f>IF(E236 &lt;&gt; "",VLOOKUP($E236,'Defect types &amp; severity levels'!$I$3:$K243,3,FALSE),"")</f>
        <v/>
      </c>
      <c r="H236" s="101"/>
      <c r="I236" s="102"/>
      <c r="J236" s="104"/>
    </row>
    <row r="237" spans="2:10" x14ac:dyDescent="0.25">
      <c r="B237" s="100">
        <f t="shared" si="3"/>
        <v>215</v>
      </c>
      <c r="C237" s="101"/>
      <c r="D237" s="102"/>
      <c r="E237" s="101"/>
      <c r="F237" s="77" t="str">
        <f>IF(E237 &lt;&gt; "",VLOOKUP($E237,'Defect types &amp; severity levels'!$I$3:$J$30,2,FALSE),"")</f>
        <v/>
      </c>
      <c r="G237" s="103" t="str">
        <f>IF(E237 &lt;&gt; "",VLOOKUP($E237,'Defect types &amp; severity levels'!$I$3:$K244,3,FALSE),"")</f>
        <v/>
      </c>
      <c r="H237" s="101"/>
      <c r="I237" s="102"/>
      <c r="J237" s="104"/>
    </row>
    <row r="238" spans="2:10" x14ac:dyDescent="0.25">
      <c r="B238" s="100">
        <f t="shared" si="3"/>
        <v>216</v>
      </c>
      <c r="C238" s="101"/>
      <c r="D238" s="102"/>
      <c r="E238" s="101"/>
      <c r="F238" s="77" t="str">
        <f>IF(E238 &lt;&gt; "",VLOOKUP($E238,'Defect types &amp; severity levels'!$I$3:$J$30,2,FALSE),"")</f>
        <v/>
      </c>
      <c r="G238" s="103" t="str">
        <f>IF(E238 &lt;&gt; "",VLOOKUP($E238,'Defect types &amp; severity levels'!$I$3:$K245,3,FALSE),"")</f>
        <v/>
      </c>
      <c r="H238" s="101"/>
      <c r="I238" s="102"/>
      <c r="J238" s="104"/>
    </row>
    <row r="239" spans="2:10" x14ac:dyDescent="0.25">
      <c r="B239" s="100">
        <f t="shared" si="3"/>
        <v>217</v>
      </c>
      <c r="C239" s="101"/>
      <c r="D239" s="102"/>
      <c r="E239" s="101"/>
      <c r="F239" s="77" t="str">
        <f>IF(E239 &lt;&gt; "",VLOOKUP($E239,'Defect types &amp; severity levels'!$I$3:$J$30,2,FALSE),"")</f>
        <v/>
      </c>
      <c r="G239" s="103" t="str">
        <f>IF(E239 &lt;&gt; "",VLOOKUP($E239,'Defect types &amp; severity levels'!$I$3:$K246,3,FALSE),"")</f>
        <v/>
      </c>
      <c r="H239" s="101"/>
      <c r="I239" s="102"/>
      <c r="J239" s="104"/>
    </row>
    <row r="240" spans="2:10" x14ac:dyDescent="0.25">
      <c r="B240" s="100">
        <f t="shared" si="3"/>
        <v>218</v>
      </c>
      <c r="C240" s="101"/>
      <c r="D240" s="102"/>
      <c r="E240" s="101"/>
      <c r="F240" s="77" t="str">
        <f>IF(E240 &lt;&gt; "",VLOOKUP($E240,'Defect types &amp; severity levels'!$I$3:$J$30,2,FALSE),"")</f>
        <v/>
      </c>
      <c r="G240" s="103" t="str">
        <f>IF(E240 &lt;&gt; "",VLOOKUP($E240,'Defect types &amp; severity levels'!$I$3:$K247,3,FALSE),"")</f>
        <v/>
      </c>
      <c r="H240" s="101"/>
      <c r="I240" s="102"/>
      <c r="J240" s="104"/>
    </row>
    <row r="241" spans="2:10" x14ac:dyDescent="0.25">
      <c r="B241" s="100">
        <f t="shared" si="3"/>
        <v>219</v>
      </c>
      <c r="C241" s="101"/>
      <c r="D241" s="102"/>
      <c r="E241" s="101"/>
      <c r="F241" s="77" t="str">
        <f>IF(E241 &lt;&gt; "",VLOOKUP($E241,'Defect types &amp; severity levels'!$I$3:$J$30,2,FALSE),"")</f>
        <v/>
      </c>
      <c r="G241" s="103" t="str">
        <f>IF(E241 &lt;&gt; "",VLOOKUP($E241,'Defect types &amp; severity levels'!$I$3:$K248,3,FALSE),"")</f>
        <v/>
      </c>
      <c r="H241" s="101"/>
      <c r="I241" s="102"/>
      <c r="J241" s="104"/>
    </row>
    <row r="242" spans="2:10" x14ac:dyDescent="0.25">
      <c r="B242" s="100">
        <f t="shared" si="3"/>
        <v>220</v>
      </c>
      <c r="C242" s="101"/>
      <c r="D242" s="102"/>
      <c r="E242" s="101"/>
      <c r="F242" s="77" t="str">
        <f>IF(E242 &lt;&gt; "",VLOOKUP($E242,'Defect types &amp; severity levels'!$I$3:$J$30,2,FALSE),"")</f>
        <v/>
      </c>
      <c r="G242" s="103" t="str">
        <f>IF(E242 &lt;&gt; "",VLOOKUP($E242,'Defect types &amp; severity levels'!$I$3:$K249,3,FALSE),"")</f>
        <v/>
      </c>
      <c r="H242" s="101"/>
      <c r="I242" s="102"/>
      <c r="J242" s="104"/>
    </row>
    <row r="243" spans="2:10" x14ac:dyDescent="0.25">
      <c r="B243" s="100">
        <f t="shared" si="3"/>
        <v>221</v>
      </c>
      <c r="C243" s="101"/>
      <c r="D243" s="102"/>
      <c r="E243" s="101"/>
      <c r="F243" s="77" t="str">
        <f>IF(E243 &lt;&gt; "",VLOOKUP($E243,'Defect types &amp; severity levels'!$I$3:$J$30,2,FALSE),"")</f>
        <v/>
      </c>
      <c r="G243" s="103" t="str">
        <f>IF(E243 &lt;&gt; "",VLOOKUP($E243,'Defect types &amp; severity levels'!$I$3:$K250,3,FALSE),"")</f>
        <v/>
      </c>
      <c r="H243" s="101"/>
      <c r="I243" s="102"/>
      <c r="J243" s="104"/>
    </row>
    <row r="244" spans="2:10" x14ac:dyDescent="0.25">
      <c r="B244" s="100">
        <f t="shared" si="3"/>
        <v>222</v>
      </c>
      <c r="C244" s="101"/>
      <c r="D244" s="102"/>
      <c r="E244" s="101"/>
      <c r="F244" s="77" t="str">
        <f>IF(E244 &lt;&gt; "",VLOOKUP($E244,'Defect types &amp; severity levels'!$I$3:$J$30,2,FALSE),"")</f>
        <v/>
      </c>
      <c r="G244" s="103" t="str">
        <f>IF(E244 &lt;&gt; "",VLOOKUP($E244,'Defect types &amp; severity levels'!$I$3:$K251,3,FALSE),"")</f>
        <v/>
      </c>
      <c r="H244" s="101"/>
      <c r="I244" s="102"/>
      <c r="J244" s="104"/>
    </row>
    <row r="245" spans="2:10" x14ac:dyDescent="0.25">
      <c r="B245" s="100">
        <f t="shared" si="3"/>
        <v>223</v>
      </c>
      <c r="C245" s="101"/>
      <c r="D245" s="102"/>
      <c r="E245" s="101"/>
      <c r="F245" s="77" t="str">
        <f>IF(E245 &lt;&gt; "",VLOOKUP($E245,'Defect types &amp; severity levels'!$I$3:$J$30,2,FALSE),"")</f>
        <v/>
      </c>
      <c r="G245" s="103" t="str">
        <f>IF(E245 &lt;&gt; "",VLOOKUP($E245,'Defect types &amp; severity levels'!$I$3:$K252,3,FALSE),"")</f>
        <v/>
      </c>
      <c r="H245" s="101"/>
      <c r="I245" s="102"/>
      <c r="J245" s="104"/>
    </row>
    <row r="246" spans="2:10" x14ac:dyDescent="0.25">
      <c r="B246" s="100">
        <f t="shared" si="3"/>
        <v>224</v>
      </c>
      <c r="C246" s="101"/>
      <c r="D246" s="102"/>
      <c r="E246" s="101"/>
      <c r="F246" s="77" t="str">
        <f>IF(E246 &lt;&gt; "",VLOOKUP($E246,'Defect types &amp; severity levels'!$I$3:$J$30,2,FALSE),"")</f>
        <v/>
      </c>
      <c r="G246" s="103" t="str">
        <f>IF(E246 &lt;&gt; "",VLOOKUP($E246,'Defect types &amp; severity levels'!$I$3:$K253,3,FALSE),"")</f>
        <v/>
      </c>
      <c r="H246" s="101"/>
      <c r="I246" s="102"/>
      <c r="J246" s="104"/>
    </row>
    <row r="247" spans="2:10" x14ac:dyDescent="0.25">
      <c r="B247" s="100">
        <f t="shared" si="3"/>
        <v>225</v>
      </c>
      <c r="C247" s="101"/>
      <c r="D247" s="102"/>
      <c r="E247" s="101"/>
      <c r="F247" s="77" t="str">
        <f>IF(E247 &lt;&gt; "",VLOOKUP($E247,'Defect types &amp; severity levels'!$I$3:$J$30,2,FALSE),"")</f>
        <v/>
      </c>
      <c r="G247" s="103" t="str">
        <f>IF(E247 &lt;&gt; "",VLOOKUP($E247,'Defect types &amp; severity levels'!$I$3:$K254,3,FALSE),"")</f>
        <v/>
      </c>
      <c r="H247" s="101"/>
      <c r="I247" s="102"/>
      <c r="J247" s="104"/>
    </row>
    <row r="248" spans="2:10" x14ac:dyDescent="0.25">
      <c r="B248" s="100">
        <f t="shared" si="3"/>
        <v>226</v>
      </c>
      <c r="C248" s="101"/>
      <c r="D248" s="102"/>
      <c r="E248" s="101"/>
      <c r="F248" s="77" t="str">
        <f>IF(E248 &lt;&gt; "",VLOOKUP($E248,'Defect types &amp; severity levels'!$I$3:$J$30,2,FALSE),"")</f>
        <v/>
      </c>
      <c r="G248" s="103" t="str">
        <f>IF(E248 &lt;&gt; "",VLOOKUP($E248,'Defect types &amp; severity levels'!$I$3:$K255,3,FALSE),"")</f>
        <v/>
      </c>
      <c r="H248" s="101"/>
      <c r="I248" s="102"/>
      <c r="J248" s="104"/>
    </row>
    <row r="249" spans="2:10" x14ac:dyDescent="0.25">
      <c r="B249" s="100">
        <f t="shared" si="3"/>
        <v>227</v>
      </c>
      <c r="C249" s="101"/>
      <c r="D249" s="102"/>
      <c r="E249" s="101"/>
      <c r="F249" s="77" t="str">
        <f>IF(E249 &lt;&gt; "",VLOOKUP($E249,'Defect types &amp; severity levels'!$I$3:$J$30,2,FALSE),"")</f>
        <v/>
      </c>
      <c r="G249" s="103" t="str">
        <f>IF(E249 &lt;&gt; "",VLOOKUP($E249,'Defect types &amp; severity levels'!$I$3:$K256,3,FALSE),"")</f>
        <v/>
      </c>
      <c r="H249" s="101"/>
      <c r="I249" s="102"/>
      <c r="J249" s="104"/>
    </row>
    <row r="250" spans="2:10" x14ac:dyDescent="0.25">
      <c r="B250" s="100">
        <f t="shared" si="3"/>
        <v>228</v>
      </c>
      <c r="C250" s="101"/>
      <c r="D250" s="102"/>
      <c r="E250" s="101"/>
      <c r="F250" s="77" t="str">
        <f>IF(E250 &lt;&gt; "",VLOOKUP($E250,'Defect types &amp; severity levels'!$I$3:$J$30,2,FALSE),"")</f>
        <v/>
      </c>
      <c r="G250" s="103" t="str">
        <f>IF(E250 &lt;&gt; "",VLOOKUP($E250,'Defect types &amp; severity levels'!$I$3:$K257,3,FALSE),"")</f>
        <v/>
      </c>
      <c r="H250" s="101"/>
      <c r="I250" s="102"/>
      <c r="J250" s="104"/>
    </row>
    <row r="251" spans="2:10" x14ac:dyDescent="0.25">
      <c r="B251" s="100">
        <f t="shared" si="3"/>
        <v>229</v>
      </c>
      <c r="C251" s="101"/>
      <c r="D251" s="102"/>
      <c r="E251" s="101"/>
      <c r="F251" s="77" t="str">
        <f>IF(E251 &lt;&gt; "",VLOOKUP($E251,'Defect types &amp; severity levels'!$I$3:$J$30,2,FALSE),"")</f>
        <v/>
      </c>
      <c r="G251" s="103" t="str">
        <f>IF(E251 &lt;&gt; "",VLOOKUP($E251,'Defect types &amp; severity levels'!$I$3:$K258,3,FALSE),"")</f>
        <v/>
      </c>
      <c r="H251" s="101"/>
      <c r="I251" s="102"/>
      <c r="J251" s="104"/>
    </row>
    <row r="252" spans="2:10" x14ac:dyDescent="0.25">
      <c r="B252" s="100">
        <f t="shared" si="3"/>
        <v>230</v>
      </c>
      <c r="C252" s="101"/>
      <c r="D252" s="102"/>
      <c r="E252" s="101"/>
      <c r="F252" s="77" t="str">
        <f>IF(E252 &lt;&gt; "",VLOOKUP($E252,'Defect types &amp; severity levels'!$I$3:$J$30,2,FALSE),"")</f>
        <v/>
      </c>
      <c r="G252" s="103" t="str">
        <f>IF(E252 &lt;&gt; "",VLOOKUP($E252,'Defect types &amp; severity levels'!$I$3:$K259,3,FALSE),"")</f>
        <v/>
      </c>
      <c r="H252" s="101"/>
      <c r="I252" s="102"/>
      <c r="J252" s="104"/>
    </row>
    <row r="253" spans="2:10" x14ac:dyDescent="0.25">
      <c r="B253" s="100">
        <f t="shared" si="3"/>
        <v>231</v>
      </c>
      <c r="C253" s="101"/>
      <c r="D253" s="102"/>
      <c r="E253" s="101"/>
      <c r="F253" s="77" t="str">
        <f>IF(E253 &lt;&gt; "",VLOOKUP($E253,'Defect types &amp; severity levels'!$I$3:$J$30,2,FALSE),"")</f>
        <v/>
      </c>
      <c r="G253" s="103" t="str">
        <f>IF(E253 &lt;&gt; "",VLOOKUP($E253,'Defect types &amp; severity levels'!$I$3:$K260,3,FALSE),"")</f>
        <v/>
      </c>
      <c r="H253" s="101"/>
      <c r="I253" s="102"/>
      <c r="J253" s="104"/>
    </row>
    <row r="254" spans="2:10" x14ac:dyDescent="0.25">
      <c r="B254" s="100">
        <f t="shared" si="3"/>
        <v>232</v>
      </c>
      <c r="C254" s="101"/>
      <c r="D254" s="102"/>
      <c r="E254" s="101"/>
      <c r="F254" s="77" t="str">
        <f>IF(E254 &lt;&gt; "",VLOOKUP($E254,'Defect types &amp; severity levels'!$I$3:$J$30,2,FALSE),"")</f>
        <v/>
      </c>
      <c r="G254" s="103" t="str">
        <f>IF(E254 &lt;&gt; "",VLOOKUP($E254,'Defect types &amp; severity levels'!$I$3:$K261,3,FALSE),"")</f>
        <v/>
      </c>
      <c r="H254" s="101"/>
      <c r="I254" s="102"/>
      <c r="J254" s="104"/>
    </row>
    <row r="255" spans="2:10" x14ac:dyDescent="0.25">
      <c r="B255" s="100">
        <f t="shared" si="3"/>
        <v>233</v>
      </c>
      <c r="C255" s="101"/>
      <c r="D255" s="102"/>
      <c r="E255" s="101"/>
      <c r="F255" s="77" t="str">
        <f>IF(E255 &lt;&gt; "",VLOOKUP($E255,'Defect types &amp; severity levels'!$I$3:$J$30,2,FALSE),"")</f>
        <v/>
      </c>
      <c r="G255" s="103" t="str">
        <f>IF(E255 &lt;&gt; "",VLOOKUP($E255,'Defect types &amp; severity levels'!$I$3:$K262,3,FALSE),"")</f>
        <v/>
      </c>
      <c r="H255" s="101"/>
      <c r="I255" s="102"/>
      <c r="J255" s="104"/>
    </row>
    <row r="256" spans="2:10" x14ac:dyDescent="0.25">
      <c r="B256" s="100">
        <f t="shared" si="3"/>
        <v>234</v>
      </c>
      <c r="C256" s="101"/>
      <c r="D256" s="102"/>
      <c r="E256" s="101"/>
      <c r="F256" s="77" t="str">
        <f>IF(E256 &lt;&gt; "",VLOOKUP($E256,'Defect types &amp; severity levels'!$I$3:$J$30,2,FALSE),"")</f>
        <v/>
      </c>
      <c r="G256" s="103" t="str">
        <f>IF(E256 &lt;&gt; "",VLOOKUP($E256,'Defect types &amp; severity levels'!$I$3:$K263,3,FALSE),"")</f>
        <v/>
      </c>
      <c r="H256" s="101"/>
      <c r="I256" s="102"/>
      <c r="J256" s="104"/>
    </row>
    <row r="257" spans="2:10" x14ac:dyDescent="0.25">
      <c r="B257" s="100">
        <f t="shared" si="3"/>
        <v>235</v>
      </c>
      <c r="C257" s="101"/>
      <c r="D257" s="102"/>
      <c r="E257" s="101"/>
      <c r="F257" s="77" t="str">
        <f>IF(E257 &lt;&gt; "",VLOOKUP($E257,'Defect types &amp; severity levels'!$I$3:$J$30,2,FALSE),"")</f>
        <v/>
      </c>
      <c r="G257" s="103" t="str">
        <f>IF(E257 &lt;&gt; "",VLOOKUP($E257,'Defect types &amp; severity levels'!$I$3:$K264,3,FALSE),"")</f>
        <v/>
      </c>
      <c r="H257" s="101"/>
      <c r="I257" s="102"/>
      <c r="J257" s="104"/>
    </row>
    <row r="258" spans="2:10" x14ac:dyDescent="0.25">
      <c r="B258" s="100">
        <f t="shared" si="3"/>
        <v>236</v>
      </c>
      <c r="C258" s="101"/>
      <c r="D258" s="102"/>
      <c r="E258" s="101"/>
      <c r="F258" s="77" t="str">
        <f>IF(E258 &lt;&gt; "",VLOOKUP($E258,'Defect types &amp; severity levels'!$I$3:$J$30,2,FALSE),"")</f>
        <v/>
      </c>
      <c r="G258" s="103" t="str">
        <f>IF(E258 &lt;&gt; "",VLOOKUP($E258,'Defect types &amp; severity levels'!$I$3:$K265,3,FALSE),"")</f>
        <v/>
      </c>
      <c r="H258" s="101"/>
      <c r="I258" s="102"/>
      <c r="J258" s="104"/>
    </row>
    <row r="259" spans="2:10" x14ac:dyDescent="0.25">
      <c r="B259" s="100">
        <f t="shared" si="3"/>
        <v>237</v>
      </c>
      <c r="C259" s="101"/>
      <c r="D259" s="102"/>
      <c r="E259" s="101"/>
      <c r="F259" s="77" t="str">
        <f>IF(E259 &lt;&gt; "",VLOOKUP($E259,'Defect types &amp; severity levels'!$I$3:$J$30,2,FALSE),"")</f>
        <v/>
      </c>
      <c r="G259" s="103" t="str">
        <f>IF(E259 &lt;&gt; "",VLOOKUP($E259,'Defect types &amp; severity levels'!$I$3:$K266,3,FALSE),"")</f>
        <v/>
      </c>
      <c r="H259" s="101"/>
      <c r="I259" s="102"/>
      <c r="J259" s="104"/>
    </row>
    <row r="260" spans="2:10" x14ac:dyDescent="0.25">
      <c r="B260" s="100">
        <f t="shared" si="3"/>
        <v>238</v>
      </c>
      <c r="C260" s="101"/>
      <c r="D260" s="102"/>
      <c r="E260" s="101"/>
      <c r="F260" s="77" t="str">
        <f>IF(E260 &lt;&gt; "",VLOOKUP($E260,'Defect types &amp; severity levels'!$I$3:$J$30,2,FALSE),"")</f>
        <v/>
      </c>
      <c r="G260" s="103" t="str">
        <f>IF(E260 &lt;&gt; "",VLOOKUP($E260,'Defect types &amp; severity levels'!$I$3:$K267,3,FALSE),"")</f>
        <v/>
      </c>
      <c r="H260" s="101"/>
      <c r="I260" s="102"/>
      <c r="J260" s="104"/>
    </row>
    <row r="261" spans="2:10" x14ac:dyDescent="0.25">
      <c r="B261" s="100">
        <f t="shared" si="3"/>
        <v>239</v>
      </c>
      <c r="C261" s="101"/>
      <c r="D261" s="102"/>
      <c r="E261" s="101"/>
      <c r="F261" s="77" t="str">
        <f>IF(E261 &lt;&gt; "",VLOOKUP($E261,'Defect types &amp; severity levels'!$I$3:$J$30,2,FALSE),"")</f>
        <v/>
      </c>
      <c r="G261" s="103" t="str">
        <f>IF(E261 &lt;&gt; "",VLOOKUP($E261,'Defect types &amp; severity levels'!$I$3:$K268,3,FALSE),"")</f>
        <v/>
      </c>
      <c r="H261" s="101"/>
      <c r="I261" s="102"/>
      <c r="J261" s="104"/>
    </row>
    <row r="262" spans="2:10" x14ac:dyDescent="0.25">
      <c r="B262" s="100">
        <f t="shared" si="3"/>
        <v>240</v>
      </c>
      <c r="C262" s="101"/>
      <c r="D262" s="102"/>
      <c r="E262" s="101"/>
      <c r="F262" s="77" t="str">
        <f>IF(E262 &lt;&gt; "",VLOOKUP($E262,'Defect types &amp; severity levels'!$I$3:$J$30,2,FALSE),"")</f>
        <v/>
      </c>
      <c r="G262" s="103" t="str">
        <f>IF(E262 &lt;&gt; "",VLOOKUP($E262,'Defect types &amp; severity levels'!$I$3:$K269,3,FALSE),"")</f>
        <v/>
      </c>
      <c r="H262" s="101"/>
      <c r="I262" s="102"/>
      <c r="J262" s="104"/>
    </row>
    <row r="263" spans="2:10" x14ac:dyDescent="0.25">
      <c r="B263" s="100">
        <f t="shared" si="3"/>
        <v>241</v>
      </c>
      <c r="C263" s="101"/>
      <c r="D263" s="102"/>
      <c r="E263" s="101"/>
      <c r="F263" s="77" t="str">
        <f>IF(E263 &lt;&gt; "",VLOOKUP($E263,'Defect types &amp; severity levels'!$I$3:$J$30,2,FALSE),"")</f>
        <v/>
      </c>
      <c r="G263" s="103" t="str">
        <f>IF(E263 &lt;&gt; "",VLOOKUP($E263,'Defect types &amp; severity levels'!$I$3:$K270,3,FALSE),"")</f>
        <v/>
      </c>
      <c r="H263" s="101"/>
      <c r="I263" s="102"/>
      <c r="J263" s="104"/>
    </row>
    <row r="264" spans="2:10" x14ac:dyDescent="0.25">
      <c r="B264" s="100">
        <f t="shared" si="3"/>
        <v>242</v>
      </c>
      <c r="C264" s="101"/>
      <c r="D264" s="102"/>
      <c r="E264" s="101"/>
      <c r="F264" s="77" t="str">
        <f>IF(E264 &lt;&gt; "",VLOOKUP($E264,'Defect types &amp; severity levels'!$I$3:$J$30,2,FALSE),"")</f>
        <v/>
      </c>
      <c r="G264" s="103" t="str">
        <f>IF(E264 &lt;&gt; "",VLOOKUP($E264,'Defect types &amp; severity levels'!$I$3:$K271,3,FALSE),"")</f>
        <v/>
      </c>
      <c r="H264" s="101"/>
      <c r="I264" s="102"/>
      <c r="J264" s="104"/>
    </row>
    <row r="265" spans="2:10" x14ac:dyDescent="0.25">
      <c r="B265" s="100">
        <f t="shared" si="3"/>
        <v>243</v>
      </c>
      <c r="C265" s="101"/>
      <c r="D265" s="102"/>
      <c r="E265" s="101"/>
      <c r="F265" s="77" t="str">
        <f>IF(E265 &lt;&gt; "",VLOOKUP($E265,'Defect types &amp; severity levels'!$I$3:$J$30,2,FALSE),"")</f>
        <v/>
      </c>
      <c r="G265" s="103" t="str">
        <f>IF(E265 &lt;&gt; "",VLOOKUP($E265,'Defect types &amp; severity levels'!$I$3:$K272,3,FALSE),"")</f>
        <v/>
      </c>
      <c r="H265" s="101"/>
      <c r="I265" s="102"/>
      <c r="J265" s="104"/>
    </row>
    <row r="266" spans="2:10" x14ac:dyDescent="0.25">
      <c r="B266" s="100">
        <f t="shared" si="3"/>
        <v>244</v>
      </c>
      <c r="C266" s="101"/>
      <c r="D266" s="102"/>
      <c r="E266" s="101"/>
      <c r="F266" s="77" t="str">
        <f>IF(E266 &lt;&gt; "",VLOOKUP($E266,'Defect types &amp; severity levels'!$I$3:$J$30,2,FALSE),"")</f>
        <v/>
      </c>
      <c r="G266" s="103" t="str">
        <f>IF(E266 &lt;&gt; "",VLOOKUP($E266,'Defect types &amp; severity levels'!$I$3:$K273,3,FALSE),"")</f>
        <v/>
      </c>
      <c r="H266" s="101"/>
      <c r="I266" s="102"/>
      <c r="J266" s="104"/>
    </row>
    <row r="267" spans="2:10" x14ac:dyDescent="0.25">
      <c r="B267" s="100">
        <f t="shared" si="3"/>
        <v>245</v>
      </c>
      <c r="C267" s="101"/>
      <c r="D267" s="102"/>
      <c r="E267" s="101"/>
      <c r="F267" s="77" t="str">
        <f>IF(E267 &lt;&gt; "",VLOOKUP($E267,'Defect types &amp; severity levels'!$I$3:$J$30,2,FALSE),"")</f>
        <v/>
      </c>
      <c r="G267" s="103" t="str">
        <f>IF(E267 &lt;&gt; "",VLOOKUP($E267,'Defect types &amp; severity levels'!$I$3:$K274,3,FALSE),"")</f>
        <v/>
      </c>
      <c r="H267" s="101"/>
      <c r="I267" s="102"/>
      <c r="J267" s="104"/>
    </row>
    <row r="268" spans="2:10" x14ac:dyDescent="0.25">
      <c r="B268" s="100">
        <f t="shared" si="3"/>
        <v>246</v>
      </c>
      <c r="C268" s="101"/>
      <c r="D268" s="102"/>
      <c r="E268" s="101"/>
      <c r="F268" s="77" t="str">
        <f>IF(E268 &lt;&gt; "",VLOOKUP($E268,'Defect types &amp; severity levels'!$I$3:$J$30,2,FALSE),"")</f>
        <v/>
      </c>
      <c r="G268" s="103" t="str">
        <f>IF(E268 &lt;&gt; "",VLOOKUP($E268,'Defect types &amp; severity levels'!$I$3:$K275,3,FALSE),"")</f>
        <v/>
      </c>
      <c r="H268" s="101"/>
      <c r="I268" s="102"/>
      <c r="J268" s="104"/>
    </row>
    <row r="269" spans="2:10" x14ac:dyDescent="0.25">
      <c r="B269" s="100">
        <f t="shared" si="3"/>
        <v>247</v>
      </c>
      <c r="C269" s="101"/>
      <c r="D269" s="102"/>
      <c r="E269" s="101"/>
      <c r="F269" s="77" t="str">
        <f>IF(E269 &lt;&gt; "",VLOOKUP($E269,'Defect types &amp; severity levels'!$I$3:$J$30,2,FALSE),"")</f>
        <v/>
      </c>
      <c r="G269" s="103" t="str">
        <f>IF(E269 &lt;&gt; "",VLOOKUP($E269,'Defect types &amp; severity levels'!$I$3:$K276,3,FALSE),"")</f>
        <v/>
      </c>
      <c r="H269" s="101"/>
      <c r="I269" s="102"/>
      <c r="J269" s="104"/>
    </row>
    <row r="270" spans="2:10" x14ac:dyDescent="0.25">
      <c r="B270" s="100">
        <f t="shared" si="3"/>
        <v>248</v>
      </c>
      <c r="C270" s="101"/>
      <c r="D270" s="102"/>
      <c r="E270" s="101"/>
      <c r="F270" s="77" t="str">
        <f>IF(E270 &lt;&gt; "",VLOOKUP($E270,'Defect types &amp; severity levels'!$I$3:$J$30,2,FALSE),"")</f>
        <v/>
      </c>
      <c r="G270" s="103" t="str">
        <f>IF(E270 &lt;&gt; "",VLOOKUP($E270,'Defect types &amp; severity levels'!$I$3:$K277,3,FALSE),"")</f>
        <v/>
      </c>
      <c r="H270" s="101"/>
      <c r="I270" s="102"/>
      <c r="J270" s="104"/>
    </row>
    <row r="271" spans="2:10" x14ac:dyDescent="0.25">
      <c r="B271" s="100">
        <f t="shared" si="3"/>
        <v>249</v>
      </c>
      <c r="C271" s="101"/>
      <c r="D271" s="102"/>
      <c r="E271" s="101"/>
      <c r="F271" s="77" t="str">
        <f>IF(E271 &lt;&gt; "",VLOOKUP($E271,'Defect types &amp; severity levels'!$I$3:$J$30,2,FALSE),"")</f>
        <v/>
      </c>
      <c r="G271" s="103" t="str">
        <f>IF(E271 &lt;&gt; "",VLOOKUP($E271,'Defect types &amp; severity levels'!$I$3:$K278,3,FALSE),"")</f>
        <v/>
      </c>
      <c r="H271" s="101"/>
      <c r="I271" s="102"/>
      <c r="J271" s="104"/>
    </row>
    <row r="272" spans="2:10" x14ac:dyDescent="0.25">
      <c r="B272" s="100">
        <f t="shared" si="3"/>
        <v>250</v>
      </c>
      <c r="C272" s="101"/>
      <c r="D272" s="102"/>
      <c r="E272" s="101"/>
      <c r="F272" s="77" t="str">
        <f>IF(E272 &lt;&gt; "",VLOOKUP($E272,'Defect types &amp; severity levels'!$I$3:$J$30,2,FALSE),"")</f>
        <v/>
      </c>
      <c r="G272" s="103" t="str">
        <f>IF(E272 &lt;&gt; "",VLOOKUP($E272,'Defect types &amp; severity levels'!$I$3:$K279,3,FALSE),"")</f>
        <v/>
      </c>
      <c r="H272" s="101"/>
      <c r="I272" s="102"/>
      <c r="J272" s="104"/>
    </row>
    <row r="273" spans="2:10" x14ac:dyDescent="0.25">
      <c r="B273" s="100">
        <f t="shared" si="3"/>
        <v>251</v>
      </c>
      <c r="C273" s="101"/>
      <c r="D273" s="102"/>
      <c r="E273" s="101"/>
      <c r="F273" s="77" t="str">
        <f>IF(E273 &lt;&gt; "",VLOOKUP($E273,'Defect types &amp; severity levels'!$I$3:$J$30,2,FALSE),"")</f>
        <v/>
      </c>
      <c r="G273" s="103" t="str">
        <f>IF(E273 &lt;&gt; "",VLOOKUP($E273,'Defect types &amp; severity levels'!$I$3:$K280,3,FALSE),"")</f>
        <v/>
      </c>
      <c r="H273" s="101"/>
      <c r="I273" s="102"/>
      <c r="J273" s="104"/>
    </row>
    <row r="274" spans="2:10" x14ac:dyDescent="0.25">
      <c r="B274" s="100">
        <f t="shared" si="3"/>
        <v>252</v>
      </c>
      <c r="C274" s="101"/>
      <c r="D274" s="102"/>
      <c r="E274" s="101"/>
      <c r="F274" s="77" t="str">
        <f>IF(E274 &lt;&gt; "",VLOOKUP($E274,'Defect types &amp; severity levels'!$I$3:$J$30,2,FALSE),"")</f>
        <v/>
      </c>
      <c r="G274" s="103" t="str">
        <f>IF(E274 &lt;&gt; "",VLOOKUP($E274,'Defect types &amp; severity levels'!$I$3:$K281,3,FALSE),"")</f>
        <v/>
      </c>
      <c r="H274" s="101"/>
      <c r="I274" s="102"/>
      <c r="J274" s="104"/>
    </row>
    <row r="275" spans="2:10" x14ac:dyDescent="0.25">
      <c r="B275" s="100">
        <f t="shared" si="3"/>
        <v>253</v>
      </c>
      <c r="C275" s="101"/>
      <c r="D275" s="102"/>
      <c r="E275" s="101"/>
      <c r="F275" s="77" t="str">
        <f>IF(E275 &lt;&gt; "",VLOOKUP($E275,'Defect types &amp; severity levels'!$I$3:$J$30,2,FALSE),"")</f>
        <v/>
      </c>
      <c r="G275" s="103" t="str">
        <f>IF(E275 &lt;&gt; "",VLOOKUP($E275,'Defect types &amp; severity levels'!$I$3:$K282,3,FALSE),"")</f>
        <v/>
      </c>
      <c r="H275" s="101"/>
      <c r="I275" s="102"/>
      <c r="J275" s="104"/>
    </row>
    <row r="276" spans="2:10" x14ac:dyDescent="0.25">
      <c r="B276" s="100">
        <f t="shared" si="3"/>
        <v>254</v>
      </c>
      <c r="C276" s="101"/>
      <c r="D276" s="102"/>
      <c r="E276" s="101"/>
      <c r="F276" s="77" t="str">
        <f>IF(E276 &lt;&gt; "",VLOOKUP($E276,'Defect types &amp; severity levels'!$I$3:$J$30,2,FALSE),"")</f>
        <v/>
      </c>
      <c r="G276" s="103" t="str">
        <f>IF(E276 &lt;&gt; "",VLOOKUP($E276,'Defect types &amp; severity levels'!$I$3:$K283,3,FALSE),"")</f>
        <v/>
      </c>
      <c r="H276" s="101"/>
      <c r="I276" s="102"/>
      <c r="J276" s="104"/>
    </row>
    <row r="277" spans="2:10" x14ac:dyDescent="0.25">
      <c r="B277" s="100">
        <f t="shared" si="3"/>
        <v>255</v>
      </c>
      <c r="C277" s="101"/>
      <c r="D277" s="102"/>
      <c r="E277" s="101"/>
      <c r="F277" s="77" t="str">
        <f>IF(E277 &lt;&gt; "",VLOOKUP($E277,'Defect types &amp; severity levels'!$I$3:$J$30,2,FALSE),"")</f>
        <v/>
      </c>
      <c r="G277" s="103" t="str">
        <f>IF(E277 &lt;&gt; "",VLOOKUP($E277,'Defect types &amp; severity levels'!$I$3:$K284,3,FALSE),"")</f>
        <v/>
      </c>
      <c r="H277" s="101"/>
      <c r="I277" s="102"/>
      <c r="J277" s="104"/>
    </row>
    <row r="278" spans="2:10" x14ac:dyDescent="0.25">
      <c r="B278" s="100">
        <f t="shared" si="3"/>
        <v>256</v>
      </c>
      <c r="C278" s="101"/>
      <c r="D278" s="102"/>
      <c r="E278" s="101"/>
      <c r="F278" s="77" t="str">
        <f>IF(E278 &lt;&gt; "",VLOOKUP($E278,'Defect types &amp; severity levels'!$I$3:$J$30,2,FALSE),"")</f>
        <v/>
      </c>
      <c r="G278" s="103" t="str">
        <f>IF(E278 &lt;&gt; "",VLOOKUP($E278,'Defect types &amp; severity levels'!$I$3:$K285,3,FALSE),"")</f>
        <v/>
      </c>
      <c r="H278" s="101"/>
      <c r="I278" s="102"/>
      <c r="J278" s="104"/>
    </row>
    <row r="279" spans="2:10" x14ac:dyDescent="0.25">
      <c r="B279" s="100">
        <f t="shared" si="3"/>
        <v>257</v>
      </c>
      <c r="C279" s="101"/>
      <c r="D279" s="102"/>
      <c r="E279" s="101"/>
      <c r="F279" s="77" t="str">
        <f>IF(E279 &lt;&gt; "",VLOOKUP($E279,'Defect types &amp; severity levels'!$I$3:$J$30,2,FALSE),"")</f>
        <v/>
      </c>
      <c r="G279" s="103" t="str">
        <f>IF(E279 &lt;&gt; "",VLOOKUP($E279,'Defect types &amp; severity levels'!$I$3:$K286,3,FALSE),"")</f>
        <v/>
      </c>
      <c r="H279" s="101"/>
      <c r="I279" s="102"/>
      <c r="J279" s="104"/>
    </row>
    <row r="280" spans="2:10" x14ac:dyDescent="0.25">
      <c r="B280" s="100">
        <f t="shared" si="3"/>
        <v>258</v>
      </c>
      <c r="C280" s="101"/>
      <c r="D280" s="102"/>
      <c r="E280" s="101"/>
      <c r="F280" s="77" t="str">
        <f>IF(E280 &lt;&gt; "",VLOOKUP($E280,'Defect types &amp; severity levels'!$I$3:$J$30,2,FALSE),"")</f>
        <v/>
      </c>
      <c r="G280" s="103" t="str">
        <f>IF(E280 &lt;&gt; "",VLOOKUP($E280,'Defect types &amp; severity levels'!$I$3:$K287,3,FALSE),"")</f>
        <v/>
      </c>
      <c r="H280" s="101"/>
      <c r="I280" s="102"/>
      <c r="J280" s="104"/>
    </row>
    <row r="281" spans="2:10" x14ac:dyDescent="0.25">
      <c r="B281" s="100">
        <f t="shared" ref="B281:B322" si="4">B280+1</f>
        <v>259</v>
      </c>
      <c r="C281" s="101"/>
      <c r="D281" s="102"/>
      <c r="E281" s="101"/>
      <c r="F281" s="77" t="str">
        <f>IF(E281 &lt;&gt; "",VLOOKUP($E281,'Defect types &amp; severity levels'!$I$3:$J$30,2,FALSE),"")</f>
        <v/>
      </c>
      <c r="G281" s="103" t="str">
        <f>IF(E281 &lt;&gt; "",VLOOKUP($E281,'Defect types &amp; severity levels'!$I$3:$K288,3,FALSE),"")</f>
        <v/>
      </c>
      <c r="H281" s="101"/>
      <c r="I281" s="102"/>
      <c r="J281" s="104"/>
    </row>
    <row r="282" spans="2:10" x14ac:dyDescent="0.25">
      <c r="B282" s="100">
        <f t="shared" si="4"/>
        <v>260</v>
      </c>
      <c r="C282" s="101"/>
      <c r="D282" s="102"/>
      <c r="E282" s="101"/>
      <c r="F282" s="77" t="str">
        <f>IF(E282 &lt;&gt; "",VLOOKUP($E282,'Defect types &amp; severity levels'!$I$3:$J$30,2,FALSE),"")</f>
        <v/>
      </c>
      <c r="G282" s="103" t="str">
        <f>IF(E282 &lt;&gt; "",VLOOKUP($E282,'Defect types &amp; severity levels'!$I$3:$K289,3,FALSE),"")</f>
        <v/>
      </c>
      <c r="H282" s="101"/>
      <c r="I282" s="102"/>
      <c r="J282" s="104"/>
    </row>
    <row r="283" spans="2:10" x14ac:dyDescent="0.25">
      <c r="B283" s="100">
        <f t="shared" si="4"/>
        <v>261</v>
      </c>
      <c r="C283" s="101"/>
      <c r="D283" s="102"/>
      <c r="E283" s="101"/>
      <c r="F283" s="77" t="str">
        <f>IF(E283 &lt;&gt; "",VLOOKUP($E283,'Defect types &amp; severity levels'!$I$3:$J$30,2,FALSE),"")</f>
        <v/>
      </c>
      <c r="G283" s="103" t="str">
        <f>IF(E283 &lt;&gt; "",VLOOKUP($E283,'Defect types &amp; severity levels'!$I$3:$K290,3,FALSE),"")</f>
        <v/>
      </c>
      <c r="H283" s="101"/>
      <c r="I283" s="102"/>
      <c r="J283" s="104"/>
    </row>
    <row r="284" spans="2:10" x14ac:dyDescent="0.25">
      <c r="B284" s="100">
        <f t="shared" si="4"/>
        <v>262</v>
      </c>
      <c r="C284" s="101"/>
      <c r="D284" s="102"/>
      <c r="E284" s="101"/>
      <c r="F284" s="77" t="str">
        <f>IF(E284 &lt;&gt; "",VLOOKUP($E284,'Defect types &amp; severity levels'!$I$3:$J$30,2,FALSE),"")</f>
        <v/>
      </c>
      <c r="G284" s="103" t="str">
        <f>IF(E284 &lt;&gt; "",VLOOKUP($E284,'Defect types &amp; severity levels'!$I$3:$K291,3,FALSE),"")</f>
        <v/>
      </c>
      <c r="H284" s="101"/>
      <c r="I284" s="102"/>
      <c r="J284" s="104"/>
    </row>
    <row r="285" spans="2:10" x14ac:dyDescent="0.25">
      <c r="B285" s="100">
        <f t="shared" si="4"/>
        <v>263</v>
      </c>
      <c r="C285" s="101"/>
      <c r="D285" s="102"/>
      <c r="E285" s="101"/>
      <c r="F285" s="77" t="str">
        <f>IF(E285 &lt;&gt; "",VLOOKUP($E285,'Defect types &amp; severity levels'!$I$3:$J$30,2,FALSE),"")</f>
        <v/>
      </c>
      <c r="G285" s="103" t="str">
        <f>IF(E285 &lt;&gt; "",VLOOKUP($E285,'Defect types &amp; severity levels'!$I$3:$K292,3,FALSE),"")</f>
        <v/>
      </c>
      <c r="H285" s="101"/>
      <c r="I285" s="102"/>
      <c r="J285" s="104"/>
    </row>
    <row r="286" spans="2:10" x14ac:dyDescent="0.25">
      <c r="B286" s="100">
        <f t="shared" si="4"/>
        <v>264</v>
      </c>
      <c r="C286" s="101"/>
      <c r="D286" s="102"/>
      <c r="E286" s="101"/>
      <c r="F286" s="77" t="str">
        <f>IF(E286 &lt;&gt; "",VLOOKUP($E286,'Defect types &amp; severity levels'!$I$3:$J$30,2,FALSE),"")</f>
        <v/>
      </c>
      <c r="G286" s="103" t="str">
        <f>IF(E286 &lt;&gt; "",VLOOKUP($E286,'Defect types &amp; severity levels'!$I$3:$K293,3,FALSE),"")</f>
        <v/>
      </c>
      <c r="H286" s="101"/>
      <c r="I286" s="102"/>
      <c r="J286" s="104"/>
    </row>
    <row r="287" spans="2:10" x14ac:dyDescent="0.25">
      <c r="B287" s="100">
        <f t="shared" si="4"/>
        <v>265</v>
      </c>
      <c r="C287" s="101"/>
      <c r="D287" s="102"/>
      <c r="E287" s="101"/>
      <c r="F287" s="77" t="str">
        <f>IF(E287 &lt;&gt; "",VLOOKUP($E287,'Defect types &amp; severity levels'!$I$3:$J$30,2,FALSE),"")</f>
        <v/>
      </c>
      <c r="G287" s="103" t="str">
        <f>IF(E287 &lt;&gt; "",VLOOKUP($E287,'Defect types &amp; severity levels'!$I$3:$K294,3,FALSE),"")</f>
        <v/>
      </c>
      <c r="H287" s="101"/>
      <c r="I287" s="102"/>
      <c r="J287" s="104"/>
    </row>
    <row r="288" spans="2:10" x14ac:dyDescent="0.25">
      <c r="B288" s="100">
        <f t="shared" si="4"/>
        <v>266</v>
      </c>
      <c r="C288" s="101"/>
      <c r="D288" s="102"/>
      <c r="E288" s="101"/>
      <c r="F288" s="77" t="str">
        <f>IF(E288 &lt;&gt; "",VLOOKUP($E288,'Defect types &amp; severity levels'!$I$3:$J$30,2,FALSE),"")</f>
        <v/>
      </c>
      <c r="G288" s="103" t="str">
        <f>IF(E288 &lt;&gt; "",VLOOKUP($E288,'Defect types &amp; severity levels'!$I$3:$K295,3,FALSE),"")</f>
        <v/>
      </c>
      <c r="H288" s="101"/>
      <c r="I288" s="102"/>
      <c r="J288" s="104"/>
    </row>
    <row r="289" spans="2:10" x14ac:dyDescent="0.25">
      <c r="B289" s="100">
        <f t="shared" si="4"/>
        <v>267</v>
      </c>
      <c r="C289" s="101"/>
      <c r="D289" s="102"/>
      <c r="E289" s="101"/>
      <c r="F289" s="77" t="str">
        <f>IF(E289 &lt;&gt; "",VLOOKUP($E289,'Defect types &amp; severity levels'!$I$3:$J$30,2,FALSE),"")</f>
        <v/>
      </c>
      <c r="G289" s="103" t="str">
        <f>IF(E289 &lt;&gt; "",VLOOKUP($E289,'Defect types &amp; severity levels'!$I$3:$K296,3,FALSE),"")</f>
        <v/>
      </c>
      <c r="H289" s="101"/>
      <c r="I289" s="102"/>
      <c r="J289" s="104"/>
    </row>
    <row r="290" spans="2:10" x14ac:dyDescent="0.25">
      <c r="B290" s="100">
        <f t="shared" si="4"/>
        <v>268</v>
      </c>
      <c r="C290" s="101"/>
      <c r="D290" s="102"/>
      <c r="E290" s="101"/>
      <c r="F290" s="77" t="str">
        <f>IF(E290 &lt;&gt; "",VLOOKUP($E290,'Defect types &amp; severity levels'!$I$3:$J$30,2,FALSE),"")</f>
        <v/>
      </c>
      <c r="G290" s="103" t="str">
        <f>IF(E290 &lt;&gt; "",VLOOKUP($E290,'Defect types &amp; severity levels'!$I$3:$K297,3,FALSE),"")</f>
        <v/>
      </c>
      <c r="H290" s="101"/>
      <c r="I290" s="102"/>
      <c r="J290" s="104"/>
    </row>
    <row r="291" spans="2:10" x14ac:dyDescent="0.25">
      <c r="B291" s="100">
        <f t="shared" si="4"/>
        <v>269</v>
      </c>
      <c r="C291" s="101"/>
      <c r="D291" s="102"/>
      <c r="E291" s="101"/>
      <c r="F291" s="77" t="str">
        <f>IF(E291 &lt;&gt; "",VLOOKUP($E291,'Defect types &amp; severity levels'!$I$3:$J$30,2,FALSE),"")</f>
        <v/>
      </c>
      <c r="G291" s="103" t="str">
        <f>IF(E291 &lt;&gt; "",VLOOKUP($E291,'Defect types &amp; severity levels'!$I$3:$K298,3,FALSE),"")</f>
        <v/>
      </c>
      <c r="H291" s="101"/>
      <c r="I291" s="102"/>
      <c r="J291" s="104"/>
    </row>
    <row r="292" spans="2:10" x14ac:dyDescent="0.25">
      <c r="B292" s="100">
        <f t="shared" si="4"/>
        <v>270</v>
      </c>
      <c r="C292" s="101"/>
      <c r="D292" s="102"/>
      <c r="E292" s="101"/>
      <c r="F292" s="77" t="str">
        <f>IF(E292 &lt;&gt; "",VLOOKUP($E292,'Defect types &amp; severity levels'!$I$3:$J$30,2,FALSE),"")</f>
        <v/>
      </c>
      <c r="G292" s="103" t="str">
        <f>IF(E292 &lt;&gt; "",VLOOKUP($E292,'Defect types &amp; severity levels'!$I$3:$K299,3,FALSE),"")</f>
        <v/>
      </c>
      <c r="H292" s="101"/>
      <c r="I292" s="102"/>
      <c r="J292" s="104"/>
    </row>
    <row r="293" spans="2:10" x14ac:dyDescent="0.25">
      <c r="B293" s="100">
        <f t="shared" si="4"/>
        <v>271</v>
      </c>
      <c r="C293" s="101"/>
      <c r="D293" s="102"/>
      <c r="E293" s="101"/>
      <c r="F293" s="77" t="str">
        <f>IF(E293 &lt;&gt; "",VLOOKUP($E293,'Defect types &amp; severity levels'!$I$3:$J$30,2,FALSE),"")</f>
        <v/>
      </c>
      <c r="G293" s="103" t="str">
        <f>IF(E293 &lt;&gt; "",VLOOKUP($E293,'Defect types &amp; severity levels'!$I$3:$K300,3,FALSE),"")</f>
        <v/>
      </c>
      <c r="H293" s="101"/>
      <c r="I293" s="102"/>
      <c r="J293" s="104"/>
    </row>
    <row r="294" spans="2:10" x14ac:dyDescent="0.25">
      <c r="B294" s="100">
        <f t="shared" si="4"/>
        <v>272</v>
      </c>
      <c r="C294" s="101"/>
      <c r="D294" s="102"/>
      <c r="E294" s="101"/>
      <c r="F294" s="77" t="str">
        <f>IF(E294 &lt;&gt; "",VLOOKUP($E294,'Defect types &amp; severity levels'!$I$3:$J$30,2,FALSE),"")</f>
        <v/>
      </c>
      <c r="G294" s="103" t="str">
        <f>IF(E294 &lt;&gt; "",VLOOKUP($E294,'Defect types &amp; severity levels'!$I$3:$K301,3,FALSE),"")</f>
        <v/>
      </c>
      <c r="H294" s="101"/>
      <c r="I294" s="102"/>
      <c r="J294" s="104"/>
    </row>
    <row r="295" spans="2:10" x14ac:dyDescent="0.25">
      <c r="B295" s="100">
        <f t="shared" si="4"/>
        <v>273</v>
      </c>
      <c r="C295" s="101"/>
      <c r="D295" s="102"/>
      <c r="E295" s="101"/>
      <c r="F295" s="77" t="str">
        <f>IF(E295 &lt;&gt; "",VLOOKUP($E295,'Defect types &amp; severity levels'!$I$3:$J$30,2,FALSE),"")</f>
        <v/>
      </c>
      <c r="G295" s="103" t="str">
        <f>IF(E295 &lt;&gt; "",VLOOKUP($E295,'Defect types &amp; severity levels'!$I$3:$K302,3,FALSE),"")</f>
        <v/>
      </c>
      <c r="H295" s="101"/>
      <c r="I295" s="102"/>
      <c r="J295" s="104"/>
    </row>
    <row r="296" spans="2:10" x14ac:dyDescent="0.25">
      <c r="B296" s="100">
        <f t="shared" si="4"/>
        <v>274</v>
      </c>
      <c r="C296" s="101"/>
      <c r="D296" s="102"/>
      <c r="E296" s="101"/>
      <c r="F296" s="77" t="str">
        <f>IF(E296 &lt;&gt; "",VLOOKUP($E296,'Defect types &amp; severity levels'!$I$3:$J$30,2,FALSE),"")</f>
        <v/>
      </c>
      <c r="G296" s="103" t="str">
        <f>IF(E296 &lt;&gt; "",VLOOKUP($E296,'Defect types &amp; severity levels'!$I$3:$K303,3,FALSE),"")</f>
        <v/>
      </c>
      <c r="H296" s="101"/>
      <c r="I296" s="102"/>
      <c r="J296" s="104"/>
    </row>
    <row r="297" spans="2:10" x14ac:dyDescent="0.25">
      <c r="B297" s="100">
        <f t="shared" si="4"/>
        <v>275</v>
      </c>
      <c r="C297" s="101"/>
      <c r="D297" s="102"/>
      <c r="E297" s="101"/>
      <c r="F297" s="77" t="str">
        <f>IF(E297 &lt;&gt; "",VLOOKUP($E297,'Defect types &amp; severity levels'!$I$3:$J$30,2,FALSE),"")</f>
        <v/>
      </c>
      <c r="G297" s="103" t="str">
        <f>IF(E297 &lt;&gt; "",VLOOKUP($E297,'Defect types &amp; severity levels'!$I$3:$K304,3,FALSE),"")</f>
        <v/>
      </c>
      <c r="H297" s="101"/>
      <c r="I297" s="102"/>
      <c r="J297" s="104"/>
    </row>
    <row r="298" spans="2:10" x14ac:dyDescent="0.25">
      <c r="B298" s="100">
        <f t="shared" si="4"/>
        <v>276</v>
      </c>
      <c r="C298" s="101"/>
      <c r="D298" s="102"/>
      <c r="E298" s="101"/>
      <c r="F298" s="77" t="str">
        <f>IF(E298 &lt;&gt; "",VLOOKUP($E298,'Defect types &amp; severity levels'!$I$3:$J$30,2,FALSE),"")</f>
        <v/>
      </c>
      <c r="G298" s="103" t="str">
        <f>IF(E298 &lt;&gt; "",VLOOKUP($E298,'Defect types &amp; severity levels'!$I$3:$K305,3,FALSE),"")</f>
        <v/>
      </c>
      <c r="H298" s="101"/>
      <c r="I298" s="102"/>
      <c r="J298" s="104"/>
    </row>
    <row r="299" spans="2:10" x14ac:dyDescent="0.25">
      <c r="B299" s="100">
        <f t="shared" si="4"/>
        <v>277</v>
      </c>
      <c r="C299" s="101"/>
      <c r="D299" s="102"/>
      <c r="E299" s="101"/>
      <c r="F299" s="77" t="str">
        <f>IF(E299 &lt;&gt; "",VLOOKUP($E299,'Defect types &amp; severity levels'!$I$3:$J$30,2,FALSE),"")</f>
        <v/>
      </c>
      <c r="G299" s="103" t="str">
        <f>IF(E299 &lt;&gt; "",VLOOKUP($E299,'Defect types &amp; severity levels'!$I$3:$K306,3,FALSE),"")</f>
        <v/>
      </c>
      <c r="H299" s="101"/>
      <c r="I299" s="102"/>
      <c r="J299" s="104"/>
    </row>
    <row r="300" spans="2:10" x14ac:dyDescent="0.25">
      <c r="B300" s="100">
        <f t="shared" si="4"/>
        <v>278</v>
      </c>
      <c r="C300" s="101"/>
      <c r="D300" s="102"/>
      <c r="E300" s="101"/>
      <c r="F300" s="77" t="str">
        <f>IF(E300 &lt;&gt; "",VLOOKUP($E300,'Defect types &amp; severity levels'!$I$3:$J$30,2,FALSE),"")</f>
        <v/>
      </c>
      <c r="G300" s="103" t="str">
        <f>IF(E300 &lt;&gt; "",VLOOKUP($E300,'Defect types &amp; severity levels'!$I$3:$K307,3,FALSE),"")</f>
        <v/>
      </c>
      <c r="H300" s="101"/>
      <c r="I300" s="102"/>
      <c r="J300" s="104"/>
    </row>
    <row r="301" spans="2:10" x14ac:dyDescent="0.25">
      <c r="B301" s="100">
        <f t="shared" si="4"/>
        <v>279</v>
      </c>
      <c r="C301" s="101"/>
      <c r="D301" s="102"/>
      <c r="E301" s="101"/>
      <c r="F301" s="77" t="str">
        <f>IF(E301 &lt;&gt; "",VLOOKUP($E301,'Defect types &amp; severity levels'!$I$3:$J$30,2,FALSE),"")</f>
        <v/>
      </c>
      <c r="G301" s="103" t="str">
        <f>IF(E301 &lt;&gt; "",VLOOKUP($E301,'Defect types &amp; severity levels'!$I$3:$K308,3,FALSE),"")</f>
        <v/>
      </c>
      <c r="H301" s="101"/>
      <c r="I301" s="102"/>
      <c r="J301" s="104"/>
    </row>
    <row r="302" spans="2:10" x14ac:dyDescent="0.25">
      <c r="B302" s="100">
        <f t="shared" si="4"/>
        <v>280</v>
      </c>
      <c r="C302" s="101"/>
      <c r="D302" s="102"/>
      <c r="E302" s="101"/>
      <c r="F302" s="77" t="str">
        <f>IF(E302 &lt;&gt; "",VLOOKUP($E302,'Defect types &amp; severity levels'!$I$3:$J$30,2,FALSE),"")</f>
        <v/>
      </c>
      <c r="G302" s="103" t="str">
        <f>IF(E302 &lt;&gt; "",VLOOKUP($E302,'Defect types &amp; severity levels'!$I$3:$K309,3,FALSE),"")</f>
        <v/>
      </c>
      <c r="H302" s="101"/>
      <c r="I302" s="102"/>
      <c r="J302" s="104"/>
    </row>
    <row r="303" spans="2:10" x14ac:dyDescent="0.25">
      <c r="B303" s="100">
        <f t="shared" si="4"/>
        <v>281</v>
      </c>
      <c r="C303" s="101"/>
      <c r="D303" s="102"/>
      <c r="E303" s="101"/>
      <c r="F303" s="77" t="str">
        <f>IF(E303 &lt;&gt; "",VLOOKUP($E303,'Defect types &amp; severity levels'!$I$3:$J$30,2,FALSE),"")</f>
        <v/>
      </c>
      <c r="G303" s="103" t="str">
        <f>IF(E303 &lt;&gt; "",VLOOKUP($E303,'Defect types &amp; severity levels'!$I$3:$K310,3,FALSE),"")</f>
        <v/>
      </c>
      <c r="H303" s="101"/>
      <c r="I303" s="102"/>
      <c r="J303" s="104"/>
    </row>
    <row r="304" spans="2:10" x14ac:dyDescent="0.25">
      <c r="B304" s="100">
        <f t="shared" si="4"/>
        <v>282</v>
      </c>
      <c r="C304" s="101"/>
      <c r="D304" s="102"/>
      <c r="E304" s="101"/>
      <c r="F304" s="77" t="str">
        <f>IF(E304 &lt;&gt; "",VLOOKUP($E304,'Defect types &amp; severity levels'!$I$3:$J$30,2,FALSE),"")</f>
        <v/>
      </c>
      <c r="G304" s="103" t="str">
        <f>IF(E304 &lt;&gt; "",VLOOKUP($E304,'Defect types &amp; severity levels'!$I$3:$K311,3,FALSE),"")</f>
        <v/>
      </c>
      <c r="H304" s="101"/>
      <c r="I304" s="102"/>
      <c r="J304" s="104"/>
    </row>
    <row r="305" spans="2:10" x14ac:dyDescent="0.25">
      <c r="B305" s="100">
        <f t="shared" si="4"/>
        <v>283</v>
      </c>
      <c r="C305" s="101"/>
      <c r="D305" s="102"/>
      <c r="E305" s="101"/>
      <c r="F305" s="77" t="str">
        <f>IF(E305 &lt;&gt; "",VLOOKUP($E305,'Defect types &amp; severity levels'!$I$3:$J$30,2,FALSE),"")</f>
        <v/>
      </c>
      <c r="G305" s="103" t="str">
        <f>IF(E305 &lt;&gt; "",VLOOKUP($E305,'Defect types &amp; severity levels'!$I$3:$K312,3,FALSE),"")</f>
        <v/>
      </c>
      <c r="H305" s="101"/>
      <c r="I305" s="102"/>
      <c r="J305" s="104"/>
    </row>
    <row r="306" spans="2:10" x14ac:dyDescent="0.25">
      <c r="B306" s="100">
        <f t="shared" si="4"/>
        <v>284</v>
      </c>
      <c r="C306" s="101"/>
      <c r="D306" s="102"/>
      <c r="E306" s="101"/>
      <c r="F306" s="77" t="str">
        <f>IF(E306 &lt;&gt; "",VLOOKUP($E306,'Defect types &amp; severity levels'!$I$3:$J$30,2,FALSE),"")</f>
        <v/>
      </c>
      <c r="G306" s="103" t="str">
        <f>IF(E306 &lt;&gt; "",VLOOKUP($E306,'Defect types &amp; severity levels'!$I$3:$K313,3,FALSE),"")</f>
        <v/>
      </c>
      <c r="H306" s="101"/>
      <c r="I306" s="102"/>
      <c r="J306" s="104"/>
    </row>
    <row r="307" spans="2:10" x14ac:dyDescent="0.25">
      <c r="B307" s="100">
        <f t="shared" si="4"/>
        <v>285</v>
      </c>
      <c r="C307" s="101"/>
      <c r="D307" s="102"/>
      <c r="E307" s="101"/>
      <c r="F307" s="77" t="str">
        <f>IF(E307 &lt;&gt; "",VLOOKUP($E307,'Defect types &amp; severity levels'!$I$3:$J$30,2,FALSE),"")</f>
        <v/>
      </c>
      <c r="G307" s="103" t="str">
        <f>IF(E307 &lt;&gt; "",VLOOKUP($E307,'Defect types &amp; severity levels'!$I$3:$K314,3,FALSE),"")</f>
        <v/>
      </c>
      <c r="H307" s="101"/>
      <c r="I307" s="102"/>
      <c r="J307" s="104"/>
    </row>
    <row r="308" spans="2:10" x14ac:dyDescent="0.25">
      <c r="B308" s="100">
        <f t="shared" si="4"/>
        <v>286</v>
      </c>
      <c r="C308" s="101"/>
      <c r="D308" s="102"/>
      <c r="E308" s="101"/>
      <c r="F308" s="77" t="str">
        <f>IF(E308 &lt;&gt; "",VLOOKUP($E308,'Defect types &amp; severity levels'!$I$3:$J$30,2,FALSE),"")</f>
        <v/>
      </c>
      <c r="G308" s="103" t="str">
        <f>IF(E308 &lt;&gt; "",VLOOKUP($E308,'Defect types &amp; severity levels'!$I$3:$K315,3,FALSE),"")</f>
        <v/>
      </c>
      <c r="H308" s="101"/>
      <c r="I308" s="102"/>
      <c r="J308" s="104"/>
    </row>
    <row r="309" spans="2:10" x14ac:dyDescent="0.25">
      <c r="B309" s="100">
        <f t="shared" si="4"/>
        <v>287</v>
      </c>
      <c r="C309" s="101"/>
      <c r="D309" s="102"/>
      <c r="E309" s="101"/>
      <c r="F309" s="77" t="str">
        <f>IF(E309 &lt;&gt; "",VLOOKUP($E309,'Defect types &amp; severity levels'!$I$3:$J$30,2,FALSE),"")</f>
        <v/>
      </c>
      <c r="G309" s="103" t="str">
        <f>IF(E309 &lt;&gt; "",VLOOKUP($E309,'Defect types &amp; severity levels'!$I$3:$K316,3,FALSE),"")</f>
        <v/>
      </c>
      <c r="H309" s="101"/>
      <c r="I309" s="102"/>
      <c r="J309" s="104"/>
    </row>
    <row r="310" spans="2:10" x14ac:dyDescent="0.25">
      <c r="B310" s="100">
        <f t="shared" si="4"/>
        <v>288</v>
      </c>
      <c r="C310" s="101"/>
      <c r="D310" s="102"/>
      <c r="E310" s="101"/>
      <c r="F310" s="77" t="str">
        <f>IF(E310 &lt;&gt; "",VLOOKUP($E310,'Defect types &amp; severity levels'!$I$3:$J$30,2,FALSE),"")</f>
        <v/>
      </c>
      <c r="G310" s="103" t="str">
        <f>IF(E310 &lt;&gt; "",VLOOKUP($E310,'Defect types &amp; severity levels'!$I$3:$K317,3,FALSE),"")</f>
        <v/>
      </c>
      <c r="H310" s="101"/>
      <c r="I310" s="102"/>
      <c r="J310" s="104"/>
    </row>
    <row r="311" spans="2:10" x14ac:dyDescent="0.25">
      <c r="B311" s="100">
        <f t="shared" si="4"/>
        <v>289</v>
      </c>
      <c r="C311" s="101"/>
      <c r="D311" s="102"/>
      <c r="E311" s="101"/>
      <c r="F311" s="77" t="str">
        <f>IF(E311 &lt;&gt; "",VLOOKUP($E311,'Defect types &amp; severity levels'!$I$3:$J$30,2,FALSE),"")</f>
        <v/>
      </c>
      <c r="G311" s="103" t="str">
        <f>IF(E311 &lt;&gt; "",VLOOKUP($E311,'Defect types &amp; severity levels'!$I$3:$K318,3,FALSE),"")</f>
        <v/>
      </c>
      <c r="H311" s="101"/>
      <c r="I311" s="102"/>
      <c r="J311" s="104"/>
    </row>
    <row r="312" spans="2:10" x14ac:dyDescent="0.25">
      <c r="B312" s="100">
        <f t="shared" si="4"/>
        <v>290</v>
      </c>
      <c r="C312" s="101"/>
      <c r="D312" s="102"/>
      <c r="E312" s="101"/>
      <c r="F312" s="77" t="str">
        <f>IF(E312 &lt;&gt; "",VLOOKUP($E312,'Defect types &amp; severity levels'!$I$3:$J$30,2,FALSE),"")</f>
        <v/>
      </c>
      <c r="G312" s="103" t="str">
        <f>IF(E312 &lt;&gt; "",VLOOKUP($E312,'Defect types &amp; severity levels'!$I$3:$K319,3,FALSE),"")</f>
        <v/>
      </c>
      <c r="H312" s="101"/>
      <c r="I312" s="102"/>
      <c r="J312" s="104"/>
    </row>
    <row r="313" spans="2:10" x14ac:dyDescent="0.25">
      <c r="B313" s="100">
        <f t="shared" si="4"/>
        <v>291</v>
      </c>
      <c r="C313" s="101"/>
      <c r="D313" s="102"/>
      <c r="E313" s="101"/>
      <c r="F313" s="77" t="str">
        <f>IF(E313 &lt;&gt; "",VLOOKUP($E313,'Defect types &amp; severity levels'!$I$3:$J$30,2,FALSE),"")</f>
        <v/>
      </c>
      <c r="G313" s="103" t="str">
        <f>IF(E313 &lt;&gt; "",VLOOKUP($E313,'Defect types &amp; severity levels'!$I$3:$K320,3,FALSE),"")</f>
        <v/>
      </c>
      <c r="H313" s="101"/>
      <c r="I313" s="102"/>
      <c r="J313" s="104"/>
    </row>
    <row r="314" spans="2:10" x14ac:dyDescent="0.25">
      <c r="B314" s="100">
        <f t="shared" si="4"/>
        <v>292</v>
      </c>
      <c r="C314" s="101"/>
      <c r="D314" s="102"/>
      <c r="E314" s="101"/>
      <c r="F314" s="77" t="str">
        <f>IF(E314 &lt;&gt; "",VLOOKUP($E314,'Defect types &amp; severity levels'!$I$3:$J$30,2,FALSE),"")</f>
        <v/>
      </c>
      <c r="G314" s="103" t="str">
        <f>IF(E314 &lt;&gt; "",VLOOKUP($E314,'Defect types &amp; severity levels'!$I$3:$K321,3,FALSE),"")</f>
        <v/>
      </c>
      <c r="H314" s="101"/>
      <c r="I314" s="102"/>
      <c r="J314" s="104"/>
    </row>
    <row r="315" spans="2:10" x14ac:dyDescent="0.25">
      <c r="B315" s="100">
        <f t="shared" si="4"/>
        <v>293</v>
      </c>
      <c r="C315" s="101"/>
      <c r="D315" s="102"/>
      <c r="E315" s="101"/>
      <c r="F315" s="77" t="str">
        <f>IF(E315 &lt;&gt; "",VLOOKUP($E315,'Defect types &amp; severity levels'!$I$3:$J$30,2,FALSE),"")</f>
        <v/>
      </c>
      <c r="G315" s="103" t="str">
        <f>IF(E315 &lt;&gt; "",VLOOKUP($E315,'Defect types &amp; severity levels'!$I$3:$K322,3,FALSE),"")</f>
        <v/>
      </c>
      <c r="H315" s="101"/>
      <c r="I315" s="102"/>
      <c r="J315" s="104"/>
    </row>
    <row r="316" spans="2:10" x14ac:dyDescent="0.25">
      <c r="B316" s="100">
        <f t="shared" si="4"/>
        <v>294</v>
      </c>
      <c r="C316" s="101"/>
      <c r="D316" s="102"/>
      <c r="E316" s="101"/>
      <c r="F316" s="77" t="str">
        <f>IF(E316 &lt;&gt; "",VLOOKUP($E316,'Defect types &amp; severity levels'!$I$3:$J$30,2,FALSE),"")</f>
        <v/>
      </c>
      <c r="G316" s="103" t="str">
        <f>IF(E316 &lt;&gt; "",VLOOKUP($E316,'Defect types &amp; severity levels'!$I$3:$K323,3,FALSE),"")</f>
        <v/>
      </c>
      <c r="H316" s="101"/>
      <c r="I316" s="102"/>
      <c r="J316" s="104"/>
    </row>
    <row r="317" spans="2:10" x14ac:dyDescent="0.25">
      <c r="B317" s="100">
        <f t="shared" si="4"/>
        <v>295</v>
      </c>
      <c r="C317" s="101"/>
      <c r="D317" s="102"/>
      <c r="E317" s="101"/>
      <c r="F317" s="77" t="str">
        <f>IF(E317 &lt;&gt; "",VLOOKUP($E317,'Defect types &amp; severity levels'!$I$3:$J$30,2,FALSE),"")</f>
        <v/>
      </c>
      <c r="G317" s="103" t="str">
        <f>IF(E317 &lt;&gt; "",VLOOKUP($E317,'Defect types &amp; severity levels'!$I$3:$K324,3,FALSE),"")</f>
        <v/>
      </c>
      <c r="H317" s="101"/>
      <c r="I317" s="102"/>
      <c r="J317" s="104"/>
    </row>
    <row r="318" spans="2:10" x14ac:dyDescent="0.25">
      <c r="B318" s="100">
        <f t="shared" si="4"/>
        <v>296</v>
      </c>
      <c r="C318" s="101"/>
      <c r="D318" s="102"/>
      <c r="E318" s="101"/>
      <c r="F318" s="77" t="str">
        <f>IF(E318 &lt;&gt; "",VLOOKUP($E318,'Defect types &amp; severity levels'!$I$3:$J$30,2,FALSE),"")</f>
        <v/>
      </c>
      <c r="G318" s="103" t="str">
        <f>IF(E318 &lt;&gt; "",VLOOKUP($E318,'Defect types &amp; severity levels'!$I$3:$K325,3,FALSE),"")</f>
        <v/>
      </c>
      <c r="H318" s="101"/>
      <c r="I318" s="102"/>
      <c r="J318" s="104"/>
    </row>
    <row r="319" spans="2:10" x14ac:dyDescent="0.25">
      <c r="B319" s="100">
        <f t="shared" si="4"/>
        <v>297</v>
      </c>
      <c r="C319" s="101"/>
      <c r="D319" s="102"/>
      <c r="E319" s="101"/>
      <c r="F319" s="77" t="str">
        <f>IF(E319 &lt;&gt; "",VLOOKUP($E319,'Defect types &amp; severity levels'!$I$3:$J$30,2,FALSE),"")</f>
        <v/>
      </c>
      <c r="G319" s="103" t="str">
        <f>IF(E319 &lt;&gt; "",VLOOKUP($E319,'Defect types &amp; severity levels'!$I$3:$K326,3,FALSE),"")</f>
        <v/>
      </c>
      <c r="H319" s="101"/>
      <c r="I319" s="102"/>
      <c r="J319" s="104"/>
    </row>
    <row r="320" spans="2:10" x14ac:dyDescent="0.25">
      <c r="B320" s="100">
        <f t="shared" si="4"/>
        <v>298</v>
      </c>
      <c r="C320" s="101"/>
      <c r="D320" s="102"/>
      <c r="E320" s="101"/>
      <c r="F320" s="77" t="str">
        <f>IF(E320 &lt;&gt; "",VLOOKUP($E320,'Defect types &amp; severity levels'!$I$3:$J$30,2,FALSE),"")</f>
        <v/>
      </c>
      <c r="G320" s="103" t="str">
        <f>IF(E320 &lt;&gt; "",VLOOKUP($E320,'Defect types &amp; severity levels'!$I$3:$K327,3,FALSE),"")</f>
        <v/>
      </c>
      <c r="H320" s="101"/>
      <c r="I320" s="102"/>
      <c r="J320" s="104"/>
    </row>
    <row r="321" spans="2:10" x14ac:dyDescent="0.25">
      <c r="B321" s="100">
        <f t="shared" si="4"/>
        <v>299</v>
      </c>
      <c r="C321" s="101"/>
      <c r="D321" s="102"/>
      <c r="E321" s="101"/>
      <c r="F321" s="77" t="str">
        <f>IF(E321 &lt;&gt; "",VLOOKUP($E321,'Defect types &amp; severity levels'!$I$3:$J$30,2,FALSE),"")</f>
        <v/>
      </c>
      <c r="G321" s="103" t="str">
        <f>IF(E321 &lt;&gt; "",VLOOKUP($E321,'Defect types &amp; severity levels'!$I$3:$K328,3,FALSE),"")</f>
        <v/>
      </c>
      <c r="H321" s="101"/>
      <c r="I321" s="102"/>
      <c r="J321" s="104"/>
    </row>
    <row r="322" spans="2:10" ht="15.75" thickBot="1" x14ac:dyDescent="0.3">
      <c r="B322" s="105">
        <f t="shared" si="4"/>
        <v>300</v>
      </c>
      <c r="C322" s="106"/>
      <c r="D322" s="107"/>
      <c r="E322" s="101"/>
      <c r="F322" s="77" t="str">
        <f>IF(E322 &lt;&gt; "",VLOOKUP($E322,'Defect types &amp; severity levels'!$I$3:$J$30,2,FALSE),"")</f>
        <v/>
      </c>
      <c r="G322" s="103" t="str">
        <f>IF(E322 &lt;&gt; "",VLOOKUP($E322,'Defect types &amp; severity levels'!$I$3:$K329,3,FALSE),"")</f>
        <v/>
      </c>
      <c r="H322" s="101"/>
      <c r="I322" s="107"/>
      <c r="J322" s="108"/>
    </row>
    <row r="323" spans="2:10" x14ac:dyDescent="0.25">
      <c r="B323" s="109"/>
    </row>
    <row r="324" spans="2:10" x14ac:dyDescent="0.25">
      <c r="B324" s="109"/>
    </row>
    <row r="325" spans="2:10" x14ac:dyDescent="0.25">
      <c r="B325" s="109"/>
    </row>
    <row r="326" spans="2:10" x14ac:dyDescent="0.25">
      <c r="B326" s="109"/>
    </row>
    <row r="327" spans="2:10" x14ac:dyDescent="0.25">
      <c r="B327" s="109"/>
    </row>
    <row r="328" spans="2:10" x14ac:dyDescent="0.25">
      <c r="B328" s="109"/>
    </row>
    <row r="329" spans="2:10" x14ac:dyDescent="0.25">
      <c r="B329" s="109"/>
    </row>
    <row r="330" spans="2:10" x14ac:dyDescent="0.25">
      <c r="B330" s="109"/>
    </row>
    <row r="331" spans="2:10" x14ac:dyDescent="0.25">
      <c r="B331" s="109"/>
    </row>
    <row r="332" spans="2:10" x14ac:dyDescent="0.25">
      <c r="B332" s="109"/>
    </row>
    <row r="333" spans="2:10" x14ac:dyDescent="0.25">
      <c r="B333" s="109"/>
    </row>
    <row r="334" spans="2:10" x14ac:dyDescent="0.25">
      <c r="B334" s="109"/>
    </row>
    <row r="335" spans="2:10" x14ac:dyDescent="0.25">
      <c r="B335" s="109"/>
    </row>
    <row r="336" spans="2:10" x14ac:dyDescent="0.25">
      <c r="B336" s="109"/>
    </row>
    <row r="337" spans="2:2" x14ac:dyDescent="0.25">
      <c r="B337" s="109"/>
    </row>
    <row r="338" spans="2:2" x14ac:dyDescent="0.25">
      <c r="B338" s="109"/>
    </row>
    <row r="339" spans="2:2" x14ac:dyDescent="0.25">
      <c r="B339" s="109"/>
    </row>
    <row r="340" spans="2:2" x14ac:dyDescent="0.25">
      <c r="B340" s="109"/>
    </row>
    <row r="341" spans="2:2" x14ac:dyDescent="0.25">
      <c r="B341" s="109"/>
    </row>
    <row r="342" spans="2:2" x14ac:dyDescent="0.25">
      <c r="B342" s="109"/>
    </row>
    <row r="343" spans="2:2" x14ac:dyDescent="0.25">
      <c r="B343" s="109"/>
    </row>
    <row r="344" spans="2:2" x14ac:dyDescent="0.25">
      <c r="B344" s="109"/>
    </row>
    <row r="345" spans="2:2" x14ac:dyDescent="0.25">
      <c r="B345" s="109"/>
    </row>
    <row r="346" spans="2:2" x14ac:dyDescent="0.25">
      <c r="B346" s="109"/>
    </row>
    <row r="347" spans="2:2" x14ac:dyDescent="0.25">
      <c r="B347" s="109"/>
    </row>
    <row r="348" spans="2:2" x14ac:dyDescent="0.25">
      <c r="B348" s="109"/>
    </row>
    <row r="349" spans="2:2" x14ac:dyDescent="0.25">
      <c r="B349" s="109"/>
    </row>
    <row r="350" spans="2:2" x14ac:dyDescent="0.25">
      <c r="B350" s="109"/>
    </row>
    <row r="351" spans="2:2" x14ac:dyDescent="0.25">
      <c r="B351" s="109"/>
    </row>
    <row r="352" spans="2:2" x14ac:dyDescent="0.25">
      <c r="B352" s="109"/>
    </row>
    <row r="353" spans="2:2" x14ac:dyDescent="0.25">
      <c r="B353" s="109"/>
    </row>
    <row r="354" spans="2:2" x14ac:dyDescent="0.25">
      <c r="B354" s="109"/>
    </row>
    <row r="355" spans="2:2" x14ac:dyDescent="0.25">
      <c r="B355" s="109"/>
    </row>
    <row r="356" spans="2:2" x14ac:dyDescent="0.25">
      <c r="B356" s="109"/>
    </row>
    <row r="357" spans="2:2" x14ac:dyDescent="0.25">
      <c r="B357" s="109"/>
    </row>
    <row r="358" spans="2:2" x14ac:dyDescent="0.25">
      <c r="B358" s="109"/>
    </row>
    <row r="359" spans="2:2" x14ac:dyDescent="0.25">
      <c r="B359" s="109"/>
    </row>
    <row r="360" spans="2:2" x14ac:dyDescent="0.25">
      <c r="B360" s="109"/>
    </row>
    <row r="361" spans="2:2" x14ac:dyDescent="0.25">
      <c r="B361" s="109"/>
    </row>
    <row r="362" spans="2:2" x14ac:dyDescent="0.25">
      <c r="B362" s="109"/>
    </row>
    <row r="363" spans="2:2" x14ac:dyDescent="0.25">
      <c r="B363" s="109"/>
    </row>
    <row r="364" spans="2:2" x14ac:dyDescent="0.25">
      <c r="B364" s="109"/>
    </row>
    <row r="365" spans="2:2" x14ac:dyDescent="0.25">
      <c r="B365" s="109"/>
    </row>
    <row r="366" spans="2:2" x14ac:dyDescent="0.25">
      <c r="B366" s="109"/>
    </row>
    <row r="367" spans="2:2" x14ac:dyDescent="0.25">
      <c r="B367" s="109"/>
    </row>
    <row r="368" spans="2:2" x14ac:dyDescent="0.25">
      <c r="B368" s="109"/>
    </row>
    <row r="369" spans="2:2" x14ac:dyDescent="0.25">
      <c r="B369" s="109"/>
    </row>
    <row r="370" spans="2:2" x14ac:dyDescent="0.25">
      <c r="B370" s="109"/>
    </row>
    <row r="371" spans="2:2" x14ac:dyDescent="0.25">
      <c r="B371" s="109"/>
    </row>
    <row r="372" spans="2:2" x14ac:dyDescent="0.25">
      <c r="B372" s="109"/>
    </row>
    <row r="373" spans="2:2" x14ac:dyDescent="0.25">
      <c r="B373" s="109"/>
    </row>
    <row r="374" spans="2:2" x14ac:dyDescent="0.25">
      <c r="B374" s="109"/>
    </row>
    <row r="375" spans="2:2" x14ac:dyDescent="0.25">
      <c r="B375" s="109"/>
    </row>
    <row r="376" spans="2:2" x14ac:dyDescent="0.25">
      <c r="B376" s="109"/>
    </row>
    <row r="377" spans="2:2" x14ac:dyDescent="0.25">
      <c r="B377" s="109"/>
    </row>
    <row r="378" spans="2:2" x14ac:dyDescent="0.25">
      <c r="B378" s="109"/>
    </row>
    <row r="379" spans="2:2" x14ac:dyDescent="0.25">
      <c r="B379" s="109"/>
    </row>
    <row r="380" spans="2:2" x14ac:dyDescent="0.25">
      <c r="B380" s="109"/>
    </row>
    <row r="381" spans="2:2" x14ac:dyDescent="0.25">
      <c r="B381" s="109"/>
    </row>
    <row r="382" spans="2:2" x14ac:dyDescent="0.25">
      <c r="B382" s="109"/>
    </row>
    <row r="383" spans="2:2" x14ac:dyDescent="0.25">
      <c r="B383" s="109"/>
    </row>
    <row r="384" spans="2:2" x14ac:dyDescent="0.25">
      <c r="B384" s="109"/>
    </row>
    <row r="385" spans="2:2" x14ac:dyDescent="0.25">
      <c r="B385" s="109"/>
    </row>
    <row r="386" spans="2:2" x14ac:dyDescent="0.25">
      <c r="B386" s="109"/>
    </row>
    <row r="387" spans="2:2" x14ac:dyDescent="0.25">
      <c r="B387" s="109"/>
    </row>
    <row r="388" spans="2:2" x14ac:dyDescent="0.25">
      <c r="B388" s="109"/>
    </row>
    <row r="389" spans="2:2" x14ac:dyDescent="0.25">
      <c r="B389" s="109"/>
    </row>
    <row r="390" spans="2:2" x14ac:dyDescent="0.25">
      <c r="B390" s="109"/>
    </row>
    <row r="391" spans="2:2" x14ac:dyDescent="0.25">
      <c r="B391" s="109"/>
    </row>
    <row r="392" spans="2:2" x14ac:dyDescent="0.25">
      <c r="B392" s="109"/>
    </row>
    <row r="393" spans="2:2" x14ac:dyDescent="0.25">
      <c r="B393" s="109"/>
    </row>
    <row r="394" spans="2:2" x14ac:dyDescent="0.25">
      <c r="B394" s="109"/>
    </row>
    <row r="395" spans="2:2" x14ac:dyDescent="0.25">
      <c r="B395" s="109"/>
    </row>
    <row r="396" spans="2:2" x14ac:dyDescent="0.25">
      <c r="B396" s="109"/>
    </row>
    <row r="397" spans="2:2" x14ac:dyDescent="0.25">
      <c r="B397" s="109"/>
    </row>
    <row r="398" spans="2:2" x14ac:dyDescent="0.25">
      <c r="B398" s="109"/>
    </row>
    <row r="399" spans="2:2" x14ac:dyDescent="0.25">
      <c r="B399" s="109"/>
    </row>
    <row r="400" spans="2:2" x14ac:dyDescent="0.25">
      <c r="B400" s="109"/>
    </row>
    <row r="401" spans="2:2" x14ac:dyDescent="0.25">
      <c r="B401" s="109"/>
    </row>
    <row r="402" spans="2:2" x14ac:dyDescent="0.25">
      <c r="B402" s="109"/>
    </row>
    <row r="403" spans="2:2" x14ac:dyDescent="0.25">
      <c r="B403" s="109"/>
    </row>
    <row r="404" spans="2:2" x14ac:dyDescent="0.25">
      <c r="B404" s="109"/>
    </row>
    <row r="405" spans="2:2" x14ac:dyDescent="0.25">
      <c r="B405" s="109"/>
    </row>
    <row r="406" spans="2:2" x14ac:dyDescent="0.25">
      <c r="B406" s="109"/>
    </row>
    <row r="407" spans="2:2" x14ac:dyDescent="0.25">
      <c r="B407" s="109"/>
    </row>
    <row r="408" spans="2:2" x14ac:dyDescent="0.25">
      <c r="B408" s="109"/>
    </row>
    <row r="409" spans="2:2" x14ac:dyDescent="0.25">
      <c r="B409" s="109"/>
    </row>
    <row r="410" spans="2:2" x14ac:dyDescent="0.25">
      <c r="B410" s="109"/>
    </row>
    <row r="411" spans="2:2" x14ac:dyDescent="0.25">
      <c r="B411" s="109"/>
    </row>
    <row r="412" spans="2:2" x14ac:dyDescent="0.25">
      <c r="B412" s="54"/>
    </row>
  </sheetData>
  <sheetProtection algorithmName="SHA-512" hashValue="TXwvsSPVfoSuxIA3mlomHtrjGHRNiBFmN2DQlhFeM5Z/4UZL1+Fp/86u+PE4QQaPmWgLxpmIHtjcTrGia4fwmQ==" saltValue="kaW2/hs15DyR1cWsumQvyQ==" spinCount="100000" sheet="1" objects="1" scenarios="1"/>
  <mergeCells count="5">
    <mergeCell ref="B2:B3"/>
    <mergeCell ref="C2:C3"/>
    <mergeCell ref="B8:B11"/>
    <mergeCell ref="C8:D11"/>
    <mergeCell ref="C13:D13"/>
  </mergeCells>
  <dataValidations count="2">
    <dataValidation operator="equal" showInputMessage="1" showErrorMessage="1" prompt="Input date using &quot;MM-DD-YY&quot; Format only._x000a__x000a_Example 01-01-2015" sqref="C6"/>
    <dataValidation type="whole" operator="greaterThanOrEqual" allowBlank="1" showInputMessage="1" showErrorMessage="1" errorTitle="Enter Whole Number" error="Please enter Whole numbers only, no decimal values will be accepted" sqref="C2:C3">
      <formula1>0</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'Defect types &amp; severity levels'!$B$3:$B$4</xm:f>
          </x14:formula1>
          <xm:sqref>H23:H322</xm:sqref>
        </x14:dataValidation>
        <x14:dataValidation type="list" showInputMessage="1" showErrorMessage="1">
          <x14:formula1>
            <xm:f>'Defect types &amp; severity levels'!$I$3:$I$30</xm:f>
          </x14:formula1>
          <xm:sqref>E23:E322</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J412"/>
  <sheetViews>
    <sheetView workbookViewId="0">
      <selection activeCell="C5" sqref="C5"/>
    </sheetView>
  </sheetViews>
  <sheetFormatPr defaultColWidth="9.140625" defaultRowHeight="15" x14ac:dyDescent="0.25"/>
  <cols>
    <col min="1" max="1" width="3.7109375" style="52" customWidth="1"/>
    <col min="2" max="2" width="20.28515625" style="52" customWidth="1"/>
    <col min="3" max="3" width="28.7109375" style="52" customWidth="1"/>
    <col min="4" max="4" width="51" style="55" customWidth="1"/>
    <col min="5" max="5" width="35.42578125" style="52" customWidth="1"/>
    <col min="6" max="6" width="40.5703125" style="52" bestFit="1" customWidth="1"/>
    <col min="7" max="7" width="29.7109375" style="52" bestFit="1" customWidth="1"/>
    <col min="8" max="8" width="8.5703125" style="52" customWidth="1"/>
    <col min="9" max="9" width="27.140625" style="55" customWidth="1"/>
    <col min="10" max="10" width="60.7109375" style="55" customWidth="1"/>
    <col min="11" max="36" width="9.140625" style="52"/>
    <col min="37" max="37" width="22.5703125" style="52" bestFit="1" customWidth="1"/>
    <col min="38" max="16384" width="9.140625" style="52"/>
  </cols>
  <sheetData>
    <row r="1" spans="1:7" ht="15.75" thickBot="1" x14ac:dyDescent="0.3">
      <c r="B1" s="53"/>
      <c r="C1" s="53"/>
      <c r="D1" s="53"/>
      <c r="G1" s="54"/>
    </row>
    <row r="2" spans="1:7" ht="15" customHeight="1" x14ac:dyDescent="0.25">
      <c r="A2" s="54"/>
      <c r="B2" s="158" t="s">
        <v>133</v>
      </c>
      <c r="C2" s="160"/>
      <c r="D2" s="56"/>
      <c r="G2" s="54"/>
    </row>
    <row r="3" spans="1:7" ht="15.75" thickBot="1" x14ac:dyDescent="0.3">
      <c r="B3" s="159"/>
      <c r="C3" s="161"/>
      <c r="D3" s="53"/>
      <c r="G3" s="54"/>
    </row>
    <row r="4" spans="1:7" ht="15.75" thickBot="1" x14ac:dyDescent="0.3">
      <c r="B4" s="53"/>
      <c r="C4" s="53"/>
      <c r="D4" s="53"/>
      <c r="G4" s="54"/>
    </row>
    <row r="5" spans="1:7" ht="15.75" thickBot="1" x14ac:dyDescent="0.3">
      <c r="A5" s="54"/>
      <c r="B5" s="58" t="s">
        <v>17</v>
      </c>
      <c r="C5" s="59"/>
      <c r="D5" s="60"/>
      <c r="G5" s="54"/>
    </row>
    <row r="6" spans="1:7" ht="15.75" thickBot="1" x14ac:dyDescent="0.3">
      <c r="B6" s="58" t="s">
        <v>110</v>
      </c>
      <c r="C6" s="125"/>
      <c r="D6" s="53"/>
      <c r="G6" s="62"/>
    </row>
    <row r="7" spans="1:7" ht="15.75" thickBot="1" x14ac:dyDescent="0.3">
      <c r="B7" s="63"/>
      <c r="C7" s="64"/>
      <c r="D7" s="53"/>
      <c r="G7" s="54"/>
    </row>
    <row r="8" spans="1:7" x14ac:dyDescent="0.25">
      <c r="A8" s="54"/>
      <c r="B8" s="162" t="s">
        <v>111</v>
      </c>
      <c r="C8" s="165"/>
      <c r="D8" s="166"/>
      <c r="E8" s="52" t="s">
        <v>0</v>
      </c>
      <c r="G8" s="65"/>
    </row>
    <row r="9" spans="1:7" x14ac:dyDescent="0.25">
      <c r="B9" s="163"/>
      <c r="C9" s="167"/>
      <c r="D9" s="168"/>
      <c r="E9" s="54"/>
      <c r="G9" s="65"/>
    </row>
    <row r="10" spans="1:7" x14ac:dyDescent="0.25">
      <c r="B10" s="163"/>
      <c r="C10" s="167"/>
      <c r="D10" s="168"/>
      <c r="G10" s="65"/>
    </row>
    <row r="11" spans="1:7" ht="15.75" thickBot="1" x14ac:dyDescent="0.3">
      <c r="B11" s="164"/>
      <c r="C11" s="169"/>
      <c r="D11" s="170"/>
      <c r="G11" s="65"/>
    </row>
    <row r="12" spans="1:7" ht="15.75" thickBot="1" x14ac:dyDescent="0.3">
      <c r="B12" s="56"/>
      <c r="C12" s="54"/>
      <c r="G12" s="54"/>
    </row>
    <row r="13" spans="1:7" ht="15.75" thickBot="1" x14ac:dyDescent="0.3">
      <c r="B13" s="66" t="s">
        <v>112</v>
      </c>
      <c r="C13" s="171"/>
      <c r="D13" s="172"/>
      <c r="E13" s="67"/>
      <c r="G13" s="62"/>
    </row>
    <row r="14" spans="1:7" ht="15.75" thickBot="1" x14ac:dyDescent="0.3">
      <c r="B14" s="68"/>
      <c r="C14" s="69"/>
      <c r="D14" s="70" t="s">
        <v>0</v>
      </c>
      <c r="F14" s="62"/>
      <c r="G14" s="62"/>
    </row>
    <row r="15" spans="1:7" x14ac:dyDescent="0.25">
      <c r="B15" s="71" t="s">
        <v>1</v>
      </c>
      <c r="C15" s="72" t="s">
        <v>113</v>
      </c>
      <c r="D15" s="73" t="s">
        <v>114</v>
      </c>
      <c r="E15" s="74" t="s">
        <v>115</v>
      </c>
      <c r="F15" s="75" t="s">
        <v>23</v>
      </c>
      <c r="G15" s="62"/>
    </row>
    <row r="16" spans="1:7" x14ac:dyDescent="0.25">
      <c r="B16" s="76"/>
      <c r="C16" s="77" t="s">
        <v>116</v>
      </c>
      <c r="D16" s="78">
        <f>COUNTIF($F$23:$F$322,"S1")</f>
        <v>0</v>
      </c>
      <c r="E16" s="79">
        <f>IF(SUM(100-D16*50%)=100,0,100-D16*50%)</f>
        <v>0</v>
      </c>
      <c r="F16" s="80">
        <f>IF(ISERROR(D16*0.5/$C$2),0%,D16*0.5/$C$2)</f>
        <v>0</v>
      </c>
      <c r="G16" s="62"/>
    </row>
    <row r="17" spans="2:10" x14ac:dyDescent="0.25">
      <c r="B17" s="76"/>
      <c r="C17" s="77" t="s">
        <v>117</v>
      </c>
      <c r="D17" s="78">
        <f>COUNTIF($F$23:$F$322,"S2")</f>
        <v>0</v>
      </c>
      <c r="E17" s="79">
        <f>IF(SUM(100-D17*30%)=100,0,100-D17*30%)</f>
        <v>0</v>
      </c>
      <c r="F17" s="80">
        <f>IF(ISERROR(D17*0.3/$C$2),0%,D17*0.3/$C$2)</f>
        <v>0</v>
      </c>
      <c r="G17" s="62"/>
    </row>
    <row r="18" spans="2:10" x14ac:dyDescent="0.25">
      <c r="B18" s="76"/>
      <c r="C18" s="77" t="s">
        <v>118</v>
      </c>
      <c r="D18" s="78">
        <f>COUNTIF($F$23:$F$322,"S3")</f>
        <v>0</v>
      </c>
      <c r="E18" s="79">
        <f>IF(SUM(100-D18*20%)=100,0,100-D18*20%)</f>
        <v>0</v>
      </c>
      <c r="F18" s="80">
        <f>IF(ISERROR(D18*0.2/$C$2),0%,D18*0.2/$C$2)</f>
        <v>0</v>
      </c>
      <c r="G18" s="62"/>
    </row>
    <row r="19" spans="2:10" ht="15.75" thickBot="1" x14ac:dyDescent="0.3">
      <c r="B19" s="81" t="s">
        <v>119</v>
      </c>
      <c r="C19" s="82"/>
      <c r="D19" s="83">
        <f>SUM(D16:D18)</f>
        <v>0</v>
      </c>
      <c r="E19" s="84">
        <f>IF(SUM(100-(D16*50%+D17*30%+D18*20%))=100,0,100-(D16*50%+D17*30%+D18*20%))</f>
        <v>0</v>
      </c>
      <c r="F19" s="85">
        <f>IF(SUM(F16:F18)=100%,0%,SUM(F16:F18))</f>
        <v>0</v>
      </c>
      <c r="G19" s="62"/>
    </row>
    <row r="20" spans="2:10" ht="15.75" thickBot="1" x14ac:dyDescent="0.3">
      <c r="B20" s="86"/>
      <c r="C20" s="87"/>
      <c r="D20" s="88"/>
      <c r="E20" s="89"/>
      <c r="F20" s="90"/>
      <c r="G20" s="62"/>
    </row>
    <row r="21" spans="2:10" ht="15.75" thickBot="1" x14ac:dyDescent="0.3">
      <c r="B21" s="91" t="s">
        <v>120</v>
      </c>
      <c r="C21" s="92" t="s">
        <v>121</v>
      </c>
      <c r="D21" s="93" t="s">
        <v>122</v>
      </c>
      <c r="E21" s="92" t="s">
        <v>123</v>
      </c>
      <c r="F21" s="92" t="s">
        <v>113</v>
      </c>
      <c r="G21" s="92" t="s">
        <v>124</v>
      </c>
      <c r="H21" s="92" t="s">
        <v>125</v>
      </c>
      <c r="I21" s="94" t="s">
        <v>126</v>
      </c>
      <c r="J21" s="95" t="s">
        <v>127</v>
      </c>
    </row>
    <row r="22" spans="2:10" x14ac:dyDescent="0.25">
      <c r="B22" s="96" t="s">
        <v>120</v>
      </c>
      <c r="C22" s="97" t="s">
        <v>128</v>
      </c>
      <c r="D22" s="98" t="s">
        <v>129</v>
      </c>
      <c r="E22" s="97" t="s">
        <v>130</v>
      </c>
      <c r="F22" s="99" t="s">
        <v>131</v>
      </c>
      <c r="G22" s="99" t="s">
        <v>131</v>
      </c>
      <c r="H22" s="97" t="s">
        <v>125</v>
      </c>
      <c r="I22" s="97" t="s">
        <v>126</v>
      </c>
      <c r="J22" s="97" t="s">
        <v>127</v>
      </c>
    </row>
    <row r="23" spans="2:10" x14ac:dyDescent="0.25">
      <c r="B23" s="100">
        <v>1</v>
      </c>
      <c r="C23" s="101"/>
      <c r="D23" s="102"/>
      <c r="E23" s="101"/>
      <c r="F23" s="77" t="str">
        <f>IF(E23 &lt;&gt; "",VLOOKUP($E23,'Defect types &amp; severity levels'!$I$3:$J$30,2,FALSE),"")</f>
        <v/>
      </c>
      <c r="G23" s="103" t="str">
        <f>IF(E23 &lt;&gt; "",VLOOKUP($E23,'Defect types &amp; severity levels'!$I$3:$K$30,3,FALSE),"")</f>
        <v/>
      </c>
      <c r="H23" s="101"/>
      <c r="I23" s="102"/>
      <c r="J23" s="104"/>
    </row>
    <row r="24" spans="2:10" x14ac:dyDescent="0.25">
      <c r="B24" s="100">
        <f>B23+1</f>
        <v>2</v>
      </c>
      <c r="C24" s="101"/>
      <c r="D24" s="102"/>
      <c r="E24" s="101"/>
      <c r="F24" s="77" t="str">
        <f>IF(E24 &lt;&gt; "",VLOOKUP($E24,'Defect types &amp; severity levels'!$I$3:$J$30,2,FALSE),"")</f>
        <v/>
      </c>
      <c r="G24" s="103" t="str">
        <f>IF(E24 &lt;&gt; "",VLOOKUP($E24,'Defect types &amp; severity levels'!$I$3:$K$30,3,FALSE),"")</f>
        <v/>
      </c>
      <c r="H24" s="101"/>
      <c r="I24" s="102"/>
      <c r="J24" s="104"/>
    </row>
    <row r="25" spans="2:10" x14ac:dyDescent="0.25">
      <c r="B25" s="100">
        <f t="shared" ref="B25:B88" si="0">B24+1</f>
        <v>3</v>
      </c>
      <c r="C25" s="101"/>
      <c r="D25" s="102"/>
      <c r="E25" s="101"/>
      <c r="F25" s="77" t="str">
        <f>IF(E25 &lt;&gt; "",VLOOKUP($E25,'Defect types &amp; severity levels'!$I$3:$J$30,2,FALSE),"")</f>
        <v/>
      </c>
      <c r="G25" s="103" t="str">
        <f>IF(E25 &lt;&gt; "",VLOOKUP($E25,'Defect types &amp; severity levels'!$I$3:$K$30,3,FALSE),"")</f>
        <v/>
      </c>
      <c r="H25" s="101"/>
      <c r="I25" s="102"/>
      <c r="J25" s="104"/>
    </row>
    <row r="26" spans="2:10" x14ac:dyDescent="0.25">
      <c r="B26" s="100">
        <f t="shared" si="0"/>
        <v>4</v>
      </c>
      <c r="C26" s="101"/>
      <c r="D26" s="102"/>
      <c r="E26" s="101"/>
      <c r="F26" s="77" t="str">
        <f>IF(E26 &lt;&gt; "",VLOOKUP($E26,'Defect types &amp; severity levels'!$I$3:$J$30,2,FALSE),"")</f>
        <v/>
      </c>
      <c r="G26" s="103" t="str">
        <f>IF(E26 &lt;&gt; "",VLOOKUP($E26,'Defect types &amp; severity levels'!$I$3:$K$30,3,FALSE),"")</f>
        <v/>
      </c>
      <c r="H26" s="101"/>
      <c r="I26" s="102"/>
      <c r="J26" s="104"/>
    </row>
    <row r="27" spans="2:10" x14ac:dyDescent="0.25">
      <c r="B27" s="100">
        <f t="shared" si="0"/>
        <v>5</v>
      </c>
      <c r="C27" s="101"/>
      <c r="D27" s="102"/>
      <c r="E27" s="101"/>
      <c r="F27" s="77" t="str">
        <f>IF(E27 &lt;&gt; "",VLOOKUP($E27,'Defect types &amp; severity levels'!$I$3:$J$30,2,FALSE),"")</f>
        <v/>
      </c>
      <c r="G27" s="103" t="str">
        <f>IF(E27 &lt;&gt; "",VLOOKUP($E27,'Defect types &amp; severity levels'!$I$3:$K$30,3,FALSE),"")</f>
        <v/>
      </c>
      <c r="H27" s="101"/>
      <c r="I27" s="102"/>
      <c r="J27" s="104"/>
    </row>
    <row r="28" spans="2:10" x14ac:dyDescent="0.25">
      <c r="B28" s="100">
        <f t="shared" si="0"/>
        <v>6</v>
      </c>
      <c r="C28" s="101"/>
      <c r="D28" s="102"/>
      <c r="E28" s="101"/>
      <c r="F28" s="77" t="str">
        <f>IF(E28 &lt;&gt; "",VLOOKUP($E28,'Defect types &amp; severity levels'!$I$3:$J$30,2,FALSE),"")</f>
        <v/>
      </c>
      <c r="G28" s="103" t="str">
        <f>IF(E28 &lt;&gt; "",VLOOKUP($E28,'Defect types &amp; severity levels'!$I$3:$K$30,3,FALSE),"")</f>
        <v/>
      </c>
      <c r="H28" s="101"/>
      <c r="I28" s="102"/>
      <c r="J28" s="104"/>
    </row>
    <row r="29" spans="2:10" x14ac:dyDescent="0.25">
      <c r="B29" s="100">
        <f t="shared" si="0"/>
        <v>7</v>
      </c>
      <c r="C29" s="101"/>
      <c r="D29" s="102"/>
      <c r="E29" s="101"/>
      <c r="F29" s="77" t="str">
        <f>IF(E29 &lt;&gt; "",VLOOKUP($E29,'Defect types &amp; severity levels'!$I$3:$J$30,2,FALSE),"")</f>
        <v/>
      </c>
      <c r="G29" s="103" t="str">
        <f>IF(E29 &lt;&gt; "",VLOOKUP($E29,'Defect types &amp; severity levels'!$I$3:$K$30,3,FALSE),"")</f>
        <v/>
      </c>
      <c r="H29" s="101"/>
      <c r="I29" s="102"/>
      <c r="J29" s="104"/>
    </row>
    <row r="30" spans="2:10" x14ac:dyDescent="0.25">
      <c r="B30" s="100">
        <f t="shared" si="0"/>
        <v>8</v>
      </c>
      <c r="C30" s="101"/>
      <c r="D30" s="102"/>
      <c r="E30" s="101"/>
      <c r="F30" s="77" t="str">
        <f>IF(E30 &lt;&gt; "",VLOOKUP($E30,'Defect types &amp; severity levels'!$I$3:$J$30,2,FALSE),"")</f>
        <v/>
      </c>
      <c r="G30" s="103" t="str">
        <f>IF(E30 &lt;&gt; "",VLOOKUP($E30,'Defect types &amp; severity levels'!$I$3:$K$30,3,FALSE),"")</f>
        <v/>
      </c>
      <c r="H30" s="101"/>
      <c r="I30" s="102"/>
      <c r="J30" s="104"/>
    </row>
    <row r="31" spans="2:10" x14ac:dyDescent="0.25">
      <c r="B31" s="100">
        <f t="shared" si="0"/>
        <v>9</v>
      </c>
      <c r="C31" s="101"/>
      <c r="D31" s="102"/>
      <c r="E31" s="101"/>
      <c r="F31" s="77" t="str">
        <f>IF(E31 &lt;&gt; "",VLOOKUP($E31,'Defect types &amp; severity levels'!$I$3:$J$30,2,FALSE),"")</f>
        <v/>
      </c>
      <c r="G31" s="103" t="str">
        <f>IF(E31 &lt;&gt; "",VLOOKUP($E31,'Defect types &amp; severity levels'!$I$3:$K$30,3,FALSE),"")</f>
        <v/>
      </c>
      <c r="H31" s="101"/>
      <c r="I31" s="102"/>
      <c r="J31" s="104"/>
    </row>
    <row r="32" spans="2:10" x14ac:dyDescent="0.25">
      <c r="B32" s="100">
        <f t="shared" si="0"/>
        <v>10</v>
      </c>
      <c r="C32" s="101"/>
      <c r="D32" s="102"/>
      <c r="E32" s="101"/>
      <c r="F32" s="77" t="str">
        <f>IF(E32 &lt;&gt; "",VLOOKUP($E32,'Defect types &amp; severity levels'!$I$3:$J$30,2,FALSE),"")</f>
        <v/>
      </c>
      <c r="G32" s="103" t="str">
        <f>IF(E32 &lt;&gt; "",VLOOKUP($E32,'Defect types &amp; severity levels'!$I$3:$K$30,3,FALSE),"")</f>
        <v/>
      </c>
      <c r="H32" s="101"/>
      <c r="I32" s="102"/>
      <c r="J32" s="104"/>
    </row>
    <row r="33" spans="2:10" x14ac:dyDescent="0.25">
      <c r="B33" s="100">
        <f t="shared" si="0"/>
        <v>11</v>
      </c>
      <c r="C33" s="101"/>
      <c r="D33" s="102"/>
      <c r="E33" s="101"/>
      <c r="F33" s="77" t="str">
        <f>IF(E33 &lt;&gt; "",VLOOKUP($E33,'Defect types &amp; severity levels'!$I$3:$J$30,2,FALSE),"")</f>
        <v/>
      </c>
      <c r="G33" s="103" t="str">
        <f>IF(E33 &lt;&gt; "",VLOOKUP($E33,'Defect types &amp; severity levels'!$I$3:$K$30,3,FALSE),"")</f>
        <v/>
      </c>
      <c r="H33" s="101"/>
      <c r="I33" s="102"/>
      <c r="J33" s="104"/>
    </row>
    <row r="34" spans="2:10" x14ac:dyDescent="0.25">
      <c r="B34" s="100">
        <f t="shared" si="0"/>
        <v>12</v>
      </c>
      <c r="C34" s="101"/>
      <c r="D34" s="102"/>
      <c r="E34" s="101"/>
      <c r="F34" s="77" t="str">
        <f>IF(E34 &lt;&gt; "",VLOOKUP($E34,'Defect types &amp; severity levels'!$I$3:$J$30,2,FALSE),"")</f>
        <v/>
      </c>
      <c r="G34" s="103" t="str">
        <f>IF(E34 &lt;&gt; "",VLOOKUP($E34,'Defect types &amp; severity levels'!$I$3:$K$30,3,FALSE),"")</f>
        <v/>
      </c>
      <c r="H34" s="101"/>
      <c r="I34" s="102"/>
      <c r="J34" s="104"/>
    </row>
    <row r="35" spans="2:10" x14ac:dyDescent="0.25">
      <c r="B35" s="100">
        <f t="shared" si="0"/>
        <v>13</v>
      </c>
      <c r="C35" s="101"/>
      <c r="D35" s="102"/>
      <c r="E35" s="101"/>
      <c r="F35" s="77" t="str">
        <f>IF(E35 &lt;&gt; "",VLOOKUP($E35,'Defect types &amp; severity levels'!$I$3:$J$30,2,FALSE),"")</f>
        <v/>
      </c>
      <c r="G35" s="103" t="str">
        <f>IF(E35 &lt;&gt; "",VLOOKUP($E35,'Defect types &amp; severity levels'!$I$3:$K$30,3,FALSE),"")</f>
        <v/>
      </c>
      <c r="H35" s="101"/>
      <c r="I35" s="102"/>
      <c r="J35" s="104"/>
    </row>
    <row r="36" spans="2:10" x14ac:dyDescent="0.25">
      <c r="B36" s="100">
        <f t="shared" si="0"/>
        <v>14</v>
      </c>
      <c r="C36" s="101"/>
      <c r="D36" s="102"/>
      <c r="E36" s="101"/>
      <c r="F36" s="77" t="str">
        <f>IF(E36 &lt;&gt; "",VLOOKUP($E36,'Defect types &amp; severity levels'!$I$3:$J$30,2,FALSE),"")</f>
        <v/>
      </c>
      <c r="G36" s="103" t="str">
        <f>IF(E36 &lt;&gt; "",VLOOKUP($E36,'Defect types &amp; severity levels'!$I$3:$K$30,3,FALSE),"")</f>
        <v/>
      </c>
      <c r="H36" s="101"/>
      <c r="I36" s="102"/>
      <c r="J36" s="104"/>
    </row>
    <row r="37" spans="2:10" x14ac:dyDescent="0.25">
      <c r="B37" s="100">
        <f t="shared" si="0"/>
        <v>15</v>
      </c>
      <c r="C37" s="101"/>
      <c r="D37" s="102"/>
      <c r="E37" s="101"/>
      <c r="F37" s="77" t="str">
        <f>IF(E37 &lt;&gt; "",VLOOKUP($E37,'Defect types &amp; severity levels'!$I$3:$J$30,2,FALSE),"")</f>
        <v/>
      </c>
      <c r="G37" s="103" t="str">
        <f>IF(E37 &lt;&gt; "",VLOOKUP($E37,'Defect types &amp; severity levels'!$I$3:$K$30,3,FALSE),"")</f>
        <v/>
      </c>
      <c r="H37" s="101"/>
      <c r="I37" s="102"/>
      <c r="J37" s="104"/>
    </row>
    <row r="38" spans="2:10" x14ac:dyDescent="0.25">
      <c r="B38" s="100">
        <f t="shared" si="0"/>
        <v>16</v>
      </c>
      <c r="C38" s="101"/>
      <c r="D38" s="102"/>
      <c r="E38" s="101"/>
      <c r="F38" s="77" t="str">
        <f>IF(E38 &lt;&gt; "",VLOOKUP($E38,'Defect types &amp; severity levels'!$I$3:$J$30,2,FALSE),"")</f>
        <v/>
      </c>
      <c r="G38" s="103" t="str">
        <f>IF(E38 &lt;&gt; "",VLOOKUP($E38,'Defect types &amp; severity levels'!$I$3:$K$30,3,FALSE),"")</f>
        <v/>
      </c>
      <c r="H38" s="101"/>
      <c r="I38" s="102"/>
      <c r="J38" s="104"/>
    </row>
    <row r="39" spans="2:10" x14ac:dyDescent="0.25">
      <c r="B39" s="100">
        <f t="shared" si="0"/>
        <v>17</v>
      </c>
      <c r="C39" s="101"/>
      <c r="D39" s="102"/>
      <c r="E39" s="101"/>
      <c r="F39" s="77" t="str">
        <f>IF(E39 &lt;&gt; "",VLOOKUP($E39,'Defect types &amp; severity levels'!$I$3:$J$30,2,FALSE),"")</f>
        <v/>
      </c>
      <c r="G39" s="103" t="str">
        <f>IF(E39 &lt;&gt; "",VLOOKUP($E39,'Defect types &amp; severity levels'!$I$3:$K$30,3,FALSE),"")</f>
        <v/>
      </c>
      <c r="H39" s="101"/>
      <c r="I39" s="102"/>
      <c r="J39" s="104"/>
    </row>
    <row r="40" spans="2:10" x14ac:dyDescent="0.25">
      <c r="B40" s="100">
        <f t="shared" si="0"/>
        <v>18</v>
      </c>
      <c r="C40" s="101"/>
      <c r="D40" s="102"/>
      <c r="E40" s="101"/>
      <c r="F40" s="77" t="str">
        <f>IF(E40 &lt;&gt; "",VLOOKUP($E40,'Defect types &amp; severity levels'!$I$3:$J$30,2,FALSE),"")</f>
        <v/>
      </c>
      <c r="G40" s="103" t="str">
        <f>IF(E40 &lt;&gt; "",VLOOKUP($E40,'Defect types &amp; severity levels'!$I$3:$K$30,3,FALSE),"")</f>
        <v/>
      </c>
      <c r="H40" s="101"/>
      <c r="I40" s="102"/>
      <c r="J40" s="104"/>
    </row>
    <row r="41" spans="2:10" x14ac:dyDescent="0.25">
      <c r="B41" s="100">
        <f t="shared" si="0"/>
        <v>19</v>
      </c>
      <c r="C41" s="101"/>
      <c r="D41" s="102"/>
      <c r="E41" s="101"/>
      <c r="F41" s="77" t="str">
        <f>IF(E41 &lt;&gt; "",VLOOKUP($E41,'Defect types &amp; severity levels'!$I$3:$J$30,2,FALSE),"")</f>
        <v/>
      </c>
      <c r="G41" s="103" t="str">
        <f>IF(E41 &lt;&gt; "",VLOOKUP($E41,'Defect types &amp; severity levels'!$I$3:$K$30,3,FALSE),"")</f>
        <v/>
      </c>
      <c r="H41" s="101"/>
      <c r="I41" s="102"/>
      <c r="J41" s="104"/>
    </row>
    <row r="42" spans="2:10" x14ac:dyDescent="0.25">
      <c r="B42" s="100">
        <f t="shared" si="0"/>
        <v>20</v>
      </c>
      <c r="C42" s="101"/>
      <c r="D42" s="102"/>
      <c r="E42" s="101"/>
      <c r="F42" s="77" t="str">
        <f>IF(E42 &lt;&gt; "",VLOOKUP($E42,'Defect types &amp; severity levels'!$I$3:$J$30,2,FALSE),"")</f>
        <v/>
      </c>
      <c r="G42" s="103" t="str">
        <f>IF(E42 &lt;&gt; "",VLOOKUP($E42,'Defect types &amp; severity levels'!$I$3:$K$30,3,FALSE),"")</f>
        <v/>
      </c>
      <c r="H42" s="101"/>
      <c r="I42" s="102"/>
      <c r="J42" s="104"/>
    </row>
    <row r="43" spans="2:10" x14ac:dyDescent="0.25">
      <c r="B43" s="100">
        <f t="shared" si="0"/>
        <v>21</v>
      </c>
      <c r="C43" s="101"/>
      <c r="D43" s="102"/>
      <c r="E43" s="101"/>
      <c r="F43" s="77" t="str">
        <f>IF(E43 &lt;&gt; "",VLOOKUP($E43,'Defect types &amp; severity levels'!$I$3:$J$30,2,FALSE),"")</f>
        <v/>
      </c>
      <c r="G43" s="103" t="str">
        <f>IF(E43 &lt;&gt; "",VLOOKUP($E43,'Defect types &amp; severity levels'!$I$3:$K$30,3,FALSE),"")</f>
        <v/>
      </c>
      <c r="H43" s="101"/>
      <c r="I43" s="102"/>
      <c r="J43" s="104"/>
    </row>
    <row r="44" spans="2:10" x14ac:dyDescent="0.25">
      <c r="B44" s="100">
        <f t="shared" si="0"/>
        <v>22</v>
      </c>
      <c r="C44" s="101"/>
      <c r="D44" s="102"/>
      <c r="E44" s="101"/>
      <c r="F44" s="77" t="str">
        <f>IF(E44 &lt;&gt; "",VLOOKUP($E44,'Defect types &amp; severity levels'!$I$3:$J$30,2,FALSE),"")</f>
        <v/>
      </c>
      <c r="G44" s="103" t="str">
        <f>IF(E44 &lt;&gt; "",VLOOKUP($E44,'Defect types &amp; severity levels'!$I$3:$K$30,3,FALSE),"")</f>
        <v/>
      </c>
      <c r="H44" s="101"/>
      <c r="I44" s="102"/>
      <c r="J44" s="104"/>
    </row>
    <row r="45" spans="2:10" x14ac:dyDescent="0.25">
      <c r="B45" s="100">
        <f t="shared" si="0"/>
        <v>23</v>
      </c>
      <c r="C45" s="101"/>
      <c r="D45" s="102"/>
      <c r="E45" s="101"/>
      <c r="F45" s="77" t="str">
        <f>IF(E45 &lt;&gt; "",VLOOKUP($E45,'Defect types &amp; severity levels'!$I$3:$J$30,2,FALSE),"")</f>
        <v/>
      </c>
      <c r="G45" s="103" t="str">
        <f>IF(E45 &lt;&gt; "",VLOOKUP($E45,'Defect types &amp; severity levels'!$I$3:$K$30,3,FALSE),"")</f>
        <v/>
      </c>
      <c r="H45" s="101"/>
      <c r="I45" s="102"/>
      <c r="J45" s="104"/>
    </row>
    <row r="46" spans="2:10" x14ac:dyDescent="0.25">
      <c r="B46" s="100">
        <f t="shared" si="0"/>
        <v>24</v>
      </c>
      <c r="C46" s="101"/>
      <c r="D46" s="102"/>
      <c r="E46" s="101"/>
      <c r="F46" s="77" t="str">
        <f>IF(E46 &lt;&gt; "",VLOOKUP($E46,'Defect types &amp; severity levels'!$I$3:$J$30,2,FALSE),"")</f>
        <v/>
      </c>
      <c r="G46" s="103" t="str">
        <f>IF(E46 &lt;&gt; "",VLOOKUP($E46,'Defect types &amp; severity levels'!$I$3:$K$30,3,FALSE),"")</f>
        <v/>
      </c>
      <c r="H46" s="101"/>
      <c r="I46" s="102"/>
      <c r="J46" s="104"/>
    </row>
    <row r="47" spans="2:10" x14ac:dyDescent="0.25">
      <c r="B47" s="100">
        <f t="shared" si="0"/>
        <v>25</v>
      </c>
      <c r="C47" s="101"/>
      <c r="D47" s="102"/>
      <c r="E47" s="101"/>
      <c r="F47" s="77" t="str">
        <f>IF(E47 &lt;&gt; "",VLOOKUP($E47,'Defect types &amp; severity levels'!$I$3:$J$30,2,FALSE),"")</f>
        <v/>
      </c>
      <c r="G47" s="103" t="str">
        <f>IF(E47 &lt;&gt; "",VLOOKUP($E47,'Defect types &amp; severity levels'!$I$3:$K$30,3,FALSE),"")</f>
        <v/>
      </c>
      <c r="H47" s="101"/>
      <c r="I47" s="102"/>
      <c r="J47" s="104"/>
    </row>
    <row r="48" spans="2:10" x14ac:dyDescent="0.25">
      <c r="B48" s="100">
        <f t="shared" si="0"/>
        <v>26</v>
      </c>
      <c r="C48" s="101"/>
      <c r="D48" s="102"/>
      <c r="E48" s="101"/>
      <c r="F48" s="77" t="str">
        <f>IF(E48 &lt;&gt; "",VLOOKUP($E48,'Defect types &amp; severity levels'!$I$3:$J$30,2,FALSE),"")</f>
        <v/>
      </c>
      <c r="G48" s="103" t="str">
        <f>IF(E48 &lt;&gt; "",VLOOKUP($E48,'Defect types &amp; severity levels'!$I$3:$K$30,3,FALSE),"")</f>
        <v/>
      </c>
      <c r="H48" s="101"/>
      <c r="I48" s="102"/>
      <c r="J48" s="104"/>
    </row>
    <row r="49" spans="2:10" x14ac:dyDescent="0.25">
      <c r="B49" s="100">
        <f t="shared" si="0"/>
        <v>27</v>
      </c>
      <c r="C49" s="101"/>
      <c r="D49" s="102"/>
      <c r="E49" s="101"/>
      <c r="F49" s="77" t="str">
        <f>IF(E49 &lt;&gt; "",VLOOKUP($E49,'Defect types &amp; severity levels'!$I$3:$J$30,2,FALSE),"")</f>
        <v/>
      </c>
      <c r="G49" s="103" t="str">
        <f>IF(E49 &lt;&gt; "",VLOOKUP($E49,'Defect types &amp; severity levels'!$I$3:$K$30,3,FALSE),"")</f>
        <v/>
      </c>
      <c r="H49" s="101"/>
      <c r="I49" s="102"/>
      <c r="J49" s="104"/>
    </row>
    <row r="50" spans="2:10" x14ac:dyDescent="0.25">
      <c r="B50" s="100">
        <f t="shared" si="0"/>
        <v>28</v>
      </c>
      <c r="C50" s="101"/>
      <c r="D50" s="102"/>
      <c r="E50" s="101"/>
      <c r="F50" s="77" t="str">
        <f>IF(E50 &lt;&gt; "",VLOOKUP($E50,'Defect types &amp; severity levels'!$I$3:$J$30,2,FALSE),"")</f>
        <v/>
      </c>
      <c r="G50" s="103" t="str">
        <f>IF(E50 &lt;&gt; "",VLOOKUP($E50,'Defect types &amp; severity levels'!$I$3:$K$30,3,FALSE),"")</f>
        <v/>
      </c>
      <c r="H50" s="101"/>
      <c r="I50" s="102"/>
      <c r="J50" s="104"/>
    </row>
    <row r="51" spans="2:10" x14ac:dyDescent="0.25">
      <c r="B51" s="100">
        <f t="shared" si="0"/>
        <v>29</v>
      </c>
      <c r="C51" s="101"/>
      <c r="D51" s="102"/>
      <c r="E51" s="101"/>
      <c r="F51" s="77" t="str">
        <f>IF(E51 &lt;&gt; "",VLOOKUP($E51,'Defect types &amp; severity levels'!$I$3:$J$30,2,FALSE),"")</f>
        <v/>
      </c>
      <c r="G51" s="103" t="str">
        <f>IF(E51 &lt;&gt; "",VLOOKUP($E51,'Defect types &amp; severity levels'!$I$3:$K$30,3,FALSE),"")</f>
        <v/>
      </c>
      <c r="H51" s="101"/>
      <c r="I51" s="102"/>
      <c r="J51" s="104"/>
    </row>
    <row r="52" spans="2:10" x14ac:dyDescent="0.25">
      <c r="B52" s="100">
        <f t="shared" si="0"/>
        <v>30</v>
      </c>
      <c r="C52" s="101"/>
      <c r="D52" s="102"/>
      <c r="E52" s="101"/>
      <c r="F52" s="77" t="str">
        <f>IF(E52 &lt;&gt; "",VLOOKUP($E52,'Defect types &amp; severity levels'!$I$3:$J$30,2,FALSE),"")</f>
        <v/>
      </c>
      <c r="G52" s="103" t="str">
        <f>IF(E52 &lt;&gt; "",VLOOKUP($E52,'Defect types &amp; severity levels'!$I$3:$K$30,3,FALSE),"")</f>
        <v/>
      </c>
      <c r="H52" s="101"/>
      <c r="I52" s="102"/>
      <c r="J52" s="104"/>
    </row>
    <row r="53" spans="2:10" x14ac:dyDescent="0.25">
      <c r="B53" s="100">
        <f t="shared" si="0"/>
        <v>31</v>
      </c>
      <c r="C53" s="101"/>
      <c r="D53" s="102"/>
      <c r="E53" s="101"/>
      <c r="F53" s="77" t="str">
        <f>IF(E53 &lt;&gt; "",VLOOKUP($E53,'Defect types &amp; severity levels'!$I$3:$J$30,2,FALSE),"")</f>
        <v/>
      </c>
      <c r="G53" s="103" t="str">
        <f>IF(E53 &lt;&gt; "",VLOOKUP($E53,'Defect types &amp; severity levels'!$I$3:$K$30,3,FALSE),"")</f>
        <v/>
      </c>
      <c r="H53" s="101"/>
      <c r="I53" s="102"/>
      <c r="J53" s="104"/>
    </row>
    <row r="54" spans="2:10" x14ac:dyDescent="0.25">
      <c r="B54" s="100">
        <f t="shared" si="0"/>
        <v>32</v>
      </c>
      <c r="C54" s="101"/>
      <c r="D54" s="102"/>
      <c r="E54" s="101"/>
      <c r="F54" s="77" t="str">
        <f>IF(E54 &lt;&gt; "",VLOOKUP($E54,'Defect types &amp; severity levels'!$I$3:$J$30,2,FALSE),"")</f>
        <v/>
      </c>
      <c r="G54" s="103" t="str">
        <f>IF(E54 &lt;&gt; "",VLOOKUP($E54,'Defect types &amp; severity levels'!$I$3:$K$30,3,FALSE),"")</f>
        <v/>
      </c>
      <c r="H54" s="101"/>
      <c r="I54" s="102"/>
      <c r="J54" s="104"/>
    </row>
    <row r="55" spans="2:10" x14ac:dyDescent="0.25">
      <c r="B55" s="100">
        <f t="shared" si="0"/>
        <v>33</v>
      </c>
      <c r="C55" s="101"/>
      <c r="D55" s="102"/>
      <c r="E55" s="101"/>
      <c r="F55" s="77" t="str">
        <f>IF(E55 &lt;&gt; "",VLOOKUP($E55,'Defect types &amp; severity levels'!$I$3:$J$30,2,FALSE),"")</f>
        <v/>
      </c>
      <c r="G55" s="103" t="str">
        <f>IF(E55 &lt;&gt; "",VLOOKUP($E55,'Defect types &amp; severity levels'!$I$3:$K$30,3,FALSE),"")</f>
        <v/>
      </c>
      <c r="H55" s="101"/>
      <c r="I55" s="102"/>
      <c r="J55" s="104"/>
    </row>
    <row r="56" spans="2:10" x14ac:dyDescent="0.25">
      <c r="B56" s="100">
        <f t="shared" si="0"/>
        <v>34</v>
      </c>
      <c r="C56" s="101"/>
      <c r="D56" s="102"/>
      <c r="E56" s="101"/>
      <c r="F56" s="77" t="str">
        <f>IF(E56 &lt;&gt; "",VLOOKUP($E56,'Defect types &amp; severity levels'!$I$3:$J$30,2,FALSE),"")</f>
        <v/>
      </c>
      <c r="G56" s="103" t="str">
        <f>IF(E56 &lt;&gt; "",VLOOKUP($E56,'Defect types &amp; severity levels'!$I$3:$K$30,3,FALSE),"")</f>
        <v/>
      </c>
      <c r="H56" s="101"/>
      <c r="I56" s="102"/>
      <c r="J56" s="104"/>
    </row>
    <row r="57" spans="2:10" x14ac:dyDescent="0.25">
      <c r="B57" s="100">
        <f t="shared" si="0"/>
        <v>35</v>
      </c>
      <c r="C57" s="101"/>
      <c r="D57" s="102"/>
      <c r="E57" s="101"/>
      <c r="F57" s="77" t="str">
        <f>IF(E57 &lt;&gt; "",VLOOKUP($E57,'Defect types &amp; severity levels'!$I$3:$J$30,2,FALSE),"")</f>
        <v/>
      </c>
      <c r="G57" s="103" t="str">
        <f>IF(E57 &lt;&gt; "",VLOOKUP($E57,'Defect types &amp; severity levels'!$I$3:$K$30,3,FALSE),"")</f>
        <v/>
      </c>
      <c r="H57" s="101"/>
      <c r="I57" s="102"/>
      <c r="J57" s="104"/>
    </row>
    <row r="58" spans="2:10" x14ac:dyDescent="0.25">
      <c r="B58" s="100">
        <f t="shared" si="0"/>
        <v>36</v>
      </c>
      <c r="C58" s="101"/>
      <c r="D58" s="102"/>
      <c r="E58" s="101"/>
      <c r="F58" s="77" t="str">
        <f>IF(E58 &lt;&gt; "",VLOOKUP($E58,'Defect types &amp; severity levels'!$I$3:$J$30,2,FALSE),"")</f>
        <v/>
      </c>
      <c r="G58" s="103" t="str">
        <f>IF(E58 &lt;&gt; "",VLOOKUP($E58,'Defect types &amp; severity levels'!$I$3:$K$30,3,FALSE),"")</f>
        <v/>
      </c>
      <c r="H58" s="101"/>
      <c r="I58" s="102"/>
      <c r="J58" s="104"/>
    </row>
    <row r="59" spans="2:10" x14ac:dyDescent="0.25">
      <c r="B59" s="100">
        <f t="shared" si="0"/>
        <v>37</v>
      </c>
      <c r="C59" s="101"/>
      <c r="D59" s="102"/>
      <c r="E59" s="101"/>
      <c r="F59" s="77" t="str">
        <f>IF(E59 &lt;&gt; "",VLOOKUP($E59,'Defect types &amp; severity levels'!$I$3:$J$30,2,FALSE),"")</f>
        <v/>
      </c>
      <c r="G59" s="103" t="str">
        <f>IF(E59 &lt;&gt; "",VLOOKUP($E59,'Defect types &amp; severity levels'!$I$3:$K$30,3,FALSE),"")</f>
        <v/>
      </c>
      <c r="H59" s="101"/>
      <c r="I59" s="102"/>
      <c r="J59" s="104"/>
    </row>
    <row r="60" spans="2:10" x14ac:dyDescent="0.25">
      <c r="B60" s="100">
        <f t="shared" si="0"/>
        <v>38</v>
      </c>
      <c r="C60" s="101"/>
      <c r="D60" s="102"/>
      <c r="E60" s="101"/>
      <c r="F60" s="77" t="str">
        <f>IF(E60 &lt;&gt; "",VLOOKUP($E60,'Defect types &amp; severity levels'!$I$3:$J$30,2,FALSE),"")</f>
        <v/>
      </c>
      <c r="G60" s="103" t="str">
        <f>IF(E60 &lt;&gt; "",VLOOKUP($E60,'Defect types &amp; severity levels'!$I$3:$K$30,3,FALSE),"")</f>
        <v/>
      </c>
      <c r="H60" s="101"/>
      <c r="I60" s="102"/>
      <c r="J60" s="104"/>
    </row>
    <row r="61" spans="2:10" x14ac:dyDescent="0.25">
      <c r="B61" s="100">
        <f t="shared" si="0"/>
        <v>39</v>
      </c>
      <c r="C61" s="101"/>
      <c r="D61" s="102"/>
      <c r="E61" s="101"/>
      <c r="F61" s="77" t="str">
        <f>IF(E61 &lt;&gt; "",VLOOKUP($E61,'Defect types &amp; severity levels'!$I$3:$J$30,2,FALSE),"")</f>
        <v/>
      </c>
      <c r="G61" s="103" t="str">
        <f>IF(E61 &lt;&gt; "",VLOOKUP($E61,'Defect types &amp; severity levels'!$I$3:$K$30,3,FALSE),"")</f>
        <v/>
      </c>
      <c r="H61" s="101"/>
      <c r="I61" s="102"/>
      <c r="J61" s="104"/>
    </row>
    <row r="62" spans="2:10" x14ac:dyDescent="0.25">
      <c r="B62" s="100">
        <f t="shared" si="0"/>
        <v>40</v>
      </c>
      <c r="C62" s="101"/>
      <c r="D62" s="102"/>
      <c r="E62" s="101"/>
      <c r="F62" s="77" t="str">
        <f>IF(E62 &lt;&gt; "",VLOOKUP($E62,'Defect types &amp; severity levels'!$I$3:$J$30,2,FALSE),"")</f>
        <v/>
      </c>
      <c r="G62" s="103" t="str">
        <f>IF(E62 &lt;&gt; "",VLOOKUP($E62,'Defect types &amp; severity levels'!$I$3:$K$30,3,FALSE),"")</f>
        <v/>
      </c>
      <c r="H62" s="101"/>
      <c r="I62" s="102"/>
      <c r="J62" s="104"/>
    </row>
    <row r="63" spans="2:10" x14ac:dyDescent="0.25">
      <c r="B63" s="100">
        <f t="shared" si="0"/>
        <v>41</v>
      </c>
      <c r="C63" s="101"/>
      <c r="D63" s="102"/>
      <c r="E63" s="101"/>
      <c r="F63" s="77" t="str">
        <f>IF(E63 &lt;&gt; "",VLOOKUP($E63,'Defect types &amp; severity levels'!$I$3:$J$30,2,FALSE),"")</f>
        <v/>
      </c>
      <c r="G63" s="103" t="str">
        <f>IF(E63 &lt;&gt; "",VLOOKUP($E63,'Defect types &amp; severity levels'!$I$3:$K$30,3,FALSE),"")</f>
        <v/>
      </c>
      <c r="H63" s="101"/>
      <c r="I63" s="102"/>
      <c r="J63" s="104"/>
    </row>
    <row r="64" spans="2:10" x14ac:dyDescent="0.25">
      <c r="B64" s="100">
        <f t="shared" si="0"/>
        <v>42</v>
      </c>
      <c r="C64" s="101"/>
      <c r="D64" s="102"/>
      <c r="E64" s="101"/>
      <c r="F64" s="77" t="str">
        <f>IF(E64 &lt;&gt; "",VLOOKUP($E64,'Defect types &amp; severity levels'!$I$3:$J$30,2,FALSE),"")</f>
        <v/>
      </c>
      <c r="G64" s="103" t="str">
        <f>IF(E64 &lt;&gt; "",VLOOKUP($E64,'Defect types &amp; severity levels'!$I$3:$K$30,3,FALSE),"")</f>
        <v/>
      </c>
      <c r="H64" s="101"/>
      <c r="I64" s="102"/>
      <c r="J64" s="104"/>
    </row>
    <row r="65" spans="2:10" x14ac:dyDescent="0.25">
      <c r="B65" s="100">
        <f t="shared" si="0"/>
        <v>43</v>
      </c>
      <c r="C65" s="101"/>
      <c r="D65" s="102"/>
      <c r="E65" s="101"/>
      <c r="F65" s="77" t="str">
        <f>IF(E65 &lt;&gt; "",VLOOKUP($E65,'Defect types &amp; severity levels'!$I$3:$J$30,2,FALSE),"")</f>
        <v/>
      </c>
      <c r="G65" s="103" t="str">
        <f>IF(E65 &lt;&gt; "",VLOOKUP($E65,'Defect types &amp; severity levels'!$I$3:$K$30,3,FALSE),"")</f>
        <v/>
      </c>
      <c r="H65" s="101"/>
      <c r="I65" s="102"/>
      <c r="J65" s="104"/>
    </row>
    <row r="66" spans="2:10" x14ac:dyDescent="0.25">
      <c r="B66" s="100">
        <f t="shared" si="0"/>
        <v>44</v>
      </c>
      <c r="C66" s="101"/>
      <c r="D66" s="102"/>
      <c r="E66" s="101"/>
      <c r="F66" s="77" t="str">
        <f>IF(E66 &lt;&gt; "",VLOOKUP($E66,'Defect types &amp; severity levels'!$I$3:$J$30,2,FALSE),"")</f>
        <v/>
      </c>
      <c r="G66" s="103" t="str">
        <f>IF(E66 &lt;&gt; "",VLOOKUP($E66,'Defect types &amp; severity levels'!$I$3:$K$30,3,FALSE),"")</f>
        <v/>
      </c>
      <c r="H66" s="101"/>
      <c r="I66" s="102"/>
      <c r="J66" s="104"/>
    </row>
    <row r="67" spans="2:10" x14ac:dyDescent="0.25">
      <c r="B67" s="100">
        <f t="shared" si="0"/>
        <v>45</v>
      </c>
      <c r="C67" s="101"/>
      <c r="D67" s="102"/>
      <c r="E67" s="101"/>
      <c r="F67" s="77" t="str">
        <f>IF(E67 &lt;&gt; "",VLOOKUP($E67,'Defect types &amp; severity levels'!$I$3:$J$30,2,FALSE),"")</f>
        <v/>
      </c>
      <c r="G67" s="103" t="str">
        <f>IF(E67 &lt;&gt; "",VLOOKUP($E67,'Defect types &amp; severity levels'!$I$3:$K$30,3,FALSE),"")</f>
        <v/>
      </c>
      <c r="H67" s="101"/>
      <c r="I67" s="102"/>
      <c r="J67" s="104"/>
    </row>
    <row r="68" spans="2:10" x14ac:dyDescent="0.25">
      <c r="B68" s="100">
        <f t="shared" si="0"/>
        <v>46</v>
      </c>
      <c r="C68" s="101"/>
      <c r="D68" s="102"/>
      <c r="E68" s="101"/>
      <c r="F68" s="77" t="str">
        <f>IF(E68 &lt;&gt; "",VLOOKUP($E68,'Defect types &amp; severity levels'!$I$3:$J$30,2,FALSE),"")</f>
        <v/>
      </c>
      <c r="G68" s="103" t="str">
        <f>IF(E68 &lt;&gt; "",VLOOKUP($E68,'Defect types &amp; severity levels'!$I$3:$K$30,3,FALSE),"")</f>
        <v/>
      </c>
      <c r="H68" s="101"/>
      <c r="I68" s="102"/>
      <c r="J68" s="104"/>
    </row>
    <row r="69" spans="2:10" x14ac:dyDescent="0.25">
      <c r="B69" s="100">
        <f t="shared" si="0"/>
        <v>47</v>
      </c>
      <c r="C69" s="101"/>
      <c r="D69" s="102"/>
      <c r="E69" s="101"/>
      <c r="F69" s="77" t="str">
        <f>IF(E69 &lt;&gt; "",VLOOKUP($E69,'Defect types &amp; severity levels'!$I$3:$J$30,2,FALSE),"")</f>
        <v/>
      </c>
      <c r="G69" s="103" t="str">
        <f>IF(E69 &lt;&gt; "",VLOOKUP($E69,'Defect types &amp; severity levels'!$I$3:$K$30,3,FALSE),"")</f>
        <v/>
      </c>
      <c r="H69" s="101"/>
      <c r="I69" s="102"/>
      <c r="J69" s="104"/>
    </row>
    <row r="70" spans="2:10" x14ac:dyDescent="0.25">
      <c r="B70" s="100">
        <f t="shared" si="0"/>
        <v>48</v>
      </c>
      <c r="C70" s="101"/>
      <c r="D70" s="102"/>
      <c r="E70" s="101"/>
      <c r="F70" s="77" t="str">
        <f>IF(E70 &lt;&gt; "",VLOOKUP($E70,'Defect types &amp; severity levels'!$I$3:$J$30,2,FALSE),"")</f>
        <v/>
      </c>
      <c r="G70" s="103" t="str">
        <f>IF(E70 &lt;&gt; "",VLOOKUP($E70,'Defect types &amp; severity levels'!$I$3:$K$30,3,FALSE),"")</f>
        <v/>
      </c>
      <c r="H70" s="101"/>
      <c r="I70" s="102"/>
      <c r="J70" s="104"/>
    </row>
    <row r="71" spans="2:10" x14ac:dyDescent="0.25">
      <c r="B71" s="100">
        <f t="shared" si="0"/>
        <v>49</v>
      </c>
      <c r="C71" s="101"/>
      <c r="D71" s="102"/>
      <c r="E71" s="101"/>
      <c r="F71" s="77" t="str">
        <f>IF(E71 &lt;&gt; "",VLOOKUP($E71,'Defect types &amp; severity levels'!$I$3:$J$30,2,FALSE),"")</f>
        <v/>
      </c>
      <c r="G71" s="103" t="str">
        <f>IF(E71 &lt;&gt; "",VLOOKUP($E71,'Defect types &amp; severity levels'!$I$3:$K$30,3,FALSE),"")</f>
        <v/>
      </c>
      <c r="H71" s="101"/>
      <c r="I71" s="102"/>
      <c r="J71" s="104"/>
    </row>
    <row r="72" spans="2:10" x14ac:dyDescent="0.25">
      <c r="B72" s="100">
        <f t="shared" si="0"/>
        <v>50</v>
      </c>
      <c r="C72" s="101"/>
      <c r="D72" s="102"/>
      <c r="E72" s="101"/>
      <c r="F72" s="77" t="str">
        <f>IF(E72 &lt;&gt; "",VLOOKUP($E72,'Defect types &amp; severity levels'!$I$3:$J$30,2,FALSE),"")</f>
        <v/>
      </c>
      <c r="G72" s="103" t="str">
        <f>IF(E72 &lt;&gt; "",VLOOKUP($E72,'Defect types &amp; severity levels'!$I$3:$K$30,3,FALSE),"")</f>
        <v/>
      </c>
      <c r="H72" s="101"/>
      <c r="I72" s="102"/>
      <c r="J72" s="104"/>
    </row>
    <row r="73" spans="2:10" x14ac:dyDescent="0.25">
      <c r="B73" s="100">
        <f t="shared" si="0"/>
        <v>51</v>
      </c>
      <c r="C73" s="101"/>
      <c r="D73" s="102"/>
      <c r="E73" s="101"/>
      <c r="F73" s="77" t="str">
        <f>IF(E73 &lt;&gt; "",VLOOKUP($E73,'Defect types &amp; severity levels'!$I$3:$J$30,2,FALSE),"")</f>
        <v/>
      </c>
      <c r="G73" s="103" t="str">
        <f>IF(E73 &lt;&gt; "",VLOOKUP($E73,'Defect types &amp; severity levels'!$I$3:$K$30,3,FALSE),"")</f>
        <v/>
      </c>
      <c r="H73" s="101"/>
      <c r="I73" s="102"/>
      <c r="J73" s="104"/>
    </row>
    <row r="74" spans="2:10" x14ac:dyDescent="0.25">
      <c r="B74" s="100">
        <f t="shared" si="0"/>
        <v>52</v>
      </c>
      <c r="C74" s="101"/>
      <c r="D74" s="102"/>
      <c r="E74" s="101"/>
      <c r="F74" s="77" t="str">
        <f>IF(E74 &lt;&gt; "",VLOOKUP($E74,'Defect types &amp; severity levels'!$I$3:$J$30,2,FALSE),"")</f>
        <v/>
      </c>
      <c r="G74" s="103" t="str">
        <f>IF(E74 &lt;&gt; "",VLOOKUP($E74,'Defect types &amp; severity levels'!$I$3:$K$30,3,FALSE),"")</f>
        <v/>
      </c>
      <c r="H74" s="101"/>
      <c r="I74" s="102"/>
      <c r="J74" s="104"/>
    </row>
    <row r="75" spans="2:10" x14ac:dyDescent="0.25">
      <c r="B75" s="100">
        <f t="shared" si="0"/>
        <v>53</v>
      </c>
      <c r="C75" s="101"/>
      <c r="D75" s="102"/>
      <c r="E75" s="101"/>
      <c r="F75" s="77" t="str">
        <f>IF(E75 &lt;&gt; "",VLOOKUP($E75,'Defect types &amp; severity levels'!$I$3:$J$30,2,FALSE),"")</f>
        <v/>
      </c>
      <c r="G75" s="103" t="str">
        <f>IF(E75 &lt;&gt; "",VLOOKUP($E75,'Defect types &amp; severity levels'!$I$3:$K$30,3,FALSE),"")</f>
        <v/>
      </c>
      <c r="H75" s="101"/>
      <c r="I75" s="102"/>
      <c r="J75" s="104"/>
    </row>
    <row r="76" spans="2:10" x14ac:dyDescent="0.25">
      <c r="B76" s="100">
        <f t="shared" si="0"/>
        <v>54</v>
      </c>
      <c r="C76" s="101"/>
      <c r="D76" s="102"/>
      <c r="E76" s="101"/>
      <c r="F76" s="77" t="str">
        <f>IF(E76 &lt;&gt; "",VLOOKUP($E76,'Defect types &amp; severity levels'!$I$3:$J$30,2,FALSE),"")</f>
        <v/>
      </c>
      <c r="G76" s="103" t="str">
        <f>IF(E76 &lt;&gt; "",VLOOKUP($E76,'Defect types &amp; severity levels'!$I$3:$K$30,3,FALSE),"")</f>
        <v/>
      </c>
      <c r="H76" s="101"/>
      <c r="I76" s="102"/>
      <c r="J76" s="104"/>
    </row>
    <row r="77" spans="2:10" x14ac:dyDescent="0.25">
      <c r="B77" s="100">
        <f t="shared" si="0"/>
        <v>55</v>
      </c>
      <c r="C77" s="101"/>
      <c r="D77" s="102"/>
      <c r="E77" s="101"/>
      <c r="F77" s="77" t="str">
        <f>IF(E77 &lt;&gt; "",VLOOKUP($E77,'Defect types &amp; severity levels'!$I$3:$J$30,2,FALSE),"")</f>
        <v/>
      </c>
      <c r="G77" s="103" t="str">
        <f>IF(E77 &lt;&gt; "",VLOOKUP($E77,'Defect types &amp; severity levels'!$I$3:$K$30,3,FALSE),"")</f>
        <v/>
      </c>
      <c r="H77" s="101"/>
      <c r="I77" s="102"/>
      <c r="J77" s="104"/>
    </row>
    <row r="78" spans="2:10" x14ac:dyDescent="0.25">
      <c r="B78" s="100">
        <f t="shared" si="0"/>
        <v>56</v>
      </c>
      <c r="C78" s="101"/>
      <c r="D78" s="102"/>
      <c r="E78" s="101"/>
      <c r="F78" s="77" t="str">
        <f>IF(E78 &lt;&gt; "",VLOOKUP($E78,'Defect types &amp; severity levels'!$I$3:$J$30,2,FALSE),"")</f>
        <v/>
      </c>
      <c r="G78" s="103" t="str">
        <f>IF(E78 &lt;&gt; "",VLOOKUP($E78,'Defect types &amp; severity levels'!$I$3:$K$30,3,FALSE),"")</f>
        <v/>
      </c>
      <c r="H78" s="101"/>
      <c r="I78" s="102"/>
      <c r="J78" s="104"/>
    </row>
    <row r="79" spans="2:10" x14ac:dyDescent="0.25">
      <c r="B79" s="100">
        <f t="shared" si="0"/>
        <v>57</v>
      </c>
      <c r="C79" s="101"/>
      <c r="D79" s="102"/>
      <c r="E79" s="101"/>
      <c r="F79" s="77" t="str">
        <f>IF(E79 &lt;&gt; "",VLOOKUP($E79,'Defect types &amp; severity levels'!$I$3:$J$30,2,FALSE),"")</f>
        <v/>
      </c>
      <c r="G79" s="103" t="str">
        <f>IF(E79 &lt;&gt; "",VLOOKUP($E79,'Defect types &amp; severity levels'!$I$3:$K$30,3,FALSE),"")</f>
        <v/>
      </c>
      <c r="H79" s="101"/>
      <c r="I79" s="102"/>
      <c r="J79" s="104"/>
    </row>
    <row r="80" spans="2:10" x14ac:dyDescent="0.25">
      <c r="B80" s="100">
        <f t="shared" si="0"/>
        <v>58</v>
      </c>
      <c r="C80" s="101"/>
      <c r="D80" s="102"/>
      <c r="E80" s="101"/>
      <c r="F80" s="77" t="str">
        <f>IF(E80 &lt;&gt; "",VLOOKUP($E80,'Defect types &amp; severity levels'!$I$3:$J$30,2,FALSE),"")</f>
        <v/>
      </c>
      <c r="G80" s="103" t="str">
        <f>IF(E80 &lt;&gt; "",VLOOKUP($E80,'Defect types &amp; severity levels'!$I$3:$K$30,3,FALSE),"")</f>
        <v/>
      </c>
      <c r="H80" s="101"/>
      <c r="I80" s="102"/>
      <c r="J80" s="104"/>
    </row>
    <row r="81" spans="2:10" x14ac:dyDescent="0.25">
      <c r="B81" s="100">
        <f t="shared" si="0"/>
        <v>59</v>
      </c>
      <c r="C81" s="101"/>
      <c r="D81" s="102"/>
      <c r="E81" s="101"/>
      <c r="F81" s="77" t="str">
        <f>IF(E81 &lt;&gt; "",VLOOKUP($E81,'Defect types &amp; severity levels'!$I$3:$J$30,2,FALSE),"")</f>
        <v/>
      </c>
      <c r="G81" s="103" t="str">
        <f>IF(E81 &lt;&gt; "",VLOOKUP($E81,'Defect types &amp; severity levels'!$I$3:$K$30,3,FALSE),"")</f>
        <v/>
      </c>
      <c r="H81" s="101"/>
      <c r="I81" s="102"/>
      <c r="J81" s="104"/>
    </row>
    <row r="82" spans="2:10" x14ac:dyDescent="0.25">
      <c r="B82" s="100">
        <f t="shared" si="0"/>
        <v>60</v>
      </c>
      <c r="C82" s="101"/>
      <c r="D82" s="102"/>
      <c r="E82" s="101"/>
      <c r="F82" s="77" t="str">
        <f>IF(E82 &lt;&gt; "",VLOOKUP($E82,'Defect types &amp; severity levels'!$I$3:$J$30,2,FALSE),"")</f>
        <v/>
      </c>
      <c r="G82" s="103" t="str">
        <f>IF(E82 &lt;&gt; "",VLOOKUP($E82,'Defect types &amp; severity levels'!$I$3:$K$30,3,FALSE),"")</f>
        <v/>
      </c>
      <c r="H82" s="101"/>
      <c r="I82" s="102"/>
      <c r="J82" s="104"/>
    </row>
    <row r="83" spans="2:10" x14ac:dyDescent="0.25">
      <c r="B83" s="100">
        <f t="shared" si="0"/>
        <v>61</v>
      </c>
      <c r="C83" s="101"/>
      <c r="D83" s="102"/>
      <c r="E83" s="101"/>
      <c r="F83" s="77" t="str">
        <f>IF(E83 &lt;&gt; "",VLOOKUP($E83,'Defect types &amp; severity levels'!$I$3:$J$30,2,FALSE),"")</f>
        <v/>
      </c>
      <c r="G83" s="103" t="str">
        <f>IF(E83 &lt;&gt; "",VLOOKUP($E83,'Defect types &amp; severity levels'!$I$3:$K$30,3,FALSE),"")</f>
        <v/>
      </c>
      <c r="H83" s="101"/>
      <c r="I83" s="102"/>
      <c r="J83" s="104"/>
    </row>
    <row r="84" spans="2:10" x14ac:dyDescent="0.25">
      <c r="B84" s="100">
        <f t="shared" si="0"/>
        <v>62</v>
      </c>
      <c r="C84" s="101"/>
      <c r="D84" s="102"/>
      <c r="E84" s="101"/>
      <c r="F84" s="77" t="str">
        <f>IF(E84 &lt;&gt; "",VLOOKUP($E84,'Defect types &amp; severity levels'!$I$3:$J$30,2,FALSE),"")</f>
        <v/>
      </c>
      <c r="G84" s="103" t="str">
        <f>IF(E84 &lt;&gt; "",VLOOKUP($E84,'Defect types &amp; severity levels'!$I$3:$K$30,3,FALSE),"")</f>
        <v/>
      </c>
      <c r="H84" s="101"/>
      <c r="I84" s="102"/>
      <c r="J84" s="104"/>
    </row>
    <row r="85" spans="2:10" x14ac:dyDescent="0.25">
      <c r="B85" s="100">
        <f t="shared" si="0"/>
        <v>63</v>
      </c>
      <c r="C85" s="101"/>
      <c r="D85" s="102"/>
      <c r="E85" s="101"/>
      <c r="F85" s="77" t="str">
        <f>IF(E85 &lt;&gt; "",VLOOKUP($E85,'Defect types &amp; severity levels'!$I$3:$J$30,2,FALSE),"")</f>
        <v/>
      </c>
      <c r="G85" s="103" t="str">
        <f>IF(E85 &lt;&gt; "",VLOOKUP($E85,'Defect types &amp; severity levels'!$I$3:$K$30,3,FALSE),"")</f>
        <v/>
      </c>
      <c r="H85" s="101"/>
      <c r="I85" s="102"/>
      <c r="J85" s="104"/>
    </row>
    <row r="86" spans="2:10" x14ac:dyDescent="0.25">
      <c r="B86" s="100">
        <f t="shared" si="0"/>
        <v>64</v>
      </c>
      <c r="C86" s="101"/>
      <c r="D86" s="102"/>
      <c r="E86" s="101"/>
      <c r="F86" s="77" t="str">
        <f>IF(E86 &lt;&gt; "",VLOOKUP($E86,'Defect types &amp; severity levels'!$I$3:$J$30,2,FALSE),"")</f>
        <v/>
      </c>
      <c r="G86" s="103" t="str">
        <f>IF(E86 &lt;&gt; "",VLOOKUP($E86,'Defect types &amp; severity levels'!$I$3:$K$30,3,FALSE),"")</f>
        <v/>
      </c>
      <c r="H86" s="101"/>
      <c r="I86" s="102"/>
      <c r="J86" s="104"/>
    </row>
    <row r="87" spans="2:10" x14ac:dyDescent="0.25">
      <c r="B87" s="100">
        <f t="shared" si="0"/>
        <v>65</v>
      </c>
      <c r="C87" s="101"/>
      <c r="D87" s="102"/>
      <c r="E87" s="101"/>
      <c r="F87" s="77" t="str">
        <f>IF(E87 &lt;&gt; "",VLOOKUP($E87,'Defect types &amp; severity levels'!$I$3:$J$30,2,FALSE),"")</f>
        <v/>
      </c>
      <c r="G87" s="103" t="str">
        <f>IF(E87 &lt;&gt; "",VLOOKUP($E87,'Defect types &amp; severity levels'!$I$3:$K$30,3,FALSE),"")</f>
        <v/>
      </c>
      <c r="H87" s="101"/>
      <c r="I87" s="102"/>
      <c r="J87" s="104"/>
    </row>
    <row r="88" spans="2:10" x14ac:dyDescent="0.25">
      <c r="B88" s="100">
        <f t="shared" si="0"/>
        <v>66</v>
      </c>
      <c r="C88" s="101"/>
      <c r="D88" s="102"/>
      <c r="E88" s="101"/>
      <c r="F88" s="77" t="str">
        <f>IF(E88 &lt;&gt; "",VLOOKUP($E88,'Defect types &amp; severity levels'!$I$3:$J$30,2,FALSE),"")</f>
        <v/>
      </c>
      <c r="G88" s="103" t="str">
        <f>IF(E88 &lt;&gt; "",VLOOKUP($E88,'Defect types &amp; severity levels'!$I$3:$K$30,3,FALSE),"")</f>
        <v/>
      </c>
      <c r="H88" s="101"/>
      <c r="I88" s="102"/>
      <c r="J88" s="104"/>
    </row>
    <row r="89" spans="2:10" x14ac:dyDescent="0.25">
      <c r="B89" s="100">
        <f t="shared" ref="B89:B152" si="1">B88+1</f>
        <v>67</v>
      </c>
      <c r="C89" s="101"/>
      <c r="D89" s="102"/>
      <c r="E89" s="101"/>
      <c r="F89" s="77" t="str">
        <f>IF(E89 &lt;&gt; "",VLOOKUP($E89,'Defect types &amp; severity levels'!$I$3:$J$30,2,FALSE),"")</f>
        <v/>
      </c>
      <c r="G89" s="103" t="str">
        <f>IF(E89 &lt;&gt; "",VLOOKUP($E89,'Defect types &amp; severity levels'!$I$3:$K$30,3,FALSE),"")</f>
        <v/>
      </c>
      <c r="H89" s="101"/>
      <c r="I89" s="102"/>
      <c r="J89" s="104"/>
    </row>
    <row r="90" spans="2:10" x14ac:dyDescent="0.25">
      <c r="B90" s="100">
        <f t="shared" si="1"/>
        <v>68</v>
      </c>
      <c r="C90" s="101"/>
      <c r="D90" s="102"/>
      <c r="E90" s="101"/>
      <c r="F90" s="77" t="str">
        <f>IF(E90 &lt;&gt; "",VLOOKUP($E90,'Defect types &amp; severity levels'!$I$3:$J$30,2,FALSE),"")</f>
        <v/>
      </c>
      <c r="G90" s="103" t="str">
        <f>IF(E90 &lt;&gt; "",VLOOKUP($E90,'Defect types &amp; severity levels'!$I$3:$K$30,3,FALSE),"")</f>
        <v/>
      </c>
      <c r="H90" s="101"/>
      <c r="I90" s="102"/>
      <c r="J90" s="104"/>
    </row>
    <row r="91" spans="2:10" x14ac:dyDescent="0.25">
      <c r="B91" s="100">
        <f t="shared" si="1"/>
        <v>69</v>
      </c>
      <c r="C91" s="101"/>
      <c r="D91" s="102"/>
      <c r="E91" s="101"/>
      <c r="F91" s="77" t="str">
        <f>IF(E91 &lt;&gt; "",VLOOKUP($E91,'Defect types &amp; severity levels'!$I$3:$J$30,2,FALSE),"")</f>
        <v/>
      </c>
      <c r="G91" s="103" t="str">
        <f>IF(E91 &lt;&gt; "",VLOOKUP($E91,'Defect types &amp; severity levels'!$I$3:$K$30,3,FALSE),"")</f>
        <v/>
      </c>
      <c r="H91" s="101"/>
      <c r="I91" s="102"/>
      <c r="J91" s="104"/>
    </row>
    <row r="92" spans="2:10" x14ac:dyDescent="0.25">
      <c r="B92" s="100">
        <f t="shared" si="1"/>
        <v>70</v>
      </c>
      <c r="C92" s="101"/>
      <c r="D92" s="102"/>
      <c r="E92" s="101"/>
      <c r="F92" s="77" t="str">
        <f>IF(E92 &lt;&gt; "",VLOOKUP($E92,'Defect types &amp; severity levels'!$I$3:$J$30,2,FALSE),"")</f>
        <v/>
      </c>
      <c r="G92" s="103" t="str">
        <f>IF(E92 &lt;&gt; "",VLOOKUP($E92,'Defect types &amp; severity levels'!$I$3:$K$30,3,FALSE),"")</f>
        <v/>
      </c>
      <c r="H92" s="101"/>
      <c r="I92" s="102"/>
      <c r="J92" s="104"/>
    </row>
    <row r="93" spans="2:10" x14ac:dyDescent="0.25">
      <c r="B93" s="100">
        <f t="shared" si="1"/>
        <v>71</v>
      </c>
      <c r="C93" s="101"/>
      <c r="D93" s="102"/>
      <c r="E93" s="101"/>
      <c r="F93" s="77" t="str">
        <f>IF(E93 &lt;&gt; "",VLOOKUP($E93,'Defect types &amp; severity levels'!$I$3:$J$30,2,FALSE),"")</f>
        <v/>
      </c>
      <c r="G93" s="103" t="str">
        <f>IF(E93 &lt;&gt; "",VLOOKUP($E93,'Defect types &amp; severity levels'!$I$3:$K$30,3,FALSE),"")</f>
        <v/>
      </c>
      <c r="H93" s="101"/>
      <c r="I93" s="102"/>
      <c r="J93" s="104"/>
    </row>
    <row r="94" spans="2:10" x14ac:dyDescent="0.25">
      <c r="B94" s="100">
        <f t="shared" si="1"/>
        <v>72</v>
      </c>
      <c r="C94" s="101"/>
      <c r="D94" s="102"/>
      <c r="E94" s="101"/>
      <c r="F94" s="77" t="str">
        <f>IF(E94 &lt;&gt; "",VLOOKUP($E94,'Defect types &amp; severity levels'!$I$3:$J$30,2,FALSE),"")</f>
        <v/>
      </c>
      <c r="G94" s="103" t="str">
        <f>IF(E94 &lt;&gt; "",VLOOKUP($E94,'Defect types &amp; severity levels'!$I$3:$K$30,3,FALSE),"")</f>
        <v/>
      </c>
      <c r="H94" s="101"/>
      <c r="I94" s="102"/>
      <c r="J94" s="104"/>
    </row>
    <row r="95" spans="2:10" x14ac:dyDescent="0.25">
      <c r="B95" s="100">
        <f t="shared" si="1"/>
        <v>73</v>
      </c>
      <c r="C95" s="101"/>
      <c r="D95" s="102"/>
      <c r="E95" s="101"/>
      <c r="F95" s="77" t="str">
        <f>IF(E95 &lt;&gt; "",VLOOKUP($E95,'Defect types &amp; severity levels'!$I$3:$J$30,2,FALSE),"")</f>
        <v/>
      </c>
      <c r="G95" s="103" t="str">
        <f>IF(E95 &lt;&gt; "",VLOOKUP($E95,'Defect types &amp; severity levels'!$I$3:$K$30,3,FALSE),"")</f>
        <v/>
      </c>
      <c r="H95" s="101"/>
      <c r="I95" s="102"/>
      <c r="J95" s="104"/>
    </row>
    <row r="96" spans="2:10" x14ac:dyDescent="0.25">
      <c r="B96" s="100">
        <f t="shared" si="1"/>
        <v>74</v>
      </c>
      <c r="C96" s="101"/>
      <c r="D96" s="102"/>
      <c r="E96" s="101"/>
      <c r="F96" s="77" t="str">
        <f>IF(E96 &lt;&gt; "",VLOOKUP($E96,'Defect types &amp; severity levels'!$I$3:$J$30,2,FALSE),"")</f>
        <v/>
      </c>
      <c r="G96" s="103" t="str">
        <f>IF(E96 &lt;&gt; "",VLOOKUP($E96,'Defect types &amp; severity levels'!$I$3:$K$30,3,FALSE),"")</f>
        <v/>
      </c>
      <c r="H96" s="101"/>
      <c r="I96" s="102"/>
      <c r="J96" s="104"/>
    </row>
    <row r="97" spans="2:10" x14ac:dyDescent="0.25">
      <c r="B97" s="100">
        <f t="shared" si="1"/>
        <v>75</v>
      </c>
      <c r="C97" s="101"/>
      <c r="D97" s="102"/>
      <c r="E97" s="101"/>
      <c r="F97" s="77" t="str">
        <f>IF(E97 &lt;&gt; "",VLOOKUP($E97,'Defect types &amp; severity levels'!$I$3:$J$30,2,FALSE),"")</f>
        <v/>
      </c>
      <c r="G97" s="103" t="str">
        <f>IF(E97 &lt;&gt; "",VLOOKUP($E97,'Defect types &amp; severity levels'!$I$3:$K$30,3,FALSE),"")</f>
        <v/>
      </c>
      <c r="H97" s="101"/>
      <c r="I97" s="102"/>
      <c r="J97" s="104"/>
    </row>
    <row r="98" spans="2:10" x14ac:dyDescent="0.25">
      <c r="B98" s="100">
        <f t="shared" si="1"/>
        <v>76</v>
      </c>
      <c r="C98" s="101"/>
      <c r="D98" s="102"/>
      <c r="E98" s="101"/>
      <c r="F98" s="77" t="str">
        <f>IF(E98 &lt;&gt; "",VLOOKUP($E98,'Defect types &amp; severity levels'!$I$3:$J$30,2,FALSE),"")</f>
        <v/>
      </c>
      <c r="G98" s="103" t="str">
        <f>IF(E98 &lt;&gt; "",VLOOKUP($E98,'Defect types &amp; severity levels'!$I$3:$K$30,3,FALSE),"")</f>
        <v/>
      </c>
      <c r="H98" s="101"/>
      <c r="I98" s="102"/>
      <c r="J98" s="104"/>
    </row>
    <row r="99" spans="2:10" x14ac:dyDescent="0.25">
      <c r="B99" s="100">
        <f t="shared" si="1"/>
        <v>77</v>
      </c>
      <c r="C99" s="101"/>
      <c r="D99" s="102"/>
      <c r="E99" s="101"/>
      <c r="F99" s="77" t="str">
        <f>IF(E99 &lt;&gt; "",VLOOKUP($E99,'Defect types &amp; severity levels'!$I$3:$J$30,2,FALSE),"")</f>
        <v/>
      </c>
      <c r="G99" s="103" t="str">
        <f>IF(E99 &lt;&gt; "",VLOOKUP($E99,'Defect types &amp; severity levels'!$I$3:$K$30,3,FALSE),"")</f>
        <v/>
      </c>
      <c r="H99" s="101"/>
      <c r="I99" s="102"/>
      <c r="J99" s="104"/>
    </row>
    <row r="100" spans="2:10" x14ac:dyDescent="0.25">
      <c r="B100" s="100">
        <f t="shared" si="1"/>
        <v>78</v>
      </c>
      <c r="C100" s="101"/>
      <c r="D100" s="102"/>
      <c r="E100" s="101"/>
      <c r="F100" s="77" t="str">
        <f>IF(E100 &lt;&gt; "",VLOOKUP($E100,'Defect types &amp; severity levels'!$I$3:$J$30,2,FALSE),"")</f>
        <v/>
      </c>
      <c r="G100" s="103" t="str">
        <f>IF(E100 &lt;&gt; "",VLOOKUP($E100,'Defect types &amp; severity levels'!$I$3:$K$30,3,FALSE),"")</f>
        <v/>
      </c>
      <c r="H100" s="101"/>
      <c r="I100" s="102"/>
      <c r="J100" s="104"/>
    </row>
    <row r="101" spans="2:10" x14ac:dyDescent="0.25">
      <c r="B101" s="100">
        <f t="shared" si="1"/>
        <v>79</v>
      </c>
      <c r="C101" s="101"/>
      <c r="D101" s="102"/>
      <c r="E101" s="101"/>
      <c r="F101" s="77" t="str">
        <f>IF(E101 &lt;&gt; "",VLOOKUP($E101,'Defect types &amp; severity levels'!$I$3:$J$30,2,FALSE),"")</f>
        <v/>
      </c>
      <c r="G101" s="103" t="str">
        <f>IF(E101 &lt;&gt; "",VLOOKUP($E101,'Defect types &amp; severity levels'!$I$3:$K$30,3,FALSE),"")</f>
        <v/>
      </c>
      <c r="H101" s="101"/>
      <c r="I101" s="102"/>
      <c r="J101" s="104"/>
    </row>
    <row r="102" spans="2:10" x14ac:dyDescent="0.25">
      <c r="B102" s="100">
        <f t="shared" si="1"/>
        <v>80</v>
      </c>
      <c r="C102" s="101"/>
      <c r="D102" s="102"/>
      <c r="E102" s="101"/>
      <c r="F102" s="77" t="str">
        <f>IF(E102 &lt;&gt; "",VLOOKUP($E102,'Defect types &amp; severity levels'!$I$3:$J$30,2,FALSE),"")</f>
        <v/>
      </c>
      <c r="G102" s="103" t="str">
        <f>IF(E102 &lt;&gt; "",VLOOKUP($E102,'Defect types &amp; severity levels'!$I$3:$K$30,3,FALSE),"")</f>
        <v/>
      </c>
      <c r="H102" s="101"/>
      <c r="I102" s="102"/>
      <c r="J102" s="104"/>
    </row>
    <row r="103" spans="2:10" x14ac:dyDescent="0.25">
      <c r="B103" s="100">
        <f t="shared" si="1"/>
        <v>81</v>
      </c>
      <c r="C103" s="101"/>
      <c r="D103" s="102"/>
      <c r="E103" s="101"/>
      <c r="F103" s="77" t="str">
        <f>IF(E103 &lt;&gt; "",VLOOKUP($E103,'Defect types &amp; severity levels'!$I$3:$J$30,2,FALSE),"")</f>
        <v/>
      </c>
      <c r="G103" s="103" t="str">
        <f>IF(E103 &lt;&gt; "",VLOOKUP($E103,'Defect types &amp; severity levels'!$I$3:$K$30,3,FALSE),"")</f>
        <v/>
      </c>
      <c r="H103" s="101"/>
      <c r="I103" s="102"/>
      <c r="J103" s="104"/>
    </row>
    <row r="104" spans="2:10" x14ac:dyDescent="0.25">
      <c r="B104" s="100">
        <f t="shared" si="1"/>
        <v>82</v>
      </c>
      <c r="C104" s="101"/>
      <c r="D104" s="102"/>
      <c r="E104" s="101"/>
      <c r="F104" s="77" t="str">
        <f>IF(E104 &lt;&gt; "",VLOOKUP($E104,'Defect types &amp; severity levels'!$I$3:$J$30,2,FALSE),"")</f>
        <v/>
      </c>
      <c r="G104" s="103" t="str">
        <f>IF(E104 &lt;&gt; "",VLOOKUP($E104,'Defect types &amp; severity levels'!$I$3:$K$30,3,FALSE),"")</f>
        <v/>
      </c>
      <c r="H104" s="101"/>
      <c r="I104" s="102"/>
      <c r="J104" s="104"/>
    </row>
    <row r="105" spans="2:10" x14ac:dyDescent="0.25">
      <c r="B105" s="100">
        <f t="shared" si="1"/>
        <v>83</v>
      </c>
      <c r="C105" s="101"/>
      <c r="D105" s="102"/>
      <c r="E105" s="101"/>
      <c r="F105" s="77" t="str">
        <f>IF(E105 &lt;&gt; "",VLOOKUP($E105,'Defect types &amp; severity levels'!$I$3:$J$30,2,FALSE),"")</f>
        <v/>
      </c>
      <c r="G105" s="103" t="str">
        <f>IF(E105 &lt;&gt; "",VLOOKUP($E105,'Defect types &amp; severity levels'!$I$3:$K$30,3,FALSE),"")</f>
        <v/>
      </c>
      <c r="H105" s="101"/>
      <c r="I105" s="102"/>
      <c r="J105" s="104"/>
    </row>
    <row r="106" spans="2:10" x14ac:dyDescent="0.25">
      <c r="B106" s="100">
        <f t="shared" si="1"/>
        <v>84</v>
      </c>
      <c r="C106" s="101"/>
      <c r="D106" s="102"/>
      <c r="E106" s="101"/>
      <c r="F106" s="77" t="str">
        <f>IF(E106 &lt;&gt; "",VLOOKUP($E106,'Defect types &amp; severity levels'!$I$3:$J$30,2,FALSE),"")</f>
        <v/>
      </c>
      <c r="G106" s="103" t="str">
        <f>IF(E106 &lt;&gt; "",VLOOKUP($E106,'Defect types &amp; severity levels'!$I$3:$K$30,3,FALSE),"")</f>
        <v/>
      </c>
      <c r="H106" s="101"/>
      <c r="I106" s="102"/>
      <c r="J106" s="104"/>
    </row>
    <row r="107" spans="2:10" x14ac:dyDescent="0.25">
      <c r="B107" s="100">
        <f t="shared" si="1"/>
        <v>85</v>
      </c>
      <c r="C107" s="101"/>
      <c r="D107" s="102"/>
      <c r="E107" s="101"/>
      <c r="F107" s="77" t="str">
        <f>IF(E107 &lt;&gt; "",VLOOKUP($E107,'Defect types &amp; severity levels'!$I$3:$J$30,2,FALSE),"")</f>
        <v/>
      </c>
      <c r="G107" s="103" t="str">
        <f>IF(E107 &lt;&gt; "",VLOOKUP($E107,'Defect types &amp; severity levels'!$I$3:$K$30,3,FALSE),"")</f>
        <v/>
      </c>
      <c r="H107" s="101"/>
      <c r="I107" s="102"/>
      <c r="J107" s="104"/>
    </row>
    <row r="108" spans="2:10" x14ac:dyDescent="0.25">
      <c r="B108" s="100">
        <f t="shared" si="1"/>
        <v>86</v>
      </c>
      <c r="C108" s="101"/>
      <c r="D108" s="102"/>
      <c r="E108" s="101"/>
      <c r="F108" s="77" t="str">
        <f>IF(E108 &lt;&gt; "",VLOOKUP($E108,'Defect types &amp; severity levels'!$I$3:$J$30,2,FALSE),"")</f>
        <v/>
      </c>
      <c r="G108" s="103" t="str">
        <f>IF(E108 &lt;&gt; "",VLOOKUP($E108,'Defect types &amp; severity levels'!$I$3:$K$30,3,FALSE),"")</f>
        <v/>
      </c>
      <c r="H108" s="101"/>
      <c r="I108" s="102"/>
      <c r="J108" s="104"/>
    </row>
    <row r="109" spans="2:10" x14ac:dyDescent="0.25">
      <c r="B109" s="100">
        <f t="shared" si="1"/>
        <v>87</v>
      </c>
      <c r="C109" s="101"/>
      <c r="D109" s="102"/>
      <c r="E109" s="101"/>
      <c r="F109" s="77" t="str">
        <f>IF(E109 &lt;&gt; "",VLOOKUP($E109,'Defect types &amp; severity levels'!$I$3:$J$30,2,FALSE),"")</f>
        <v/>
      </c>
      <c r="G109" s="103" t="str">
        <f>IF(E109 &lt;&gt; "",VLOOKUP($E109,'Defect types &amp; severity levels'!$I$3:$K$30,3,FALSE),"")</f>
        <v/>
      </c>
      <c r="H109" s="101"/>
      <c r="I109" s="102"/>
      <c r="J109" s="104"/>
    </row>
    <row r="110" spans="2:10" x14ac:dyDescent="0.25">
      <c r="B110" s="100">
        <f t="shared" si="1"/>
        <v>88</v>
      </c>
      <c r="C110" s="101"/>
      <c r="D110" s="102"/>
      <c r="E110" s="101"/>
      <c r="F110" s="77" t="str">
        <f>IF(E110 &lt;&gt; "",VLOOKUP($E110,'Defect types &amp; severity levels'!$I$3:$J$30,2,FALSE),"")</f>
        <v/>
      </c>
      <c r="G110" s="103" t="str">
        <f>IF(E110 &lt;&gt; "",VLOOKUP($E110,'Defect types &amp; severity levels'!$I$3:$K$30,3,FALSE),"")</f>
        <v/>
      </c>
      <c r="H110" s="101"/>
      <c r="I110" s="102"/>
      <c r="J110" s="104"/>
    </row>
    <row r="111" spans="2:10" x14ac:dyDescent="0.25">
      <c r="B111" s="100">
        <f t="shared" si="1"/>
        <v>89</v>
      </c>
      <c r="C111" s="101"/>
      <c r="D111" s="102"/>
      <c r="E111" s="101"/>
      <c r="F111" s="77" t="str">
        <f>IF(E111 &lt;&gt; "",VLOOKUP($E111,'Defect types &amp; severity levels'!$I$3:$J$30,2,FALSE),"")</f>
        <v/>
      </c>
      <c r="G111" s="103" t="str">
        <f>IF(E111 &lt;&gt; "",VLOOKUP($E111,'Defect types &amp; severity levels'!$I$3:$K$30,3,FALSE),"")</f>
        <v/>
      </c>
      <c r="H111" s="101"/>
      <c r="I111" s="102"/>
      <c r="J111" s="104"/>
    </row>
    <row r="112" spans="2:10" x14ac:dyDescent="0.25">
      <c r="B112" s="100">
        <f t="shared" si="1"/>
        <v>90</v>
      </c>
      <c r="C112" s="101"/>
      <c r="D112" s="102"/>
      <c r="E112" s="101"/>
      <c r="F112" s="77" t="str">
        <f>IF(E112 &lt;&gt; "",VLOOKUP($E112,'Defect types &amp; severity levels'!$I$3:$J$30,2,FALSE),"")</f>
        <v/>
      </c>
      <c r="G112" s="103" t="str">
        <f>IF(E112 &lt;&gt; "",VLOOKUP($E112,'Defect types &amp; severity levels'!$I$3:$K$30,3,FALSE),"")</f>
        <v/>
      </c>
      <c r="H112" s="101"/>
      <c r="I112" s="102"/>
      <c r="J112" s="104"/>
    </row>
    <row r="113" spans="2:10" x14ac:dyDescent="0.25">
      <c r="B113" s="100">
        <f t="shared" si="1"/>
        <v>91</v>
      </c>
      <c r="C113" s="101"/>
      <c r="D113" s="102"/>
      <c r="E113" s="101"/>
      <c r="F113" s="77" t="str">
        <f>IF(E113 &lt;&gt; "",VLOOKUP($E113,'Defect types &amp; severity levels'!$I$3:$J$30,2,FALSE),"")</f>
        <v/>
      </c>
      <c r="G113" s="103" t="str">
        <f>IF(E113 &lt;&gt; "",VLOOKUP($E113,'Defect types &amp; severity levels'!$I$3:$K$30,3,FALSE),"")</f>
        <v/>
      </c>
      <c r="H113" s="101"/>
      <c r="I113" s="102"/>
      <c r="J113" s="104"/>
    </row>
    <row r="114" spans="2:10" x14ac:dyDescent="0.25">
      <c r="B114" s="100">
        <f t="shared" si="1"/>
        <v>92</v>
      </c>
      <c r="C114" s="101"/>
      <c r="D114" s="102"/>
      <c r="E114" s="101"/>
      <c r="F114" s="77" t="str">
        <f>IF(E114 &lt;&gt; "",VLOOKUP($E114,'Defect types &amp; severity levels'!$I$3:$J$30,2,FALSE),"")</f>
        <v/>
      </c>
      <c r="G114" s="103" t="str">
        <f>IF(E114 &lt;&gt; "",VLOOKUP($E114,'Defect types &amp; severity levels'!$I$3:$K$30,3,FALSE),"")</f>
        <v/>
      </c>
      <c r="H114" s="101"/>
      <c r="I114" s="102"/>
      <c r="J114" s="104"/>
    </row>
    <row r="115" spans="2:10" x14ac:dyDescent="0.25">
      <c r="B115" s="100">
        <f t="shared" si="1"/>
        <v>93</v>
      </c>
      <c r="C115" s="101"/>
      <c r="D115" s="102"/>
      <c r="E115" s="101"/>
      <c r="F115" s="77" t="str">
        <f>IF(E115 &lt;&gt; "",VLOOKUP($E115,'Defect types &amp; severity levels'!$I$3:$J$30,2,FALSE),"")</f>
        <v/>
      </c>
      <c r="G115" s="103" t="str">
        <f>IF(E115 &lt;&gt; "",VLOOKUP($E115,'Defect types &amp; severity levels'!$I$3:$K$30,3,FALSE),"")</f>
        <v/>
      </c>
      <c r="H115" s="101"/>
      <c r="I115" s="102"/>
      <c r="J115" s="104"/>
    </row>
    <row r="116" spans="2:10" x14ac:dyDescent="0.25">
      <c r="B116" s="100">
        <f t="shared" si="1"/>
        <v>94</v>
      </c>
      <c r="C116" s="101"/>
      <c r="D116" s="102"/>
      <c r="E116" s="101"/>
      <c r="F116" s="77" t="str">
        <f>IF(E116 &lt;&gt; "",VLOOKUP($E116,'Defect types &amp; severity levels'!$I$3:$J$30,2,FALSE),"")</f>
        <v/>
      </c>
      <c r="G116" s="103" t="str">
        <f>IF(E116 &lt;&gt; "",VLOOKUP($E116,'Defect types &amp; severity levels'!$I$3:$K$30,3,FALSE),"")</f>
        <v/>
      </c>
      <c r="H116" s="101"/>
      <c r="I116" s="102"/>
      <c r="J116" s="104"/>
    </row>
    <row r="117" spans="2:10" x14ac:dyDescent="0.25">
      <c r="B117" s="100">
        <f t="shared" si="1"/>
        <v>95</v>
      </c>
      <c r="C117" s="101"/>
      <c r="D117" s="102"/>
      <c r="E117" s="101"/>
      <c r="F117" s="77" t="str">
        <f>IF(E117 &lt;&gt; "",VLOOKUP($E117,'Defect types &amp; severity levels'!$I$3:$J$30,2,FALSE),"")</f>
        <v/>
      </c>
      <c r="G117" s="103" t="str">
        <f>IF(E117 &lt;&gt; "",VLOOKUP($E117,'Defect types &amp; severity levels'!$I$3:$K$30,3,FALSE),"")</f>
        <v/>
      </c>
      <c r="H117" s="101"/>
      <c r="I117" s="102"/>
      <c r="J117" s="104"/>
    </row>
    <row r="118" spans="2:10" x14ac:dyDescent="0.25">
      <c r="B118" s="100">
        <f t="shared" si="1"/>
        <v>96</v>
      </c>
      <c r="C118" s="101"/>
      <c r="D118" s="102"/>
      <c r="E118" s="101"/>
      <c r="F118" s="77" t="str">
        <f>IF(E118 &lt;&gt; "",VLOOKUP($E118,'Defect types &amp; severity levels'!$I$3:$J$30,2,FALSE),"")</f>
        <v/>
      </c>
      <c r="G118" s="103" t="str">
        <f>IF(E118 &lt;&gt; "",VLOOKUP($E118,'Defect types &amp; severity levels'!$I$3:$K$30,3,FALSE),"")</f>
        <v/>
      </c>
      <c r="H118" s="101"/>
      <c r="I118" s="102"/>
      <c r="J118" s="104"/>
    </row>
    <row r="119" spans="2:10" x14ac:dyDescent="0.25">
      <c r="B119" s="100">
        <f t="shared" si="1"/>
        <v>97</v>
      </c>
      <c r="C119" s="101"/>
      <c r="D119" s="102"/>
      <c r="E119" s="101"/>
      <c r="F119" s="77" t="str">
        <f>IF(E119 &lt;&gt; "",VLOOKUP($E119,'Defect types &amp; severity levels'!$I$3:$J$30,2,FALSE),"")</f>
        <v/>
      </c>
      <c r="G119" s="103" t="str">
        <f>IF(E119 &lt;&gt; "",VLOOKUP($E119,'Defect types &amp; severity levels'!$I$3:$K$30,3,FALSE),"")</f>
        <v/>
      </c>
      <c r="H119" s="101"/>
      <c r="I119" s="102"/>
      <c r="J119" s="104"/>
    </row>
    <row r="120" spans="2:10" x14ac:dyDescent="0.25">
      <c r="B120" s="100">
        <f t="shared" si="1"/>
        <v>98</v>
      </c>
      <c r="C120" s="101"/>
      <c r="D120" s="102"/>
      <c r="E120" s="101"/>
      <c r="F120" s="77" t="str">
        <f>IF(E120 &lt;&gt; "",VLOOKUP($E120,'Defect types &amp; severity levels'!$I$3:$J$30,2,FALSE),"")</f>
        <v/>
      </c>
      <c r="G120" s="103" t="str">
        <f>IF(E120 &lt;&gt; "",VLOOKUP($E120,'Defect types &amp; severity levels'!$I$3:$K$30,3,FALSE),"")</f>
        <v/>
      </c>
      <c r="H120" s="101"/>
      <c r="I120" s="102"/>
      <c r="J120" s="104"/>
    </row>
    <row r="121" spans="2:10" x14ac:dyDescent="0.25">
      <c r="B121" s="100">
        <f t="shared" si="1"/>
        <v>99</v>
      </c>
      <c r="C121" s="101"/>
      <c r="D121" s="102"/>
      <c r="E121" s="101"/>
      <c r="F121" s="77" t="str">
        <f>IF(E121 &lt;&gt; "",VLOOKUP($E121,'Defect types &amp; severity levels'!$I$3:$J$30,2,FALSE),"")</f>
        <v/>
      </c>
      <c r="G121" s="103" t="str">
        <f>IF(E121 &lt;&gt; "",VLOOKUP($E121,'Defect types &amp; severity levels'!$I$3:$K$30,3,FALSE),"")</f>
        <v/>
      </c>
      <c r="H121" s="101"/>
      <c r="I121" s="102"/>
      <c r="J121" s="104"/>
    </row>
    <row r="122" spans="2:10" x14ac:dyDescent="0.25">
      <c r="B122" s="100">
        <f t="shared" si="1"/>
        <v>100</v>
      </c>
      <c r="C122" s="101"/>
      <c r="D122" s="102"/>
      <c r="E122" s="101"/>
      <c r="F122" s="77" t="str">
        <f>IF(E122 &lt;&gt; "",VLOOKUP($E122,'Defect types &amp; severity levels'!$I$3:$J$30,2,FALSE),"")</f>
        <v/>
      </c>
      <c r="G122" s="103" t="str">
        <f>IF(E122 &lt;&gt; "",VLOOKUP($E122,'Defect types &amp; severity levels'!$I$3:$K$30,3,FALSE),"")</f>
        <v/>
      </c>
      <c r="H122" s="101"/>
      <c r="I122" s="102"/>
      <c r="J122" s="104"/>
    </row>
    <row r="123" spans="2:10" x14ac:dyDescent="0.25">
      <c r="B123" s="100">
        <f t="shared" si="1"/>
        <v>101</v>
      </c>
      <c r="C123" s="101"/>
      <c r="D123" s="102"/>
      <c r="E123" s="101"/>
      <c r="F123" s="77" t="str">
        <f>IF(E123 &lt;&gt; "",VLOOKUP($E123,'Defect types &amp; severity levels'!$I$3:$J$30,2,FALSE),"")</f>
        <v/>
      </c>
      <c r="G123" s="103" t="str">
        <f>IF(E123 &lt;&gt; "",VLOOKUP($E123,'Defect types &amp; severity levels'!$I$3:$K$30,3,FALSE),"")</f>
        <v/>
      </c>
      <c r="H123" s="101"/>
      <c r="I123" s="102"/>
      <c r="J123" s="104"/>
    </row>
    <row r="124" spans="2:10" x14ac:dyDescent="0.25">
      <c r="B124" s="100">
        <f t="shared" si="1"/>
        <v>102</v>
      </c>
      <c r="C124" s="101"/>
      <c r="D124" s="102"/>
      <c r="E124" s="101"/>
      <c r="F124" s="77" t="str">
        <f>IF(E124 &lt;&gt; "",VLOOKUP($E124,'Defect types &amp; severity levels'!$I$3:$J$30,2,FALSE),"")</f>
        <v/>
      </c>
      <c r="G124" s="103" t="str">
        <f>IF(E124 &lt;&gt; "",VLOOKUP($E124,'Defect types &amp; severity levels'!$I$3:$K$30,3,FALSE),"")</f>
        <v/>
      </c>
      <c r="H124" s="101"/>
      <c r="I124" s="102"/>
      <c r="J124" s="104"/>
    </row>
    <row r="125" spans="2:10" x14ac:dyDescent="0.25">
      <c r="B125" s="100">
        <f t="shared" si="1"/>
        <v>103</v>
      </c>
      <c r="C125" s="101"/>
      <c r="D125" s="102"/>
      <c r="E125" s="101"/>
      <c r="F125" s="77" t="str">
        <f>IF(E125 &lt;&gt; "",VLOOKUP($E125,'Defect types &amp; severity levels'!$I$3:$J$30,2,FALSE),"")</f>
        <v/>
      </c>
      <c r="G125" s="103" t="str">
        <f>IF(E125 &lt;&gt; "",VLOOKUP($E125,'Defect types &amp; severity levels'!$I$3:$K$30,3,FALSE),"")</f>
        <v/>
      </c>
      <c r="H125" s="101"/>
      <c r="I125" s="102"/>
      <c r="J125" s="104"/>
    </row>
    <row r="126" spans="2:10" x14ac:dyDescent="0.25">
      <c r="B126" s="100">
        <f t="shared" si="1"/>
        <v>104</v>
      </c>
      <c r="C126" s="101"/>
      <c r="D126" s="102"/>
      <c r="E126" s="101"/>
      <c r="F126" s="77" t="str">
        <f>IF(E126 &lt;&gt; "",VLOOKUP($E126,'Defect types &amp; severity levels'!$I$3:$J$30,2,FALSE),"")</f>
        <v/>
      </c>
      <c r="G126" s="103" t="str">
        <f>IF(E126 &lt;&gt; "",VLOOKUP($E126,'Defect types &amp; severity levels'!$I$3:$K$30,3,FALSE),"")</f>
        <v/>
      </c>
      <c r="H126" s="101"/>
      <c r="I126" s="102"/>
      <c r="J126" s="104"/>
    </row>
    <row r="127" spans="2:10" x14ac:dyDescent="0.25">
      <c r="B127" s="100">
        <f t="shared" si="1"/>
        <v>105</v>
      </c>
      <c r="C127" s="101"/>
      <c r="D127" s="102"/>
      <c r="E127" s="101"/>
      <c r="F127" s="77" t="str">
        <f>IF(E127 &lt;&gt; "",VLOOKUP($E127,'Defect types &amp; severity levels'!$I$3:$J$30,2,FALSE),"")</f>
        <v/>
      </c>
      <c r="G127" s="103" t="str">
        <f>IF(E127 &lt;&gt; "",VLOOKUP($E127,'Defect types &amp; severity levels'!$I$3:$K$30,3,FALSE),"")</f>
        <v/>
      </c>
      <c r="H127" s="101"/>
      <c r="I127" s="102"/>
      <c r="J127" s="104"/>
    </row>
    <row r="128" spans="2:10" x14ac:dyDescent="0.25">
      <c r="B128" s="100">
        <f t="shared" si="1"/>
        <v>106</v>
      </c>
      <c r="C128" s="101"/>
      <c r="D128" s="102"/>
      <c r="E128" s="101"/>
      <c r="F128" s="77" t="str">
        <f>IF(E128 &lt;&gt; "",VLOOKUP($E128,'Defect types &amp; severity levels'!$I$3:$J$30,2,FALSE),"")</f>
        <v/>
      </c>
      <c r="G128" s="103" t="str">
        <f>IF(E128 &lt;&gt; "",VLOOKUP($E128,'Defect types &amp; severity levels'!$I$3:$K$30,3,FALSE),"")</f>
        <v/>
      </c>
      <c r="H128" s="101"/>
      <c r="I128" s="102"/>
      <c r="J128" s="104"/>
    </row>
    <row r="129" spans="2:10" x14ac:dyDescent="0.25">
      <c r="B129" s="100">
        <f t="shared" si="1"/>
        <v>107</v>
      </c>
      <c r="C129" s="101"/>
      <c r="D129" s="102"/>
      <c r="E129" s="101"/>
      <c r="F129" s="77" t="str">
        <f>IF(E129 &lt;&gt; "",VLOOKUP($E129,'Defect types &amp; severity levels'!$I$3:$J$30,2,FALSE),"")</f>
        <v/>
      </c>
      <c r="G129" s="103" t="str">
        <f>IF(E129 &lt;&gt; "",VLOOKUP($E129,'Defect types &amp; severity levels'!$I$3:$K$30,3,FALSE),"")</f>
        <v/>
      </c>
      <c r="H129" s="101"/>
      <c r="I129" s="102"/>
      <c r="J129" s="104"/>
    </row>
    <row r="130" spans="2:10" x14ac:dyDescent="0.25">
      <c r="B130" s="100">
        <f t="shared" si="1"/>
        <v>108</v>
      </c>
      <c r="C130" s="101"/>
      <c r="D130" s="102"/>
      <c r="E130" s="101"/>
      <c r="F130" s="77" t="str">
        <f>IF(E130 &lt;&gt; "",VLOOKUP($E130,'Defect types &amp; severity levels'!$I$3:$J$30,2,FALSE),"")</f>
        <v/>
      </c>
      <c r="G130" s="103" t="str">
        <f>IF(E130 &lt;&gt; "",VLOOKUP($E130,'Defect types &amp; severity levels'!$I$3:$K$30,3,FALSE),"")</f>
        <v/>
      </c>
      <c r="H130" s="101"/>
      <c r="I130" s="102"/>
      <c r="J130" s="104"/>
    </row>
    <row r="131" spans="2:10" x14ac:dyDescent="0.25">
      <c r="B131" s="100">
        <f t="shared" si="1"/>
        <v>109</v>
      </c>
      <c r="C131" s="101"/>
      <c r="D131" s="102"/>
      <c r="E131" s="101"/>
      <c r="F131" s="77" t="str">
        <f>IF(E131 &lt;&gt; "",VLOOKUP($E131,'Defect types &amp; severity levels'!$I$3:$J$30,2,FALSE),"")</f>
        <v/>
      </c>
      <c r="G131" s="103" t="str">
        <f>IF(E131 &lt;&gt; "",VLOOKUP($E131,'Defect types &amp; severity levels'!$I$3:$K$30,3,FALSE),"")</f>
        <v/>
      </c>
      <c r="H131" s="101"/>
      <c r="I131" s="102"/>
      <c r="J131" s="104"/>
    </row>
    <row r="132" spans="2:10" x14ac:dyDescent="0.25">
      <c r="B132" s="100">
        <f t="shared" si="1"/>
        <v>110</v>
      </c>
      <c r="C132" s="101"/>
      <c r="D132" s="102"/>
      <c r="E132" s="101"/>
      <c r="F132" s="77" t="str">
        <f>IF(E132 &lt;&gt; "",VLOOKUP($E132,'Defect types &amp; severity levels'!$I$3:$J$30,2,FALSE),"")</f>
        <v/>
      </c>
      <c r="G132" s="103" t="str">
        <f>IF(E132 &lt;&gt; "",VLOOKUP($E132,'Defect types &amp; severity levels'!$I$3:$K$30,3,FALSE),"")</f>
        <v/>
      </c>
      <c r="H132" s="101"/>
      <c r="I132" s="102"/>
      <c r="J132" s="104"/>
    </row>
    <row r="133" spans="2:10" x14ac:dyDescent="0.25">
      <c r="B133" s="100">
        <f t="shared" si="1"/>
        <v>111</v>
      </c>
      <c r="C133" s="101"/>
      <c r="D133" s="102"/>
      <c r="E133" s="101"/>
      <c r="F133" s="77" t="str">
        <f>IF(E133 &lt;&gt; "",VLOOKUP($E133,'Defect types &amp; severity levels'!$I$3:$J$30,2,FALSE),"")</f>
        <v/>
      </c>
      <c r="G133" s="103" t="str">
        <f>IF(E133 &lt;&gt; "",VLOOKUP($E133,'Defect types &amp; severity levels'!$I$3:$K$30,3,FALSE),"")</f>
        <v/>
      </c>
      <c r="H133" s="101"/>
      <c r="I133" s="102"/>
      <c r="J133" s="104"/>
    </row>
    <row r="134" spans="2:10" x14ac:dyDescent="0.25">
      <c r="B134" s="100">
        <f t="shared" si="1"/>
        <v>112</v>
      </c>
      <c r="C134" s="101"/>
      <c r="D134" s="102"/>
      <c r="E134" s="101"/>
      <c r="F134" s="77" t="str">
        <f>IF(E134 &lt;&gt; "",VLOOKUP($E134,'Defect types &amp; severity levels'!$I$3:$J$30,2,FALSE),"")</f>
        <v/>
      </c>
      <c r="G134" s="103" t="str">
        <f>IF(E134 &lt;&gt; "",VLOOKUP($E134,'Defect types &amp; severity levels'!$I$3:$K$30,3,FALSE),"")</f>
        <v/>
      </c>
      <c r="H134" s="101"/>
      <c r="I134" s="102"/>
      <c r="J134" s="104"/>
    </row>
    <row r="135" spans="2:10" x14ac:dyDescent="0.25">
      <c r="B135" s="100">
        <f t="shared" si="1"/>
        <v>113</v>
      </c>
      <c r="C135" s="101"/>
      <c r="D135" s="102"/>
      <c r="E135" s="101"/>
      <c r="F135" s="77" t="str">
        <f>IF(E135 &lt;&gt; "",VLOOKUP($E135,'Defect types &amp; severity levels'!$I$3:$J$30,2,FALSE),"")</f>
        <v/>
      </c>
      <c r="G135" s="103" t="str">
        <f>IF(E135 &lt;&gt; "",VLOOKUP($E135,'Defect types &amp; severity levels'!$I$3:$K$30,3,FALSE),"")</f>
        <v/>
      </c>
      <c r="H135" s="101"/>
      <c r="I135" s="102"/>
      <c r="J135" s="104"/>
    </row>
    <row r="136" spans="2:10" x14ac:dyDescent="0.25">
      <c r="B136" s="100">
        <f t="shared" si="1"/>
        <v>114</v>
      </c>
      <c r="C136" s="101"/>
      <c r="D136" s="102"/>
      <c r="E136" s="101"/>
      <c r="F136" s="77" t="str">
        <f>IF(E136 &lt;&gt; "",VLOOKUP($E136,'Defect types &amp; severity levels'!$I$3:$J$30,2,FALSE),"")</f>
        <v/>
      </c>
      <c r="G136" s="103" t="str">
        <f>IF(E136 &lt;&gt; "",VLOOKUP($E136,'Defect types &amp; severity levels'!$I$3:$K$30,3,FALSE),"")</f>
        <v/>
      </c>
      <c r="H136" s="101"/>
      <c r="I136" s="102"/>
      <c r="J136" s="104"/>
    </row>
    <row r="137" spans="2:10" x14ac:dyDescent="0.25">
      <c r="B137" s="100">
        <f t="shared" si="1"/>
        <v>115</v>
      </c>
      <c r="C137" s="101"/>
      <c r="D137" s="102"/>
      <c r="E137" s="101"/>
      <c r="F137" s="77" t="str">
        <f>IF(E137 &lt;&gt; "",VLOOKUP($E137,'Defect types &amp; severity levels'!$I$3:$J$30,2,FALSE),"")</f>
        <v/>
      </c>
      <c r="G137" s="103" t="str">
        <f>IF(E137 &lt;&gt; "",VLOOKUP($E137,'Defect types &amp; severity levels'!$I$3:$K$30,3,FALSE),"")</f>
        <v/>
      </c>
      <c r="H137" s="101"/>
      <c r="I137" s="102"/>
      <c r="J137" s="104"/>
    </row>
    <row r="138" spans="2:10" x14ac:dyDescent="0.25">
      <c r="B138" s="100">
        <f t="shared" si="1"/>
        <v>116</v>
      </c>
      <c r="C138" s="101"/>
      <c r="D138" s="102"/>
      <c r="E138" s="101"/>
      <c r="F138" s="77" t="str">
        <f>IF(E138 &lt;&gt; "",VLOOKUP($E138,'Defect types &amp; severity levels'!$I$3:$J$30,2,FALSE),"")</f>
        <v/>
      </c>
      <c r="G138" s="103" t="str">
        <f>IF(E138 &lt;&gt; "",VLOOKUP($E138,'Defect types &amp; severity levels'!$I$3:$K$30,3,FALSE),"")</f>
        <v/>
      </c>
      <c r="H138" s="101"/>
      <c r="I138" s="102"/>
      <c r="J138" s="104"/>
    </row>
    <row r="139" spans="2:10" x14ac:dyDescent="0.25">
      <c r="B139" s="100">
        <f t="shared" si="1"/>
        <v>117</v>
      </c>
      <c r="C139" s="101"/>
      <c r="D139" s="102"/>
      <c r="E139" s="101"/>
      <c r="F139" s="77" t="str">
        <f>IF(E139 &lt;&gt; "",VLOOKUP($E139,'Defect types &amp; severity levels'!$I$3:$J$30,2,FALSE),"")</f>
        <v/>
      </c>
      <c r="G139" s="103" t="str">
        <f>IF(E139 &lt;&gt; "",VLOOKUP($E139,'Defect types &amp; severity levels'!$I$3:$K$30,3,FALSE),"")</f>
        <v/>
      </c>
      <c r="H139" s="101"/>
      <c r="I139" s="102"/>
      <c r="J139" s="104"/>
    </row>
    <row r="140" spans="2:10" x14ac:dyDescent="0.25">
      <c r="B140" s="100">
        <f t="shared" si="1"/>
        <v>118</v>
      </c>
      <c r="C140" s="101"/>
      <c r="D140" s="102"/>
      <c r="E140" s="101"/>
      <c r="F140" s="77" t="str">
        <f>IF(E140 &lt;&gt; "",VLOOKUP($E140,'Defect types &amp; severity levels'!$I$3:$J$30,2,FALSE),"")</f>
        <v/>
      </c>
      <c r="G140" s="103" t="str">
        <f>IF(E140 &lt;&gt; "",VLOOKUP($E140,'Defect types &amp; severity levels'!$I$3:$K$30,3,FALSE),"")</f>
        <v/>
      </c>
      <c r="H140" s="101"/>
      <c r="I140" s="102"/>
      <c r="J140" s="104"/>
    </row>
    <row r="141" spans="2:10" x14ac:dyDescent="0.25">
      <c r="B141" s="100">
        <f t="shared" si="1"/>
        <v>119</v>
      </c>
      <c r="C141" s="101"/>
      <c r="D141" s="102"/>
      <c r="E141" s="101"/>
      <c r="F141" s="77" t="str">
        <f>IF(E141 &lt;&gt; "",VLOOKUP($E141,'Defect types &amp; severity levels'!$I$3:$J$30,2,FALSE),"")</f>
        <v/>
      </c>
      <c r="G141" s="103" t="str">
        <f>IF(E141 &lt;&gt; "",VLOOKUP($E141,'Defect types &amp; severity levels'!$I$3:$K$30,3,FALSE),"")</f>
        <v/>
      </c>
      <c r="H141" s="101"/>
      <c r="I141" s="102"/>
      <c r="J141" s="104"/>
    </row>
    <row r="142" spans="2:10" x14ac:dyDescent="0.25">
      <c r="B142" s="100">
        <f t="shared" si="1"/>
        <v>120</v>
      </c>
      <c r="C142" s="101"/>
      <c r="D142" s="102"/>
      <c r="E142" s="101"/>
      <c r="F142" s="77" t="str">
        <f>IF(E142 &lt;&gt; "",VLOOKUP($E142,'Defect types &amp; severity levels'!$I$3:$J$30,2,FALSE),"")</f>
        <v/>
      </c>
      <c r="G142" s="103" t="str">
        <f>IF(E142 &lt;&gt; "",VLOOKUP($E142,'Defect types &amp; severity levels'!$I$3:$K$30,3,FALSE),"")</f>
        <v/>
      </c>
      <c r="H142" s="101"/>
      <c r="I142" s="102"/>
      <c r="J142" s="104"/>
    </row>
    <row r="143" spans="2:10" x14ac:dyDescent="0.25">
      <c r="B143" s="100">
        <f t="shared" si="1"/>
        <v>121</v>
      </c>
      <c r="C143" s="101"/>
      <c r="D143" s="102"/>
      <c r="E143" s="101"/>
      <c r="F143" s="77" t="str">
        <f>IF(E143 &lt;&gt; "",VLOOKUP($E143,'Defect types &amp; severity levels'!$I$3:$J$30,2,FALSE),"")</f>
        <v/>
      </c>
      <c r="G143" s="103" t="str">
        <f>IF(E143 &lt;&gt; "",VLOOKUP($E143,'Defect types &amp; severity levels'!$I$3:$K$30,3,FALSE),"")</f>
        <v/>
      </c>
      <c r="H143" s="101"/>
      <c r="I143" s="102"/>
      <c r="J143" s="104"/>
    </row>
    <row r="144" spans="2:10" x14ac:dyDescent="0.25">
      <c r="B144" s="100">
        <f t="shared" si="1"/>
        <v>122</v>
      </c>
      <c r="C144" s="101"/>
      <c r="D144" s="102"/>
      <c r="E144" s="101"/>
      <c r="F144" s="77" t="str">
        <f>IF(E144 &lt;&gt; "",VLOOKUP($E144,'Defect types &amp; severity levels'!$I$3:$J$30,2,FALSE),"")</f>
        <v/>
      </c>
      <c r="G144" s="103" t="str">
        <f>IF(E144 &lt;&gt; "",VLOOKUP($E144,'Defect types &amp; severity levels'!$I$3:$K$30,3,FALSE),"")</f>
        <v/>
      </c>
      <c r="H144" s="101"/>
      <c r="I144" s="102"/>
      <c r="J144" s="104"/>
    </row>
    <row r="145" spans="2:10" x14ac:dyDescent="0.25">
      <c r="B145" s="100">
        <f t="shared" si="1"/>
        <v>123</v>
      </c>
      <c r="C145" s="101"/>
      <c r="D145" s="102"/>
      <c r="E145" s="101"/>
      <c r="F145" s="77" t="str">
        <f>IF(E145 &lt;&gt; "",VLOOKUP($E145,'Defect types &amp; severity levels'!$I$3:$J$30,2,FALSE),"")</f>
        <v/>
      </c>
      <c r="G145" s="103" t="str">
        <f>IF(E145 &lt;&gt; "",VLOOKUP($E145,'Defect types &amp; severity levels'!$I$3:$K$30,3,FALSE),"")</f>
        <v/>
      </c>
      <c r="H145" s="101"/>
      <c r="I145" s="102"/>
      <c r="J145" s="104"/>
    </row>
    <row r="146" spans="2:10" x14ac:dyDescent="0.25">
      <c r="B146" s="100">
        <f t="shared" si="1"/>
        <v>124</v>
      </c>
      <c r="C146" s="101"/>
      <c r="D146" s="102"/>
      <c r="E146" s="101"/>
      <c r="F146" s="77" t="str">
        <f>IF(E146 &lt;&gt; "",VLOOKUP($E146,'Defect types &amp; severity levels'!$I$3:$J$30,2,FALSE),"")</f>
        <v/>
      </c>
      <c r="G146" s="103" t="str">
        <f>IF(E146 &lt;&gt; "",VLOOKUP($E146,'Defect types &amp; severity levels'!$I$3:$K$30,3,FALSE),"")</f>
        <v/>
      </c>
      <c r="H146" s="101"/>
      <c r="I146" s="102"/>
      <c r="J146" s="104"/>
    </row>
    <row r="147" spans="2:10" x14ac:dyDescent="0.25">
      <c r="B147" s="100">
        <f t="shared" si="1"/>
        <v>125</v>
      </c>
      <c r="C147" s="101"/>
      <c r="D147" s="102"/>
      <c r="E147" s="101"/>
      <c r="F147" s="77" t="str">
        <f>IF(E147 &lt;&gt; "",VLOOKUP($E147,'Defect types &amp; severity levels'!$I$3:$J$30,2,FALSE),"")</f>
        <v/>
      </c>
      <c r="G147" s="103" t="str">
        <f>IF(E147 &lt;&gt; "",VLOOKUP($E147,'Defect types &amp; severity levels'!$I$3:$K$30,3,FALSE),"")</f>
        <v/>
      </c>
      <c r="H147" s="101"/>
      <c r="I147" s="102"/>
      <c r="J147" s="104"/>
    </row>
    <row r="148" spans="2:10" x14ac:dyDescent="0.25">
      <c r="B148" s="100">
        <f t="shared" si="1"/>
        <v>126</v>
      </c>
      <c r="C148" s="101"/>
      <c r="D148" s="102"/>
      <c r="E148" s="101"/>
      <c r="F148" s="77" t="str">
        <f>IF(E148 &lt;&gt; "",VLOOKUP($E148,'Defect types &amp; severity levels'!$I$3:$J$30,2,FALSE),"")</f>
        <v/>
      </c>
      <c r="G148" s="103" t="str">
        <f>IF(E148 &lt;&gt; "",VLOOKUP($E148,'Defect types &amp; severity levels'!$I$3:$K$30,3,FALSE),"")</f>
        <v/>
      </c>
      <c r="H148" s="101"/>
      <c r="I148" s="102"/>
      <c r="J148" s="104"/>
    </row>
    <row r="149" spans="2:10" x14ac:dyDescent="0.25">
      <c r="B149" s="100">
        <f t="shared" si="1"/>
        <v>127</v>
      </c>
      <c r="C149" s="101"/>
      <c r="D149" s="102"/>
      <c r="E149" s="101"/>
      <c r="F149" s="77" t="str">
        <f>IF(E149 &lt;&gt; "",VLOOKUP($E149,'Defect types &amp; severity levels'!$I$3:$J$30,2,FALSE),"")</f>
        <v/>
      </c>
      <c r="G149" s="103" t="str">
        <f>IF(E149 &lt;&gt; "",VLOOKUP($E149,'Defect types &amp; severity levels'!$I$3:$K$30,3,FALSE),"")</f>
        <v/>
      </c>
      <c r="H149" s="101"/>
      <c r="I149" s="102"/>
      <c r="J149" s="104"/>
    </row>
    <row r="150" spans="2:10" x14ac:dyDescent="0.25">
      <c r="B150" s="100">
        <f t="shared" si="1"/>
        <v>128</v>
      </c>
      <c r="C150" s="101"/>
      <c r="D150" s="102"/>
      <c r="E150" s="101"/>
      <c r="F150" s="77" t="str">
        <f>IF(E150 &lt;&gt; "",VLOOKUP($E150,'Defect types &amp; severity levels'!$I$3:$J$30,2,FALSE),"")</f>
        <v/>
      </c>
      <c r="G150" s="103" t="str">
        <f>IF(E150 &lt;&gt; "",VLOOKUP($E150,'Defect types &amp; severity levels'!$I$3:$K$30,3,FALSE),"")</f>
        <v/>
      </c>
      <c r="H150" s="101"/>
      <c r="I150" s="102"/>
      <c r="J150" s="104"/>
    </row>
    <row r="151" spans="2:10" x14ac:dyDescent="0.25">
      <c r="B151" s="100">
        <f t="shared" si="1"/>
        <v>129</v>
      </c>
      <c r="C151" s="101"/>
      <c r="D151" s="102"/>
      <c r="E151" s="101"/>
      <c r="F151" s="77" t="str">
        <f>IF(E151 &lt;&gt; "",VLOOKUP($E151,'Defect types &amp; severity levels'!$I$3:$J$30,2,FALSE),"")</f>
        <v/>
      </c>
      <c r="G151" s="103" t="str">
        <f>IF(E151 &lt;&gt; "",VLOOKUP($E151,'Defect types &amp; severity levels'!$I$3:$K$30,3,FALSE),"")</f>
        <v/>
      </c>
      <c r="H151" s="101"/>
      <c r="I151" s="102"/>
      <c r="J151" s="104"/>
    </row>
    <row r="152" spans="2:10" x14ac:dyDescent="0.25">
      <c r="B152" s="100">
        <f t="shared" si="1"/>
        <v>130</v>
      </c>
      <c r="C152" s="101"/>
      <c r="D152" s="102"/>
      <c r="E152" s="101"/>
      <c r="F152" s="77" t="str">
        <f>IF(E152 &lt;&gt; "",VLOOKUP($E152,'Defect types &amp; severity levels'!$I$3:$J$30,2,FALSE),"")</f>
        <v/>
      </c>
      <c r="G152" s="103" t="str">
        <f>IF(E152 &lt;&gt; "",VLOOKUP($E152,'Defect types &amp; severity levels'!$I$3:$K$30,3,FALSE),"")</f>
        <v/>
      </c>
      <c r="H152" s="101"/>
      <c r="I152" s="102"/>
      <c r="J152" s="104"/>
    </row>
    <row r="153" spans="2:10" x14ac:dyDescent="0.25">
      <c r="B153" s="100">
        <f t="shared" ref="B153:B216" si="2">B152+1</f>
        <v>131</v>
      </c>
      <c r="C153" s="101"/>
      <c r="D153" s="102"/>
      <c r="E153" s="101"/>
      <c r="F153" s="77" t="str">
        <f>IF(E153 &lt;&gt; "",VLOOKUP($E153,'Defect types &amp; severity levels'!$I$3:$J$30,2,FALSE),"")</f>
        <v/>
      </c>
      <c r="G153" s="103" t="str">
        <f>IF(E153 &lt;&gt; "",VLOOKUP($E153,'Defect types &amp; severity levels'!$I$3:$K$30,3,FALSE),"")</f>
        <v/>
      </c>
      <c r="H153" s="101"/>
      <c r="I153" s="102"/>
      <c r="J153" s="104"/>
    </row>
    <row r="154" spans="2:10" x14ac:dyDescent="0.25">
      <c r="B154" s="100">
        <f t="shared" si="2"/>
        <v>132</v>
      </c>
      <c r="C154" s="101"/>
      <c r="D154" s="102"/>
      <c r="E154" s="101"/>
      <c r="F154" s="77" t="str">
        <f>IF(E154 &lt;&gt; "",VLOOKUP($E154,'Defect types &amp; severity levels'!$I$3:$J$30,2,FALSE),"")</f>
        <v/>
      </c>
      <c r="G154" s="103" t="str">
        <f>IF(E154 &lt;&gt; "",VLOOKUP($E154,'Defect types &amp; severity levels'!$I$3:$K$30,3,FALSE),"")</f>
        <v/>
      </c>
      <c r="H154" s="101"/>
      <c r="I154" s="102"/>
      <c r="J154" s="104"/>
    </row>
    <row r="155" spans="2:10" x14ac:dyDescent="0.25">
      <c r="B155" s="100">
        <f t="shared" si="2"/>
        <v>133</v>
      </c>
      <c r="C155" s="101"/>
      <c r="D155" s="102"/>
      <c r="E155" s="101"/>
      <c r="F155" s="77" t="str">
        <f>IF(E155 &lt;&gt; "",VLOOKUP($E155,'Defect types &amp; severity levels'!$I$3:$J$30,2,FALSE),"")</f>
        <v/>
      </c>
      <c r="G155" s="103" t="str">
        <f>IF(E155 &lt;&gt; "",VLOOKUP($E155,'Defect types &amp; severity levels'!$I$3:$K$30,3,FALSE),"")</f>
        <v/>
      </c>
      <c r="H155" s="101"/>
      <c r="I155" s="102"/>
      <c r="J155" s="104"/>
    </row>
    <row r="156" spans="2:10" x14ac:dyDescent="0.25">
      <c r="B156" s="100">
        <f t="shared" si="2"/>
        <v>134</v>
      </c>
      <c r="C156" s="101"/>
      <c r="D156" s="102"/>
      <c r="E156" s="101"/>
      <c r="F156" s="77" t="str">
        <f>IF(E156 &lt;&gt; "",VLOOKUP($E156,'Defect types &amp; severity levels'!$I$3:$J$30,2,FALSE),"")</f>
        <v/>
      </c>
      <c r="G156" s="103" t="str">
        <f>IF(E156 &lt;&gt; "",VLOOKUP($E156,'Defect types &amp; severity levels'!$I$3:$K$30,3,FALSE),"")</f>
        <v/>
      </c>
      <c r="H156" s="101"/>
      <c r="I156" s="102"/>
      <c r="J156" s="104"/>
    </row>
    <row r="157" spans="2:10" x14ac:dyDescent="0.25">
      <c r="B157" s="100">
        <f t="shared" si="2"/>
        <v>135</v>
      </c>
      <c r="C157" s="101"/>
      <c r="D157" s="102"/>
      <c r="E157" s="101"/>
      <c r="F157" s="77" t="str">
        <f>IF(E157 &lt;&gt; "",VLOOKUP($E157,'Defect types &amp; severity levels'!$I$3:$J$30,2,FALSE),"")</f>
        <v/>
      </c>
      <c r="G157" s="103" t="str">
        <f>IF(E157 &lt;&gt; "",VLOOKUP($E157,'Defect types &amp; severity levels'!$I$3:$K$30,3,FALSE),"")</f>
        <v/>
      </c>
      <c r="H157" s="101"/>
      <c r="I157" s="102"/>
      <c r="J157" s="104"/>
    </row>
    <row r="158" spans="2:10" x14ac:dyDescent="0.25">
      <c r="B158" s="100">
        <f t="shared" si="2"/>
        <v>136</v>
      </c>
      <c r="C158" s="101"/>
      <c r="D158" s="102"/>
      <c r="E158" s="101"/>
      <c r="F158" s="77" t="str">
        <f>IF(E158 &lt;&gt; "",VLOOKUP($E158,'Defect types &amp; severity levels'!$I$3:$J$30,2,FALSE),"")</f>
        <v/>
      </c>
      <c r="G158" s="103" t="str">
        <f>IF(E158 &lt;&gt; "",VLOOKUP($E158,'Defect types &amp; severity levels'!$I$3:$K$30,3,FALSE),"")</f>
        <v/>
      </c>
      <c r="H158" s="101"/>
      <c r="I158" s="102"/>
      <c r="J158" s="104"/>
    </row>
    <row r="159" spans="2:10" x14ac:dyDescent="0.25">
      <c r="B159" s="100">
        <f t="shared" si="2"/>
        <v>137</v>
      </c>
      <c r="C159" s="101"/>
      <c r="D159" s="102"/>
      <c r="E159" s="101"/>
      <c r="F159" s="77" t="str">
        <f>IF(E159 &lt;&gt; "",VLOOKUP($E159,'Defect types &amp; severity levels'!$I$3:$J$30,2,FALSE),"")</f>
        <v/>
      </c>
      <c r="G159" s="103" t="str">
        <f>IF(E159 &lt;&gt; "",VLOOKUP($E159,'Defect types &amp; severity levels'!$I$3:$K$30,3,FALSE),"")</f>
        <v/>
      </c>
      <c r="H159" s="101"/>
      <c r="I159" s="102"/>
      <c r="J159" s="104"/>
    </row>
    <row r="160" spans="2:10" x14ac:dyDescent="0.25">
      <c r="B160" s="100">
        <f t="shared" si="2"/>
        <v>138</v>
      </c>
      <c r="C160" s="101"/>
      <c r="D160" s="102"/>
      <c r="E160" s="101"/>
      <c r="F160" s="77" t="str">
        <f>IF(E160 &lt;&gt; "",VLOOKUP($E160,'Defect types &amp; severity levels'!$I$3:$J$30,2,FALSE),"")</f>
        <v/>
      </c>
      <c r="G160" s="103" t="str">
        <f>IF(E160 &lt;&gt; "",VLOOKUP($E160,'Defect types &amp; severity levels'!$I$3:$K$30,3,FALSE),"")</f>
        <v/>
      </c>
      <c r="H160" s="101"/>
      <c r="I160" s="102"/>
      <c r="J160" s="104"/>
    </row>
    <row r="161" spans="2:10" x14ac:dyDescent="0.25">
      <c r="B161" s="100">
        <f t="shared" si="2"/>
        <v>139</v>
      </c>
      <c r="C161" s="101"/>
      <c r="D161" s="102"/>
      <c r="E161" s="101"/>
      <c r="F161" s="77" t="str">
        <f>IF(E161 &lt;&gt; "",VLOOKUP($E161,'Defect types &amp; severity levels'!$I$3:$J$30,2,FALSE),"")</f>
        <v/>
      </c>
      <c r="G161" s="103" t="str">
        <f>IF(E161 &lt;&gt; "",VLOOKUP($E161,'Defect types &amp; severity levels'!$I$3:$K$30,3,FALSE),"")</f>
        <v/>
      </c>
      <c r="H161" s="101"/>
      <c r="I161" s="102"/>
      <c r="J161" s="104"/>
    </row>
    <row r="162" spans="2:10" x14ac:dyDescent="0.25">
      <c r="B162" s="100">
        <f t="shared" si="2"/>
        <v>140</v>
      </c>
      <c r="C162" s="101"/>
      <c r="D162" s="102"/>
      <c r="E162" s="101"/>
      <c r="F162" s="77" t="str">
        <f>IF(E162 &lt;&gt; "",VLOOKUP($E162,'Defect types &amp; severity levels'!$I$3:$J$30,2,FALSE),"")</f>
        <v/>
      </c>
      <c r="G162" s="103" t="str">
        <f>IF(E162 &lt;&gt; "",VLOOKUP($E162,'Defect types &amp; severity levels'!$I$3:$K$30,3,FALSE),"")</f>
        <v/>
      </c>
      <c r="H162" s="101"/>
      <c r="I162" s="102"/>
      <c r="J162" s="104"/>
    </row>
    <row r="163" spans="2:10" x14ac:dyDescent="0.25">
      <c r="B163" s="100">
        <f t="shared" si="2"/>
        <v>141</v>
      </c>
      <c r="C163" s="101"/>
      <c r="D163" s="102"/>
      <c r="E163" s="101"/>
      <c r="F163" s="77" t="str">
        <f>IF(E163 &lt;&gt; "",VLOOKUP($E163,'Defect types &amp; severity levels'!$I$3:$J$30,2,FALSE),"")</f>
        <v/>
      </c>
      <c r="G163" s="103" t="str">
        <f>IF(E163 &lt;&gt; "",VLOOKUP($E163,'Defect types &amp; severity levels'!$I$3:$K$30,3,FALSE),"")</f>
        <v/>
      </c>
      <c r="H163" s="101"/>
      <c r="I163" s="102"/>
      <c r="J163" s="104"/>
    </row>
    <row r="164" spans="2:10" x14ac:dyDescent="0.25">
      <c r="B164" s="100">
        <f t="shared" si="2"/>
        <v>142</v>
      </c>
      <c r="C164" s="101"/>
      <c r="D164" s="102"/>
      <c r="E164" s="101"/>
      <c r="F164" s="77" t="str">
        <f>IF(E164 &lt;&gt; "",VLOOKUP($E164,'Defect types &amp; severity levels'!$I$3:$J$30,2,FALSE),"")</f>
        <v/>
      </c>
      <c r="G164" s="103" t="str">
        <f>IF(E164 &lt;&gt; "",VLOOKUP($E164,'Defect types &amp; severity levels'!$I$3:$K$30,3,FALSE),"")</f>
        <v/>
      </c>
      <c r="H164" s="101"/>
      <c r="I164" s="102"/>
      <c r="J164" s="104"/>
    </row>
    <row r="165" spans="2:10" x14ac:dyDescent="0.25">
      <c r="B165" s="100">
        <f t="shared" si="2"/>
        <v>143</v>
      </c>
      <c r="C165" s="101"/>
      <c r="D165" s="102"/>
      <c r="E165" s="101"/>
      <c r="F165" s="77" t="str">
        <f>IF(E165 &lt;&gt; "",VLOOKUP($E165,'Defect types &amp; severity levels'!$I$3:$J$30,2,FALSE),"")</f>
        <v/>
      </c>
      <c r="G165" s="103" t="str">
        <f>IF(E165 &lt;&gt; "",VLOOKUP($E165,'Defect types &amp; severity levels'!$I$3:$K$30,3,FALSE),"")</f>
        <v/>
      </c>
      <c r="H165" s="101"/>
      <c r="I165" s="102"/>
      <c r="J165" s="104"/>
    </row>
    <row r="166" spans="2:10" x14ac:dyDescent="0.25">
      <c r="B166" s="100">
        <f t="shared" si="2"/>
        <v>144</v>
      </c>
      <c r="C166" s="101"/>
      <c r="D166" s="102"/>
      <c r="E166" s="101"/>
      <c r="F166" s="77" t="str">
        <f>IF(E166 &lt;&gt; "",VLOOKUP($E166,'Defect types &amp; severity levels'!$I$3:$J$30,2,FALSE),"")</f>
        <v/>
      </c>
      <c r="G166" s="103" t="str">
        <f>IF(E166 &lt;&gt; "",VLOOKUP($E166,'Defect types &amp; severity levels'!$I$3:$K$30,3,FALSE),"")</f>
        <v/>
      </c>
      <c r="H166" s="101"/>
      <c r="I166" s="102"/>
      <c r="J166" s="104"/>
    </row>
    <row r="167" spans="2:10" x14ac:dyDescent="0.25">
      <c r="B167" s="100">
        <f t="shared" si="2"/>
        <v>145</v>
      </c>
      <c r="C167" s="101"/>
      <c r="D167" s="102"/>
      <c r="E167" s="101"/>
      <c r="F167" s="77" t="str">
        <f>IF(E167 &lt;&gt; "",VLOOKUP($E167,'Defect types &amp; severity levels'!$I$3:$J$30,2,FALSE),"")</f>
        <v/>
      </c>
      <c r="G167" s="103" t="str">
        <f>IF(E167 &lt;&gt; "",VLOOKUP($E167,'Defect types &amp; severity levels'!$I$3:$K$30,3,FALSE),"")</f>
        <v/>
      </c>
      <c r="H167" s="101"/>
      <c r="I167" s="102"/>
      <c r="J167" s="104"/>
    </row>
    <row r="168" spans="2:10" x14ac:dyDescent="0.25">
      <c r="B168" s="100">
        <f t="shared" si="2"/>
        <v>146</v>
      </c>
      <c r="C168" s="101"/>
      <c r="D168" s="102"/>
      <c r="E168" s="101"/>
      <c r="F168" s="77" t="str">
        <f>IF(E168 &lt;&gt; "",VLOOKUP($E168,'Defect types &amp; severity levels'!$I$3:$J$30,2,FALSE),"")</f>
        <v/>
      </c>
      <c r="G168" s="103" t="str">
        <f>IF(E168 &lt;&gt; "",VLOOKUP($E168,'Defect types &amp; severity levels'!$I$3:$K$30,3,FALSE),"")</f>
        <v/>
      </c>
      <c r="H168" s="101"/>
      <c r="I168" s="102"/>
      <c r="J168" s="104"/>
    </row>
    <row r="169" spans="2:10" x14ac:dyDescent="0.25">
      <c r="B169" s="100">
        <f t="shared" si="2"/>
        <v>147</v>
      </c>
      <c r="C169" s="101"/>
      <c r="D169" s="102"/>
      <c r="E169" s="101"/>
      <c r="F169" s="77" t="str">
        <f>IF(E169 &lt;&gt; "",VLOOKUP($E169,'Defect types &amp; severity levels'!$I$3:$J$30,2,FALSE),"")</f>
        <v/>
      </c>
      <c r="G169" s="103" t="str">
        <f>IF(E169 &lt;&gt; "",VLOOKUP($E169,'Defect types &amp; severity levels'!$I$3:$K$30,3,FALSE),"")</f>
        <v/>
      </c>
      <c r="H169" s="101"/>
      <c r="I169" s="102"/>
      <c r="J169" s="104"/>
    </row>
    <row r="170" spans="2:10" x14ac:dyDescent="0.25">
      <c r="B170" s="100">
        <f t="shared" si="2"/>
        <v>148</v>
      </c>
      <c r="C170" s="101"/>
      <c r="D170" s="102"/>
      <c r="E170" s="101"/>
      <c r="F170" s="77" t="str">
        <f>IF(E170 &lt;&gt; "",VLOOKUP($E170,'Defect types &amp; severity levels'!$I$3:$J$30,2,FALSE),"")</f>
        <v/>
      </c>
      <c r="G170" s="103" t="str">
        <f>IF(E170 &lt;&gt; "",VLOOKUP($E170,'Defect types &amp; severity levels'!$I$3:$K$30,3,FALSE),"")</f>
        <v/>
      </c>
      <c r="H170" s="101"/>
      <c r="I170" s="102"/>
      <c r="J170" s="104"/>
    </row>
    <row r="171" spans="2:10" x14ac:dyDescent="0.25">
      <c r="B171" s="100">
        <f t="shared" si="2"/>
        <v>149</v>
      </c>
      <c r="C171" s="101"/>
      <c r="D171" s="102"/>
      <c r="E171" s="101"/>
      <c r="F171" s="77" t="str">
        <f>IF(E171 &lt;&gt; "",VLOOKUP($E171,'Defect types &amp; severity levels'!$I$3:$J$30,2,FALSE),"")</f>
        <v/>
      </c>
      <c r="G171" s="103" t="str">
        <f>IF(E171 &lt;&gt; "",VLOOKUP($E171,'Defect types &amp; severity levels'!$I$3:$K$30,3,FALSE),"")</f>
        <v/>
      </c>
      <c r="H171" s="101"/>
      <c r="I171" s="102"/>
      <c r="J171" s="104"/>
    </row>
    <row r="172" spans="2:10" x14ac:dyDescent="0.25">
      <c r="B172" s="100">
        <f t="shared" si="2"/>
        <v>150</v>
      </c>
      <c r="C172" s="101"/>
      <c r="D172" s="102"/>
      <c r="E172" s="101"/>
      <c r="F172" s="77" t="str">
        <f>IF(E172 &lt;&gt; "",VLOOKUP($E172,'Defect types &amp; severity levels'!$I$3:$J$30,2,FALSE),"")</f>
        <v/>
      </c>
      <c r="G172" s="103" t="str">
        <f>IF(E172 &lt;&gt; "",VLOOKUP($E172,'Defect types &amp; severity levels'!$I$3:$K$30,3,FALSE),"")</f>
        <v/>
      </c>
      <c r="H172" s="101"/>
      <c r="I172" s="102"/>
      <c r="J172" s="104"/>
    </row>
    <row r="173" spans="2:10" x14ac:dyDescent="0.25">
      <c r="B173" s="100">
        <f t="shared" si="2"/>
        <v>151</v>
      </c>
      <c r="C173" s="101"/>
      <c r="D173" s="102"/>
      <c r="E173" s="101"/>
      <c r="F173" s="77" t="str">
        <f>IF(E173 &lt;&gt; "",VLOOKUP($E173,'Defect types &amp; severity levels'!$I$3:$J$30,2,FALSE),"")</f>
        <v/>
      </c>
      <c r="G173" s="103" t="str">
        <f>IF(E173 &lt;&gt; "",VLOOKUP($E173,'Defect types &amp; severity levels'!$I$3:$K$30,3,FALSE),"")</f>
        <v/>
      </c>
      <c r="H173" s="101"/>
      <c r="I173" s="102"/>
      <c r="J173" s="104"/>
    </row>
    <row r="174" spans="2:10" x14ac:dyDescent="0.25">
      <c r="B174" s="100">
        <f t="shared" si="2"/>
        <v>152</v>
      </c>
      <c r="C174" s="101"/>
      <c r="D174" s="102"/>
      <c r="E174" s="101"/>
      <c r="F174" s="77" t="str">
        <f>IF(E174 &lt;&gt; "",VLOOKUP($E174,'Defect types &amp; severity levels'!$I$3:$J$30,2,FALSE),"")</f>
        <v/>
      </c>
      <c r="G174" s="103" t="str">
        <f>IF(E174 &lt;&gt; "",VLOOKUP($E174,'Defect types &amp; severity levels'!$I$3:$K$30,3,FALSE),"")</f>
        <v/>
      </c>
      <c r="H174" s="101"/>
      <c r="I174" s="102"/>
      <c r="J174" s="104"/>
    </row>
    <row r="175" spans="2:10" x14ac:dyDescent="0.25">
      <c r="B175" s="100">
        <f t="shared" si="2"/>
        <v>153</v>
      </c>
      <c r="C175" s="101"/>
      <c r="D175" s="102"/>
      <c r="E175" s="101"/>
      <c r="F175" s="77" t="str">
        <f>IF(E175 &lt;&gt; "",VLOOKUP($E175,'Defect types &amp; severity levels'!$I$3:$J$30,2,FALSE),"")</f>
        <v/>
      </c>
      <c r="G175" s="103" t="str">
        <f>IF(E175 &lt;&gt; "",VLOOKUP($E175,'Defect types &amp; severity levels'!$I$3:$K$30,3,FALSE),"")</f>
        <v/>
      </c>
      <c r="H175" s="101"/>
      <c r="I175" s="102"/>
      <c r="J175" s="104"/>
    </row>
    <row r="176" spans="2:10" x14ac:dyDescent="0.25">
      <c r="B176" s="100">
        <f t="shared" si="2"/>
        <v>154</v>
      </c>
      <c r="C176" s="101"/>
      <c r="D176" s="102"/>
      <c r="E176" s="101"/>
      <c r="F176" s="77" t="str">
        <f>IF(E176 &lt;&gt; "",VLOOKUP($E176,'Defect types &amp; severity levels'!$I$3:$J$30,2,FALSE),"")</f>
        <v/>
      </c>
      <c r="G176" s="103" t="str">
        <f>IF(E176 &lt;&gt; "",VLOOKUP($E176,'Defect types &amp; severity levels'!$I$3:$K$30,3,FALSE),"")</f>
        <v/>
      </c>
      <c r="H176" s="101"/>
      <c r="I176" s="102"/>
      <c r="J176" s="104"/>
    </row>
    <row r="177" spans="2:10" x14ac:dyDescent="0.25">
      <c r="B177" s="100">
        <f t="shared" si="2"/>
        <v>155</v>
      </c>
      <c r="C177" s="101"/>
      <c r="D177" s="102"/>
      <c r="E177" s="101"/>
      <c r="F177" s="77" t="str">
        <f>IF(E177 &lt;&gt; "",VLOOKUP($E177,'Defect types &amp; severity levels'!$I$3:$J$30,2,FALSE),"")</f>
        <v/>
      </c>
      <c r="G177" s="103" t="str">
        <f>IF(E177 &lt;&gt; "",VLOOKUP($E177,'Defect types &amp; severity levels'!$I$3:$K$30,3,FALSE),"")</f>
        <v/>
      </c>
      <c r="H177" s="101"/>
      <c r="I177" s="102"/>
      <c r="J177" s="104"/>
    </row>
    <row r="178" spans="2:10" x14ac:dyDescent="0.25">
      <c r="B178" s="100">
        <f t="shared" si="2"/>
        <v>156</v>
      </c>
      <c r="C178" s="101"/>
      <c r="D178" s="102"/>
      <c r="E178" s="101"/>
      <c r="F178" s="77" t="str">
        <f>IF(E178 &lt;&gt; "",VLOOKUP($E178,'Defect types &amp; severity levels'!$I$3:$J$30,2,FALSE),"")</f>
        <v/>
      </c>
      <c r="G178" s="103" t="str">
        <f>IF(E178 &lt;&gt; "",VLOOKUP($E178,'Defect types &amp; severity levels'!$I$3:$K$30,3,FALSE),"")</f>
        <v/>
      </c>
      <c r="H178" s="101"/>
      <c r="I178" s="102"/>
      <c r="J178" s="104"/>
    </row>
    <row r="179" spans="2:10" x14ac:dyDescent="0.25">
      <c r="B179" s="100">
        <f t="shared" si="2"/>
        <v>157</v>
      </c>
      <c r="C179" s="101"/>
      <c r="D179" s="102"/>
      <c r="E179" s="101"/>
      <c r="F179" s="77" t="str">
        <f>IF(E179 &lt;&gt; "",VLOOKUP($E179,'Defect types &amp; severity levels'!$I$3:$J$30,2,FALSE),"")</f>
        <v/>
      </c>
      <c r="G179" s="103" t="str">
        <f>IF(E179 &lt;&gt; "",VLOOKUP($E179,'Defect types &amp; severity levels'!$I$3:$K$30,3,FALSE),"")</f>
        <v/>
      </c>
      <c r="H179" s="101"/>
      <c r="I179" s="102"/>
      <c r="J179" s="104"/>
    </row>
    <row r="180" spans="2:10" x14ac:dyDescent="0.25">
      <c r="B180" s="100">
        <f t="shared" si="2"/>
        <v>158</v>
      </c>
      <c r="C180" s="101"/>
      <c r="D180" s="102"/>
      <c r="E180" s="101"/>
      <c r="F180" s="77" t="str">
        <f>IF(E180 &lt;&gt; "",VLOOKUP($E180,'Defect types &amp; severity levels'!$I$3:$J$30,2,FALSE),"")</f>
        <v/>
      </c>
      <c r="G180" s="103" t="str">
        <f>IF(E180 &lt;&gt; "",VLOOKUP($E180,'Defect types &amp; severity levels'!$I$3:$K$30,3,FALSE),"")</f>
        <v/>
      </c>
      <c r="H180" s="101"/>
      <c r="I180" s="102"/>
      <c r="J180" s="104"/>
    </row>
    <row r="181" spans="2:10" x14ac:dyDescent="0.25">
      <c r="B181" s="100">
        <f t="shared" si="2"/>
        <v>159</v>
      </c>
      <c r="C181" s="101"/>
      <c r="D181" s="102"/>
      <c r="E181" s="101"/>
      <c r="F181" s="77" t="str">
        <f>IF(E181 &lt;&gt; "",VLOOKUP($E181,'Defect types &amp; severity levels'!$I$3:$J$30,2,FALSE),"")</f>
        <v/>
      </c>
      <c r="G181" s="103" t="str">
        <f>IF(E181 &lt;&gt; "",VLOOKUP($E181,'Defect types &amp; severity levels'!$I$3:$K$30,3,FALSE),"")</f>
        <v/>
      </c>
      <c r="H181" s="101"/>
      <c r="I181" s="102"/>
      <c r="J181" s="104"/>
    </row>
    <row r="182" spans="2:10" x14ac:dyDescent="0.25">
      <c r="B182" s="100">
        <f t="shared" si="2"/>
        <v>160</v>
      </c>
      <c r="C182" s="101"/>
      <c r="D182" s="102"/>
      <c r="E182" s="101"/>
      <c r="F182" s="77" t="str">
        <f>IF(E182 &lt;&gt; "",VLOOKUP($E182,'Defect types &amp; severity levels'!$I$3:$J$30,2,FALSE),"")</f>
        <v/>
      </c>
      <c r="G182" s="103" t="str">
        <f>IF(E182 &lt;&gt; "",VLOOKUP($E182,'Defect types &amp; severity levels'!$I$3:$K$30,3,FALSE),"")</f>
        <v/>
      </c>
      <c r="H182" s="101"/>
      <c r="I182" s="102"/>
      <c r="J182" s="104"/>
    </row>
    <row r="183" spans="2:10" x14ac:dyDescent="0.25">
      <c r="B183" s="100">
        <f t="shared" si="2"/>
        <v>161</v>
      </c>
      <c r="C183" s="101"/>
      <c r="D183" s="102"/>
      <c r="E183" s="101"/>
      <c r="F183" s="77" t="str">
        <f>IF(E183 &lt;&gt; "",VLOOKUP($E183,'Defect types &amp; severity levels'!$I$3:$J$30,2,FALSE),"")</f>
        <v/>
      </c>
      <c r="G183" s="103" t="str">
        <f>IF(E183 &lt;&gt; "",VLOOKUP($E183,'Defect types &amp; severity levels'!$I$3:$K$30,3,FALSE),"")</f>
        <v/>
      </c>
      <c r="H183" s="101"/>
      <c r="I183" s="102"/>
      <c r="J183" s="104"/>
    </row>
    <row r="184" spans="2:10" x14ac:dyDescent="0.25">
      <c r="B184" s="100">
        <f t="shared" si="2"/>
        <v>162</v>
      </c>
      <c r="C184" s="101"/>
      <c r="D184" s="102"/>
      <c r="E184" s="101"/>
      <c r="F184" s="77" t="str">
        <f>IF(E184 &lt;&gt; "",VLOOKUP($E184,'Defect types &amp; severity levels'!$I$3:$J$30,2,FALSE),"")</f>
        <v/>
      </c>
      <c r="G184" s="103" t="str">
        <f>IF(E184 &lt;&gt; "",VLOOKUP($E184,'Defect types &amp; severity levels'!$I$3:$K$30,3,FALSE),"")</f>
        <v/>
      </c>
      <c r="H184" s="101"/>
      <c r="I184" s="102"/>
      <c r="J184" s="104"/>
    </row>
    <row r="185" spans="2:10" x14ac:dyDescent="0.25">
      <c r="B185" s="100">
        <f t="shared" si="2"/>
        <v>163</v>
      </c>
      <c r="C185" s="101"/>
      <c r="D185" s="102"/>
      <c r="E185" s="101"/>
      <c r="F185" s="77" t="str">
        <f>IF(E185 &lt;&gt; "",VLOOKUP($E185,'Defect types &amp; severity levels'!$I$3:$J$30,2,FALSE),"")</f>
        <v/>
      </c>
      <c r="G185" s="103" t="str">
        <f>IF(E185 &lt;&gt; "",VLOOKUP($E185,'Defect types &amp; severity levels'!$I$3:$K$30,3,FALSE),"")</f>
        <v/>
      </c>
      <c r="H185" s="101"/>
      <c r="I185" s="102"/>
      <c r="J185" s="104"/>
    </row>
    <row r="186" spans="2:10" x14ac:dyDescent="0.25">
      <c r="B186" s="100">
        <f t="shared" si="2"/>
        <v>164</v>
      </c>
      <c r="C186" s="101"/>
      <c r="D186" s="102"/>
      <c r="E186" s="101"/>
      <c r="F186" s="77" t="str">
        <f>IF(E186 &lt;&gt; "",VLOOKUP($E186,'Defect types &amp; severity levels'!$I$3:$J$30,2,FALSE),"")</f>
        <v/>
      </c>
      <c r="G186" s="103" t="str">
        <f>IF(E186 &lt;&gt; "",VLOOKUP($E186,'Defect types &amp; severity levels'!$I$3:$K$30,3,FALSE),"")</f>
        <v/>
      </c>
      <c r="H186" s="101"/>
      <c r="I186" s="102"/>
      <c r="J186" s="104"/>
    </row>
    <row r="187" spans="2:10" x14ac:dyDescent="0.25">
      <c r="B187" s="100">
        <f t="shared" si="2"/>
        <v>165</v>
      </c>
      <c r="C187" s="101"/>
      <c r="D187" s="102"/>
      <c r="E187" s="101"/>
      <c r="F187" s="77" t="str">
        <f>IF(E187 &lt;&gt; "",VLOOKUP($E187,'Defect types &amp; severity levels'!$I$3:$J$30,2,FALSE),"")</f>
        <v/>
      </c>
      <c r="G187" s="103" t="str">
        <f>IF(E187 &lt;&gt; "",VLOOKUP($E187,'Defect types &amp; severity levels'!$I$3:$K$30,3,FALSE),"")</f>
        <v/>
      </c>
      <c r="H187" s="101"/>
      <c r="I187" s="102"/>
      <c r="J187" s="104"/>
    </row>
    <row r="188" spans="2:10" x14ac:dyDescent="0.25">
      <c r="B188" s="100">
        <f t="shared" si="2"/>
        <v>166</v>
      </c>
      <c r="C188" s="101"/>
      <c r="D188" s="102"/>
      <c r="E188" s="101"/>
      <c r="F188" s="77" t="str">
        <f>IF(E188 &lt;&gt; "",VLOOKUP($E188,'Defect types &amp; severity levels'!$I$3:$J$30,2,FALSE),"")</f>
        <v/>
      </c>
      <c r="G188" s="103" t="str">
        <f>IF(E188 &lt;&gt; "",VLOOKUP($E188,'Defect types &amp; severity levels'!$I$3:$K$30,3,FALSE),"")</f>
        <v/>
      </c>
      <c r="H188" s="101"/>
      <c r="I188" s="102"/>
      <c r="J188" s="104"/>
    </row>
    <row r="189" spans="2:10" x14ac:dyDescent="0.25">
      <c r="B189" s="100">
        <f t="shared" si="2"/>
        <v>167</v>
      </c>
      <c r="C189" s="101"/>
      <c r="D189" s="102"/>
      <c r="E189" s="101"/>
      <c r="F189" s="77" t="str">
        <f>IF(E189 &lt;&gt; "",VLOOKUP($E189,'Defect types &amp; severity levels'!$I$3:$J$30,2,FALSE),"")</f>
        <v/>
      </c>
      <c r="G189" s="103" t="str">
        <f>IF(E189 &lt;&gt; "",VLOOKUP($E189,'Defect types &amp; severity levels'!$I$3:$K$30,3,FALSE),"")</f>
        <v/>
      </c>
      <c r="H189" s="101"/>
      <c r="I189" s="102"/>
      <c r="J189" s="104"/>
    </row>
    <row r="190" spans="2:10" x14ac:dyDescent="0.25">
      <c r="B190" s="100">
        <f t="shared" si="2"/>
        <v>168</v>
      </c>
      <c r="C190" s="101"/>
      <c r="D190" s="102"/>
      <c r="E190" s="101"/>
      <c r="F190" s="77" t="str">
        <f>IF(E190 &lt;&gt; "",VLOOKUP($E190,'Defect types &amp; severity levels'!$I$3:$J$30,2,FALSE),"")</f>
        <v/>
      </c>
      <c r="G190" s="103" t="str">
        <f>IF(E190 &lt;&gt; "",VLOOKUP($E190,'Defect types &amp; severity levels'!$I$3:$K$30,3,FALSE),"")</f>
        <v/>
      </c>
      <c r="H190" s="101"/>
      <c r="I190" s="102"/>
      <c r="J190" s="104"/>
    </row>
    <row r="191" spans="2:10" x14ac:dyDescent="0.25">
      <c r="B191" s="100">
        <f t="shared" si="2"/>
        <v>169</v>
      </c>
      <c r="C191" s="101"/>
      <c r="D191" s="102"/>
      <c r="E191" s="101"/>
      <c r="F191" s="77" t="str">
        <f>IF(E191 &lt;&gt; "",VLOOKUP($E191,'Defect types &amp; severity levels'!$I$3:$J$30,2,FALSE),"")</f>
        <v/>
      </c>
      <c r="G191" s="103" t="str">
        <f>IF(E191 &lt;&gt; "",VLOOKUP($E191,'Defect types &amp; severity levels'!$I$3:$K$30,3,FALSE),"")</f>
        <v/>
      </c>
      <c r="H191" s="101"/>
      <c r="I191" s="102"/>
      <c r="J191" s="104"/>
    </row>
    <row r="192" spans="2:10" x14ac:dyDescent="0.25">
      <c r="B192" s="100">
        <f t="shared" si="2"/>
        <v>170</v>
      </c>
      <c r="C192" s="101"/>
      <c r="D192" s="102"/>
      <c r="E192" s="101"/>
      <c r="F192" s="77" t="str">
        <f>IF(E192 &lt;&gt; "",VLOOKUP($E192,'Defect types &amp; severity levels'!$I$3:$J$30,2,FALSE),"")</f>
        <v/>
      </c>
      <c r="G192" s="103" t="str">
        <f>IF(E192 &lt;&gt; "",VLOOKUP($E192,'Defect types &amp; severity levels'!$I$3:$K$30,3,FALSE),"")</f>
        <v/>
      </c>
      <c r="H192" s="101"/>
      <c r="I192" s="102"/>
      <c r="J192" s="104"/>
    </row>
    <row r="193" spans="2:10" x14ac:dyDescent="0.25">
      <c r="B193" s="100">
        <f t="shared" si="2"/>
        <v>171</v>
      </c>
      <c r="C193" s="101"/>
      <c r="D193" s="102"/>
      <c r="E193" s="101"/>
      <c r="F193" s="77" t="str">
        <f>IF(E193 &lt;&gt; "",VLOOKUP($E193,'Defect types &amp; severity levels'!$I$3:$J$30,2,FALSE),"")</f>
        <v/>
      </c>
      <c r="G193" s="103" t="str">
        <f>IF(E193 &lt;&gt; "",VLOOKUP($E193,'Defect types &amp; severity levels'!$I$3:$K$30,3,FALSE),"")</f>
        <v/>
      </c>
      <c r="H193" s="101"/>
      <c r="I193" s="102"/>
      <c r="J193" s="104"/>
    </row>
    <row r="194" spans="2:10" x14ac:dyDescent="0.25">
      <c r="B194" s="100">
        <f t="shared" si="2"/>
        <v>172</v>
      </c>
      <c r="C194" s="101"/>
      <c r="D194" s="102"/>
      <c r="E194" s="101"/>
      <c r="F194" s="77" t="str">
        <f>IF(E194 &lt;&gt; "",VLOOKUP($E194,'Defect types &amp; severity levels'!$I$3:$J$30,2,FALSE),"")</f>
        <v/>
      </c>
      <c r="G194" s="103" t="str">
        <f>IF(E194 &lt;&gt; "",VLOOKUP($E194,'Defect types &amp; severity levels'!$I$3:$K$30,3,FALSE),"")</f>
        <v/>
      </c>
      <c r="H194" s="101"/>
      <c r="I194" s="102"/>
      <c r="J194" s="104"/>
    </row>
    <row r="195" spans="2:10" x14ac:dyDescent="0.25">
      <c r="B195" s="100">
        <f t="shared" si="2"/>
        <v>173</v>
      </c>
      <c r="C195" s="101"/>
      <c r="D195" s="102"/>
      <c r="E195" s="101"/>
      <c r="F195" s="77" t="str">
        <f>IF(E195 &lt;&gt; "",VLOOKUP($E195,'Defect types &amp; severity levels'!$I$3:$J$30,2,FALSE),"")</f>
        <v/>
      </c>
      <c r="G195" s="103" t="str">
        <f>IF(E195 &lt;&gt; "",VLOOKUP($E195,'Defect types &amp; severity levels'!$I$3:$K$30,3,FALSE),"")</f>
        <v/>
      </c>
      <c r="H195" s="101"/>
      <c r="I195" s="102"/>
      <c r="J195" s="104"/>
    </row>
    <row r="196" spans="2:10" x14ac:dyDescent="0.25">
      <c r="B196" s="100">
        <f t="shared" si="2"/>
        <v>174</v>
      </c>
      <c r="C196" s="101"/>
      <c r="D196" s="102"/>
      <c r="E196" s="101"/>
      <c r="F196" s="77" t="str">
        <f>IF(E196 &lt;&gt; "",VLOOKUP($E196,'Defect types &amp; severity levels'!$I$3:$J$30,2,FALSE),"")</f>
        <v/>
      </c>
      <c r="G196" s="103" t="str">
        <f>IF(E196 &lt;&gt; "",VLOOKUP($E196,'Defect types &amp; severity levels'!$I$3:$K$30,3,FALSE),"")</f>
        <v/>
      </c>
      <c r="H196" s="101"/>
      <c r="I196" s="102"/>
      <c r="J196" s="104"/>
    </row>
    <row r="197" spans="2:10" x14ac:dyDescent="0.25">
      <c r="B197" s="100">
        <f t="shared" si="2"/>
        <v>175</v>
      </c>
      <c r="C197" s="101"/>
      <c r="D197" s="102"/>
      <c r="E197" s="101"/>
      <c r="F197" s="77" t="str">
        <f>IF(E197 &lt;&gt; "",VLOOKUP($E197,'Defect types &amp; severity levels'!$I$3:$J$30,2,FALSE),"")</f>
        <v/>
      </c>
      <c r="G197" s="103" t="str">
        <f>IF(E197 &lt;&gt; "",VLOOKUP($E197,'Defect types &amp; severity levels'!$I$3:$K$30,3,FALSE),"")</f>
        <v/>
      </c>
      <c r="H197" s="101"/>
      <c r="I197" s="102"/>
      <c r="J197" s="104"/>
    </row>
    <row r="198" spans="2:10" x14ac:dyDescent="0.25">
      <c r="B198" s="100">
        <f t="shared" si="2"/>
        <v>176</v>
      </c>
      <c r="C198" s="101"/>
      <c r="D198" s="102"/>
      <c r="E198" s="101"/>
      <c r="F198" s="77" t="str">
        <f>IF(E198 &lt;&gt; "",VLOOKUP($E198,'Defect types &amp; severity levels'!$I$3:$J$30,2,FALSE),"")</f>
        <v/>
      </c>
      <c r="G198" s="103" t="str">
        <f>IF(E198 &lt;&gt; "",VLOOKUP($E198,'Defect types &amp; severity levels'!$I$3:$K$30,3,FALSE),"")</f>
        <v/>
      </c>
      <c r="H198" s="101"/>
      <c r="I198" s="102"/>
      <c r="J198" s="104"/>
    </row>
    <row r="199" spans="2:10" x14ac:dyDescent="0.25">
      <c r="B199" s="100">
        <f t="shared" si="2"/>
        <v>177</v>
      </c>
      <c r="C199" s="101"/>
      <c r="D199" s="102"/>
      <c r="E199" s="101"/>
      <c r="F199" s="77" t="str">
        <f>IF(E199 &lt;&gt; "",VLOOKUP($E199,'Defect types &amp; severity levels'!$I$3:$J$30,2,FALSE),"")</f>
        <v/>
      </c>
      <c r="G199" s="103" t="str">
        <f>IF(E199 &lt;&gt; "",VLOOKUP($E199,'Defect types &amp; severity levels'!$I$3:$K$30,3,FALSE),"")</f>
        <v/>
      </c>
      <c r="H199" s="101"/>
      <c r="I199" s="102"/>
      <c r="J199" s="104"/>
    </row>
    <row r="200" spans="2:10" x14ac:dyDescent="0.25">
      <c r="B200" s="100">
        <f t="shared" si="2"/>
        <v>178</v>
      </c>
      <c r="C200" s="101"/>
      <c r="D200" s="102"/>
      <c r="E200" s="101"/>
      <c r="F200" s="77" t="str">
        <f>IF(E200 &lt;&gt; "",VLOOKUP($E200,'Defect types &amp; severity levels'!$I$3:$J$30,2,FALSE),"")</f>
        <v/>
      </c>
      <c r="G200" s="103" t="str">
        <f>IF(E200 &lt;&gt; "",VLOOKUP($E200,'Defect types &amp; severity levels'!$I$3:$K$30,3,FALSE),"")</f>
        <v/>
      </c>
      <c r="H200" s="101"/>
      <c r="I200" s="102"/>
      <c r="J200" s="104"/>
    </row>
    <row r="201" spans="2:10" x14ac:dyDescent="0.25">
      <c r="B201" s="100">
        <f t="shared" si="2"/>
        <v>179</v>
      </c>
      <c r="C201" s="101"/>
      <c r="D201" s="102"/>
      <c r="E201" s="101"/>
      <c r="F201" s="77" t="str">
        <f>IF(E201 &lt;&gt; "",VLOOKUP($E201,'Defect types &amp; severity levels'!$I$3:$J$30,2,FALSE),"")</f>
        <v/>
      </c>
      <c r="G201" s="103" t="str">
        <f>IF(E201 &lt;&gt; "",VLOOKUP($E201,'Defect types &amp; severity levels'!$I$3:$K$30,3,FALSE),"")</f>
        <v/>
      </c>
      <c r="H201" s="101"/>
      <c r="I201" s="102"/>
      <c r="J201" s="104"/>
    </row>
    <row r="202" spans="2:10" x14ac:dyDescent="0.25">
      <c r="B202" s="100">
        <f t="shared" si="2"/>
        <v>180</v>
      </c>
      <c r="C202" s="101"/>
      <c r="D202" s="102"/>
      <c r="E202" s="101"/>
      <c r="F202" s="77" t="str">
        <f>IF(E202 &lt;&gt; "",VLOOKUP($E202,'Defect types &amp; severity levels'!$I$3:$J$30,2,FALSE),"")</f>
        <v/>
      </c>
      <c r="G202" s="103" t="str">
        <f>IF(E202 &lt;&gt; "",VLOOKUP($E202,'Defect types &amp; severity levels'!$I$3:$K$30,3,FALSE),"")</f>
        <v/>
      </c>
      <c r="H202" s="101"/>
      <c r="I202" s="102"/>
      <c r="J202" s="104"/>
    </row>
    <row r="203" spans="2:10" x14ac:dyDescent="0.25">
      <c r="B203" s="100">
        <f t="shared" si="2"/>
        <v>181</v>
      </c>
      <c r="C203" s="101"/>
      <c r="D203" s="102"/>
      <c r="E203" s="101"/>
      <c r="F203" s="77" t="str">
        <f>IF(E203 &lt;&gt; "",VLOOKUP($E203,'Defect types &amp; severity levels'!$I$3:$J$30,2,FALSE),"")</f>
        <v/>
      </c>
      <c r="G203" s="103" t="str">
        <f>IF(E203 &lt;&gt; "",VLOOKUP($E203,'Defect types &amp; severity levels'!$I$3:$K$30,3,FALSE),"")</f>
        <v/>
      </c>
      <c r="H203" s="101"/>
      <c r="I203" s="102"/>
      <c r="J203" s="104"/>
    </row>
    <row r="204" spans="2:10" x14ac:dyDescent="0.25">
      <c r="B204" s="100">
        <f t="shared" si="2"/>
        <v>182</v>
      </c>
      <c r="C204" s="101"/>
      <c r="D204" s="102"/>
      <c r="E204" s="101"/>
      <c r="F204" s="77" t="str">
        <f>IF(E204 &lt;&gt; "",VLOOKUP($E204,'Defect types &amp; severity levels'!$I$3:$J$30,2,FALSE),"")</f>
        <v/>
      </c>
      <c r="G204" s="103" t="str">
        <f>IF(E204 &lt;&gt; "",VLOOKUP($E204,'Defect types &amp; severity levels'!$I$3:$K$30,3,FALSE),"")</f>
        <v/>
      </c>
      <c r="H204" s="101"/>
      <c r="I204" s="102"/>
      <c r="J204" s="104"/>
    </row>
    <row r="205" spans="2:10" x14ac:dyDescent="0.25">
      <c r="B205" s="100">
        <f t="shared" si="2"/>
        <v>183</v>
      </c>
      <c r="C205" s="101"/>
      <c r="D205" s="102"/>
      <c r="E205" s="101"/>
      <c r="F205" s="77" t="str">
        <f>IF(E205 &lt;&gt; "",VLOOKUP($E205,'Defect types &amp; severity levels'!$I$3:$J$30,2,FALSE),"")</f>
        <v/>
      </c>
      <c r="G205" s="103" t="str">
        <f>IF(E205 &lt;&gt; "",VLOOKUP($E205,'Defect types &amp; severity levels'!$I$3:$K$30,3,FALSE),"")</f>
        <v/>
      </c>
      <c r="H205" s="101"/>
      <c r="I205" s="102"/>
      <c r="J205" s="104"/>
    </row>
    <row r="206" spans="2:10" x14ac:dyDescent="0.25">
      <c r="B206" s="100">
        <f t="shared" si="2"/>
        <v>184</v>
      </c>
      <c r="C206" s="101"/>
      <c r="D206" s="102"/>
      <c r="E206" s="101"/>
      <c r="F206" s="77" t="str">
        <f>IF(E206 &lt;&gt; "",VLOOKUP($E206,'Defect types &amp; severity levels'!$I$3:$J$30,2,FALSE),"")</f>
        <v/>
      </c>
      <c r="G206" s="103" t="str">
        <f>IF(E206 &lt;&gt; "",VLOOKUP($E206,'Defect types &amp; severity levels'!$I$3:$K$30,3,FALSE),"")</f>
        <v/>
      </c>
      <c r="H206" s="101"/>
      <c r="I206" s="102"/>
      <c r="J206" s="104"/>
    </row>
    <row r="207" spans="2:10" x14ac:dyDescent="0.25">
      <c r="B207" s="100">
        <f t="shared" si="2"/>
        <v>185</v>
      </c>
      <c r="C207" s="101"/>
      <c r="D207" s="102"/>
      <c r="E207" s="101"/>
      <c r="F207" s="77" t="str">
        <f>IF(E207 &lt;&gt; "",VLOOKUP($E207,'Defect types &amp; severity levels'!$I$3:$J$30,2,FALSE),"")</f>
        <v/>
      </c>
      <c r="G207" s="103" t="str">
        <f>IF(E207 &lt;&gt; "",VLOOKUP($E207,'Defect types &amp; severity levels'!$I$3:$K$30,3,FALSE),"")</f>
        <v/>
      </c>
      <c r="H207" s="101"/>
      <c r="I207" s="102"/>
      <c r="J207" s="104"/>
    </row>
    <row r="208" spans="2:10" x14ac:dyDescent="0.25">
      <c r="B208" s="100">
        <f t="shared" si="2"/>
        <v>186</v>
      </c>
      <c r="C208" s="101"/>
      <c r="D208" s="102"/>
      <c r="E208" s="101"/>
      <c r="F208" s="77" t="str">
        <f>IF(E208 &lt;&gt; "",VLOOKUP($E208,'Defect types &amp; severity levels'!$I$3:$J$30,2,FALSE),"")</f>
        <v/>
      </c>
      <c r="G208" s="103" t="str">
        <f>IF(E208 &lt;&gt; "",VLOOKUP($E208,'Defect types &amp; severity levels'!$I$3:$K$30,3,FALSE),"")</f>
        <v/>
      </c>
      <c r="H208" s="101"/>
      <c r="I208" s="102"/>
      <c r="J208" s="104"/>
    </row>
    <row r="209" spans="2:10" x14ac:dyDescent="0.25">
      <c r="B209" s="100">
        <f t="shared" si="2"/>
        <v>187</v>
      </c>
      <c r="C209" s="101"/>
      <c r="D209" s="102"/>
      <c r="E209" s="101"/>
      <c r="F209" s="77" t="str">
        <f>IF(E209 &lt;&gt; "",VLOOKUP($E209,'Defect types &amp; severity levels'!$I$3:$J$30,2,FALSE),"")</f>
        <v/>
      </c>
      <c r="G209" s="103" t="str">
        <f>IF(E209 &lt;&gt; "",VLOOKUP($E209,'Defect types &amp; severity levels'!$I$3:$K$30,3,FALSE),"")</f>
        <v/>
      </c>
      <c r="H209" s="101"/>
      <c r="I209" s="102"/>
      <c r="J209" s="104"/>
    </row>
    <row r="210" spans="2:10" x14ac:dyDescent="0.25">
      <c r="B210" s="100">
        <f t="shared" si="2"/>
        <v>188</v>
      </c>
      <c r="C210" s="101"/>
      <c r="D210" s="102"/>
      <c r="E210" s="101"/>
      <c r="F210" s="77" t="str">
        <f>IF(E210 &lt;&gt; "",VLOOKUP($E210,'Defect types &amp; severity levels'!$I$3:$J$30,2,FALSE),"")</f>
        <v/>
      </c>
      <c r="G210" s="103" t="str">
        <f>IF(E210 &lt;&gt; "",VLOOKUP($E210,'Defect types &amp; severity levels'!$I$3:$K$30,3,FALSE),"")</f>
        <v/>
      </c>
      <c r="H210" s="101"/>
      <c r="I210" s="102"/>
      <c r="J210" s="104"/>
    </row>
    <row r="211" spans="2:10" x14ac:dyDescent="0.25">
      <c r="B211" s="100">
        <f t="shared" si="2"/>
        <v>189</v>
      </c>
      <c r="C211" s="101"/>
      <c r="D211" s="102"/>
      <c r="E211" s="101"/>
      <c r="F211" s="77" t="str">
        <f>IF(E211 &lt;&gt; "",VLOOKUP($E211,'Defect types &amp; severity levels'!$I$3:$J$30,2,FALSE),"")</f>
        <v/>
      </c>
      <c r="G211" s="103" t="str">
        <f>IF(E211 &lt;&gt; "",VLOOKUP($E211,'Defect types &amp; severity levels'!$I$3:$K$30,3,FALSE),"")</f>
        <v/>
      </c>
      <c r="H211" s="101"/>
      <c r="I211" s="102"/>
      <c r="J211" s="104"/>
    </row>
    <row r="212" spans="2:10" x14ac:dyDescent="0.25">
      <c r="B212" s="100">
        <f t="shared" si="2"/>
        <v>190</v>
      </c>
      <c r="C212" s="101"/>
      <c r="D212" s="102"/>
      <c r="E212" s="101"/>
      <c r="F212" s="77" t="str">
        <f>IF(E212 &lt;&gt; "",VLOOKUP($E212,'Defect types &amp; severity levels'!$I$3:$J$30,2,FALSE),"")</f>
        <v/>
      </c>
      <c r="G212" s="103" t="str">
        <f>IF(E212 &lt;&gt; "",VLOOKUP($E212,'Defect types &amp; severity levels'!$I$3:$K$30,3,FALSE),"")</f>
        <v/>
      </c>
      <c r="H212" s="101"/>
      <c r="I212" s="102"/>
      <c r="J212" s="104"/>
    </row>
    <row r="213" spans="2:10" x14ac:dyDescent="0.25">
      <c r="B213" s="100">
        <f t="shared" si="2"/>
        <v>191</v>
      </c>
      <c r="C213" s="101"/>
      <c r="D213" s="102"/>
      <c r="E213" s="101"/>
      <c r="F213" s="77" t="str">
        <f>IF(E213 &lt;&gt; "",VLOOKUP($E213,'Defect types &amp; severity levels'!$I$3:$J$30,2,FALSE),"")</f>
        <v/>
      </c>
      <c r="G213" s="103" t="str">
        <f>IF(E213 &lt;&gt; "",VLOOKUP($E213,'Defect types &amp; severity levels'!$I$3:$K$30,3,FALSE),"")</f>
        <v/>
      </c>
      <c r="H213" s="101"/>
      <c r="I213" s="102"/>
      <c r="J213" s="104"/>
    </row>
    <row r="214" spans="2:10" x14ac:dyDescent="0.25">
      <c r="B214" s="100">
        <f t="shared" si="2"/>
        <v>192</v>
      </c>
      <c r="C214" s="101"/>
      <c r="D214" s="102"/>
      <c r="E214" s="101"/>
      <c r="F214" s="77" t="str">
        <f>IF(E214 &lt;&gt; "",VLOOKUP($E214,'Defect types &amp; severity levels'!$I$3:$J$30,2,FALSE),"")</f>
        <v/>
      </c>
      <c r="G214" s="103" t="str">
        <f>IF(E214 &lt;&gt; "",VLOOKUP($E214,'Defect types &amp; severity levels'!$I$3:$K$30,3,FALSE),"")</f>
        <v/>
      </c>
      <c r="H214" s="101"/>
      <c r="I214" s="102"/>
      <c r="J214" s="104"/>
    </row>
    <row r="215" spans="2:10" x14ac:dyDescent="0.25">
      <c r="B215" s="100">
        <f t="shared" si="2"/>
        <v>193</v>
      </c>
      <c r="C215" s="101"/>
      <c r="D215" s="102"/>
      <c r="E215" s="101"/>
      <c r="F215" s="77" t="str">
        <f>IF(E215 &lt;&gt; "",VLOOKUP($E215,'Defect types &amp; severity levels'!$I$3:$J$30,2,FALSE),"")</f>
        <v/>
      </c>
      <c r="G215" s="103" t="str">
        <f>IF(E215 &lt;&gt; "",VLOOKUP($E215,'Defect types &amp; severity levels'!$I$3:$K$30,3,FALSE),"")</f>
        <v/>
      </c>
      <c r="H215" s="101"/>
      <c r="I215" s="102"/>
      <c r="J215" s="104"/>
    </row>
    <row r="216" spans="2:10" x14ac:dyDescent="0.25">
      <c r="B216" s="100">
        <f t="shared" si="2"/>
        <v>194</v>
      </c>
      <c r="C216" s="101"/>
      <c r="D216" s="102"/>
      <c r="E216" s="101"/>
      <c r="F216" s="77" t="str">
        <f>IF(E216 &lt;&gt; "",VLOOKUP($E216,'Defect types &amp; severity levels'!$I$3:$J$30,2,FALSE),"")</f>
        <v/>
      </c>
      <c r="G216" s="103" t="str">
        <f>IF(E216 &lt;&gt; "",VLOOKUP($E216,'Defect types &amp; severity levels'!$I$3:$K$30,3,FALSE),"")</f>
        <v/>
      </c>
      <c r="H216" s="101"/>
      <c r="I216" s="102"/>
      <c r="J216" s="104"/>
    </row>
    <row r="217" spans="2:10" x14ac:dyDescent="0.25">
      <c r="B217" s="100">
        <f t="shared" ref="B217:B280" si="3">B216+1</f>
        <v>195</v>
      </c>
      <c r="C217" s="101"/>
      <c r="D217" s="102"/>
      <c r="E217" s="101"/>
      <c r="F217" s="77" t="str">
        <f>IF(E217 &lt;&gt; "",VLOOKUP($E217,'Defect types &amp; severity levels'!$I$3:$J$30,2,FALSE),"")</f>
        <v/>
      </c>
      <c r="G217" s="103" t="str">
        <f>IF(E217 &lt;&gt; "",VLOOKUP($E217,'Defect types &amp; severity levels'!$I$3:$K$30,3,FALSE),"")</f>
        <v/>
      </c>
      <c r="H217" s="101"/>
      <c r="I217" s="102"/>
      <c r="J217" s="104"/>
    </row>
    <row r="218" spans="2:10" x14ac:dyDescent="0.25">
      <c r="B218" s="100">
        <f t="shared" si="3"/>
        <v>196</v>
      </c>
      <c r="C218" s="101"/>
      <c r="D218" s="102"/>
      <c r="E218" s="101"/>
      <c r="F218" s="77" t="str">
        <f>IF(E218 &lt;&gt; "",VLOOKUP($E218,'Defect types &amp; severity levels'!$I$3:$J$30,2,FALSE),"")</f>
        <v/>
      </c>
      <c r="G218" s="103" t="str">
        <f>IF(E218 &lt;&gt; "",VLOOKUP($E218,'Defect types &amp; severity levels'!$I$3:$K$30,3,FALSE),"")</f>
        <v/>
      </c>
      <c r="H218" s="101"/>
      <c r="I218" s="102"/>
      <c r="J218" s="104"/>
    </row>
    <row r="219" spans="2:10" x14ac:dyDescent="0.25">
      <c r="B219" s="100">
        <f t="shared" si="3"/>
        <v>197</v>
      </c>
      <c r="C219" s="101"/>
      <c r="D219" s="102"/>
      <c r="E219" s="101"/>
      <c r="F219" s="77" t="str">
        <f>IF(E219 &lt;&gt; "",VLOOKUP($E219,'Defect types &amp; severity levels'!$I$3:$J$30,2,FALSE),"")</f>
        <v/>
      </c>
      <c r="G219" s="103" t="str">
        <f>IF(E219 &lt;&gt; "",VLOOKUP($E219,'Defect types &amp; severity levels'!$I$3:$K$30,3,FALSE),"")</f>
        <v/>
      </c>
      <c r="H219" s="101"/>
      <c r="I219" s="102"/>
      <c r="J219" s="104"/>
    </row>
    <row r="220" spans="2:10" x14ac:dyDescent="0.25">
      <c r="B220" s="100">
        <f t="shared" si="3"/>
        <v>198</v>
      </c>
      <c r="C220" s="101"/>
      <c r="D220" s="102"/>
      <c r="E220" s="101"/>
      <c r="F220" s="77" t="str">
        <f>IF(E220 &lt;&gt; "",VLOOKUP($E220,'Defect types &amp; severity levels'!$I$3:$J$30,2,FALSE),"")</f>
        <v/>
      </c>
      <c r="G220" s="103" t="str">
        <f>IF(E220 &lt;&gt; "",VLOOKUP($E220,'Defect types &amp; severity levels'!$I$3:$K$30,3,FALSE),"")</f>
        <v/>
      </c>
      <c r="H220" s="101"/>
      <c r="I220" s="102"/>
      <c r="J220" s="104"/>
    </row>
    <row r="221" spans="2:10" x14ac:dyDescent="0.25">
      <c r="B221" s="100">
        <f t="shared" si="3"/>
        <v>199</v>
      </c>
      <c r="C221" s="101"/>
      <c r="D221" s="102"/>
      <c r="E221" s="101"/>
      <c r="F221" s="77" t="str">
        <f>IF(E221 &lt;&gt; "",VLOOKUP($E221,'Defect types &amp; severity levels'!$I$3:$J$30,2,FALSE),"")</f>
        <v/>
      </c>
      <c r="G221" s="103" t="str">
        <f>IF(E221 &lt;&gt; "",VLOOKUP($E221,'Defect types &amp; severity levels'!$I$3:$K$30,3,FALSE),"")</f>
        <v/>
      </c>
      <c r="H221" s="101"/>
      <c r="I221" s="102"/>
      <c r="J221" s="104"/>
    </row>
    <row r="222" spans="2:10" x14ac:dyDescent="0.25">
      <c r="B222" s="100">
        <f t="shared" si="3"/>
        <v>200</v>
      </c>
      <c r="C222" s="101"/>
      <c r="D222" s="102"/>
      <c r="E222" s="101"/>
      <c r="F222" s="77" t="str">
        <f>IF(E222 &lt;&gt; "",VLOOKUP($E222,'Defect types &amp; severity levels'!$I$3:$J$30,2,FALSE),"")</f>
        <v/>
      </c>
      <c r="G222" s="103" t="str">
        <f>IF(E222 &lt;&gt; "",VLOOKUP($E222,'Defect types &amp; severity levels'!$I$3:$K$30,3,FALSE),"")</f>
        <v/>
      </c>
      <c r="H222" s="101"/>
      <c r="I222" s="102"/>
      <c r="J222" s="104"/>
    </row>
    <row r="223" spans="2:10" x14ac:dyDescent="0.25">
      <c r="B223" s="100">
        <f t="shared" si="3"/>
        <v>201</v>
      </c>
      <c r="C223" s="101"/>
      <c r="D223" s="102"/>
      <c r="E223" s="101"/>
      <c r="F223" s="77" t="str">
        <f>IF(E223 &lt;&gt; "",VLOOKUP($E223,'Defect types &amp; severity levels'!$I$3:$J$30,2,FALSE),"")</f>
        <v/>
      </c>
      <c r="G223" s="103" t="str">
        <f>IF(E223 &lt;&gt; "",VLOOKUP($E223,'Defect types &amp; severity levels'!$I$3:$K$30,3,FALSE),"")</f>
        <v/>
      </c>
      <c r="H223" s="101"/>
      <c r="I223" s="102"/>
      <c r="J223" s="104"/>
    </row>
    <row r="224" spans="2:10" x14ac:dyDescent="0.25">
      <c r="B224" s="100">
        <f t="shared" si="3"/>
        <v>202</v>
      </c>
      <c r="C224" s="101"/>
      <c r="D224" s="102"/>
      <c r="E224" s="101"/>
      <c r="F224" s="77" t="str">
        <f>IF(E224 &lt;&gt; "",VLOOKUP($E224,'Defect types &amp; severity levels'!$I$3:$J$30,2,FALSE),"")</f>
        <v/>
      </c>
      <c r="G224" s="103" t="str">
        <f>IF(E224 &lt;&gt; "",VLOOKUP($E224,'Defect types &amp; severity levels'!$I$3:$K$30,3,FALSE),"")</f>
        <v/>
      </c>
      <c r="H224" s="101"/>
      <c r="I224" s="102"/>
      <c r="J224" s="104"/>
    </row>
    <row r="225" spans="2:10" x14ac:dyDescent="0.25">
      <c r="B225" s="100">
        <f t="shared" si="3"/>
        <v>203</v>
      </c>
      <c r="C225" s="101"/>
      <c r="D225" s="102"/>
      <c r="E225" s="101"/>
      <c r="F225" s="77" t="str">
        <f>IF(E225 &lt;&gt; "",VLOOKUP($E225,'Defect types &amp; severity levels'!$I$3:$J$30,2,FALSE),"")</f>
        <v/>
      </c>
      <c r="G225" s="103" t="str">
        <f>IF(E225 &lt;&gt; "",VLOOKUP($E225,'Defect types &amp; severity levels'!$I$3:$K$30,3,FALSE),"")</f>
        <v/>
      </c>
      <c r="H225" s="101"/>
      <c r="I225" s="102"/>
      <c r="J225" s="104"/>
    </row>
    <row r="226" spans="2:10" x14ac:dyDescent="0.25">
      <c r="B226" s="100">
        <f t="shared" si="3"/>
        <v>204</v>
      </c>
      <c r="C226" s="101"/>
      <c r="D226" s="102"/>
      <c r="E226" s="101"/>
      <c r="F226" s="77" t="str">
        <f>IF(E226 &lt;&gt; "",VLOOKUP($E226,'Defect types &amp; severity levels'!$I$3:$J$30,2,FALSE),"")</f>
        <v/>
      </c>
      <c r="G226" s="103" t="str">
        <f>IF(E226 &lt;&gt; "",VLOOKUP($E226,'Defect types &amp; severity levels'!$I$3:$K$30,3,FALSE),"")</f>
        <v/>
      </c>
      <c r="H226" s="101"/>
      <c r="I226" s="102"/>
      <c r="J226" s="104"/>
    </row>
    <row r="227" spans="2:10" x14ac:dyDescent="0.25">
      <c r="B227" s="100">
        <f t="shared" si="3"/>
        <v>205</v>
      </c>
      <c r="C227" s="101"/>
      <c r="D227" s="102"/>
      <c r="E227" s="101"/>
      <c r="F227" s="77" t="str">
        <f>IF(E227 &lt;&gt; "",VLOOKUP($E227,'Defect types &amp; severity levels'!$I$3:$J$30,2,FALSE),"")</f>
        <v/>
      </c>
      <c r="G227" s="103" t="str">
        <f>IF(E227 &lt;&gt; "",VLOOKUP($E227,'Defect types &amp; severity levels'!$I$3:$K$30,3,FALSE),"")</f>
        <v/>
      </c>
      <c r="H227" s="101"/>
      <c r="I227" s="102"/>
      <c r="J227" s="104"/>
    </row>
    <row r="228" spans="2:10" x14ac:dyDescent="0.25">
      <c r="B228" s="100">
        <f t="shared" si="3"/>
        <v>206</v>
      </c>
      <c r="C228" s="101"/>
      <c r="D228" s="102"/>
      <c r="E228" s="101"/>
      <c r="F228" s="77" t="str">
        <f>IF(E228 &lt;&gt; "",VLOOKUP($E228,'Defect types &amp; severity levels'!$I$3:$J$30,2,FALSE),"")</f>
        <v/>
      </c>
      <c r="G228" s="103" t="str">
        <f>IF(E228 &lt;&gt; "",VLOOKUP($E228,'Defect types &amp; severity levels'!$I$3:$K$30,3,FALSE),"")</f>
        <v/>
      </c>
      <c r="H228" s="101"/>
      <c r="I228" s="102"/>
      <c r="J228" s="104"/>
    </row>
    <row r="229" spans="2:10" x14ac:dyDescent="0.25">
      <c r="B229" s="100">
        <f t="shared" si="3"/>
        <v>207</v>
      </c>
      <c r="C229" s="101"/>
      <c r="D229" s="102"/>
      <c r="E229" s="101"/>
      <c r="F229" s="77" t="str">
        <f>IF(E229 &lt;&gt; "",VLOOKUP($E229,'Defect types &amp; severity levels'!$I$3:$J$30,2,FALSE),"")</f>
        <v/>
      </c>
      <c r="G229" s="103" t="str">
        <f>IF(E229 &lt;&gt; "",VLOOKUP($E229,'Defect types &amp; severity levels'!$I$3:$K$30,3,FALSE),"")</f>
        <v/>
      </c>
      <c r="H229" s="101"/>
      <c r="I229" s="102"/>
      <c r="J229" s="104"/>
    </row>
    <row r="230" spans="2:10" x14ac:dyDescent="0.25">
      <c r="B230" s="100">
        <f t="shared" si="3"/>
        <v>208</v>
      </c>
      <c r="C230" s="101"/>
      <c r="D230" s="102"/>
      <c r="E230" s="101"/>
      <c r="F230" s="77" t="str">
        <f>IF(E230 &lt;&gt; "",VLOOKUP($E230,'Defect types &amp; severity levels'!$I$3:$J$30,2,FALSE),"")</f>
        <v/>
      </c>
      <c r="G230" s="103" t="str">
        <f>IF(E230 &lt;&gt; "",VLOOKUP($E230,'Defect types &amp; severity levels'!$I$3:$K$30,3,FALSE),"")</f>
        <v/>
      </c>
      <c r="H230" s="101"/>
      <c r="I230" s="102"/>
      <c r="J230" s="104"/>
    </row>
    <row r="231" spans="2:10" x14ac:dyDescent="0.25">
      <c r="B231" s="100">
        <f t="shared" si="3"/>
        <v>209</v>
      </c>
      <c r="C231" s="101"/>
      <c r="D231" s="102"/>
      <c r="E231" s="101"/>
      <c r="F231" s="77" t="str">
        <f>IF(E231 &lt;&gt; "",VLOOKUP($E231,'Defect types &amp; severity levels'!$I$3:$J$30,2,FALSE),"")</f>
        <v/>
      </c>
      <c r="G231" s="103" t="str">
        <f>IF(E231 &lt;&gt; "",VLOOKUP($E231,'Defect types &amp; severity levels'!$I$3:$K$30,3,FALSE),"")</f>
        <v/>
      </c>
      <c r="H231" s="101"/>
      <c r="I231" s="102"/>
      <c r="J231" s="104"/>
    </row>
    <row r="232" spans="2:10" x14ac:dyDescent="0.25">
      <c r="B232" s="100">
        <f t="shared" si="3"/>
        <v>210</v>
      </c>
      <c r="C232" s="101"/>
      <c r="D232" s="102"/>
      <c r="E232" s="101"/>
      <c r="F232" s="77" t="str">
        <f>IF(E232 &lt;&gt; "",VLOOKUP($E232,'Defect types &amp; severity levels'!$I$3:$J$30,2,FALSE),"")</f>
        <v/>
      </c>
      <c r="G232" s="103" t="str">
        <f>IF(E232 &lt;&gt; "",VLOOKUP($E232,'Defect types &amp; severity levels'!$I$3:$K$30,3,FALSE),"")</f>
        <v/>
      </c>
      <c r="H232" s="101"/>
      <c r="I232" s="102"/>
      <c r="J232" s="104"/>
    </row>
    <row r="233" spans="2:10" x14ac:dyDescent="0.25">
      <c r="B233" s="100">
        <f t="shared" si="3"/>
        <v>211</v>
      </c>
      <c r="C233" s="101"/>
      <c r="D233" s="102"/>
      <c r="E233" s="101"/>
      <c r="F233" s="77" t="str">
        <f>IF(E233 &lt;&gt; "",VLOOKUP($E233,'Defect types &amp; severity levels'!$I$3:$J$30,2,FALSE),"")</f>
        <v/>
      </c>
      <c r="G233" s="103" t="str">
        <f>IF(E233 &lt;&gt; "",VLOOKUP($E233,'Defect types &amp; severity levels'!$I$3:$K$30,3,FALSE),"")</f>
        <v/>
      </c>
      <c r="H233" s="101"/>
      <c r="I233" s="102"/>
      <c r="J233" s="104"/>
    </row>
    <row r="234" spans="2:10" x14ac:dyDescent="0.25">
      <c r="B234" s="100">
        <f t="shared" si="3"/>
        <v>212</v>
      </c>
      <c r="C234" s="101"/>
      <c r="D234" s="102"/>
      <c r="E234" s="101"/>
      <c r="F234" s="77" t="str">
        <f>IF(E234 &lt;&gt; "",VLOOKUP($E234,'Defect types &amp; severity levels'!$I$3:$J$30,2,FALSE),"")</f>
        <v/>
      </c>
      <c r="G234" s="103" t="str">
        <f>IF(E234 &lt;&gt; "",VLOOKUP($E234,'Defect types &amp; severity levels'!$I$3:$K$30,3,FALSE),"")</f>
        <v/>
      </c>
      <c r="H234" s="101"/>
      <c r="I234" s="102"/>
      <c r="J234" s="104"/>
    </row>
    <row r="235" spans="2:10" x14ac:dyDescent="0.25">
      <c r="B235" s="100">
        <f t="shared" si="3"/>
        <v>213</v>
      </c>
      <c r="C235" s="101"/>
      <c r="D235" s="102"/>
      <c r="E235" s="101"/>
      <c r="F235" s="77" t="str">
        <f>IF(E235 &lt;&gt; "",VLOOKUP($E235,'Defect types &amp; severity levels'!$I$3:$J$30,2,FALSE),"")</f>
        <v/>
      </c>
      <c r="G235" s="103" t="str">
        <f>IF(E235 &lt;&gt; "",VLOOKUP($E235,'Defect types &amp; severity levels'!$I$3:$K$30,3,FALSE),"")</f>
        <v/>
      </c>
      <c r="H235" s="101"/>
      <c r="I235" s="102"/>
      <c r="J235" s="104"/>
    </row>
    <row r="236" spans="2:10" x14ac:dyDescent="0.25">
      <c r="B236" s="100">
        <f t="shared" si="3"/>
        <v>214</v>
      </c>
      <c r="C236" s="101"/>
      <c r="D236" s="102"/>
      <c r="E236" s="101"/>
      <c r="F236" s="77" t="str">
        <f>IF(E236 &lt;&gt; "",VLOOKUP($E236,'Defect types &amp; severity levels'!$I$3:$J$30,2,FALSE),"")</f>
        <v/>
      </c>
      <c r="G236" s="103" t="str">
        <f>IF(E236 &lt;&gt; "",VLOOKUP($E236,'Defect types &amp; severity levels'!$I$3:$K$30,3,FALSE),"")</f>
        <v/>
      </c>
      <c r="H236" s="101"/>
      <c r="I236" s="102"/>
      <c r="J236" s="104"/>
    </row>
    <row r="237" spans="2:10" x14ac:dyDescent="0.25">
      <c r="B237" s="100">
        <f t="shared" si="3"/>
        <v>215</v>
      </c>
      <c r="C237" s="101"/>
      <c r="D237" s="102"/>
      <c r="E237" s="101"/>
      <c r="F237" s="77" t="str">
        <f>IF(E237 &lt;&gt; "",VLOOKUP($E237,'Defect types &amp; severity levels'!$I$3:$J$30,2,FALSE),"")</f>
        <v/>
      </c>
      <c r="G237" s="103" t="str">
        <f>IF(E237 &lt;&gt; "",VLOOKUP($E237,'Defect types &amp; severity levels'!$I$3:$K$30,3,FALSE),"")</f>
        <v/>
      </c>
      <c r="H237" s="101"/>
      <c r="I237" s="102"/>
      <c r="J237" s="104"/>
    </row>
    <row r="238" spans="2:10" x14ac:dyDescent="0.25">
      <c r="B238" s="100">
        <f t="shared" si="3"/>
        <v>216</v>
      </c>
      <c r="C238" s="101"/>
      <c r="D238" s="102"/>
      <c r="E238" s="101"/>
      <c r="F238" s="77" t="str">
        <f>IF(E238 &lt;&gt; "",VLOOKUP($E238,'Defect types &amp; severity levels'!$I$3:$J$30,2,FALSE),"")</f>
        <v/>
      </c>
      <c r="G238" s="103" t="str">
        <f>IF(E238 &lt;&gt; "",VLOOKUP($E238,'Defect types &amp; severity levels'!$I$3:$K$30,3,FALSE),"")</f>
        <v/>
      </c>
      <c r="H238" s="101"/>
      <c r="I238" s="102"/>
      <c r="J238" s="104"/>
    </row>
    <row r="239" spans="2:10" x14ac:dyDescent="0.25">
      <c r="B239" s="100">
        <f t="shared" si="3"/>
        <v>217</v>
      </c>
      <c r="C239" s="101"/>
      <c r="D239" s="102"/>
      <c r="E239" s="101"/>
      <c r="F239" s="77" t="str">
        <f>IF(E239 &lt;&gt; "",VLOOKUP($E239,'Defect types &amp; severity levels'!$I$3:$J$30,2,FALSE),"")</f>
        <v/>
      </c>
      <c r="G239" s="103" t="str">
        <f>IF(E239 &lt;&gt; "",VLOOKUP($E239,'Defect types &amp; severity levels'!$I$3:$K$30,3,FALSE),"")</f>
        <v/>
      </c>
      <c r="H239" s="101"/>
      <c r="I239" s="102"/>
      <c r="J239" s="104"/>
    </row>
    <row r="240" spans="2:10" x14ac:dyDescent="0.25">
      <c r="B240" s="100">
        <f t="shared" si="3"/>
        <v>218</v>
      </c>
      <c r="C240" s="101"/>
      <c r="D240" s="102"/>
      <c r="E240" s="101"/>
      <c r="F240" s="77" t="str">
        <f>IF(E240 &lt;&gt; "",VLOOKUP($E240,'Defect types &amp; severity levels'!$I$3:$J$30,2,FALSE),"")</f>
        <v/>
      </c>
      <c r="G240" s="103" t="str">
        <f>IF(E240 &lt;&gt; "",VLOOKUP($E240,'Defect types &amp; severity levels'!$I$3:$K$30,3,FALSE),"")</f>
        <v/>
      </c>
      <c r="H240" s="101"/>
      <c r="I240" s="102"/>
      <c r="J240" s="104"/>
    </row>
    <row r="241" spans="2:10" x14ac:dyDescent="0.25">
      <c r="B241" s="100">
        <f t="shared" si="3"/>
        <v>219</v>
      </c>
      <c r="C241" s="101"/>
      <c r="D241" s="102"/>
      <c r="E241" s="101"/>
      <c r="F241" s="77" t="str">
        <f>IF(E241 &lt;&gt; "",VLOOKUP($E241,'Defect types &amp; severity levels'!$I$3:$J$30,2,FALSE),"")</f>
        <v/>
      </c>
      <c r="G241" s="103" t="str">
        <f>IF(E241 &lt;&gt; "",VLOOKUP($E241,'Defect types &amp; severity levels'!$I$3:$K$30,3,FALSE),"")</f>
        <v/>
      </c>
      <c r="H241" s="101"/>
      <c r="I241" s="102"/>
      <c r="J241" s="104"/>
    </row>
    <row r="242" spans="2:10" x14ac:dyDescent="0.25">
      <c r="B242" s="100">
        <f t="shared" si="3"/>
        <v>220</v>
      </c>
      <c r="C242" s="101"/>
      <c r="D242" s="102"/>
      <c r="E242" s="101"/>
      <c r="F242" s="77" t="str">
        <f>IF(E242 &lt;&gt; "",VLOOKUP($E242,'Defect types &amp; severity levels'!$I$3:$J$30,2,FALSE),"")</f>
        <v/>
      </c>
      <c r="G242" s="103" t="str">
        <f>IF(E242 &lt;&gt; "",VLOOKUP($E242,'Defect types &amp; severity levels'!$I$3:$K$30,3,FALSE),"")</f>
        <v/>
      </c>
      <c r="H242" s="101"/>
      <c r="I242" s="102"/>
      <c r="J242" s="104"/>
    </row>
    <row r="243" spans="2:10" x14ac:dyDescent="0.25">
      <c r="B243" s="100">
        <f t="shared" si="3"/>
        <v>221</v>
      </c>
      <c r="C243" s="101"/>
      <c r="D243" s="102"/>
      <c r="E243" s="101"/>
      <c r="F243" s="77" t="str">
        <f>IF(E243 &lt;&gt; "",VLOOKUP($E243,'Defect types &amp; severity levels'!$I$3:$J$30,2,FALSE),"")</f>
        <v/>
      </c>
      <c r="G243" s="103" t="str">
        <f>IF(E243 &lt;&gt; "",VLOOKUP($E243,'Defect types &amp; severity levels'!$I$3:$K$30,3,FALSE),"")</f>
        <v/>
      </c>
      <c r="H243" s="101"/>
      <c r="I243" s="102"/>
      <c r="J243" s="104"/>
    </row>
    <row r="244" spans="2:10" x14ac:dyDescent="0.25">
      <c r="B244" s="100">
        <f t="shared" si="3"/>
        <v>222</v>
      </c>
      <c r="C244" s="101"/>
      <c r="D244" s="102"/>
      <c r="E244" s="101"/>
      <c r="F244" s="77" t="str">
        <f>IF(E244 &lt;&gt; "",VLOOKUP($E244,'Defect types &amp; severity levels'!$I$3:$J$30,2,FALSE),"")</f>
        <v/>
      </c>
      <c r="G244" s="103" t="str">
        <f>IF(E244 &lt;&gt; "",VLOOKUP($E244,'Defect types &amp; severity levels'!$I$3:$K$30,3,FALSE),"")</f>
        <v/>
      </c>
      <c r="H244" s="101"/>
      <c r="I244" s="102"/>
      <c r="J244" s="104"/>
    </row>
    <row r="245" spans="2:10" x14ac:dyDescent="0.25">
      <c r="B245" s="100">
        <f t="shared" si="3"/>
        <v>223</v>
      </c>
      <c r="C245" s="101"/>
      <c r="D245" s="102"/>
      <c r="E245" s="101"/>
      <c r="F245" s="77" t="str">
        <f>IF(E245 &lt;&gt; "",VLOOKUP($E245,'Defect types &amp; severity levels'!$I$3:$J$30,2,FALSE),"")</f>
        <v/>
      </c>
      <c r="G245" s="103" t="str">
        <f>IF(E245 &lt;&gt; "",VLOOKUP($E245,'Defect types &amp; severity levels'!$I$3:$K$30,3,FALSE),"")</f>
        <v/>
      </c>
      <c r="H245" s="101"/>
      <c r="I245" s="102"/>
      <c r="J245" s="104"/>
    </row>
    <row r="246" spans="2:10" x14ac:dyDescent="0.25">
      <c r="B246" s="100">
        <f t="shared" si="3"/>
        <v>224</v>
      </c>
      <c r="C246" s="101"/>
      <c r="D246" s="102"/>
      <c r="E246" s="101"/>
      <c r="F246" s="77" t="str">
        <f>IF(E246 &lt;&gt; "",VLOOKUP($E246,'Defect types &amp; severity levels'!$I$3:$J$30,2,FALSE),"")</f>
        <v/>
      </c>
      <c r="G246" s="103" t="str">
        <f>IF(E246 &lt;&gt; "",VLOOKUP($E246,'Defect types &amp; severity levels'!$I$3:$K$30,3,FALSE),"")</f>
        <v/>
      </c>
      <c r="H246" s="101"/>
      <c r="I246" s="102"/>
      <c r="J246" s="104"/>
    </row>
    <row r="247" spans="2:10" x14ac:dyDescent="0.25">
      <c r="B247" s="100">
        <f t="shared" si="3"/>
        <v>225</v>
      </c>
      <c r="C247" s="101"/>
      <c r="D247" s="102"/>
      <c r="E247" s="101"/>
      <c r="F247" s="77" t="str">
        <f>IF(E247 &lt;&gt; "",VLOOKUP($E247,'Defect types &amp; severity levels'!$I$3:$J$30,2,FALSE),"")</f>
        <v/>
      </c>
      <c r="G247" s="103" t="str">
        <f>IF(E247 &lt;&gt; "",VLOOKUP($E247,'Defect types &amp; severity levels'!$I$3:$K$30,3,FALSE),"")</f>
        <v/>
      </c>
      <c r="H247" s="101"/>
      <c r="I247" s="102"/>
      <c r="J247" s="104"/>
    </row>
    <row r="248" spans="2:10" x14ac:dyDescent="0.25">
      <c r="B248" s="100">
        <f t="shared" si="3"/>
        <v>226</v>
      </c>
      <c r="C248" s="101"/>
      <c r="D248" s="102"/>
      <c r="E248" s="101"/>
      <c r="F248" s="77" t="str">
        <f>IF(E248 &lt;&gt; "",VLOOKUP($E248,'Defect types &amp; severity levels'!$I$3:$J$30,2,FALSE),"")</f>
        <v/>
      </c>
      <c r="G248" s="103" t="str">
        <f>IF(E248 &lt;&gt; "",VLOOKUP($E248,'Defect types &amp; severity levels'!$I$3:$K$30,3,FALSE),"")</f>
        <v/>
      </c>
      <c r="H248" s="101"/>
      <c r="I248" s="102"/>
      <c r="J248" s="104"/>
    </row>
    <row r="249" spans="2:10" x14ac:dyDescent="0.25">
      <c r="B249" s="100">
        <f t="shared" si="3"/>
        <v>227</v>
      </c>
      <c r="C249" s="101"/>
      <c r="D249" s="102"/>
      <c r="E249" s="101"/>
      <c r="F249" s="77" t="str">
        <f>IF(E249 &lt;&gt; "",VLOOKUP($E249,'Defect types &amp; severity levels'!$I$3:$J$30,2,FALSE),"")</f>
        <v/>
      </c>
      <c r="G249" s="103" t="str">
        <f>IF(E249 &lt;&gt; "",VLOOKUP($E249,'Defect types &amp; severity levels'!$I$3:$K$30,3,FALSE),"")</f>
        <v/>
      </c>
      <c r="H249" s="101"/>
      <c r="I249" s="102"/>
      <c r="J249" s="104"/>
    </row>
    <row r="250" spans="2:10" x14ac:dyDescent="0.25">
      <c r="B250" s="100">
        <f t="shared" si="3"/>
        <v>228</v>
      </c>
      <c r="C250" s="101"/>
      <c r="D250" s="102"/>
      <c r="E250" s="101"/>
      <c r="F250" s="77" t="str">
        <f>IF(E250 &lt;&gt; "",VLOOKUP($E250,'Defect types &amp; severity levels'!$I$3:$J$30,2,FALSE),"")</f>
        <v/>
      </c>
      <c r="G250" s="103" t="str">
        <f>IF(E250 &lt;&gt; "",VLOOKUP($E250,'Defect types &amp; severity levels'!$I$3:$K$30,3,FALSE),"")</f>
        <v/>
      </c>
      <c r="H250" s="101"/>
      <c r="I250" s="102"/>
      <c r="J250" s="104"/>
    </row>
    <row r="251" spans="2:10" x14ac:dyDescent="0.25">
      <c r="B251" s="100">
        <f t="shared" si="3"/>
        <v>229</v>
      </c>
      <c r="C251" s="101"/>
      <c r="D251" s="102"/>
      <c r="E251" s="101"/>
      <c r="F251" s="77" t="str">
        <f>IF(E251 &lt;&gt; "",VLOOKUP($E251,'Defect types &amp; severity levels'!$I$3:$J$30,2,FALSE),"")</f>
        <v/>
      </c>
      <c r="G251" s="103" t="str">
        <f>IF(E251 &lt;&gt; "",VLOOKUP($E251,'Defect types &amp; severity levels'!$I$3:$K$30,3,FALSE),"")</f>
        <v/>
      </c>
      <c r="H251" s="101"/>
      <c r="I251" s="102"/>
      <c r="J251" s="104"/>
    </row>
    <row r="252" spans="2:10" x14ac:dyDescent="0.25">
      <c r="B252" s="100">
        <f t="shared" si="3"/>
        <v>230</v>
      </c>
      <c r="C252" s="101"/>
      <c r="D252" s="102"/>
      <c r="E252" s="101"/>
      <c r="F252" s="77" t="str">
        <f>IF(E252 &lt;&gt; "",VLOOKUP($E252,'Defect types &amp; severity levels'!$I$3:$J$30,2,FALSE),"")</f>
        <v/>
      </c>
      <c r="G252" s="103" t="str">
        <f>IF(E252 &lt;&gt; "",VLOOKUP($E252,'Defect types &amp; severity levels'!$I$3:$K$30,3,FALSE),"")</f>
        <v/>
      </c>
      <c r="H252" s="101"/>
      <c r="I252" s="102"/>
      <c r="J252" s="104"/>
    </row>
    <row r="253" spans="2:10" x14ac:dyDescent="0.25">
      <c r="B253" s="100">
        <f t="shared" si="3"/>
        <v>231</v>
      </c>
      <c r="C253" s="101"/>
      <c r="D253" s="102"/>
      <c r="E253" s="101"/>
      <c r="F253" s="77" t="str">
        <f>IF(E253 &lt;&gt; "",VLOOKUP($E253,'Defect types &amp; severity levels'!$I$3:$J$30,2,FALSE),"")</f>
        <v/>
      </c>
      <c r="G253" s="103" t="str">
        <f>IF(E253 &lt;&gt; "",VLOOKUP($E253,'Defect types &amp; severity levels'!$I$3:$K$30,3,FALSE),"")</f>
        <v/>
      </c>
      <c r="H253" s="101"/>
      <c r="I253" s="102"/>
      <c r="J253" s="104"/>
    </row>
    <row r="254" spans="2:10" x14ac:dyDescent="0.25">
      <c r="B254" s="100">
        <f t="shared" si="3"/>
        <v>232</v>
      </c>
      <c r="C254" s="101"/>
      <c r="D254" s="102"/>
      <c r="E254" s="101"/>
      <c r="F254" s="77" t="str">
        <f>IF(E254 &lt;&gt; "",VLOOKUP($E254,'Defect types &amp; severity levels'!$I$3:$J$30,2,FALSE),"")</f>
        <v/>
      </c>
      <c r="G254" s="103" t="str">
        <f>IF(E254 &lt;&gt; "",VLOOKUP($E254,'Defect types &amp; severity levels'!$I$3:$K$30,3,FALSE),"")</f>
        <v/>
      </c>
      <c r="H254" s="101"/>
      <c r="I254" s="102"/>
      <c r="J254" s="104"/>
    </row>
    <row r="255" spans="2:10" x14ac:dyDescent="0.25">
      <c r="B255" s="100">
        <f t="shared" si="3"/>
        <v>233</v>
      </c>
      <c r="C255" s="101"/>
      <c r="D255" s="102"/>
      <c r="E255" s="101"/>
      <c r="F255" s="77" t="str">
        <f>IF(E255 &lt;&gt; "",VLOOKUP($E255,'Defect types &amp; severity levels'!$I$3:$J$30,2,FALSE),"")</f>
        <v/>
      </c>
      <c r="G255" s="103" t="str">
        <f>IF(E255 &lt;&gt; "",VLOOKUP($E255,'Defect types &amp; severity levels'!$I$3:$K$30,3,FALSE),"")</f>
        <v/>
      </c>
      <c r="H255" s="101"/>
      <c r="I255" s="102"/>
      <c r="J255" s="104"/>
    </row>
    <row r="256" spans="2:10" x14ac:dyDescent="0.25">
      <c r="B256" s="100">
        <f t="shared" si="3"/>
        <v>234</v>
      </c>
      <c r="C256" s="101"/>
      <c r="D256" s="102"/>
      <c r="E256" s="101"/>
      <c r="F256" s="77" t="str">
        <f>IF(E256 &lt;&gt; "",VLOOKUP($E256,'Defect types &amp; severity levels'!$I$3:$J$30,2,FALSE),"")</f>
        <v/>
      </c>
      <c r="G256" s="103" t="str">
        <f>IF(E256 &lt;&gt; "",VLOOKUP($E256,'Defect types &amp; severity levels'!$I$3:$K$30,3,FALSE),"")</f>
        <v/>
      </c>
      <c r="H256" s="101"/>
      <c r="I256" s="102"/>
      <c r="J256" s="104"/>
    </row>
    <row r="257" spans="2:10" x14ac:dyDescent="0.25">
      <c r="B257" s="100">
        <f t="shared" si="3"/>
        <v>235</v>
      </c>
      <c r="C257" s="101"/>
      <c r="D257" s="102"/>
      <c r="E257" s="101"/>
      <c r="F257" s="77" t="str">
        <f>IF(E257 &lt;&gt; "",VLOOKUP($E257,'Defect types &amp; severity levels'!$I$3:$J$30,2,FALSE),"")</f>
        <v/>
      </c>
      <c r="G257" s="103" t="str">
        <f>IF(E257 &lt;&gt; "",VLOOKUP($E257,'Defect types &amp; severity levels'!$I$3:$K$30,3,FALSE),"")</f>
        <v/>
      </c>
      <c r="H257" s="101"/>
      <c r="I257" s="102"/>
      <c r="J257" s="104"/>
    </row>
    <row r="258" spans="2:10" x14ac:dyDescent="0.25">
      <c r="B258" s="100">
        <f t="shared" si="3"/>
        <v>236</v>
      </c>
      <c r="C258" s="101"/>
      <c r="D258" s="102"/>
      <c r="E258" s="101"/>
      <c r="F258" s="77" t="str">
        <f>IF(E258 &lt;&gt; "",VLOOKUP($E258,'Defect types &amp; severity levels'!$I$3:$J$30,2,FALSE),"")</f>
        <v/>
      </c>
      <c r="G258" s="103" t="str">
        <f>IF(E258 &lt;&gt; "",VLOOKUP($E258,'Defect types &amp; severity levels'!$I$3:$K$30,3,FALSE),"")</f>
        <v/>
      </c>
      <c r="H258" s="101"/>
      <c r="I258" s="102"/>
      <c r="J258" s="104"/>
    </row>
    <row r="259" spans="2:10" x14ac:dyDescent="0.25">
      <c r="B259" s="100">
        <f t="shared" si="3"/>
        <v>237</v>
      </c>
      <c r="C259" s="101"/>
      <c r="D259" s="102"/>
      <c r="E259" s="101"/>
      <c r="F259" s="77" t="str">
        <f>IF(E259 &lt;&gt; "",VLOOKUP($E259,'Defect types &amp; severity levels'!$I$3:$J$30,2,FALSE),"")</f>
        <v/>
      </c>
      <c r="G259" s="103" t="str">
        <f>IF(E259 &lt;&gt; "",VLOOKUP($E259,'Defect types &amp; severity levels'!$I$3:$K$30,3,FALSE),"")</f>
        <v/>
      </c>
      <c r="H259" s="101"/>
      <c r="I259" s="102"/>
      <c r="J259" s="104"/>
    </row>
    <row r="260" spans="2:10" x14ac:dyDescent="0.25">
      <c r="B260" s="100">
        <f t="shared" si="3"/>
        <v>238</v>
      </c>
      <c r="C260" s="101"/>
      <c r="D260" s="102"/>
      <c r="E260" s="101"/>
      <c r="F260" s="77" t="str">
        <f>IF(E260 &lt;&gt; "",VLOOKUP($E260,'Defect types &amp; severity levels'!$I$3:$J$30,2,FALSE),"")</f>
        <v/>
      </c>
      <c r="G260" s="103" t="str">
        <f>IF(E260 &lt;&gt; "",VLOOKUP($E260,'Defect types &amp; severity levels'!$I$3:$K$30,3,FALSE),"")</f>
        <v/>
      </c>
      <c r="H260" s="101"/>
      <c r="I260" s="102"/>
      <c r="J260" s="104"/>
    </row>
    <row r="261" spans="2:10" x14ac:dyDescent="0.25">
      <c r="B261" s="100">
        <f t="shared" si="3"/>
        <v>239</v>
      </c>
      <c r="C261" s="101"/>
      <c r="D261" s="102"/>
      <c r="E261" s="101"/>
      <c r="F261" s="77" t="str">
        <f>IF(E261 &lt;&gt; "",VLOOKUP($E261,'Defect types &amp; severity levels'!$I$3:$J$30,2,FALSE),"")</f>
        <v/>
      </c>
      <c r="G261" s="103" t="str">
        <f>IF(E261 &lt;&gt; "",VLOOKUP($E261,'Defect types &amp; severity levels'!$I$3:$K$30,3,FALSE),"")</f>
        <v/>
      </c>
      <c r="H261" s="101"/>
      <c r="I261" s="102"/>
      <c r="J261" s="104"/>
    </row>
    <row r="262" spans="2:10" x14ac:dyDescent="0.25">
      <c r="B262" s="100">
        <f t="shared" si="3"/>
        <v>240</v>
      </c>
      <c r="C262" s="101"/>
      <c r="D262" s="102"/>
      <c r="E262" s="101"/>
      <c r="F262" s="77" t="str">
        <f>IF(E262 &lt;&gt; "",VLOOKUP($E262,'Defect types &amp; severity levels'!$I$3:$J$30,2,FALSE),"")</f>
        <v/>
      </c>
      <c r="G262" s="103" t="str">
        <f>IF(E262 &lt;&gt; "",VLOOKUP($E262,'Defect types &amp; severity levels'!$I$3:$K$30,3,FALSE),"")</f>
        <v/>
      </c>
      <c r="H262" s="101"/>
      <c r="I262" s="102"/>
      <c r="J262" s="104"/>
    </row>
    <row r="263" spans="2:10" x14ac:dyDescent="0.25">
      <c r="B263" s="100">
        <f t="shared" si="3"/>
        <v>241</v>
      </c>
      <c r="C263" s="101"/>
      <c r="D263" s="102"/>
      <c r="E263" s="101"/>
      <c r="F263" s="77" t="str">
        <f>IF(E263 &lt;&gt; "",VLOOKUP($E263,'Defect types &amp; severity levels'!$I$3:$J$30,2,FALSE),"")</f>
        <v/>
      </c>
      <c r="G263" s="103" t="str">
        <f>IF(E263 &lt;&gt; "",VLOOKUP($E263,'Defect types &amp; severity levels'!$I$3:$K$30,3,FALSE),"")</f>
        <v/>
      </c>
      <c r="H263" s="101"/>
      <c r="I263" s="102"/>
      <c r="J263" s="104"/>
    </row>
    <row r="264" spans="2:10" x14ac:dyDescent="0.25">
      <c r="B264" s="100">
        <f t="shared" si="3"/>
        <v>242</v>
      </c>
      <c r="C264" s="101"/>
      <c r="D264" s="102"/>
      <c r="E264" s="101"/>
      <c r="F264" s="77" t="str">
        <f>IF(E264 &lt;&gt; "",VLOOKUP($E264,'Defect types &amp; severity levels'!$I$3:$J$30,2,FALSE),"")</f>
        <v/>
      </c>
      <c r="G264" s="103" t="str">
        <f>IF(E264 &lt;&gt; "",VLOOKUP($E264,'Defect types &amp; severity levels'!$I$3:$K$30,3,FALSE),"")</f>
        <v/>
      </c>
      <c r="H264" s="101"/>
      <c r="I264" s="102"/>
      <c r="J264" s="104"/>
    </row>
    <row r="265" spans="2:10" x14ac:dyDescent="0.25">
      <c r="B265" s="100">
        <f t="shared" si="3"/>
        <v>243</v>
      </c>
      <c r="C265" s="101"/>
      <c r="D265" s="102"/>
      <c r="E265" s="101"/>
      <c r="F265" s="77" t="str">
        <f>IF(E265 &lt;&gt; "",VLOOKUP($E265,'Defect types &amp; severity levels'!$I$3:$J$30,2,FALSE),"")</f>
        <v/>
      </c>
      <c r="G265" s="103" t="str">
        <f>IF(E265 &lt;&gt; "",VLOOKUP($E265,'Defect types &amp; severity levels'!$I$3:$K$30,3,FALSE),"")</f>
        <v/>
      </c>
      <c r="H265" s="101"/>
      <c r="I265" s="102"/>
      <c r="J265" s="104"/>
    </row>
    <row r="266" spans="2:10" x14ac:dyDescent="0.25">
      <c r="B266" s="100">
        <f t="shared" si="3"/>
        <v>244</v>
      </c>
      <c r="C266" s="101"/>
      <c r="D266" s="102"/>
      <c r="E266" s="101"/>
      <c r="F266" s="77" t="str">
        <f>IF(E266 &lt;&gt; "",VLOOKUP($E266,'Defect types &amp; severity levels'!$I$3:$J$30,2,FALSE),"")</f>
        <v/>
      </c>
      <c r="G266" s="103" t="str">
        <f>IF(E266 &lt;&gt; "",VLOOKUP($E266,'Defect types &amp; severity levels'!$I$3:$K$30,3,FALSE),"")</f>
        <v/>
      </c>
      <c r="H266" s="101"/>
      <c r="I266" s="102"/>
      <c r="J266" s="104"/>
    </row>
    <row r="267" spans="2:10" x14ac:dyDescent="0.25">
      <c r="B267" s="100">
        <f t="shared" si="3"/>
        <v>245</v>
      </c>
      <c r="C267" s="101"/>
      <c r="D267" s="102"/>
      <c r="E267" s="101"/>
      <c r="F267" s="77" t="str">
        <f>IF(E267 &lt;&gt; "",VLOOKUP($E267,'Defect types &amp; severity levels'!$I$3:$J$30,2,FALSE),"")</f>
        <v/>
      </c>
      <c r="G267" s="103" t="str">
        <f>IF(E267 &lt;&gt; "",VLOOKUP($E267,'Defect types &amp; severity levels'!$I$3:$K$30,3,FALSE),"")</f>
        <v/>
      </c>
      <c r="H267" s="101"/>
      <c r="I267" s="102"/>
      <c r="J267" s="104"/>
    </row>
    <row r="268" spans="2:10" x14ac:dyDescent="0.25">
      <c r="B268" s="100">
        <f t="shared" si="3"/>
        <v>246</v>
      </c>
      <c r="C268" s="101"/>
      <c r="D268" s="102"/>
      <c r="E268" s="101"/>
      <c r="F268" s="77" t="str">
        <f>IF(E268 &lt;&gt; "",VLOOKUP($E268,'Defect types &amp; severity levels'!$I$3:$J$30,2,FALSE),"")</f>
        <v/>
      </c>
      <c r="G268" s="103" t="str">
        <f>IF(E268 &lt;&gt; "",VLOOKUP($E268,'Defect types &amp; severity levels'!$I$3:$K$30,3,FALSE),"")</f>
        <v/>
      </c>
      <c r="H268" s="101"/>
      <c r="I268" s="102"/>
      <c r="J268" s="104"/>
    </row>
    <row r="269" spans="2:10" x14ac:dyDescent="0.25">
      <c r="B269" s="100">
        <f t="shared" si="3"/>
        <v>247</v>
      </c>
      <c r="C269" s="101"/>
      <c r="D269" s="102"/>
      <c r="E269" s="101"/>
      <c r="F269" s="77" t="str">
        <f>IF(E269 &lt;&gt; "",VLOOKUP($E269,'Defect types &amp; severity levels'!$I$3:$J$30,2,FALSE),"")</f>
        <v/>
      </c>
      <c r="G269" s="103" t="str">
        <f>IF(E269 &lt;&gt; "",VLOOKUP($E269,'Defect types &amp; severity levels'!$I$3:$K$30,3,FALSE),"")</f>
        <v/>
      </c>
      <c r="H269" s="101"/>
      <c r="I269" s="102"/>
      <c r="J269" s="104"/>
    </row>
    <row r="270" spans="2:10" x14ac:dyDescent="0.25">
      <c r="B270" s="100">
        <f t="shared" si="3"/>
        <v>248</v>
      </c>
      <c r="C270" s="101"/>
      <c r="D270" s="102"/>
      <c r="E270" s="101"/>
      <c r="F270" s="77" t="str">
        <f>IF(E270 &lt;&gt; "",VLOOKUP($E270,'Defect types &amp; severity levels'!$I$3:$J$30,2,FALSE),"")</f>
        <v/>
      </c>
      <c r="G270" s="103" t="str">
        <f>IF(E270 &lt;&gt; "",VLOOKUP($E270,'Defect types &amp; severity levels'!$I$3:$K$30,3,FALSE),"")</f>
        <v/>
      </c>
      <c r="H270" s="101"/>
      <c r="I270" s="102"/>
      <c r="J270" s="104"/>
    </row>
    <row r="271" spans="2:10" x14ac:dyDescent="0.25">
      <c r="B271" s="100">
        <f t="shared" si="3"/>
        <v>249</v>
      </c>
      <c r="C271" s="101"/>
      <c r="D271" s="102"/>
      <c r="E271" s="101"/>
      <c r="F271" s="77" t="str">
        <f>IF(E271 &lt;&gt; "",VLOOKUP($E271,'Defect types &amp; severity levels'!$I$3:$J$30,2,FALSE),"")</f>
        <v/>
      </c>
      <c r="G271" s="103" t="str">
        <f>IF(E271 &lt;&gt; "",VLOOKUP($E271,'Defect types &amp; severity levels'!$I$3:$K$30,3,FALSE),"")</f>
        <v/>
      </c>
      <c r="H271" s="101"/>
      <c r="I271" s="102"/>
      <c r="J271" s="104"/>
    </row>
    <row r="272" spans="2:10" x14ac:dyDescent="0.25">
      <c r="B272" s="100">
        <f t="shared" si="3"/>
        <v>250</v>
      </c>
      <c r="C272" s="101"/>
      <c r="D272" s="102"/>
      <c r="E272" s="101"/>
      <c r="F272" s="77" t="str">
        <f>IF(E272 &lt;&gt; "",VLOOKUP($E272,'Defect types &amp; severity levels'!$I$3:$J$30,2,FALSE),"")</f>
        <v/>
      </c>
      <c r="G272" s="103" t="str">
        <f>IF(E272 &lt;&gt; "",VLOOKUP($E272,'Defect types &amp; severity levels'!$I$3:$K$30,3,FALSE),"")</f>
        <v/>
      </c>
      <c r="H272" s="101"/>
      <c r="I272" s="102"/>
      <c r="J272" s="104"/>
    </row>
    <row r="273" spans="2:10" x14ac:dyDescent="0.25">
      <c r="B273" s="100">
        <f t="shared" si="3"/>
        <v>251</v>
      </c>
      <c r="C273" s="101"/>
      <c r="D273" s="102"/>
      <c r="E273" s="101"/>
      <c r="F273" s="77" t="str">
        <f>IF(E273 &lt;&gt; "",VLOOKUP($E273,'Defect types &amp; severity levels'!$I$3:$J$30,2,FALSE),"")</f>
        <v/>
      </c>
      <c r="G273" s="103" t="str">
        <f>IF(E273 &lt;&gt; "",VLOOKUP($E273,'Defect types &amp; severity levels'!$I$3:$K$30,3,FALSE),"")</f>
        <v/>
      </c>
      <c r="H273" s="101"/>
      <c r="I273" s="102"/>
      <c r="J273" s="104"/>
    </row>
    <row r="274" spans="2:10" x14ac:dyDescent="0.25">
      <c r="B274" s="100">
        <f t="shared" si="3"/>
        <v>252</v>
      </c>
      <c r="C274" s="101"/>
      <c r="D274" s="102"/>
      <c r="E274" s="101"/>
      <c r="F274" s="77" t="str">
        <f>IF(E274 &lt;&gt; "",VLOOKUP($E274,'Defect types &amp; severity levels'!$I$3:$J$30,2,FALSE),"")</f>
        <v/>
      </c>
      <c r="G274" s="103" t="str">
        <f>IF(E274 &lt;&gt; "",VLOOKUP($E274,'Defect types &amp; severity levels'!$I$3:$K$30,3,FALSE),"")</f>
        <v/>
      </c>
      <c r="H274" s="101"/>
      <c r="I274" s="102"/>
      <c r="J274" s="104"/>
    </row>
    <row r="275" spans="2:10" x14ac:dyDescent="0.25">
      <c r="B275" s="100">
        <f t="shared" si="3"/>
        <v>253</v>
      </c>
      <c r="C275" s="101"/>
      <c r="D275" s="102"/>
      <c r="E275" s="101"/>
      <c r="F275" s="77" t="str">
        <f>IF(E275 &lt;&gt; "",VLOOKUP($E275,'Defect types &amp; severity levels'!$I$3:$J$30,2,FALSE),"")</f>
        <v/>
      </c>
      <c r="G275" s="103" t="str">
        <f>IF(E275 &lt;&gt; "",VLOOKUP($E275,'Defect types &amp; severity levels'!$I$3:$K$30,3,FALSE),"")</f>
        <v/>
      </c>
      <c r="H275" s="101"/>
      <c r="I275" s="102"/>
      <c r="J275" s="104"/>
    </row>
    <row r="276" spans="2:10" x14ac:dyDescent="0.25">
      <c r="B276" s="100">
        <f t="shared" si="3"/>
        <v>254</v>
      </c>
      <c r="C276" s="101"/>
      <c r="D276" s="102"/>
      <c r="E276" s="101"/>
      <c r="F276" s="77" t="str">
        <f>IF(E276 &lt;&gt; "",VLOOKUP($E276,'Defect types &amp; severity levels'!$I$3:$J$30,2,FALSE),"")</f>
        <v/>
      </c>
      <c r="G276" s="103" t="str">
        <f>IF(E276 &lt;&gt; "",VLOOKUP($E276,'Defect types &amp; severity levels'!$I$3:$K$30,3,FALSE),"")</f>
        <v/>
      </c>
      <c r="H276" s="101"/>
      <c r="I276" s="102"/>
      <c r="J276" s="104"/>
    </row>
    <row r="277" spans="2:10" x14ac:dyDescent="0.25">
      <c r="B277" s="100">
        <f t="shared" si="3"/>
        <v>255</v>
      </c>
      <c r="C277" s="101"/>
      <c r="D277" s="102"/>
      <c r="E277" s="101"/>
      <c r="F277" s="77" t="str">
        <f>IF(E277 &lt;&gt; "",VLOOKUP($E277,'Defect types &amp; severity levels'!$I$3:$J$30,2,FALSE),"")</f>
        <v/>
      </c>
      <c r="G277" s="103" t="str">
        <f>IF(E277 &lt;&gt; "",VLOOKUP($E277,'Defect types &amp; severity levels'!$I$3:$K$30,3,FALSE),"")</f>
        <v/>
      </c>
      <c r="H277" s="101"/>
      <c r="I277" s="102"/>
      <c r="J277" s="104"/>
    </row>
    <row r="278" spans="2:10" x14ac:dyDescent="0.25">
      <c r="B278" s="100">
        <f t="shared" si="3"/>
        <v>256</v>
      </c>
      <c r="C278" s="101"/>
      <c r="D278" s="102"/>
      <c r="E278" s="101"/>
      <c r="F278" s="77" t="str">
        <f>IF(E278 &lt;&gt; "",VLOOKUP($E278,'Defect types &amp; severity levels'!$I$3:$J$30,2,FALSE),"")</f>
        <v/>
      </c>
      <c r="G278" s="103" t="str">
        <f>IF(E278 &lt;&gt; "",VLOOKUP($E278,'Defect types &amp; severity levels'!$I$3:$K$30,3,FALSE),"")</f>
        <v/>
      </c>
      <c r="H278" s="101"/>
      <c r="I278" s="102"/>
      <c r="J278" s="104"/>
    </row>
    <row r="279" spans="2:10" x14ac:dyDescent="0.25">
      <c r="B279" s="100">
        <f t="shared" si="3"/>
        <v>257</v>
      </c>
      <c r="C279" s="101"/>
      <c r="D279" s="102"/>
      <c r="E279" s="101"/>
      <c r="F279" s="77" t="str">
        <f>IF(E279 &lt;&gt; "",VLOOKUP($E279,'Defect types &amp; severity levels'!$I$3:$J$30,2,FALSE),"")</f>
        <v/>
      </c>
      <c r="G279" s="103" t="str">
        <f>IF(E279 &lt;&gt; "",VLOOKUP($E279,'Defect types &amp; severity levels'!$I$3:$K$30,3,FALSE),"")</f>
        <v/>
      </c>
      <c r="H279" s="101"/>
      <c r="I279" s="102"/>
      <c r="J279" s="104"/>
    </row>
    <row r="280" spans="2:10" x14ac:dyDescent="0.25">
      <c r="B280" s="100">
        <f t="shared" si="3"/>
        <v>258</v>
      </c>
      <c r="C280" s="101"/>
      <c r="D280" s="102"/>
      <c r="E280" s="101"/>
      <c r="F280" s="77" t="str">
        <f>IF(E280 &lt;&gt; "",VLOOKUP($E280,'Defect types &amp; severity levels'!$I$3:$J$30,2,FALSE),"")</f>
        <v/>
      </c>
      <c r="G280" s="103" t="str">
        <f>IF(E280 &lt;&gt; "",VLOOKUP($E280,'Defect types &amp; severity levels'!$I$3:$K$30,3,FALSE),"")</f>
        <v/>
      </c>
      <c r="H280" s="101"/>
      <c r="I280" s="102"/>
      <c r="J280" s="104"/>
    </row>
    <row r="281" spans="2:10" x14ac:dyDescent="0.25">
      <c r="B281" s="100">
        <f t="shared" ref="B281:B322" si="4">B280+1</f>
        <v>259</v>
      </c>
      <c r="C281" s="101"/>
      <c r="D281" s="102"/>
      <c r="E281" s="101"/>
      <c r="F281" s="77" t="str">
        <f>IF(E281 &lt;&gt; "",VLOOKUP($E281,'Defect types &amp; severity levels'!$I$3:$J$30,2,FALSE),"")</f>
        <v/>
      </c>
      <c r="G281" s="103" t="str">
        <f>IF(E281 &lt;&gt; "",VLOOKUP($E281,'Defect types &amp; severity levels'!$I$3:$K$30,3,FALSE),"")</f>
        <v/>
      </c>
      <c r="H281" s="101"/>
      <c r="I281" s="102"/>
      <c r="J281" s="104"/>
    </row>
    <row r="282" spans="2:10" x14ac:dyDescent="0.25">
      <c r="B282" s="100">
        <f t="shared" si="4"/>
        <v>260</v>
      </c>
      <c r="C282" s="101"/>
      <c r="D282" s="102"/>
      <c r="E282" s="101"/>
      <c r="F282" s="77" t="str">
        <f>IF(E282 &lt;&gt; "",VLOOKUP($E282,'Defect types &amp; severity levels'!$I$3:$J$30,2,FALSE),"")</f>
        <v/>
      </c>
      <c r="G282" s="103" t="str">
        <f>IF(E282 &lt;&gt; "",VLOOKUP($E282,'Defect types &amp; severity levels'!$I$3:$K$30,3,FALSE),"")</f>
        <v/>
      </c>
      <c r="H282" s="101"/>
      <c r="I282" s="102"/>
      <c r="J282" s="104"/>
    </row>
    <row r="283" spans="2:10" x14ac:dyDescent="0.25">
      <c r="B283" s="100">
        <f t="shared" si="4"/>
        <v>261</v>
      </c>
      <c r="C283" s="101"/>
      <c r="D283" s="102"/>
      <c r="E283" s="101"/>
      <c r="F283" s="77" t="str">
        <f>IF(E283 &lt;&gt; "",VLOOKUP($E283,'Defect types &amp; severity levels'!$I$3:$J$30,2,FALSE),"")</f>
        <v/>
      </c>
      <c r="G283" s="103" t="str">
        <f>IF(E283 &lt;&gt; "",VLOOKUP($E283,'Defect types &amp; severity levels'!$I$3:$K$30,3,FALSE),"")</f>
        <v/>
      </c>
      <c r="H283" s="101"/>
      <c r="I283" s="102"/>
      <c r="J283" s="104"/>
    </row>
    <row r="284" spans="2:10" x14ac:dyDescent="0.25">
      <c r="B284" s="100">
        <f t="shared" si="4"/>
        <v>262</v>
      </c>
      <c r="C284" s="101"/>
      <c r="D284" s="102"/>
      <c r="E284" s="101"/>
      <c r="F284" s="77" t="str">
        <f>IF(E284 &lt;&gt; "",VLOOKUP($E284,'Defect types &amp; severity levels'!$I$3:$J$30,2,FALSE),"")</f>
        <v/>
      </c>
      <c r="G284" s="103" t="str">
        <f>IF(E284 &lt;&gt; "",VLOOKUP($E284,'Defect types &amp; severity levels'!$I$3:$K$30,3,FALSE),"")</f>
        <v/>
      </c>
      <c r="H284" s="101"/>
      <c r="I284" s="102"/>
      <c r="J284" s="104"/>
    </row>
    <row r="285" spans="2:10" x14ac:dyDescent="0.25">
      <c r="B285" s="100">
        <f t="shared" si="4"/>
        <v>263</v>
      </c>
      <c r="C285" s="101"/>
      <c r="D285" s="102"/>
      <c r="E285" s="101"/>
      <c r="F285" s="77" t="str">
        <f>IF(E285 &lt;&gt; "",VLOOKUP($E285,'Defect types &amp; severity levels'!$I$3:$J$30,2,FALSE),"")</f>
        <v/>
      </c>
      <c r="G285" s="103" t="str">
        <f>IF(E285 &lt;&gt; "",VLOOKUP($E285,'Defect types &amp; severity levels'!$I$3:$K$30,3,FALSE),"")</f>
        <v/>
      </c>
      <c r="H285" s="101"/>
      <c r="I285" s="102"/>
      <c r="J285" s="104"/>
    </row>
    <row r="286" spans="2:10" x14ac:dyDescent="0.25">
      <c r="B286" s="100">
        <f t="shared" si="4"/>
        <v>264</v>
      </c>
      <c r="C286" s="101"/>
      <c r="D286" s="102"/>
      <c r="E286" s="101"/>
      <c r="F286" s="77" t="str">
        <f>IF(E286 &lt;&gt; "",VLOOKUP($E286,'Defect types &amp; severity levels'!$I$3:$J$30,2,FALSE),"")</f>
        <v/>
      </c>
      <c r="G286" s="103" t="str">
        <f>IF(E286 &lt;&gt; "",VLOOKUP($E286,'Defect types &amp; severity levels'!$I$3:$K$30,3,FALSE),"")</f>
        <v/>
      </c>
      <c r="H286" s="101"/>
      <c r="I286" s="102"/>
      <c r="J286" s="104"/>
    </row>
    <row r="287" spans="2:10" x14ac:dyDescent="0.25">
      <c r="B287" s="100">
        <f t="shared" si="4"/>
        <v>265</v>
      </c>
      <c r="C287" s="101"/>
      <c r="D287" s="102"/>
      <c r="E287" s="101"/>
      <c r="F287" s="77" t="str">
        <f>IF(E287 &lt;&gt; "",VLOOKUP($E287,'Defect types &amp; severity levels'!$I$3:$J$30,2,FALSE),"")</f>
        <v/>
      </c>
      <c r="G287" s="103" t="str">
        <f>IF(E287 &lt;&gt; "",VLOOKUP($E287,'Defect types &amp; severity levels'!$I$3:$K$30,3,FALSE),"")</f>
        <v/>
      </c>
      <c r="H287" s="101"/>
      <c r="I287" s="102"/>
      <c r="J287" s="104"/>
    </row>
    <row r="288" spans="2:10" x14ac:dyDescent="0.25">
      <c r="B288" s="100">
        <f t="shared" si="4"/>
        <v>266</v>
      </c>
      <c r="C288" s="101"/>
      <c r="D288" s="102"/>
      <c r="E288" s="101"/>
      <c r="F288" s="77" t="str">
        <f>IF(E288 &lt;&gt; "",VLOOKUP($E288,'Defect types &amp; severity levels'!$I$3:$J$30,2,FALSE),"")</f>
        <v/>
      </c>
      <c r="G288" s="103" t="str">
        <f>IF(E288 &lt;&gt; "",VLOOKUP($E288,'Defect types &amp; severity levels'!$I$3:$K$30,3,FALSE),"")</f>
        <v/>
      </c>
      <c r="H288" s="101"/>
      <c r="I288" s="102"/>
      <c r="J288" s="104"/>
    </row>
    <row r="289" spans="2:10" x14ac:dyDescent="0.25">
      <c r="B289" s="100">
        <f t="shared" si="4"/>
        <v>267</v>
      </c>
      <c r="C289" s="101"/>
      <c r="D289" s="102"/>
      <c r="E289" s="101"/>
      <c r="F289" s="77" t="str">
        <f>IF(E289 &lt;&gt; "",VLOOKUP($E289,'Defect types &amp; severity levels'!$I$3:$J$30,2,FALSE),"")</f>
        <v/>
      </c>
      <c r="G289" s="103" t="str">
        <f>IF(E289 &lt;&gt; "",VLOOKUP($E289,'Defect types &amp; severity levels'!$I$3:$K$30,3,FALSE),"")</f>
        <v/>
      </c>
      <c r="H289" s="101"/>
      <c r="I289" s="102"/>
      <c r="J289" s="104"/>
    </row>
    <row r="290" spans="2:10" x14ac:dyDescent="0.25">
      <c r="B290" s="100">
        <f t="shared" si="4"/>
        <v>268</v>
      </c>
      <c r="C290" s="101"/>
      <c r="D290" s="102"/>
      <c r="E290" s="101"/>
      <c r="F290" s="77" t="str">
        <f>IF(E290 &lt;&gt; "",VLOOKUP($E290,'Defect types &amp; severity levels'!$I$3:$J$30,2,FALSE),"")</f>
        <v/>
      </c>
      <c r="G290" s="103" t="str">
        <f>IF(E290 &lt;&gt; "",VLOOKUP($E290,'Defect types &amp; severity levels'!$I$3:$K$30,3,FALSE),"")</f>
        <v/>
      </c>
      <c r="H290" s="101"/>
      <c r="I290" s="102"/>
      <c r="J290" s="104"/>
    </row>
    <row r="291" spans="2:10" x14ac:dyDescent="0.25">
      <c r="B291" s="100">
        <f t="shared" si="4"/>
        <v>269</v>
      </c>
      <c r="C291" s="101"/>
      <c r="D291" s="102"/>
      <c r="E291" s="101"/>
      <c r="F291" s="77" t="str">
        <f>IF(E291 &lt;&gt; "",VLOOKUP($E291,'Defect types &amp; severity levels'!$I$3:$J$30,2,FALSE),"")</f>
        <v/>
      </c>
      <c r="G291" s="103" t="str">
        <f>IF(E291 &lt;&gt; "",VLOOKUP($E291,'Defect types &amp; severity levels'!$I$3:$K$30,3,FALSE),"")</f>
        <v/>
      </c>
      <c r="H291" s="101"/>
      <c r="I291" s="102"/>
      <c r="J291" s="104"/>
    </row>
    <row r="292" spans="2:10" x14ac:dyDescent="0.25">
      <c r="B292" s="100">
        <f t="shared" si="4"/>
        <v>270</v>
      </c>
      <c r="C292" s="101"/>
      <c r="D292" s="102"/>
      <c r="E292" s="101"/>
      <c r="F292" s="77" t="str">
        <f>IF(E292 &lt;&gt; "",VLOOKUP($E292,'Defect types &amp; severity levels'!$I$3:$J$30,2,FALSE),"")</f>
        <v/>
      </c>
      <c r="G292" s="103" t="str">
        <f>IF(E292 &lt;&gt; "",VLOOKUP($E292,'Defect types &amp; severity levels'!$I$3:$K$30,3,FALSE),"")</f>
        <v/>
      </c>
      <c r="H292" s="101"/>
      <c r="I292" s="102"/>
      <c r="J292" s="104"/>
    </row>
    <row r="293" spans="2:10" x14ac:dyDescent="0.25">
      <c r="B293" s="100">
        <f t="shared" si="4"/>
        <v>271</v>
      </c>
      <c r="C293" s="101"/>
      <c r="D293" s="102"/>
      <c r="E293" s="101"/>
      <c r="F293" s="77" t="str">
        <f>IF(E293 &lt;&gt; "",VLOOKUP($E293,'Defect types &amp; severity levels'!$I$3:$J$30,2,FALSE),"")</f>
        <v/>
      </c>
      <c r="G293" s="103" t="str">
        <f>IF(E293 &lt;&gt; "",VLOOKUP($E293,'Defect types &amp; severity levels'!$I$3:$K$30,3,FALSE),"")</f>
        <v/>
      </c>
      <c r="H293" s="101"/>
      <c r="I293" s="102"/>
      <c r="J293" s="104"/>
    </row>
    <row r="294" spans="2:10" x14ac:dyDescent="0.25">
      <c r="B294" s="100">
        <f t="shared" si="4"/>
        <v>272</v>
      </c>
      <c r="C294" s="101"/>
      <c r="D294" s="102"/>
      <c r="E294" s="101"/>
      <c r="F294" s="77" t="str">
        <f>IF(E294 &lt;&gt; "",VLOOKUP($E294,'Defect types &amp; severity levels'!$I$3:$J$30,2,FALSE),"")</f>
        <v/>
      </c>
      <c r="G294" s="103" t="str">
        <f>IF(E294 &lt;&gt; "",VLOOKUP($E294,'Defect types &amp; severity levels'!$I$3:$K$30,3,FALSE),"")</f>
        <v/>
      </c>
      <c r="H294" s="101"/>
      <c r="I294" s="102"/>
      <c r="J294" s="104"/>
    </row>
    <row r="295" spans="2:10" x14ac:dyDescent="0.25">
      <c r="B295" s="100">
        <f t="shared" si="4"/>
        <v>273</v>
      </c>
      <c r="C295" s="101"/>
      <c r="D295" s="102"/>
      <c r="E295" s="101"/>
      <c r="F295" s="77" t="str">
        <f>IF(E295 &lt;&gt; "",VLOOKUP($E295,'Defect types &amp; severity levels'!$I$3:$J$30,2,FALSE),"")</f>
        <v/>
      </c>
      <c r="G295" s="103" t="str">
        <f>IF(E295 &lt;&gt; "",VLOOKUP($E295,'Defect types &amp; severity levels'!$I$3:$K$30,3,FALSE),"")</f>
        <v/>
      </c>
      <c r="H295" s="101"/>
      <c r="I295" s="102"/>
      <c r="J295" s="104"/>
    </row>
    <row r="296" spans="2:10" x14ac:dyDescent="0.25">
      <c r="B296" s="100">
        <f t="shared" si="4"/>
        <v>274</v>
      </c>
      <c r="C296" s="101"/>
      <c r="D296" s="102"/>
      <c r="E296" s="101"/>
      <c r="F296" s="77" t="str">
        <f>IF(E296 &lt;&gt; "",VLOOKUP($E296,'Defect types &amp; severity levels'!$I$3:$J$30,2,FALSE),"")</f>
        <v/>
      </c>
      <c r="G296" s="103" t="str">
        <f>IF(E296 &lt;&gt; "",VLOOKUP($E296,'Defect types &amp; severity levels'!$I$3:$K$30,3,FALSE),"")</f>
        <v/>
      </c>
      <c r="H296" s="101"/>
      <c r="I296" s="102"/>
      <c r="J296" s="104"/>
    </row>
    <row r="297" spans="2:10" x14ac:dyDescent="0.25">
      <c r="B297" s="100">
        <f t="shared" si="4"/>
        <v>275</v>
      </c>
      <c r="C297" s="101"/>
      <c r="D297" s="102"/>
      <c r="E297" s="101"/>
      <c r="F297" s="77" t="str">
        <f>IF(E297 &lt;&gt; "",VLOOKUP($E297,'Defect types &amp; severity levels'!$I$3:$J$30,2,FALSE),"")</f>
        <v/>
      </c>
      <c r="G297" s="103" t="str">
        <f>IF(E297 &lt;&gt; "",VLOOKUP($E297,'Defect types &amp; severity levels'!$I$3:$K$30,3,FALSE),"")</f>
        <v/>
      </c>
      <c r="H297" s="101"/>
      <c r="I297" s="102"/>
      <c r="J297" s="104"/>
    </row>
    <row r="298" spans="2:10" x14ac:dyDescent="0.25">
      <c r="B298" s="100">
        <f t="shared" si="4"/>
        <v>276</v>
      </c>
      <c r="C298" s="101"/>
      <c r="D298" s="102"/>
      <c r="E298" s="101"/>
      <c r="F298" s="77" t="str">
        <f>IF(E298 &lt;&gt; "",VLOOKUP($E298,'Defect types &amp; severity levels'!$I$3:$J$30,2,FALSE),"")</f>
        <v/>
      </c>
      <c r="G298" s="103" t="str">
        <f>IF(E298 &lt;&gt; "",VLOOKUP($E298,'Defect types &amp; severity levels'!$I$3:$K$30,3,FALSE),"")</f>
        <v/>
      </c>
      <c r="H298" s="101"/>
      <c r="I298" s="102"/>
      <c r="J298" s="104"/>
    </row>
    <row r="299" spans="2:10" x14ac:dyDescent="0.25">
      <c r="B299" s="100">
        <f t="shared" si="4"/>
        <v>277</v>
      </c>
      <c r="C299" s="101"/>
      <c r="D299" s="102"/>
      <c r="E299" s="101"/>
      <c r="F299" s="77" t="str">
        <f>IF(E299 &lt;&gt; "",VLOOKUP($E299,'Defect types &amp; severity levels'!$I$3:$J$30,2,FALSE),"")</f>
        <v/>
      </c>
      <c r="G299" s="103" t="str">
        <f>IF(E299 &lt;&gt; "",VLOOKUP($E299,'Defect types &amp; severity levels'!$I$3:$K$30,3,FALSE),"")</f>
        <v/>
      </c>
      <c r="H299" s="101"/>
      <c r="I299" s="102"/>
      <c r="J299" s="104"/>
    </row>
    <row r="300" spans="2:10" x14ac:dyDescent="0.25">
      <c r="B300" s="100">
        <f t="shared" si="4"/>
        <v>278</v>
      </c>
      <c r="C300" s="101"/>
      <c r="D300" s="102"/>
      <c r="E300" s="101"/>
      <c r="F300" s="77" t="str">
        <f>IF(E300 &lt;&gt; "",VLOOKUP($E300,'Defect types &amp; severity levels'!$I$3:$J$30,2,FALSE),"")</f>
        <v/>
      </c>
      <c r="G300" s="103" t="str">
        <f>IF(E300 &lt;&gt; "",VLOOKUP($E300,'Defect types &amp; severity levels'!$I$3:$K$30,3,FALSE),"")</f>
        <v/>
      </c>
      <c r="H300" s="101"/>
      <c r="I300" s="102"/>
      <c r="J300" s="104"/>
    </row>
    <row r="301" spans="2:10" x14ac:dyDescent="0.25">
      <c r="B301" s="100">
        <f t="shared" si="4"/>
        <v>279</v>
      </c>
      <c r="C301" s="101"/>
      <c r="D301" s="102"/>
      <c r="E301" s="101"/>
      <c r="F301" s="77" t="str">
        <f>IF(E301 &lt;&gt; "",VLOOKUP($E301,'Defect types &amp; severity levels'!$I$3:$J$30,2,FALSE),"")</f>
        <v/>
      </c>
      <c r="G301" s="103" t="str">
        <f>IF(E301 &lt;&gt; "",VLOOKUP($E301,'Defect types &amp; severity levels'!$I$3:$K$30,3,FALSE),"")</f>
        <v/>
      </c>
      <c r="H301" s="101"/>
      <c r="I301" s="102"/>
      <c r="J301" s="104"/>
    </row>
    <row r="302" spans="2:10" x14ac:dyDescent="0.25">
      <c r="B302" s="100">
        <f t="shared" si="4"/>
        <v>280</v>
      </c>
      <c r="C302" s="101"/>
      <c r="D302" s="102"/>
      <c r="E302" s="101"/>
      <c r="F302" s="77" t="str">
        <f>IF(E302 &lt;&gt; "",VLOOKUP($E302,'Defect types &amp; severity levels'!$I$3:$J$30,2,FALSE),"")</f>
        <v/>
      </c>
      <c r="G302" s="103" t="str">
        <f>IF(E302 &lt;&gt; "",VLOOKUP($E302,'Defect types &amp; severity levels'!$I$3:$K$30,3,FALSE),"")</f>
        <v/>
      </c>
      <c r="H302" s="101"/>
      <c r="I302" s="102"/>
      <c r="J302" s="104"/>
    </row>
    <row r="303" spans="2:10" x14ac:dyDescent="0.25">
      <c r="B303" s="100">
        <f t="shared" si="4"/>
        <v>281</v>
      </c>
      <c r="C303" s="101"/>
      <c r="D303" s="102"/>
      <c r="E303" s="101"/>
      <c r="F303" s="77" t="str">
        <f>IF(E303 &lt;&gt; "",VLOOKUP($E303,'Defect types &amp; severity levels'!$I$3:$J$30,2,FALSE),"")</f>
        <v/>
      </c>
      <c r="G303" s="103" t="str">
        <f>IF(E303 &lt;&gt; "",VLOOKUP($E303,'Defect types &amp; severity levels'!$I$3:$K$30,3,FALSE),"")</f>
        <v/>
      </c>
      <c r="H303" s="101"/>
      <c r="I303" s="102"/>
      <c r="J303" s="104"/>
    </row>
    <row r="304" spans="2:10" x14ac:dyDescent="0.25">
      <c r="B304" s="100">
        <f t="shared" si="4"/>
        <v>282</v>
      </c>
      <c r="C304" s="101"/>
      <c r="D304" s="102"/>
      <c r="E304" s="101"/>
      <c r="F304" s="77" t="str">
        <f>IF(E304 &lt;&gt; "",VLOOKUP($E304,'Defect types &amp; severity levels'!$I$3:$J$30,2,FALSE),"")</f>
        <v/>
      </c>
      <c r="G304" s="103" t="str">
        <f>IF(E304 &lt;&gt; "",VLOOKUP($E304,'Defect types &amp; severity levels'!$I$3:$K$30,3,FALSE),"")</f>
        <v/>
      </c>
      <c r="H304" s="101"/>
      <c r="I304" s="102"/>
      <c r="J304" s="104"/>
    </row>
    <row r="305" spans="2:10" x14ac:dyDescent="0.25">
      <c r="B305" s="100">
        <f t="shared" si="4"/>
        <v>283</v>
      </c>
      <c r="C305" s="101"/>
      <c r="D305" s="102"/>
      <c r="E305" s="101"/>
      <c r="F305" s="77" t="str">
        <f>IF(E305 &lt;&gt; "",VLOOKUP($E305,'Defect types &amp; severity levels'!$I$3:$J$30,2,FALSE),"")</f>
        <v/>
      </c>
      <c r="G305" s="103" t="str">
        <f>IF(E305 &lt;&gt; "",VLOOKUP($E305,'Defect types &amp; severity levels'!$I$3:$K$30,3,FALSE),"")</f>
        <v/>
      </c>
      <c r="H305" s="101"/>
      <c r="I305" s="102"/>
      <c r="J305" s="104"/>
    </row>
    <row r="306" spans="2:10" x14ac:dyDescent="0.25">
      <c r="B306" s="100">
        <f t="shared" si="4"/>
        <v>284</v>
      </c>
      <c r="C306" s="101"/>
      <c r="D306" s="102"/>
      <c r="E306" s="101"/>
      <c r="F306" s="77" t="str">
        <f>IF(E306 &lt;&gt; "",VLOOKUP($E306,'Defect types &amp; severity levels'!$I$3:$J$30,2,FALSE),"")</f>
        <v/>
      </c>
      <c r="G306" s="103" t="str">
        <f>IF(E306 &lt;&gt; "",VLOOKUP($E306,'Defect types &amp; severity levels'!$I$3:$K$30,3,FALSE),"")</f>
        <v/>
      </c>
      <c r="H306" s="101"/>
      <c r="I306" s="102"/>
      <c r="J306" s="104"/>
    </row>
    <row r="307" spans="2:10" x14ac:dyDescent="0.25">
      <c r="B307" s="100">
        <f t="shared" si="4"/>
        <v>285</v>
      </c>
      <c r="C307" s="101"/>
      <c r="D307" s="102"/>
      <c r="E307" s="101"/>
      <c r="F307" s="77" t="str">
        <f>IF(E307 &lt;&gt; "",VLOOKUP($E307,'Defect types &amp; severity levels'!$I$3:$J$30,2,FALSE),"")</f>
        <v/>
      </c>
      <c r="G307" s="103" t="str">
        <f>IF(E307 &lt;&gt; "",VLOOKUP($E307,'Defect types &amp; severity levels'!$I$3:$K$30,3,FALSE),"")</f>
        <v/>
      </c>
      <c r="H307" s="101"/>
      <c r="I307" s="102"/>
      <c r="J307" s="104"/>
    </row>
    <row r="308" spans="2:10" x14ac:dyDescent="0.25">
      <c r="B308" s="100">
        <f t="shared" si="4"/>
        <v>286</v>
      </c>
      <c r="C308" s="101"/>
      <c r="D308" s="102"/>
      <c r="E308" s="101"/>
      <c r="F308" s="77" t="str">
        <f>IF(E308 &lt;&gt; "",VLOOKUP($E308,'Defect types &amp; severity levels'!$I$3:$J$30,2,FALSE),"")</f>
        <v/>
      </c>
      <c r="G308" s="103" t="str">
        <f>IF(E308 &lt;&gt; "",VLOOKUP($E308,'Defect types &amp; severity levels'!$I$3:$K$30,3,FALSE),"")</f>
        <v/>
      </c>
      <c r="H308" s="101"/>
      <c r="I308" s="102"/>
      <c r="J308" s="104"/>
    </row>
    <row r="309" spans="2:10" x14ac:dyDescent="0.25">
      <c r="B309" s="100">
        <f t="shared" si="4"/>
        <v>287</v>
      </c>
      <c r="C309" s="101"/>
      <c r="D309" s="102"/>
      <c r="E309" s="101"/>
      <c r="F309" s="77" t="str">
        <f>IF(E309 &lt;&gt; "",VLOOKUP($E309,'Defect types &amp; severity levels'!$I$3:$J$30,2,FALSE),"")</f>
        <v/>
      </c>
      <c r="G309" s="103" t="str">
        <f>IF(E309 &lt;&gt; "",VLOOKUP($E309,'Defect types &amp; severity levels'!$I$3:$K$30,3,FALSE),"")</f>
        <v/>
      </c>
      <c r="H309" s="101"/>
      <c r="I309" s="102"/>
      <c r="J309" s="104"/>
    </row>
    <row r="310" spans="2:10" x14ac:dyDescent="0.25">
      <c r="B310" s="100">
        <f t="shared" si="4"/>
        <v>288</v>
      </c>
      <c r="C310" s="101"/>
      <c r="D310" s="102"/>
      <c r="E310" s="101"/>
      <c r="F310" s="77" t="str">
        <f>IF(E310 &lt;&gt; "",VLOOKUP($E310,'Defect types &amp; severity levels'!$I$3:$J$30,2,FALSE),"")</f>
        <v/>
      </c>
      <c r="G310" s="103" t="str">
        <f>IF(E310 &lt;&gt; "",VLOOKUP($E310,'Defect types &amp; severity levels'!$I$3:$K$30,3,FALSE),"")</f>
        <v/>
      </c>
      <c r="H310" s="101"/>
      <c r="I310" s="102"/>
      <c r="J310" s="104"/>
    </row>
    <row r="311" spans="2:10" x14ac:dyDescent="0.25">
      <c r="B311" s="100">
        <f t="shared" si="4"/>
        <v>289</v>
      </c>
      <c r="C311" s="101"/>
      <c r="D311" s="102"/>
      <c r="E311" s="101"/>
      <c r="F311" s="77" t="str">
        <f>IF(E311 &lt;&gt; "",VLOOKUP($E311,'Defect types &amp; severity levels'!$I$3:$J$30,2,FALSE),"")</f>
        <v/>
      </c>
      <c r="G311" s="103" t="str">
        <f>IF(E311 &lt;&gt; "",VLOOKUP($E311,'Defect types &amp; severity levels'!$I$3:$K$30,3,FALSE),"")</f>
        <v/>
      </c>
      <c r="H311" s="101"/>
      <c r="I311" s="102"/>
      <c r="J311" s="104"/>
    </row>
    <row r="312" spans="2:10" x14ac:dyDescent="0.25">
      <c r="B312" s="100">
        <f t="shared" si="4"/>
        <v>290</v>
      </c>
      <c r="C312" s="101"/>
      <c r="D312" s="102"/>
      <c r="E312" s="101"/>
      <c r="F312" s="77" t="str">
        <f>IF(E312 &lt;&gt; "",VLOOKUP($E312,'Defect types &amp; severity levels'!$I$3:$J$30,2,FALSE),"")</f>
        <v/>
      </c>
      <c r="G312" s="103" t="str">
        <f>IF(E312 &lt;&gt; "",VLOOKUP($E312,'Defect types &amp; severity levels'!$I$3:$K$30,3,FALSE),"")</f>
        <v/>
      </c>
      <c r="H312" s="101"/>
      <c r="I312" s="102"/>
      <c r="J312" s="104"/>
    </row>
    <row r="313" spans="2:10" x14ac:dyDescent="0.25">
      <c r="B313" s="100">
        <f t="shared" si="4"/>
        <v>291</v>
      </c>
      <c r="C313" s="101"/>
      <c r="D313" s="102"/>
      <c r="E313" s="101"/>
      <c r="F313" s="77" t="str">
        <f>IF(E313 &lt;&gt; "",VLOOKUP($E313,'Defect types &amp; severity levels'!$I$3:$J$30,2,FALSE),"")</f>
        <v/>
      </c>
      <c r="G313" s="103" t="str">
        <f>IF(E313 &lt;&gt; "",VLOOKUP($E313,'Defect types &amp; severity levels'!$I$3:$K$30,3,FALSE),"")</f>
        <v/>
      </c>
      <c r="H313" s="101"/>
      <c r="I313" s="102"/>
      <c r="J313" s="104"/>
    </row>
    <row r="314" spans="2:10" x14ac:dyDescent="0.25">
      <c r="B314" s="100">
        <f t="shared" si="4"/>
        <v>292</v>
      </c>
      <c r="C314" s="101"/>
      <c r="D314" s="102"/>
      <c r="E314" s="101"/>
      <c r="F314" s="77" t="str">
        <f>IF(E314 &lt;&gt; "",VLOOKUP($E314,'Defect types &amp; severity levels'!$I$3:$J$30,2,FALSE),"")</f>
        <v/>
      </c>
      <c r="G314" s="103" t="str">
        <f>IF(E314 &lt;&gt; "",VLOOKUP($E314,'Defect types &amp; severity levels'!$I$3:$K$30,3,FALSE),"")</f>
        <v/>
      </c>
      <c r="H314" s="101"/>
      <c r="I314" s="102"/>
      <c r="J314" s="104"/>
    </row>
    <row r="315" spans="2:10" x14ac:dyDescent="0.25">
      <c r="B315" s="100">
        <f t="shared" si="4"/>
        <v>293</v>
      </c>
      <c r="C315" s="101"/>
      <c r="D315" s="102"/>
      <c r="E315" s="101"/>
      <c r="F315" s="77" t="str">
        <f>IF(E315 &lt;&gt; "",VLOOKUP($E315,'Defect types &amp; severity levels'!$I$3:$J$30,2,FALSE),"")</f>
        <v/>
      </c>
      <c r="G315" s="103" t="str">
        <f>IF(E315 &lt;&gt; "",VLOOKUP($E315,'Defect types &amp; severity levels'!$I$3:$K$30,3,FALSE),"")</f>
        <v/>
      </c>
      <c r="H315" s="101"/>
      <c r="I315" s="102"/>
      <c r="J315" s="104"/>
    </row>
    <row r="316" spans="2:10" x14ac:dyDescent="0.25">
      <c r="B316" s="100">
        <f t="shared" si="4"/>
        <v>294</v>
      </c>
      <c r="C316" s="101"/>
      <c r="D316" s="102"/>
      <c r="E316" s="101"/>
      <c r="F316" s="77" t="str">
        <f>IF(E316 &lt;&gt; "",VLOOKUP($E316,'Defect types &amp; severity levels'!$I$3:$J$30,2,FALSE),"")</f>
        <v/>
      </c>
      <c r="G316" s="103" t="str">
        <f>IF(E316 &lt;&gt; "",VLOOKUP($E316,'Defect types &amp; severity levels'!$I$3:$K$30,3,FALSE),"")</f>
        <v/>
      </c>
      <c r="H316" s="101"/>
      <c r="I316" s="102"/>
      <c r="J316" s="104"/>
    </row>
    <row r="317" spans="2:10" x14ac:dyDescent="0.25">
      <c r="B317" s="100">
        <f t="shared" si="4"/>
        <v>295</v>
      </c>
      <c r="C317" s="101"/>
      <c r="D317" s="102"/>
      <c r="E317" s="101"/>
      <c r="F317" s="77" t="str">
        <f>IF(E317 &lt;&gt; "",VLOOKUP($E317,'Defect types &amp; severity levels'!$I$3:$J$30,2,FALSE),"")</f>
        <v/>
      </c>
      <c r="G317" s="103" t="str">
        <f>IF(E317 &lt;&gt; "",VLOOKUP($E317,'Defect types &amp; severity levels'!$I$3:$K$30,3,FALSE),"")</f>
        <v/>
      </c>
      <c r="H317" s="101"/>
      <c r="I317" s="102"/>
      <c r="J317" s="104"/>
    </row>
    <row r="318" spans="2:10" x14ac:dyDescent="0.25">
      <c r="B318" s="100">
        <f t="shared" si="4"/>
        <v>296</v>
      </c>
      <c r="C318" s="101"/>
      <c r="D318" s="102"/>
      <c r="E318" s="101"/>
      <c r="F318" s="77" t="str">
        <f>IF(E318 &lt;&gt; "",VLOOKUP($E318,'Defect types &amp; severity levels'!$I$3:$J$30,2,FALSE),"")</f>
        <v/>
      </c>
      <c r="G318" s="103" t="str">
        <f>IF(E318 &lt;&gt; "",VLOOKUP($E318,'Defect types &amp; severity levels'!$I$3:$K$30,3,FALSE),"")</f>
        <v/>
      </c>
      <c r="H318" s="101"/>
      <c r="I318" s="102"/>
      <c r="J318" s="104"/>
    </row>
    <row r="319" spans="2:10" x14ac:dyDescent="0.25">
      <c r="B319" s="100">
        <f t="shared" si="4"/>
        <v>297</v>
      </c>
      <c r="C319" s="101"/>
      <c r="D319" s="102"/>
      <c r="E319" s="101"/>
      <c r="F319" s="77" t="str">
        <f>IF(E319 &lt;&gt; "",VLOOKUP($E319,'Defect types &amp; severity levels'!$I$3:$J$30,2,FALSE),"")</f>
        <v/>
      </c>
      <c r="G319" s="103" t="str">
        <f>IF(E319 &lt;&gt; "",VLOOKUP($E319,'Defect types &amp; severity levels'!$I$3:$K$30,3,FALSE),"")</f>
        <v/>
      </c>
      <c r="H319" s="101"/>
      <c r="I319" s="102"/>
      <c r="J319" s="104"/>
    </row>
    <row r="320" spans="2:10" x14ac:dyDescent="0.25">
      <c r="B320" s="100">
        <f t="shared" si="4"/>
        <v>298</v>
      </c>
      <c r="C320" s="101"/>
      <c r="D320" s="102"/>
      <c r="E320" s="101"/>
      <c r="F320" s="77" t="str">
        <f>IF(E320 &lt;&gt; "",VLOOKUP($E320,'Defect types &amp; severity levels'!$I$3:$J$30,2,FALSE),"")</f>
        <v/>
      </c>
      <c r="G320" s="103" t="str">
        <f>IF(E320 &lt;&gt; "",VLOOKUP($E320,'Defect types &amp; severity levels'!$I$3:$K$30,3,FALSE),"")</f>
        <v/>
      </c>
      <c r="H320" s="101"/>
      <c r="I320" s="102"/>
      <c r="J320" s="104"/>
    </row>
    <row r="321" spans="2:10" x14ac:dyDescent="0.25">
      <c r="B321" s="100">
        <f t="shared" si="4"/>
        <v>299</v>
      </c>
      <c r="C321" s="101"/>
      <c r="D321" s="102"/>
      <c r="E321" s="101"/>
      <c r="F321" s="77" t="str">
        <f>IF(E321 &lt;&gt; "",VLOOKUP($E321,'Defect types &amp; severity levels'!$I$3:$J$30,2,FALSE),"")</f>
        <v/>
      </c>
      <c r="G321" s="103" t="str">
        <f>IF(E321 &lt;&gt; "",VLOOKUP($E321,'Defect types &amp; severity levels'!$I$3:$K$30,3,FALSE),"")</f>
        <v/>
      </c>
      <c r="H321" s="101"/>
      <c r="I321" s="102"/>
      <c r="J321" s="104"/>
    </row>
    <row r="322" spans="2:10" ht="15.75" thickBot="1" x14ac:dyDescent="0.3">
      <c r="B322" s="105">
        <f t="shared" si="4"/>
        <v>300</v>
      </c>
      <c r="C322" s="106"/>
      <c r="D322" s="107"/>
      <c r="E322" s="101"/>
      <c r="F322" s="77" t="str">
        <f>IF(E322 &lt;&gt; "",VLOOKUP($E322,'Defect types &amp; severity levels'!$I$3:$J$30,2,FALSE),"")</f>
        <v/>
      </c>
      <c r="G322" s="103" t="str">
        <f>IF(E322 &lt;&gt; "",VLOOKUP($E322,'Defect types &amp; severity levels'!$I$3:$K$30,3,FALSE),"")</f>
        <v/>
      </c>
      <c r="H322" s="101"/>
      <c r="I322" s="107"/>
      <c r="J322" s="108"/>
    </row>
    <row r="323" spans="2:10" x14ac:dyDescent="0.25">
      <c r="B323" s="109"/>
    </row>
    <row r="324" spans="2:10" x14ac:dyDescent="0.25">
      <c r="B324" s="109"/>
    </row>
    <row r="325" spans="2:10" x14ac:dyDescent="0.25">
      <c r="B325" s="109"/>
    </row>
    <row r="326" spans="2:10" x14ac:dyDescent="0.25">
      <c r="B326" s="109"/>
    </row>
    <row r="327" spans="2:10" x14ac:dyDescent="0.25">
      <c r="B327" s="109"/>
    </row>
    <row r="328" spans="2:10" x14ac:dyDescent="0.25">
      <c r="B328" s="109"/>
    </row>
    <row r="329" spans="2:10" x14ac:dyDescent="0.25">
      <c r="B329" s="109"/>
    </row>
    <row r="330" spans="2:10" x14ac:dyDescent="0.25">
      <c r="B330" s="109"/>
    </row>
    <row r="331" spans="2:10" x14ac:dyDescent="0.25">
      <c r="B331" s="109"/>
    </row>
    <row r="332" spans="2:10" x14ac:dyDescent="0.25">
      <c r="B332" s="109"/>
    </row>
    <row r="333" spans="2:10" x14ac:dyDescent="0.25">
      <c r="B333" s="109"/>
    </row>
    <row r="334" spans="2:10" x14ac:dyDescent="0.25">
      <c r="B334" s="109"/>
    </row>
    <row r="335" spans="2:10" x14ac:dyDescent="0.25">
      <c r="B335" s="109"/>
    </row>
    <row r="336" spans="2:10" x14ac:dyDescent="0.25">
      <c r="B336" s="109"/>
    </row>
    <row r="337" spans="2:2" x14ac:dyDescent="0.25">
      <c r="B337" s="109"/>
    </row>
    <row r="338" spans="2:2" x14ac:dyDescent="0.25">
      <c r="B338" s="109"/>
    </row>
    <row r="339" spans="2:2" x14ac:dyDescent="0.25">
      <c r="B339" s="109"/>
    </row>
    <row r="340" spans="2:2" x14ac:dyDescent="0.25">
      <c r="B340" s="109"/>
    </row>
    <row r="341" spans="2:2" x14ac:dyDescent="0.25">
      <c r="B341" s="109"/>
    </row>
    <row r="342" spans="2:2" x14ac:dyDescent="0.25">
      <c r="B342" s="109"/>
    </row>
    <row r="343" spans="2:2" x14ac:dyDescent="0.25">
      <c r="B343" s="109"/>
    </row>
    <row r="344" spans="2:2" x14ac:dyDescent="0.25">
      <c r="B344" s="109"/>
    </row>
    <row r="345" spans="2:2" x14ac:dyDescent="0.25">
      <c r="B345" s="109"/>
    </row>
    <row r="346" spans="2:2" x14ac:dyDescent="0.25">
      <c r="B346" s="109"/>
    </row>
    <row r="347" spans="2:2" x14ac:dyDescent="0.25">
      <c r="B347" s="109"/>
    </row>
    <row r="348" spans="2:2" x14ac:dyDescent="0.25">
      <c r="B348" s="109"/>
    </row>
    <row r="349" spans="2:2" x14ac:dyDescent="0.25">
      <c r="B349" s="109"/>
    </row>
    <row r="350" spans="2:2" x14ac:dyDescent="0.25">
      <c r="B350" s="109"/>
    </row>
    <row r="351" spans="2:2" x14ac:dyDescent="0.25">
      <c r="B351" s="109"/>
    </row>
    <row r="352" spans="2:2" x14ac:dyDescent="0.25">
      <c r="B352" s="109"/>
    </row>
    <row r="353" spans="2:2" x14ac:dyDescent="0.25">
      <c r="B353" s="109"/>
    </row>
    <row r="354" spans="2:2" x14ac:dyDescent="0.25">
      <c r="B354" s="109"/>
    </row>
    <row r="355" spans="2:2" x14ac:dyDescent="0.25">
      <c r="B355" s="109"/>
    </row>
    <row r="356" spans="2:2" x14ac:dyDescent="0.25">
      <c r="B356" s="109"/>
    </row>
    <row r="357" spans="2:2" x14ac:dyDescent="0.25">
      <c r="B357" s="109"/>
    </row>
    <row r="358" spans="2:2" x14ac:dyDescent="0.25">
      <c r="B358" s="109"/>
    </row>
    <row r="359" spans="2:2" x14ac:dyDescent="0.25">
      <c r="B359" s="109"/>
    </row>
    <row r="360" spans="2:2" x14ac:dyDescent="0.25">
      <c r="B360" s="109"/>
    </row>
    <row r="361" spans="2:2" x14ac:dyDescent="0.25">
      <c r="B361" s="109"/>
    </row>
    <row r="362" spans="2:2" x14ac:dyDescent="0.25">
      <c r="B362" s="109"/>
    </row>
    <row r="363" spans="2:2" x14ac:dyDescent="0.25">
      <c r="B363" s="109"/>
    </row>
    <row r="364" spans="2:2" x14ac:dyDescent="0.25">
      <c r="B364" s="109"/>
    </row>
    <row r="365" spans="2:2" x14ac:dyDescent="0.25">
      <c r="B365" s="109"/>
    </row>
    <row r="366" spans="2:2" x14ac:dyDescent="0.25">
      <c r="B366" s="109"/>
    </row>
    <row r="367" spans="2:2" x14ac:dyDescent="0.25">
      <c r="B367" s="109"/>
    </row>
    <row r="368" spans="2:2" x14ac:dyDescent="0.25">
      <c r="B368" s="109"/>
    </row>
    <row r="369" spans="2:2" x14ac:dyDescent="0.25">
      <c r="B369" s="109"/>
    </row>
    <row r="370" spans="2:2" x14ac:dyDescent="0.25">
      <c r="B370" s="109"/>
    </row>
    <row r="371" spans="2:2" x14ac:dyDescent="0.25">
      <c r="B371" s="109"/>
    </row>
    <row r="372" spans="2:2" x14ac:dyDescent="0.25">
      <c r="B372" s="109"/>
    </row>
    <row r="373" spans="2:2" x14ac:dyDescent="0.25">
      <c r="B373" s="109"/>
    </row>
    <row r="374" spans="2:2" x14ac:dyDescent="0.25">
      <c r="B374" s="109"/>
    </row>
    <row r="375" spans="2:2" x14ac:dyDescent="0.25">
      <c r="B375" s="109"/>
    </row>
    <row r="376" spans="2:2" x14ac:dyDescent="0.25">
      <c r="B376" s="109"/>
    </row>
    <row r="377" spans="2:2" x14ac:dyDescent="0.25">
      <c r="B377" s="109"/>
    </row>
    <row r="378" spans="2:2" x14ac:dyDescent="0.25">
      <c r="B378" s="109"/>
    </row>
    <row r="379" spans="2:2" x14ac:dyDescent="0.25">
      <c r="B379" s="109"/>
    </row>
    <row r="380" spans="2:2" x14ac:dyDescent="0.25">
      <c r="B380" s="109"/>
    </row>
    <row r="381" spans="2:2" x14ac:dyDescent="0.25">
      <c r="B381" s="109"/>
    </row>
    <row r="382" spans="2:2" x14ac:dyDescent="0.25">
      <c r="B382" s="109"/>
    </row>
    <row r="383" spans="2:2" x14ac:dyDescent="0.25">
      <c r="B383" s="109"/>
    </row>
    <row r="384" spans="2:2" x14ac:dyDescent="0.25">
      <c r="B384" s="109"/>
    </row>
    <row r="385" spans="2:2" x14ac:dyDescent="0.25">
      <c r="B385" s="109"/>
    </row>
    <row r="386" spans="2:2" x14ac:dyDescent="0.25">
      <c r="B386" s="109"/>
    </row>
    <row r="387" spans="2:2" x14ac:dyDescent="0.25">
      <c r="B387" s="109"/>
    </row>
    <row r="388" spans="2:2" x14ac:dyDescent="0.25">
      <c r="B388" s="109"/>
    </row>
    <row r="389" spans="2:2" x14ac:dyDescent="0.25">
      <c r="B389" s="109"/>
    </row>
    <row r="390" spans="2:2" x14ac:dyDescent="0.25">
      <c r="B390" s="109"/>
    </row>
    <row r="391" spans="2:2" x14ac:dyDescent="0.25">
      <c r="B391" s="109"/>
    </row>
    <row r="392" spans="2:2" x14ac:dyDescent="0.25">
      <c r="B392" s="109"/>
    </row>
    <row r="393" spans="2:2" x14ac:dyDescent="0.25">
      <c r="B393" s="109"/>
    </row>
    <row r="394" spans="2:2" x14ac:dyDescent="0.25">
      <c r="B394" s="109"/>
    </row>
    <row r="395" spans="2:2" x14ac:dyDescent="0.25">
      <c r="B395" s="109"/>
    </row>
    <row r="396" spans="2:2" x14ac:dyDescent="0.25">
      <c r="B396" s="109"/>
    </row>
    <row r="397" spans="2:2" x14ac:dyDescent="0.25">
      <c r="B397" s="109"/>
    </row>
    <row r="398" spans="2:2" x14ac:dyDescent="0.25">
      <c r="B398" s="109"/>
    </row>
    <row r="399" spans="2:2" x14ac:dyDescent="0.25">
      <c r="B399" s="109"/>
    </row>
    <row r="400" spans="2:2" x14ac:dyDescent="0.25">
      <c r="B400" s="109"/>
    </row>
    <row r="401" spans="2:2" x14ac:dyDescent="0.25">
      <c r="B401" s="109"/>
    </row>
    <row r="402" spans="2:2" x14ac:dyDescent="0.25">
      <c r="B402" s="109"/>
    </row>
    <row r="403" spans="2:2" x14ac:dyDescent="0.25">
      <c r="B403" s="109"/>
    </row>
    <row r="404" spans="2:2" x14ac:dyDescent="0.25">
      <c r="B404" s="109"/>
    </row>
    <row r="405" spans="2:2" x14ac:dyDescent="0.25">
      <c r="B405" s="109"/>
    </row>
    <row r="406" spans="2:2" x14ac:dyDescent="0.25">
      <c r="B406" s="109"/>
    </row>
    <row r="407" spans="2:2" x14ac:dyDescent="0.25">
      <c r="B407" s="109"/>
    </row>
    <row r="408" spans="2:2" x14ac:dyDescent="0.25">
      <c r="B408" s="109"/>
    </row>
    <row r="409" spans="2:2" x14ac:dyDescent="0.25">
      <c r="B409" s="109"/>
    </row>
    <row r="410" spans="2:2" x14ac:dyDescent="0.25">
      <c r="B410" s="109"/>
    </row>
    <row r="411" spans="2:2" x14ac:dyDescent="0.25">
      <c r="B411" s="109"/>
    </row>
    <row r="412" spans="2:2" x14ac:dyDescent="0.25">
      <c r="B412" s="54"/>
    </row>
  </sheetData>
  <sheetProtection algorithmName="SHA-512" hashValue="/gMdDv64YFH2VwGhs7Ktn2WEqzSCI8cLQjrLslEXNgzv3zrEw+NdoDu6cVlesyZVQseZ467t/fxALs6RV/pb5w==" saltValue="efi0Nmpl9qdliFiIJh4k/g==" spinCount="100000" sheet="1" objects="1" scenarios="1"/>
  <mergeCells count="5">
    <mergeCell ref="B2:B3"/>
    <mergeCell ref="C2:C3"/>
    <mergeCell ref="B8:B11"/>
    <mergeCell ref="C8:D11"/>
    <mergeCell ref="C13:D13"/>
  </mergeCells>
  <dataValidations count="2">
    <dataValidation operator="equal" showInputMessage="1" showErrorMessage="1" prompt="Input date using &quot;MM-DD-YY&quot; Format only._x000a__x000a_Example 01-01-2015" sqref="C6"/>
    <dataValidation type="whole" operator="greaterThanOrEqual" allowBlank="1" showInputMessage="1" showErrorMessage="1" errorTitle="Enter Whole Number" error="Please enter Whole numbers only, no decimal values will be accepted" sqref="C2:C3">
      <formula1>0</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'Defect types &amp; severity levels'!$B$3:$B$4</xm:f>
          </x14:formula1>
          <xm:sqref>H23:H322</xm:sqref>
        </x14:dataValidation>
        <x14:dataValidation type="list" showInputMessage="1" showErrorMessage="1">
          <x14:formula1>
            <xm:f>'Defect types &amp; severity levels'!$I$3:$I$30</xm:f>
          </x14:formula1>
          <xm:sqref>E23:E322</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CC2"/>
  <sheetViews>
    <sheetView workbookViewId="0">
      <selection activeCell="L1" sqref="L1"/>
    </sheetView>
  </sheetViews>
  <sheetFormatPr defaultRowHeight="15" x14ac:dyDescent="0.25"/>
  <cols>
    <col min="58" max="58" width="11.28515625" bestFit="1" customWidth="1"/>
  </cols>
  <sheetData>
    <row r="1" spans="1:81" s="1" customFormat="1" x14ac:dyDescent="0.25">
      <c r="A1" s="1" t="s">
        <v>51</v>
      </c>
      <c r="B1" s="1" t="s">
        <v>57</v>
      </c>
      <c r="C1" s="1" t="s">
        <v>54</v>
      </c>
      <c r="D1" s="1" t="s">
        <v>58</v>
      </c>
      <c r="E1" s="1" t="s">
        <v>277</v>
      </c>
      <c r="F1" s="1" t="s">
        <v>63</v>
      </c>
      <c r="G1" s="1" t="s">
        <v>278</v>
      </c>
      <c r="H1" s="1" t="s">
        <v>66</v>
      </c>
      <c r="I1" s="1" t="s">
        <v>279</v>
      </c>
      <c r="J1" s="1" t="s">
        <v>69</v>
      </c>
      <c r="K1" s="1" t="s">
        <v>231</v>
      </c>
      <c r="L1" s="1" t="s">
        <v>290</v>
      </c>
      <c r="M1" s="1" t="s">
        <v>75</v>
      </c>
      <c r="N1" s="1" t="s">
        <v>289</v>
      </c>
      <c r="O1" s="1" t="s">
        <v>78</v>
      </c>
      <c r="P1" s="1" t="s">
        <v>81</v>
      </c>
      <c r="Q1" s="1" t="s">
        <v>232</v>
      </c>
      <c r="R1" s="1" t="s">
        <v>233</v>
      </c>
      <c r="S1" s="1" t="s">
        <v>52</v>
      </c>
      <c r="T1" s="1" t="s">
        <v>55</v>
      </c>
      <c r="U1" s="1" t="s">
        <v>234</v>
      </c>
      <c r="V1" s="1" t="s">
        <v>235</v>
      </c>
      <c r="W1" s="1" t="s">
        <v>59</v>
      </c>
      <c r="X1" s="1" t="s">
        <v>236</v>
      </c>
      <c r="Y1" s="1" t="s">
        <v>237</v>
      </c>
      <c r="Z1" s="1" t="s">
        <v>238</v>
      </c>
      <c r="AA1" s="1" t="s">
        <v>61</v>
      </c>
      <c r="AB1" s="1" t="s">
        <v>239</v>
      </c>
      <c r="AC1" s="1" t="s">
        <v>240</v>
      </c>
      <c r="AD1" s="1" t="s">
        <v>241</v>
      </c>
      <c r="AE1" s="1" t="s">
        <v>73</v>
      </c>
      <c r="AF1" s="1" t="s">
        <v>76</v>
      </c>
      <c r="AG1" s="1" t="s">
        <v>79</v>
      </c>
      <c r="AH1" s="1" t="s">
        <v>82</v>
      </c>
      <c r="AI1" s="1" t="s">
        <v>85</v>
      </c>
      <c r="AJ1" s="1" t="s">
        <v>88</v>
      </c>
      <c r="AK1" s="1" t="s">
        <v>90</v>
      </c>
      <c r="AL1" s="1" t="s">
        <v>92</v>
      </c>
      <c r="AM1" s="1" t="s">
        <v>94</v>
      </c>
      <c r="AN1" s="1" t="s">
        <v>242</v>
      </c>
      <c r="AO1" s="1" t="s">
        <v>243</v>
      </c>
      <c r="AP1" s="1" t="s">
        <v>244</v>
      </c>
      <c r="AQ1" s="1" t="s">
        <v>245</v>
      </c>
      <c r="AR1" s="1" t="s">
        <v>246</v>
      </c>
      <c r="AS1" s="1" t="s">
        <v>247</v>
      </c>
      <c r="AT1" s="1" t="s">
        <v>248</v>
      </c>
      <c r="AU1" s="1" t="s">
        <v>249</v>
      </c>
      <c r="AV1" s="1" t="s">
        <v>250</v>
      </c>
      <c r="AW1" s="1" t="s">
        <v>251</v>
      </c>
      <c r="AX1" s="1" t="s">
        <v>252</v>
      </c>
      <c r="AY1" s="1" t="s">
        <v>253</v>
      </c>
      <c r="AZ1" s="1" t="s">
        <v>291</v>
      </c>
      <c r="BA1" s="1" t="s">
        <v>282</v>
      </c>
      <c r="BB1" s="1" t="s">
        <v>283</v>
      </c>
      <c r="BC1" s="1" t="s">
        <v>284</v>
      </c>
      <c r="BD1" s="1" t="s">
        <v>285</v>
      </c>
      <c r="BE1" s="1" t="s">
        <v>286</v>
      </c>
      <c r="BF1" s="1" t="s">
        <v>287</v>
      </c>
      <c r="BG1" s="1" t="s">
        <v>53</v>
      </c>
      <c r="BH1" s="1" t="s">
        <v>56</v>
      </c>
      <c r="BI1" s="1" t="s">
        <v>254</v>
      </c>
      <c r="BJ1" s="1" t="s">
        <v>255</v>
      </c>
      <c r="BK1" s="1" t="s">
        <v>60</v>
      </c>
      <c r="BL1" s="1" t="s">
        <v>256</v>
      </c>
      <c r="BM1" s="1" t="s">
        <v>257</v>
      </c>
      <c r="BN1" s="1" t="s">
        <v>258</v>
      </c>
      <c r="BO1" s="1" t="s">
        <v>62</v>
      </c>
      <c r="BP1" s="1" t="s">
        <v>65</v>
      </c>
      <c r="BQ1" s="1" t="s">
        <v>68</v>
      </c>
      <c r="BR1" s="1" t="s">
        <v>71</v>
      </c>
      <c r="BS1" s="1" t="s">
        <v>74</v>
      </c>
      <c r="BT1" s="1" t="s">
        <v>77</v>
      </c>
      <c r="BU1" s="1" t="s">
        <v>259</v>
      </c>
      <c r="BV1" s="1" t="s">
        <v>260</v>
      </c>
      <c r="BW1" s="1" t="s">
        <v>261</v>
      </c>
      <c r="BX1" s="1" t="s">
        <v>262</v>
      </c>
      <c r="BY1" s="1" t="s">
        <v>263</v>
      </c>
      <c r="BZ1" s="1" t="s">
        <v>264</v>
      </c>
      <c r="CA1" s="1" t="s">
        <v>265</v>
      </c>
      <c r="CB1" s="1" t="s">
        <v>266</v>
      </c>
      <c r="CC1" s="1" t="s">
        <v>29</v>
      </c>
    </row>
    <row r="2" spans="1:81" s="1" customFormat="1" x14ac:dyDescent="0.25">
      <c r="A2" s="1">
        <f>'Project Details'!B3</f>
        <v>0</v>
      </c>
      <c r="B2" s="1">
        <f>'Project Details'!B5</f>
        <v>0</v>
      </c>
      <c r="C2" s="1">
        <f>'Project Details'!B4</f>
        <v>0</v>
      </c>
      <c r="D2" s="1">
        <f>'Project Details'!B6</f>
        <v>0</v>
      </c>
      <c r="E2" s="1">
        <f>'Editor Review 1'!C4</f>
        <v>0</v>
      </c>
      <c r="F2" s="1">
        <f>'Editor Review 1'!C5</f>
        <v>0</v>
      </c>
      <c r="G2" s="1">
        <f>'Editor Review 2'!C4</f>
        <v>0</v>
      </c>
      <c r="H2" s="1">
        <f>'Editor Review 2'!C5</f>
        <v>0</v>
      </c>
      <c r="I2" s="1">
        <f>'Editor Review 3'!C4</f>
        <v>0</v>
      </c>
      <c r="J2" s="1">
        <f>'Editor Review 3'!C5</f>
        <v>0</v>
      </c>
      <c r="K2" s="1">
        <f>'QA Spot Check 2'!C5</f>
        <v>0</v>
      </c>
      <c r="L2" s="1">
        <f>'Copy Edit 1'!C4</f>
        <v>0</v>
      </c>
      <c r="M2" s="1">
        <f>'Copy Edit 1'!C5</f>
        <v>0</v>
      </c>
      <c r="N2" s="1">
        <f>'Copy Edit 2'!C4</f>
        <v>0</v>
      </c>
      <c r="O2" s="1">
        <f>'Copy Edit 2'!C5</f>
        <v>0</v>
      </c>
      <c r="P2" s="1">
        <f>'End User Testing'!C5</f>
        <v>0</v>
      </c>
      <c r="Q2" s="1">
        <f>'QA Spot Check 1'!C5</f>
        <v>0</v>
      </c>
      <c r="R2" s="1">
        <f>'Customer Feedback 3'!C5</f>
        <v>0</v>
      </c>
      <c r="S2" s="1">
        <f>'Editor Review 1'!D16</f>
        <v>0</v>
      </c>
      <c r="T2" s="1">
        <f>'Editor Review 1'!D17</f>
        <v>0</v>
      </c>
      <c r="U2" s="1">
        <f>'Editor Review 1'!D18</f>
        <v>0</v>
      </c>
      <c r="V2" s="1">
        <f>'Editor Review 2'!D16</f>
        <v>0</v>
      </c>
      <c r="W2" s="1">
        <f>'Editor Review 2'!D17</f>
        <v>0</v>
      </c>
      <c r="X2" s="1">
        <f>'Editor Review 2'!D18</f>
        <v>0</v>
      </c>
      <c r="Y2" s="1">
        <f>'Editor Review 3'!D16</f>
        <v>0</v>
      </c>
      <c r="Z2" s="1">
        <f>'Editor Review 3'!D17</f>
        <v>0</v>
      </c>
      <c r="AA2" s="1">
        <f>'Editor Review 3'!D18</f>
        <v>0</v>
      </c>
      <c r="AB2" s="1">
        <f>'QA Spot Check 2'!D16</f>
        <v>0</v>
      </c>
      <c r="AC2" s="1">
        <f>'QA Spot Check 2'!D17</f>
        <v>0</v>
      </c>
      <c r="AD2" s="1">
        <f>'QA Spot Check 2'!D18</f>
        <v>0</v>
      </c>
      <c r="AE2" s="1">
        <f>'Copy Edit 1'!D16</f>
        <v>0</v>
      </c>
      <c r="AF2" s="1">
        <f>'Copy Edit 1'!D17</f>
        <v>0</v>
      </c>
      <c r="AG2" s="1">
        <f>'Copy Edit 1'!D18</f>
        <v>0</v>
      </c>
      <c r="AH2" s="1">
        <f>'Copy Edit 2'!D16</f>
        <v>0</v>
      </c>
      <c r="AI2" s="1">
        <f>'Copy Edit 2'!D17</f>
        <v>0</v>
      </c>
      <c r="AJ2" s="1">
        <f>'Copy Edit 2'!D18</f>
        <v>0</v>
      </c>
      <c r="AK2" s="1">
        <f>'End User Testing'!D16</f>
        <v>0</v>
      </c>
      <c r="AL2" s="1">
        <f>'End User Testing'!D17</f>
        <v>0</v>
      </c>
      <c r="AM2" s="1">
        <f>'End User Testing'!D18</f>
        <v>0</v>
      </c>
      <c r="AN2" s="1">
        <f>'QA Spot Check 1'!D16</f>
        <v>0</v>
      </c>
      <c r="AO2" s="1">
        <f>'QA Spot Check 1'!D17</f>
        <v>0</v>
      </c>
      <c r="AP2" s="1">
        <f>'QA Spot Check 1'!D18</f>
        <v>0</v>
      </c>
      <c r="AQ2" s="1">
        <f>'Customer Feedback 1'!D16</f>
        <v>0</v>
      </c>
      <c r="AR2" s="1">
        <f>'Customer Feedback 1'!D17</f>
        <v>0</v>
      </c>
      <c r="AS2" s="1">
        <f>'Customer Feedback 1'!D18</f>
        <v>0</v>
      </c>
      <c r="AT2" s="1">
        <f>'Customer Feedback 2'!D16</f>
        <v>0</v>
      </c>
      <c r="AU2" s="1">
        <f>'Customer Feedback 2'!D17</f>
        <v>0</v>
      </c>
      <c r="AV2" s="1">
        <f>'Customer Feedback 2'!D18</f>
        <v>0</v>
      </c>
      <c r="AW2" s="1">
        <f>'Customer Feedback 3'!D16</f>
        <v>0</v>
      </c>
      <c r="AX2" s="1">
        <f>'Customer Feedback 3'!D17</f>
        <v>0</v>
      </c>
      <c r="AY2" s="1">
        <f>'Customer Feedback 3'!D18</f>
        <v>0</v>
      </c>
      <c r="AZ2" s="1">
        <f>'Copy Edit 3'!C4</f>
        <v>0</v>
      </c>
      <c r="BA2" s="1">
        <f>'Copy Edit 3'!C5</f>
        <v>0</v>
      </c>
      <c r="BB2" s="1">
        <f>'Copy Edit 3'!D16</f>
        <v>0</v>
      </c>
      <c r="BC2" s="1">
        <f>'Copy Edit 3'!D17</f>
        <v>0</v>
      </c>
      <c r="BD2" s="1">
        <f>'Copy Edit 3'!D18</f>
        <v>0</v>
      </c>
      <c r="BE2" s="1">
        <f>'Copy Edit 3'!E19</f>
        <v>0</v>
      </c>
      <c r="BF2" s="126">
        <f>'Copy Edit 3'!F19</f>
        <v>0</v>
      </c>
      <c r="BG2" s="126">
        <f>'Editor Review 1'!F19</f>
        <v>0</v>
      </c>
      <c r="BH2" s="126">
        <f>'Editor Review 2'!F19</f>
        <v>0</v>
      </c>
      <c r="BI2" s="126">
        <f>'Editor Review 3'!F19</f>
        <v>0</v>
      </c>
      <c r="BJ2" s="1">
        <f>'Editor Review 1'!E19</f>
        <v>0</v>
      </c>
      <c r="BK2" s="1">
        <f>'Editor Review 2'!E19</f>
        <v>0</v>
      </c>
      <c r="BL2" s="1">
        <f>'Editor Review 3'!E19</f>
        <v>0</v>
      </c>
      <c r="BM2" s="126">
        <f>'QA Spot Check 2'!F19</f>
        <v>0</v>
      </c>
      <c r="BN2" s="1">
        <f>'QA Spot Check 2'!E19</f>
        <v>0</v>
      </c>
      <c r="BO2" s="127">
        <f>'Copy Edit 1'!F19</f>
        <v>0</v>
      </c>
      <c r="BP2" s="126">
        <f>'Copy Edit 2'!F19</f>
        <v>0</v>
      </c>
      <c r="BQ2" s="128">
        <f>'Copy Edit 1'!E19</f>
        <v>0</v>
      </c>
      <c r="BR2" s="1">
        <f>'Copy Edit 2'!E19</f>
        <v>0</v>
      </c>
      <c r="BS2" s="126">
        <f>'End User Testing'!F19</f>
        <v>0</v>
      </c>
      <c r="BT2" s="1">
        <f>'End User Testing'!E19</f>
        <v>0</v>
      </c>
      <c r="BU2" s="126">
        <f>'QA Spot Check 1'!F19</f>
        <v>0</v>
      </c>
      <c r="BV2" s="1">
        <f>'QA Spot Check 1'!E19</f>
        <v>0</v>
      </c>
      <c r="BW2" s="127">
        <f>'Customer Feedback 1'!F19</f>
        <v>0</v>
      </c>
      <c r="BX2" s="127">
        <f>'Customer Feedback 2'!F19</f>
        <v>0</v>
      </c>
      <c r="BY2" s="127">
        <f>'Customer Feedback 3'!F19</f>
        <v>0</v>
      </c>
      <c r="BZ2" s="1">
        <f>'Customer Feedback 3'!E19</f>
        <v>0</v>
      </c>
      <c r="CA2" s="1">
        <f>'Customer Feedback 2'!E19</f>
        <v>0</v>
      </c>
      <c r="CB2" s="1">
        <f>'Customer Feedback 1'!E19</f>
        <v>0</v>
      </c>
      <c r="CC2" s="1">
        <f>Legend!C11</f>
        <v>1.1000000000000001</v>
      </c>
    </row>
  </sheetData>
  <sheetProtection algorithmName="SHA-512" hashValue="nHjeN1W1/AljJNKfDT4mVbJWlUuyZKTFeqHBxmwi1JvCRhGdFgAnVRYNF8lwcMmdtR7eb2d5wmaUwszbDgf7EA==" saltValue="AsehuSicNNDsfoV4ilfjjg==" spinCount="100000" sheet="1" objects="1" scenarios="1"/>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G13"/>
  <sheetViews>
    <sheetView workbookViewId="0">
      <selection activeCell="D17" sqref="D17"/>
    </sheetView>
  </sheetViews>
  <sheetFormatPr defaultRowHeight="15" x14ac:dyDescent="0.25"/>
  <cols>
    <col min="1" max="1" width="19.7109375" bestFit="1" customWidth="1"/>
    <col min="2" max="2" width="12.28515625" bestFit="1" customWidth="1"/>
    <col min="3" max="3" width="17.5703125" bestFit="1" customWidth="1"/>
    <col min="4" max="4" width="17.28515625" bestFit="1" customWidth="1"/>
    <col min="5" max="5" width="26.7109375" bestFit="1" customWidth="1"/>
    <col min="6" max="6" width="9.7109375" bestFit="1" customWidth="1"/>
    <col min="7" max="7" width="10.7109375" bestFit="1" customWidth="1"/>
  </cols>
  <sheetData>
    <row r="1" spans="1:7" x14ac:dyDescent="0.25">
      <c r="A1" s="129" t="s">
        <v>33</v>
      </c>
      <c r="B1" s="129" t="s">
        <v>54</v>
      </c>
      <c r="C1" s="129" t="s">
        <v>267</v>
      </c>
      <c r="D1" s="130" t="s">
        <v>150</v>
      </c>
      <c r="E1" s="131" t="s">
        <v>145</v>
      </c>
      <c r="F1" s="129" t="s">
        <v>178</v>
      </c>
      <c r="G1" s="132" t="s">
        <v>162</v>
      </c>
    </row>
    <row r="2" spans="1:7" x14ac:dyDescent="0.25">
      <c r="A2" s="31" t="s">
        <v>268</v>
      </c>
      <c r="B2" s="31">
        <f>'Project Details'!B$4</f>
        <v>0</v>
      </c>
      <c r="C2" s="31">
        <f>'Project Details'!B$6</f>
        <v>0</v>
      </c>
      <c r="D2" s="31">
        <f>COUNTIF('Editor Review 1'!$G$23:$G$353,'R2'!D1)</f>
        <v>0</v>
      </c>
      <c r="E2" s="31">
        <f>COUNTIF('Editor Review 1'!$G$23:$G$353,'R2'!E1)</f>
        <v>0</v>
      </c>
      <c r="F2" s="31">
        <f>COUNTIF('Editor Review 1'!$G$23:$G$353,'R2'!F1)</f>
        <v>0</v>
      </c>
      <c r="G2" s="31">
        <f>COUNTIF('Editor Review 1'!$G$23:$G$353,'R2'!G1)</f>
        <v>0</v>
      </c>
    </row>
    <row r="3" spans="1:7" x14ac:dyDescent="0.25">
      <c r="A3" s="31" t="s">
        <v>269</v>
      </c>
      <c r="B3" s="31">
        <f>'Project Details'!B$4</f>
        <v>0</v>
      </c>
      <c r="C3" s="31">
        <f>'Project Details'!B$6</f>
        <v>0</v>
      </c>
      <c r="D3" s="31">
        <f>COUNTIF('Editor Review 2'!$G$23:$G$353,'R2'!D1)</f>
        <v>0</v>
      </c>
      <c r="E3" s="31">
        <f>COUNTIF('Editor Review 2'!$G$23:$G$353,'R2'!E1)</f>
        <v>0</v>
      </c>
      <c r="F3" s="31">
        <f>COUNTIF('Editor Review 2'!$G$23:$G$353,'R2'!F1)</f>
        <v>0</v>
      </c>
      <c r="G3" s="31">
        <f>COUNTIF('Editor Review 2'!$G$23:$G$353,'R2'!G1)</f>
        <v>0</v>
      </c>
    </row>
    <row r="4" spans="1:7" x14ac:dyDescent="0.25">
      <c r="A4" s="31" t="s">
        <v>270</v>
      </c>
      <c r="B4" s="31">
        <f>'Project Details'!B$4</f>
        <v>0</v>
      </c>
      <c r="C4" s="31">
        <f>'Project Details'!B$6</f>
        <v>0</v>
      </c>
      <c r="D4" s="31">
        <f>COUNTIF('Editor Review 3'!$G$23:$G$353,'R2'!D1)</f>
        <v>0</v>
      </c>
      <c r="E4" s="31">
        <f>COUNTIF('Editor Review 3'!$G$23:$G$353,'R2'!E1)</f>
        <v>0</v>
      </c>
      <c r="F4" s="31">
        <f>COUNTIF('Editor Review 3'!$G$23:$G$353,'R2'!F1)</f>
        <v>0</v>
      </c>
      <c r="G4" s="31">
        <f>COUNTIF('Editor Review 3'!$G$23:$G$353,'R2'!G1)</f>
        <v>0</v>
      </c>
    </row>
    <row r="5" spans="1:7" x14ac:dyDescent="0.25">
      <c r="A5" s="31" t="s">
        <v>271</v>
      </c>
      <c r="B5" s="31">
        <f>'Project Details'!B$4</f>
        <v>0</v>
      </c>
      <c r="C5" s="31">
        <f>'Project Details'!B$6</f>
        <v>0</v>
      </c>
      <c r="D5" s="31">
        <f>COUNTIF('QA Spot Check 2'!$G$23:$G$353,'R2'!D1)</f>
        <v>0</v>
      </c>
      <c r="E5" s="31">
        <f>COUNTIF('QA Spot Check 2'!$G$23:$G$353,'R2'!E1)</f>
        <v>0</v>
      </c>
      <c r="F5" s="31">
        <f>COUNTIF('QA Spot Check 2'!$G$23:$G$353,'R2'!F1)</f>
        <v>0</v>
      </c>
      <c r="G5" s="31">
        <f>COUNTIF('QA Spot Check 2'!$G$23:$G$353,'R2'!G1)</f>
        <v>0</v>
      </c>
    </row>
    <row r="6" spans="1:7" x14ac:dyDescent="0.25">
      <c r="A6" s="31" t="s">
        <v>272</v>
      </c>
      <c r="B6" s="31">
        <f>'Project Details'!B$4</f>
        <v>0</v>
      </c>
      <c r="C6" s="31">
        <f>'Project Details'!B$6</f>
        <v>0</v>
      </c>
      <c r="D6" s="31">
        <f>COUNTIF('Copy Edit 1'!$G$23:$G$353,'R2'!D1)</f>
        <v>0</v>
      </c>
      <c r="E6" s="31">
        <f>COUNTIF('Copy Edit 1'!$G$23:$G$353,'R2'!E1)</f>
        <v>0</v>
      </c>
      <c r="F6" s="31">
        <f>COUNTIF('Copy Edit 1'!$G$23:$G$353,'R2'!F1)</f>
        <v>0</v>
      </c>
      <c r="G6" s="31">
        <f>COUNTIF('Copy Edit 1'!$G$23:$G$353,'R2'!G1)</f>
        <v>0</v>
      </c>
    </row>
    <row r="7" spans="1:7" x14ac:dyDescent="0.25">
      <c r="A7" s="31" t="s">
        <v>273</v>
      </c>
      <c r="B7" s="31">
        <f>'Project Details'!B$4</f>
        <v>0</v>
      </c>
      <c r="C7" s="31">
        <f>'Project Details'!B$6</f>
        <v>0</v>
      </c>
      <c r="D7" s="31">
        <f>COUNTIF('Copy Edit 2'!$G$23:$G$353,'R2'!D1)</f>
        <v>0</v>
      </c>
      <c r="E7" s="31">
        <f>COUNTIF('Copy Edit 2'!$G$23:$G$353,'R2'!E1)</f>
        <v>0</v>
      </c>
      <c r="F7" s="31">
        <f>COUNTIF('Copy Edit 2'!$G$23:$G$353,'R2'!F1)</f>
        <v>0</v>
      </c>
      <c r="G7" s="31">
        <f>COUNTIF('Copy Edit 2'!$G$23:$G$353,'R2'!G1)</f>
        <v>0</v>
      </c>
    </row>
    <row r="8" spans="1:7" x14ac:dyDescent="0.25">
      <c r="A8" s="31" t="s">
        <v>288</v>
      </c>
      <c r="B8" s="31">
        <f>'Project Details'!B$4</f>
        <v>0</v>
      </c>
      <c r="C8" s="31">
        <f>'Project Details'!B$6</f>
        <v>0</v>
      </c>
      <c r="D8" s="31">
        <f>COUNTIF('Copy Edit 3'!$G$23:$G$353,'R2'!D1)</f>
        <v>0</v>
      </c>
      <c r="E8" s="31">
        <f>COUNTIF('Copy Edit 3'!$G$23:$G$353,'R2'!E1)</f>
        <v>0</v>
      </c>
      <c r="F8" s="31">
        <f>COUNTIF('Copy Edit 3'!$G$23:$G$353,'R2'!F1)</f>
        <v>0</v>
      </c>
      <c r="G8" s="31">
        <f>COUNTIF('Copy Edit 3'!$G$23:$G$353,'R2'!G1)</f>
        <v>0</v>
      </c>
    </row>
    <row r="9" spans="1:7" x14ac:dyDescent="0.25">
      <c r="A9" s="31" t="s">
        <v>274</v>
      </c>
      <c r="B9" s="31">
        <f>'Project Details'!B$4</f>
        <v>0</v>
      </c>
      <c r="C9" s="31">
        <f>'Project Details'!B$6</f>
        <v>0</v>
      </c>
      <c r="D9" s="31">
        <f>COUNTIF('End User Testing'!$G$23:$G$353,'R2'!D1)</f>
        <v>0</v>
      </c>
      <c r="E9" s="31">
        <f>COUNTIF('End User Testing'!$G$23:$G$353,'R2'!E1)</f>
        <v>0</v>
      </c>
      <c r="F9" s="31">
        <f>COUNTIF('End User Testing'!$G$23:$G$353,'R2'!F1)</f>
        <v>0</v>
      </c>
      <c r="G9" s="31">
        <f>COUNTIF('End User Testing'!$G$23:$G$353,'R2'!G1)</f>
        <v>0</v>
      </c>
    </row>
    <row r="10" spans="1:7" x14ac:dyDescent="0.25">
      <c r="A10" s="31" t="s">
        <v>275</v>
      </c>
      <c r="B10" s="31">
        <f>'Project Details'!B$4</f>
        <v>0</v>
      </c>
      <c r="C10" s="31">
        <f>'Project Details'!B$6</f>
        <v>0</v>
      </c>
      <c r="D10" s="31">
        <f>COUNTIF('QA Spot Check 1'!$G$23:$G$353,'R2'!D1)</f>
        <v>0</v>
      </c>
      <c r="E10" s="31">
        <f>COUNTIF('QA Spot Check 1'!$G$23:$G$353,'R2'!E1)</f>
        <v>0</v>
      </c>
      <c r="F10" s="31">
        <f>COUNTIF('QA Spot Check 1'!$G$23:$G$353,'R2'!F1)</f>
        <v>0</v>
      </c>
      <c r="G10" s="31">
        <f>COUNTIF('QA Spot Check 1'!$G$23:$G$353,'R2'!G1)</f>
        <v>0</v>
      </c>
    </row>
    <row r="11" spans="1:7" x14ac:dyDescent="0.25">
      <c r="A11" s="31" t="s">
        <v>12</v>
      </c>
      <c r="B11" s="31">
        <f>'Project Details'!B$4</f>
        <v>0</v>
      </c>
      <c r="C11" s="31">
        <f>'Project Details'!B$6</f>
        <v>0</v>
      </c>
      <c r="D11" s="31">
        <f>COUNTIF('Customer Feedback 1'!$G$23:$G$353,'R2'!D1)</f>
        <v>0</v>
      </c>
      <c r="E11" s="31">
        <f>COUNTIF('Customer Feedback 1'!$G$23:$G$353,'R2'!E1)</f>
        <v>0</v>
      </c>
      <c r="F11" s="31">
        <f>COUNTIF('Customer Feedback 1'!$G$23:$G$353,'R2'!F1)</f>
        <v>0</v>
      </c>
      <c r="G11" s="31">
        <f>COUNTIF('Customer Feedback 1'!$G$23:$G$353,'R2'!G1)</f>
        <v>0</v>
      </c>
    </row>
    <row r="12" spans="1:7" x14ac:dyDescent="0.25">
      <c r="A12" s="31" t="s">
        <v>13</v>
      </c>
      <c r="B12" s="31">
        <f>'Project Details'!B$4</f>
        <v>0</v>
      </c>
      <c r="C12" s="31">
        <f>'Project Details'!B$6</f>
        <v>0</v>
      </c>
      <c r="D12" s="31">
        <f>COUNTIF('Customer Feedback 2'!$G$23:$G$353,'R2'!D1)</f>
        <v>0</v>
      </c>
      <c r="E12" s="31">
        <f>COUNTIF('Customer Feedback 2'!$G$23:$G$353,'R2'!E1)</f>
        <v>0</v>
      </c>
      <c r="F12" s="31">
        <f>COUNTIF('Customer Feedback 2'!$G$23:$G$353,'R2'!F1)</f>
        <v>0</v>
      </c>
      <c r="G12" s="31">
        <f>COUNTIF('Customer Feedback 2'!$G$23:$G$353,'R2'!G1)</f>
        <v>0</v>
      </c>
    </row>
    <row r="13" spans="1:7" x14ac:dyDescent="0.25">
      <c r="A13" s="31" t="s">
        <v>14</v>
      </c>
      <c r="B13" s="31">
        <f>'Project Details'!B$4</f>
        <v>0</v>
      </c>
      <c r="C13" s="31">
        <f>'Project Details'!B$6</f>
        <v>0</v>
      </c>
      <c r="D13" s="31">
        <f>COUNTIF('Customer Feedback 3'!$G$23:$G$353,'R2'!D1)</f>
        <v>0</v>
      </c>
      <c r="E13" s="31">
        <f>COUNTIF('Customer Feedback 3'!$G$23:$G$353,'R2'!E1)</f>
        <v>0</v>
      </c>
      <c r="F13" s="31">
        <f>COUNTIF('Customer Feedback 3'!$G$23:$G$353,'R2'!F1)</f>
        <v>0</v>
      </c>
      <c r="G13" s="31">
        <f>COUNTIF('Customer Feedback 3'!$G$23:$G$353,'R2'!G1)</f>
        <v>0</v>
      </c>
    </row>
  </sheetData>
  <sheetProtection algorithmName="SHA-512" hashValue="39NrFvCr0MCm4pUQN8B0m1PPxUw5p5Y8hH75f929xsXey2Ta2Yct73gDXbIGdnciCBF5vWA+bvnMmoPpWdhiyA==" saltValue="brNYqp5mw5+k/nSvd0wn8g==" spinCount="100000" sheet="1" objects="1" scenarios="1"/>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B1:Q30"/>
  <sheetViews>
    <sheetView topLeftCell="E1" workbookViewId="0">
      <selection activeCell="K2" sqref="K2"/>
    </sheetView>
  </sheetViews>
  <sheetFormatPr defaultColWidth="9.140625" defaultRowHeight="15" x14ac:dyDescent="0.25"/>
  <cols>
    <col min="1" max="1" width="5.42578125" style="34" customWidth="1"/>
    <col min="2" max="2" width="17.42578125" style="34" bestFit="1" customWidth="1"/>
    <col min="3" max="3" width="28.7109375" style="34" customWidth="1"/>
    <col min="4" max="4" width="58.42578125" style="121" bestFit="1" customWidth="1"/>
    <col min="5" max="5" width="18" style="34" bestFit="1" customWidth="1"/>
    <col min="6" max="6" width="32.5703125" style="34" bestFit="1" customWidth="1"/>
    <col min="7" max="7" width="2.7109375" style="34" customWidth="1"/>
    <col min="8" max="8" width="2" style="34" customWidth="1"/>
    <col min="9" max="9" width="64.85546875" style="34" bestFit="1" customWidth="1"/>
    <col min="10" max="10" width="17.28515625" style="34" bestFit="1" customWidth="1"/>
    <col min="11" max="11" width="32.5703125" style="34" bestFit="1" customWidth="1"/>
    <col min="12" max="12" width="135.7109375" style="34" customWidth="1"/>
    <col min="13" max="13" width="3.42578125" style="34" customWidth="1"/>
    <col min="14" max="14" width="64.85546875" style="34" bestFit="1" customWidth="1"/>
    <col min="15" max="15" width="13.85546875" style="34" bestFit="1" customWidth="1"/>
    <col min="16" max="16" width="24.140625" style="34" bestFit="1" customWidth="1"/>
    <col min="17" max="17" width="159.42578125" style="34" customWidth="1"/>
    <col min="18" max="16384" width="9.140625" style="34"/>
  </cols>
  <sheetData>
    <row r="1" spans="2:17" x14ac:dyDescent="0.25">
      <c r="D1" s="173" t="s">
        <v>134</v>
      </c>
      <c r="E1" s="173"/>
      <c r="F1" s="173"/>
      <c r="I1" s="174" t="s">
        <v>135</v>
      </c>
      <c r="J1" s="175"/>
      <c r="K1" s="176"/>
      <c r="N1" s="174"/>
      <c r="O1" s="175"/>
      <c r="P1" s="176"/>
    </row>
    <row r="2" spans="2:17" x14ac:dyDescent="0.25">
      <c r="D2" s="5" t="s">
        <v>136</v>
      </c>
      <c r="E2" s="5" t="s">
        <v>137</v>
      </c>
      <c r="F2" s="5" t="s">
        <v>138</v>
      </c>
      <c r="I2" s="24" t="s">
        <v>139</v>
      </c>
      <c r="J2" s="24" t="s">
        <v>140</v>
      </c>
      <c r="K2" s="24" t="s">
        <v>138</v>
      </c>
      <c r="L2" s="110" t="s">
        <v>141</v>
      </c>
      <c r="N2" s="24" t="s">
        <v>139</v>
      </c>
      <c r="O2" s="24" t="s">
        <v>140</v>
      </c>
      <c r="P2" s="24" t="s">
        <v>138</v>
      </c>
      <c r="Q2" s="110" t="s">
        <v>141</v>
      </c>
    </row>
    <row r="3" spans="2:17" x14ac:dyDescent="0.25">
      <c r="B3" s="111" t="s">
        <v>125</v>
      </c>
      <c r="D3" s="30" t="s">
        <v>142</v>
      </c>
      <c r="E3" s="30" t="s">
        <v>117</v>
      </c>
      <c r="F3" s="30" t="s">
        <v>143</v>
      </c>
      <c r="I3" s="112" t="s">
        <v>144</v>
      </c>
      <c r="J3" s="112" t="s">
        <v>117</v>
      </c>
      <c r="K3" s="112" t="s">
        <v>145</v>
      </c>
      <c r="L3" s="113" t="s">
        <v>146</v>
      </c>
      <c r="N3" s="112" t="s">
        <v>144</v>
      </c>
      <c r="O3" s="112" t="s">
        <v>117</v>
      </c>
      <c r="P3" s="112" t="s">
        <v>145</v>
      </c>
      <c r="Q3" s="113" t="s">
        <v>146</v>
      </c>
    </row>
    <row r="4" spans="2:17" x14ac:dyDescent="0.25">
      <c r="B4" s="111" t="s">
        <v>147</v>
      </c>
      <c r="D4" s="30" t="s">
        <v>148</v>
      </c>
      <c r="E4" s="30" t="s">
        <v>116</v>
      </c>
      <c r="F4" s="30" t="s">
        <v>143</v>
      </c>
      <c r="I4" s="112" t="s">
        <v>149</v>
      </c>
      <c r="J4" s="112" t="s">
        <v>117</v>
      </c>
      <c r="K4" s="112" t="s">
        <v>150</v>
      </c>
      <c r="L4" s="113" t="s">
        <v>151</v>
      </c>
      <c r="N4" s="112" t="s">
        <v>149</v>
      </c>
      <c r="O4" s="112" t="s">
        <v>117</v>
      </c>
      <c r="P4" s="112" t="s">
        <v>150</v>
      </c>
      <c r="Q4" s="113" t="s">
        <v>151</v>
      </c>
    </row>
    <row r="5" spans="2:17" ht="45" x14ac:dyDescent="0.25">
      <c r="D5" s="30" t="s">
        <v>152</v>
      </c>
      <c r="E5" s="30" t="s">
        <v>117</v>
      </c>
      <c r="F5" s="30" t="s">
        <v>143</v>
      </c>
      <c r="I5" s="112" t="s">
        <v>153</v>
      </c>
      <c r="J5" s="112" t="s">
        <v>117</v>
      </c>
      <c r="K5" s="112" t="s">
        <v>150</v>
      </c>
      <c r="L5" s="113" t="s">
        <v>154</v>
      </c>
      <c r="N5" s="112" t="s">
        <v>153</v>
      </c>
      <c r="O5" s="112" t="s">
        <v>117</v>
      </c>
      <c r="P5" s="112" t="s">
        <v>150</v>
      </c>
      <c r="Q5" s="113" t="s">
        <v>154</v>
      </c>
    </row>
    <row r="6" spans="2:17" x14ac:dyDescent="0.25">
      <c r="D6" s="30" t="s">
        <v>155</v>
      </c>
      <c r="E6" s="30" t="s">
        <v>117</v>
      </c>
      <c r="F6" s="30" t="s">
        <v>143</v>
      </c>
      <c r="I6" s="114" t="s">
        <v>156</v>
      </c>
      <c r="J6" s="112" t="s">
        <v>116</v>
      </c>
      <c r="K6" s="112" t="s">
        <v>150</v>
      </c>
      <c r="L6" s="113" t="s">
        <v>157</v>
      </c>
      <c r="N6" s="114" t="s">
        <v>156</v>
      </c>
      <c r="O6" s="112" t="s">
        <v>116</v>
      </c>
      <c r="P6" s="112" t="s">
        <v>150</v>
      </c>
      <c r="Q6" s="113" t="s">
        <v>157</v>
      </c>
    </row>
    <row r="7" spans="2:17" x14ac:dyDescent="0.25">
      <c r="D7" s="30" t="s">
        <v>158</v>
      </c>
      <c r="E7" s="30" t="s">
        <v>117</v>
      </c>
      <c r="F7" s="30" t="s">
        <v>143</v>
      </c>
      <c r="I7" s="112" t="s">
        <v>159</v>
      </c>
      <c r="J7" s="112" t="s">
        <v>117</v>
      </c>
      <c r="K7" s="112" t="s">
        <v>150</v>
      </c>
      <c r="L7" s="113" t="s">
        <v>276</v>
      </c>
      <c r="N7" s="112" t="s">
        <v>159</v>
      </c>
      <c r="O7" s="112" t="s">
        <v>117</v>
      </c>
      <c r="P7" s="112" t="s">
        <v>150</v>
      </c>
      <c r="Q7" s="113" t="s">
        <v>160</v>
      </c>
    </row>
    <row r="8" spans="2:17" x14ac:dyDescent="0.25">
      <c r="D8" s="111" t="s">
        <v>161</v>
      </c>
      <c r="E8" s="111" t="s">
        <v>118</v>
      </c>
      <c r="F8" s="111" t="s">
        <v>162</v>
      </c>
      <c r="I8" s="112" t="s">
        <v>163</v>
      </c>
      <c r="J8" s="112" t="s">
        <v>116</v>
      </c>
      <c r="K8" s="112" t="s">
        <v>150</v>
      </c>
      <c r="L8" s="113" t="s">
        <v>164</v>
      </c>
      <c r="N8" s="112" t="s">
        <v>163</v>
      </c>
      <c r="O8" s="112" t="s">
        <v>116</v>
      </c>
      <c r="P8" s="112" t="s">
        <v>150</v>
      </c>
      <c r="Q8" s="113" t="s">
        <v>164</v>
      </c>
    </row>
    <row r="9" spans="2:17" x14ac:dyDescent="0.25">
      <c r="D9" s="30" t="s">
        <v>165</v>
      </c>
      <c r="E9" s="30" t="s">
        <v>116</v>
      </c>
      <c r="F9" s="30" t="s">
        <v>143</v>
      </c>
      <c r="I9" s="112" t="s">
        <v>166</v>
      </c>
      <c r="J9" s="112" t="s">
        <v>116</v>
      </c>
      <c r="K9" s="112" t="s">
        <v>150</v>
      </c>
      <c r="L9" s="113" t="s">
        <v>167</v>
      </c>
      <c r="N9" s="112" t="s">
        <v>166</v>
      </c>
      <c r="O9" s="112" t="s">
        <v>116</v>
      </c>
      <c r="P9" s="112" t="s">
        <v>150</v>
      </c>
      <c r="Q9" s="113" t="s">
        <v>167</v>
      </c>
    </row>
    <row r="10" spans="2:17" x14ac:dyDescent="0.25">
      <c r="D10" s="30" t="s">
        <v>168</v>
      </c>
      <c r="E10" s="30" t="s">
        <v>117</v>
      </c>
      <c r="F10" s="30" t="s">
        <v>143</v>
      </c>
      <c r="I10" s="112" t="s">
        <v>169</v>
      </c>
      <c r="J10" s="115" t="s">
        <v>116</v>
      </c>
      <c r="K10" s="112" t="s">
        <v>150</v>
      </c>
      <c r="L10" s="113" t="s">
        <v>170</v>
      </c>
      <c r="N10" s="112" t="s">
        <v>169</v>
      </c>
      <c r="O10" s="115" t="s">
        <v>117</v>
      </c>
      <c r="P10" s="112" t="s">
        <v>150</v>
      </c>
      <c r="Q10" s="113" t="s">
        <v>170</v>
      </c>
    </row>
    <row r="11" spans="2:17" x14ac:dyDescent="0.25">
      <c r="D11" s="30" t="s">
        <v>171</v>
      </c>
      <c r="E11" s="30" t="s">
        <v>117</v>
      </c>
      <c r="F11" s="30" t="s">
        <v>143</v>
      </c>
      <c r="I11" s="112" t="s">
        <v>172</v>
      </c>
      <c r="J11" s="112" t="s">
        <v>116</v>
      </c>
      <c r="K11" s="112" t="s">
        <v>150</v>
      </c>
      <c r="L11" s="116" t="s">
        <v>173</v>
      </c>
      <c r="N11" s="112" t="s">
        <v>172</v>
      </c>
      <c r="O11" s="112" t="s">
        <v>116</v>
      </c>
      <c r="P11" s="112" t="s">
        <v>150</v>
      </c>
      <c r="Q11" s="116" t="s">
        <v>173</v>
      </c>
    </row>
    <row r="12" spans="2:17" x14ac:dyDescent="0.25">
      <c r="D12" s="30" t="s">
        <v>174</v>
      </c>
      <c r="E12" s="30" t="s">
        <v>117</v>
      </c>
      <c r="F12" s="30" t="s">
        <v>143</v>
      </c>
      <c r="I12" s="112" t="s">
        <v>175</v>
      </c>
      <c r="J12" s="112" t="s">
        <v>116</v>
      </c>
      <c r="K12" s="112" t="s">
        <v>150</v>
      </c>
      <c r="L12" s="116" t="s">
        <v>176</v>
      </c>
      <c r="N12" s="112" t="s">
        <v>175</v>
      </c>
      <c r="O12" s="112" t="s">
        <v>116</v>
      </c>
      <c r="P12" s="112" t="s">
        <v>150</v>
      </c>
      <c r="Q12" s="116" t="s">
        <v>176</v>
      </c>
    </row>
    <row r="13" spans="2:17" x14ac:dyDescent="0.25">
      <c r="D13" s="30" t="s">
        <v>177</v>
      </c>
      <c r="E13" s="30" t="s">
        <v>116</v>
      </c>
      <c r="F13" s="30" t="s">
        <v>150</v>
      </c>
      <c r="I13" s="112" t="s">
        <v>165</v>
      </c>
      <c r="J13" s="115" t="s">
        <v>116</v>
      </c>
      <c r="K13" s="112" t="s">
        <v>178</v>
      </c>
      <c r="L13" s="113" t="s">
        <v>179</v>
      </c>
      <c r="N13" s="112" t="s">
        <v>165</v>
      </c>
      <c r="O13" s="115" t="s">
        <v>116</v>
      </c>
      <c r="P13" s="112" t="s">
        <v>178</v>
      </c>
      <c r="Q13" s="113" t="s">
        <v>179</v>
      </c>
    </row>
    <row r="14" spans="2:17" ht="45" x14ac:dyDescent="0.25">
      <c r="D14" s="30" t="s">
        <v>180</v>
      </c>
      <c r="E14" s="30" t="s">
        <v>116</v>
      </c>
      <c r="F14" s="30" t="s">
        <v>143</v>
      </c>
      <c r="I14" s="114" t="s">
        <v>181</v>
      </c>
      <c r="J14" s="117" t="s">
        <v>118</v>
      </c>
      <c r="K14" s="103" t="s">
        <v>162</v>
      </c>
      <c r="L14" s="113" t="s">
        <v>182</v>
      </c>
      <c r="N14" s="114" t="s">
        <v>181</v>
      </c>
      <c r="O14" s="117" t="s">
        <v>118</v>
      </c>
      <c r="P14" s="103" t="s">
        <v>162</v>
      </c>
      <c r="Q14" s="113" t="s">
        <v>182</v>
      </c>
    </row>
    <row r="15" spans="2:17" x14ac:dyDescent="0.25">
      <c r="D15" s="30" t="s">
        <v>183</v>
      </c>
      <c r="E15" s="30" t="s">
        <v>117</v>
      </c>
      <c r="F15" s="30" t="s">
        <v>143</v>
      </c>
      <c r="I15" s="114" t="s">
        <v>184</v>
      </c>
      <c r="J15" s="117" t="s">
        <v>116</v>
      </c>
      <c r="K15" s="103" t="s">
        <v>162</v>
      </c>
      <c r="L15" s="113" t="s">
        <v>185</v>
      </c>
      <c r="N15" s="114" t="s">
        <v>184</v>
      </c>
      <c r="O15" s="117" t="s">
        <v>116</v>
      </c>
      <c r="P15" s="103" t="s">
        <v>162</v>
      </c>
      <c r="Q15" s="113" t="s">
        <v>185</v>
      </c>
    </row>
    <row r="16" spans="2:17" ht="30" x14ac:dyDescent="0.25">
      <c r="D16" s="118" t="s">
        <v>186</v>
      </c>
      <c r="E16" s="118" t="s">
        <v>116</v>
      </c>
      <c r="F16" s="118" t="s">
        <v>150</v>
      </c>
      <c r="I16" s="114" t="s">
        <v>187</v>
      </c>
      <c r="J16" s="117" t="s">
        <v>116</v>
      </c>
      <c r="K16" s="114" t="s">
        <v>150</v>
      </c>
      <c r="L16" s="113" t="s">
        <v>188</v>
      </c>
      <c r="N16" s="114" t="s">
        <v>187</v>
      </c>
      <c r="O16" s="117" t="s">
        <v>116</v>
      </c>
      <c r="P16" s="114" t="s">
        <v>150</v>
      </c>
      <c r="Q16" s="113" t="s">
        <v>188</v>
      </c>
    </row>
    <row r="17" spans="2:17" x14ac:dyDescent="0.25">
      <c r="D17" s="30" t="s">
        <v>189</v>
      </c>
      <c r="E17" s="30" t="s">
        <v>116</v>
      </c>
      <c r="F17" s="30" t="s">
        <v>150</v>
      </c>
      <c r="I17" s="118" t="s">
        <v>186</v>
      </c>
      <c r="J17" s="118" t="s">
        <v>116</v>
      </c>
      <c r="K17" s="118" t="s">
        <v>150</v>
      </c>
      <c r="L17" s="34" t="s">
        <v>190</v>
      </c>
      <c r="N17" s="118" t="s">
        <v>186</v>
      </c>
      <c r="O17" s="118" t="s">
        <v>116</v>
      </c>
      <c r="P17" s="118" t="s">
        <v>150</v>
      </c>
      <c r="Q17" s="34" t="s">
        <v>190</v>
      </c>
    </row>
    <row r="18" spans="2:17" ht="30" x14ac:dyDescent="0.25">
      <c r="D18" s="30" t="s">
        <v>191</v>
      </c>
      <c r="E18" s="30" t="s">
        <v>116</v>
      </c>
      <c r="F18" s="30" t="s">
        <v>150</v>
      </c>
      <c r="I18" s="118" t="s">
        <v>191</v>
      </c>
      <c r="J18" s="118" t="s">
        <v>116</v>
      </c>
      <c r="K18" s="114" t="s">
        <v>150</v>
      </c>
      <c r="L18" s="113" t="s">
        <v>192</v>
      </c>
      <c r="N18" s="118" t="s">
        <v>191</v>
      </c>
      <c r="O18" s="118" t="s">
        <v>116</v>
      </c>
      <c r="P18" s="114" t="s">
        <v>150</v>
      </c>
      <c r="Q18" s="113" t="s">
        <v>192</v>
      </c>
    </row>
    <row r="19" spans="2:17" ht="30" x14ac:dyDescent="0.25">
      <c r="B19" s="119"/>
      <c r="D19" s="30" t="s">
        <v>181</v>
      </c>
      <c r="E19" s="30" t="s">
        <v>118</v>
      </c>
      <c r="F19" s="30" t="s">
        <v>162</v>
      </c>
      <c r="I19" s="114" t="s">
        <v>193</v>
      </c>
      <c r="J19" s="117" t="s">
        <v>116</v>
      </c>
      <c r="K19" s="114" t="s">
        <v>150</v>
      </c>
      <c r="L19" s="113" t="s">
        <v>194</v>
      </c>
      <c r="N19" s="114" t="s">
        <v>193</v>
      </c>
      <c r="O19" s="117" t="s">
        <v>116</v>
      </c>
      <c r="P19" s="114" t="s">
        <v>150</v>
      </c>
      <c r="Q19" s="113" t="s">
        <v>194</v>
      </c>
    </row>
    <row r="20" spans="2:17" ht="120" x14ac:dyDescent="0.25">
      <c r="D20" s="30" t="s">
        <v>195</v>
      </c>
      <c r="E20" s="30" t="s">
        <v>117</v>
      </c>
      <c r="F20" s="30" t="s">
        <v>196</v>
      </c>
      <c r="I20" s="114" t="s">
        <v>197</v>
      </c>
      <c r="J20" s="117" t="s">
        <v>116</v>
      </c>
      <c r="K20" s="114" t="s">
        <v>150</v>
      </c>
      <c r="L20" s="113" t="s">
        <v>198</v>
      </c>
      <c r="N20" s="114" t="s">
        <v>197</v>
      </c>
      <c r="O20" s="117" t="s">
        <v>116</v>
      </c>
      <c r="P20" s="114" t="s">
        <v>150</v>
      </c>
      <c r="Q20" s="113" t="s">
        <v>198</v>
      </c>
    </row>
    <row r="21" spans="2:17" ht="75" x14ac:dyDescent="0.25">
      <c r="D21" s="30" t="s">
        <v>199</v>
      </c>
      <c r="E21" s="30" t="s">
        <v>116</v>
      </c>
      <c r="F21" s="30" t="s">
        <v>196</v>
      </c>
      <c r="I21" s="114" t="s">
        <v>200</v>
      </c>
      <c r="J21" s="117" t="s">
        <v>116</v>
      </c>
      <c r="K21" s="114" t="s">
        <v>150</v>
      </c>
      <c r="L21" s="113" t="s">
        <v>201</v>
      </c>
      <c r="N21" s="114" t="s">
        <v>200</v>
      </c>
      <c r="O21" s="117" t="s">
        <v>116</v>
      </c>
      <c r="P21" s="114" t="s">
        <v>150</v>
      </c>
      <c r="Q21" s="113" t="s">
        <v>201</v>
      </c>
    </row>
    <row r="22" spans="2:17" ht="30" x14ac:dyDescent="0.25">
      <c r="D22" s="30" t="s">
        <v>202</v>
      </c>
      <c r="E22" s="30" t="s">
        <v>116</v>
      </c>
      <c r="F22" s="30" t="s">
        <v>150</v>
      </c>
      <c r="I22" s="112" t="s">
        <v>203</v>
      </c>
      <c r="J22" s="115" t="s">
        <v>117</v>
      </c>
      <c r="K22" s="112" t="s">
        <v>150</v>
      </c>
      <c r="L22" s="113" t="s">
        <v>204</v>
      </c>
      <c r="N22" s="112" t="s">
        <v>203</v>
      </c>
      <c r="O22" s="115" t="s">
        <v>117</v>
      </c>
      <c r="P22" s="112" t="s">
        <v>150</v>
      </c>
      <c r="Q22" s="113" t="s">
        <v>204</v>
      </c>
    </row>
    <row r="23" spans="2:17" ht="30" x14ac:dyDescent="0.25">
      <c r="D23" s="30" t="s">
        <v>205</v>
      </c>
      <c r="E23" s="30" t="s">
        <v>206</v>
      </c>
      <c r="F23" s="30" t="s">
        <v>207</v>
      </c>
      <c r="I23" s="120" t="s">
        <v>208</v>
      </c>
      <c r="J23" s="115" t="s">
        <v>117</v>
      </c>
      <c r="K23" s="115" t="s">
        <v>150</v>
      </c>
      <c r="L23" s="113" t="s">
        <v>209</v>
      </c>
      <c r="N23" s="120" t="s">
        <v>208</v>
      </c>
      <c r="O23" s="115" t="s">
        <v>117</v>
      </c>
      <c r="P23" s="115" t="s">
        <v>150</v>
      </c>
      <c r="Q23" s="113" t="s">
        <v>209</v>
      </c>
    </row>
    <row r="24" spans="2:17" x14ac:dyDescent="0.25">
      <c r="I24" s="112" t="s">
        <v>210</v>
      </c>
      <c r="J24" s="115" t="s">
        <v>116</v>
      </c>
      <c r="K24" s="115" t="s">
        <v>150</v>
      </c>
      <c r="L24" s="113" t="s">
        <v>211</v>
      </c>
      <c r="N24" s="112" t="s">
        <v>210</v>
      </c>
      <c r="O24" s="115" t="s">
        <v>116</v>
      </c>
      <c r="P24" s="115" t="s">
        <v>150</v>
      </c>
      <c r="Q24" s="113" t="s">
        <v>211</v>
      </c>
    </row>
    <row r="25" spans="2:17" ht="90" x14ac:dyDescent="0.25">
      <c r="I25" s="112" t="s">
        <v>212</v>
      </c>
      <c r="J25" s="115" t="s">
        <v>117</v>
      </c>
      <c r="K25" s="115" t="s">
        <v>178</v>
      </c>
      <c r="L25" s="113" t="s">
        <v>213</v>
      </c>
      <c r="N25" s="112" t="s">
        <v>212</v>
      </c>
      <c r="O25" s="115" t="s">
        <v>117</v>
      </c>
      <c r="P25" s="115" t="s">
        <v>178</v>
      </c>
      <c r="Q25" s="113" t="s">
        <v>213</v>
      </c>
    </row>
    <row r="26" spans="2:17" ht="60" x14ac:dyDescent="0.25">
      <c r="I26" s="112" t="s">
        <v>214</v>
      </c>
      <c r="J26" s="115" t="s">
        <v>117</v>
      </c>
      <c r="K26" s="112" t="s">
        <v>178</v>
      </c>
      <c r="L26" s="113" t="s">
        <v>215</v>
      </c>
      <c r="N26" s="112" t="s">
        <v>214</v>
      </c>
      <c r="O26" s="115" t="s">
        <v>117</v>
      </c>
      <c r="P26" s="112" t="s">
        <v>178</v>
      </c>
      <c r="Q26" s="113" t="s">
        <v>215</v>
      </c>
    </row>
    <row r="27" spans="2:17" x14ac:dyDescent="0.25">
      <c r="I27" s="122" t="s">
        <v>216</v>
      </c>
      <c r="J27" s="123" t="s">
        <v>116</v>
      </c>
      <c r="K27" s="123" t="s">
        <v>178</v>
      </c>
      <c r="L27" s="113" t="s">
        <v>217</v>
      </c>
      <c r="N27" s="122" t="s">
        <v>216</v>
      </c>
      <c r="O27" s="123" t="s">
        <v>116</v>
      </c>
      <c r="P27" s="123" t="s">
        <v>178</v>
      </c>
      <c r="Q27" s="113" t="s">
        <v>217</v>
      </c>
    </row>
    <row r="28" spans="2:17" x14ac:dyDescent="0.25">
      <c r="I28" s="124" t="s">
        <v>218</v>
      </c>
      <c r="J28" s="111" t="s">
        <v>116</v>
      </c>
      <c r="K28" s="111" t="s">
        <v>178</v>
      </c>
      <c r="L28" s="113" t="s">
        <v>219</v>
      </c>
      <c r="N28" s="124" t="s">
        <v>218</v>
      </c>
      <c r="O28" s="111" t="s">
        <v>116</v>
      </c>
      <c r="P28" s="111" t="s">
        <v>178</v>
      </c>
      <c r="Q28" s="113" t="s">
        <v>219</v>
      </c>
    </row>
    <row r="29" spans="2:17" ht="90" x14ac:dyDescent="0.25">
      <c r="I29" s="111" t="s">
        <v>220</v>
      </c>
      <c r="J29" s="111" t="s">
        <v>117</v>
      </c>
      <c r="K29" s="111" t="s">
        <v>178</v>
      </c>
      <c r="L29" s="113" t="s">
        <v>221</v>
      </c>
      <c r="N29" s="111" t="s">
        <v>220</v>
      </c>
      <c r="O29" s="111" t="s">
        <v>117</v>
      </c>
      <c r="P29" s="111" t="s">
        <v>178</v>
      </c>
      <c r="Q29" s="113" t="s">
        <v>221</v>
      </c>
    </row>
    <row r="30" spans="2:17" x14ac:dyDescent="0.25">
      <c r="I30" s="111" t="s">
        <v>205</v>
      </c>
      <c r="J30" s="111" t="s">
        <v>206</v>
      </c>
      <c r="K30" s="111" t="s">
        <v>207</v>
      </c>
      <c r="L30" s="113" t="s">
        <v>222</v>
      </c>
      <c r="N30" s="111" t="s">
        <v>205</v>
      </c>
      <c r="O30" s="111" t="s">
        <v>206</v>
      </c>
      <c r="P30" s="111" t="s">
        <v>207</v>
      </c>
      <c r="Q30" s="113" t="s">
        <v>222</v>
      </c>
    </row>
  </sheetData>
  <sheetProtection algorithmName="SHA-512" hashValue="gjRJUjakEA/ytlSxjwOjG+hl8ywTbuvzpxNvBaspGq8mq3rLwyiltSIY8dIyjBiTCB/fPysjlQfJ19E79dawwg==" saltValue="N9BqWAmR6vrhUtOpWa92gg==" spinCount="100000" sheet="1" objects="1" scenarios="1"/>
  <mergeCells count="3">
    <mergeCell ref="D1:F1"/>
    <mergeCell ref="I1:K1"/>
    <mergeCell ref="N1:P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93FF3A56F7AE4CBA769BF037409FEE" ma:contentTypeVersion="2" ma:contentTypeDescription="Create a new document." ma:contentTypeScope="" ma:versionID="c545c9214096f93153120ef8b18a6a93">
  <xsd:schema xmlns:xsd="http://www.w3.org/2001/XMLSchema" xmlns:xs="http://www.w3.org/2001/XMLSchema" xmlns:p="http://schemas.microsoft.com/office/2006/metadata/properties" xmlns:ns2="bf7bc1bd-317a-4c85-9899-56b9c966ef99" targetNamespace="http://schemas.microsoft.com/office/2006/metadata/properties" ma:root="true" ma:fieldsID="0e624927631ba0449cbff27f00ad099c" ns2:_="">
    <xsd:import namespace="bf7bc1bd-317a-4c85-9899-56b9c966ef99"/>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7bc1bd-317a-4c85-9899-56b9c966ef99"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557D4E3-BC3D-46F2-A464-B58523A73742}"/>
</file>

<file path=customXml/itemProps2.xml><?xml version="1.0" encoding="utf-8"?>
<ds:datastoreItem xmlns:ds="http://schemas.openxmlformats.org/officeDocument/2006/customXml" ds:itemID="{01AD4CCF-3B17-4E78-8B1B-807814AE73FA}"/>
</file>

<file path=customXml/itemProps3.xml><?xml version="1.0" encoding="utf-8"?>
<ds:datastoreItem xmlns:ds="http://schemas.openxmlformats.org/officeDocument/2006/customXml" ds:itemID="{01EF6436-7BCF-4B0C-AF3E-7004A29B6F9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Legend</vt:lpstr>
      <vt:lpstr>Summary</vt:lpstr>
      <vt:lpstr>Project Details</vt:lpstr>
      <vt:lpstr>Editor Review 1</vt:lpstr>
      <vt:lpstr>Editor Review 2</vt:lpstr>
      <vt:lpstr>Editor Review 3</vt:lpstr>
      <vt:lpstr>Copy Edit 1</vt:lpstr>
      <vt:lpstr>Copy Edit 2</vt:lpstr>
      <vt:lpstr>Copy Edit 3</vt:lpstr>
      <vt:lpstr>QA Spot Check 1</vt:lpstr>
      <vt:lpstr>QA Spot Check 2</vt:lpstr>
      <vt:lpstr>End User Testing</vt:lpstr>
      <vt:lpstr>Customer Feedback 1</vt:lpstr>
      <vt:lpstr>Customer Feedback 2</vt:lpstr>
      <vt:lpstr>Customer Feedback 3</vt:lpstr>
      <vt:lpstr>R1</vt:lpstr>
      <vt:lpstr>R2</vt:lpstr>
      <vt:lpstr>Defect types &amp; severity levels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Paul</dc:creator>
  <cp:lastModifiedBy>Julia Paul</cp:lastModifiedBy>
  <dcterms:created xsi:type="dcterms:W3CDTF">2017-05-17T11:33:44Z</dcterms:created>
  <dcterms:modified xsi:type="dcterms:W3CDTF">2017-05-29T09:36:01Z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0x010100EF93FF3A56F7AE4CBA769BF037409FEE</vt:lpwstr>
  </property>
</Properties>
</file>