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.png" ContentType="image/png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05" firstSheet="0" activeTab="11"/>
  </bookViews>
  <sheets>
    <sheet name="Legend" sheetId="1" state="visible" r:id="rId2"/>
    <sheet name="Summary" sheetId="2" state="visible" r:id="rId3"/>
    <sheet name="Project Details" sheetId="3" state="visible" r:id="rId4"/>
    <sheet name="Scripts Review" sheetId="4" state="visible" r:id="rId5"/>
    <sheet name="Scripts Copyedit" sheetId="5" state="visible" r:id="rId6"/>
    <sheet name="Client Feedback 1" sheetId="6" state="visible" r:id="rId7"/>
    <sheet name="Video Review " sheetId="7" state="visible" r:id="rId8"/>
    <sheet name="Screenshots" sheetId="8" state="visible" r:id="rId9"/>
    <sheet name="QA Spot Check" sheetId="9" state="visible" r:id="rId10"/>
    <sheet name="Client Feedback 2" sheetId="10" state="visible" r:id="rId11"/>
    <sheet name="Data validation new" sheetId="11" state="visible" r:id="rId12"/>
    <sheet name="Ref" sheetId="12" state="visible" r:id="rId13"/>
    <sheet name="R1" sheetId="13" state="visible" r:id="rId14"/>
  </sheets>
  <definedNames>
    <definedName function="false" hidden="false" name="Accessibility" vbProcedure="false">'Data validation new'!$AI$2:$AI$7</definedName>
    <definedName function="false" hidden="false" name="Audio" vbProcedure="false">'Data validation new'!$U$2:$U$8</definedName>
    <definedName function="false" hidden="false" name="Beta_Round_1_dt" vbProcedure="false">OFFSET('Data validation new'!$E$2,0,0,COUNTA('Data validation new'!$E$2:$E$1048576))</definedName>
    <definedName function="false" hidden="false" name="Beta_Round_2_dt" vbProcedure="false">OFFSET('Data validation new'!$F$2,0,0,COUNTA('Data validation new'!$F$2:$F$1048576))</definedName>
    <definedName function="false" hidden="false" name="Client_Beta_dt" vbProcedure="false">OFFSET('Data validation new'!$G$2,0,0,COUNTA('Data validation new'!$G$2:$G$1048576))</definedName>
    <definedName function="false" hidden="false" name="Client_Gold_dt" vbProcedure="false">OFFSET('Data validation new'!$I$2,0,0,COUNTA('Data validation new'!$I$2:$I$1048576))</definedName>
    <definedName function="false" hidden="false" name="Client_Round_dt" vbProcedure="false">OFFSET('Data validation new'!$C$2,0,0,COUNTA('Data validation new'!$C$2:$C$1048576))</definedName>
    <definedName function="false" hidden="false" name="Concept_and_Calculation" vbProcedure="false">'Data validation new'!$L$2:$L$9</definedName>
    <definedName function="false" hidden="false" name="Copyedit_dt" vbProcedure="false">OFFSET('Data validation new'!$B$2,0,0,COUNTA('Data validation new'!$B$2:$B$1048576))</definedName>
    <definedName function="false" hidden="false" name="Defect_severity" vbProcedure="false">OFFSET('Data validation new'!$AL$2,0,0,COUNTA('Data validation new'!$AL$2:$AL$1048576),3)</definedName>
    <definedName function="false" hidden="false" name="Fixed" vbProcedure="false">OFFSET('Data validation new'!$AG$2,0,0,COUNTA('Data validation new'!$AG$2:$AG$1048576),1)</definedName>
    <definedName function="false" hidden="false" name="Formatting_and_Design" vbProcedure="false">'Data validation new'!$AA$2:$AA$11</definedName>
    <definedName function="false" hidden="false" name="Functionality_and_User_Interface" vbProcedure="false">'Data validation new'!$AD$2:$AD$5</definedName>
    <definedName function="false" hidden="false" name="GD_Review_dt" vbProcedure="false">OFFSET('Data validation new'!$D$2,0,0,COUNTA('Data validation new'!$D$2:$D$1048576))</definedName>
    <definedName function="false" hidden="false" name="Gold_dt" vbProcedure="false">OFFSET('Data validation new'!$H$2,0,0,COUNTA('Data validation new'!$H$2:$H$1048576))</definedName>
    <definedName function="false" hidden="false" name="Language_and_Grammar" vbProcedure="false">'Data validation new'!$R$2:$R$8</definedName>
    <definedName function="false" hidden="false" name="Live_dt" vbProcedure="false">OFFSET('Data validation new'!$J$2,0,0,COUNTA('Data validation new'!$J$2:$J$1048576))</definedName>
    <definedName function="false" hidden="false" name="Passed" vbProcedure="false">'Data validation new'!$AH$2:$AH$3</definedName>
    <definedName function="false" hidden="false" name="Pedagogy" vbProcedure="false">'Data validation new'!$O$2:$O$4</definedName>
    <definedName function="false" hidden="false" name="Scripts_Review_dt" vbProcedure="false">OFFSET('Data validation new'!$A$2,0,0,COUNTA('Data validation new'!$A$2:$A$1048576),1)</definedName>
    <definedName function="false" hidden="false" name="Video" vbProcedure="false">'Data validation new'!$X$2:$X$6</definedName>
    <definedName function="false" hidden="false" localSheetId="1" name="Z_2B5A4363_8C1E_485A_BECE_33C1A7275D14_.wvu.Cols" vbProcedure="false">summary!$r:$xfd</definedName>
    <definedName function="false" hidden="false" localSheetId="2" name="_xlnm._FilterDatabase" vbProcedure="false">'Project Details'!$A$4:$F$62</definedName>
    <definedName function="false" hidden="false" localSheetId="3" name="Z_2B5A4363_8C1E_485A_BECE_33C1A7275D14_.wvu.Rows" vbProcedure="false">'scripts review'!#ref!</definedName>
    <definedName function="false" hidden="false" localSheetId="4" name="Z_2B5A4363_8C1E_485A_BECE_33C1A7275D14_.wvu.Rows" vbProcedure="false">'scripts copyedit'!#ref!</definedName>
    <definedName function="false" hidden="false" localSheetId="5" name="Z_2B5A4363_8C1E_485A_BECE_33C1A7275D14_.wvu.Rows" vbProcedure="false">'client feedback 1'!#ref!</definedName>
    <definedName function="false" hidden="false" localSheetId="6" name="Z_2B5A4363_8C1E_485A_BECE_33C1A7275D14_.wvu.Rows" vbProcedure="false">'video review '!#ref!</definedName>
    <definedName function="false" hidden="false" localSheetId="8" name="Z_2B5A4363_8C1E_485A_BECE_33C1A7275D14_.wvu.Rows" vbProcedure="false">'qa spot check'!#ref!</definedName>
    <definedName function="false" hidden="false" localSheetId="9" name="Z_2B5A4363_8C1E_485A_BECE_33C1A7275D14_.wvu.Rows" vbProcedure="false">'client feedback 2'!#ref!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<sst xmlns="http://schemas.openxmlformats.org/spreadsheetml/2006/main" count="898" uniqueCount="274">
  <si>
    <t>Document Control</t>
  </si>
  <si>
    <t>Document Name</t>
  </si>
  <si>
    <t>Quality Assurance Sheet - (GEs)</t>
  </si>
  <si>
    <t>Version</t>
  </si>
  <si>
    <t>Date of Release</t>
  </si>
  <si>
    <t>Purpose</t>
  </si>
  <si>
    <t>Capture Defects and Compute Quality Score</t>
  </si>
  <si>
    <t>Type</t>
  </si>
  <si>
    <t>Guided Examples (GEs)</t>
  </si>
  <si>
    <t>How to use?</t>
  </si>
  <si>
    <r>
      <t xml:space="preserve">1. </t>
    </r>
    <r>
      <rPr>
        <b val="true"/>
        <sz val="11"/>
        <color rgb="FF000000"/>
        <rFont val="Calibri"/>
        <family val="2"/>
        <charset val="1"/>
      </rPr>
      <t xml:space="preserve">First Time:</t>
    </r>
    <r>
      <rPr>
        <sz val="11"/>
        <color rgb="FF000000"/>
        <rFont val="Calibri"/>
        <family val="2"/>
        <charset val="1"/>
      </rPr>
      <t xml:space="preserve"> Make a Copy of this document.
2. Name it using the following convention:
</t>
    </r>
    <r>
      <rPr>
        <b val="true"/>
        <sz val="11"/>
        <color rgb="FF000000"/>
        <rFont val="Calibri"/>
        <family val="2"/>
        <charset val="1"/>
      </rPr>
      <t xml:space="preserve">  Project Code and Name-Chapter Number (MHE-2016-154-Ch 02)
</t>
    </r>
    <r>
      <rPr>
        <sz val="11"/>
        <color rgb="FF000000"/>
        <rFont val="Calibri"/>
        <family val="2"/>
        <charset val="1"/>
      </rPr>
      <t xml:space="preserve">3. Start filling the appropriate tab. 
4. Mark errors according to the defect description document.</t>
    </r>
  </si>
  <si>
    <t>Date of Revision</t>
  </si>
  <si>
    <t>Version No.</t>
  </si>
  <si>
    <t>Description of Change</t>
  </si>
  <si>
    <t>Created/ updated by</t>
  </si>
  <si>
    <t>Reviewed by</t>
  </si>
  <si>
    <t>Approved by</t>
  </si>
  <si>
    <t>Initial baseline</t>
  </si>
  <si>
    <t>Alvin Pereira</t>
  </si>
  <si>
    <t>Julia Paul, Srividhya, Sucharita</t>
  </si>
  <si>
    <t>VL  Nagaraj</t>
  </si>
  <si>
    <t>Added Instructions to Fix, Passed by Reviewer
Edited Defect Density formula
Added tab for Screenshots
Enabled formatting and hyperlinking in all tabs</t>
  </si>
  <si>
    <t>Subramanya Raju</t>
  </si>
  <si>
    <t>Julia Paul, Naveen</t>
  </si>
  <si>
    <t>Defect Analysis</t>
  </si>
  <si>
    <t>Severity Levels</t>
  </si>
  <si>
    <t>Scripts Review</t>
  </si>
  <si>
    <t>Copyedit</t>
  </si>
  <si>
    <t>Client Feedback 1</t>
  </si>
  <si>
    <t>Video Review</t>
  </si>
  <si>
    <t>QA Spot Check</t>
  </si>
  <si>
    <t>Client Feedback 2</t>
  </si>
  <si>
    <t>Total</t>
  </si>
  <si>
    <t>Number of questions
reviewed</t>
  </si>
  <si>
    <t>Total Defects</t>
  </si>
  <si>
    <t>Overall QA Score</t>
  </si>
  <si>
    <t>Overall Performance</t>
  </si>
  <si>
    <t>Severity 1</t>
  </si>
  <si>
    <t>No of Defects</t>
  </si>
  <si>
    <t>Defect Density</t>
  </si>
  <si>
    <t>Severity 2</t>
  </si>
  <si>
    <t>Severity 3</t>
  </si>
  <si>
    <t>First User must update columns Highlighted in Green</t>
  </si>
  <si>
    <t>Team</t>
  </si>
  <si>
    <t>Digital Media</t>
  </si>
  <si>
    <t>SR - S1</t>
  </si>
  <si>
    <t>SR Performance</t>
  </si>
  <si>
    <t>Project Code</t>
  </si>
  <si>
    <t>SR - S2</t>
  </si>
  <si>
    <t>CE Performance</t>
  </si>
  <si>
    <t>Project Name</t>
  </si>
  <si>
    <t>SR - S3</t>
  </si>
  <si>
    <t>CR Performance</t>
  </si>
  <si>
    <t>Chapter/Sub-Title</t>
  </si>
  <si>
    <t>CE - S2</t>
  </si>
  <si>
    <t>CE Score</t>
  </si>
  <si>
    <t>Creation/Revision</t>
  </si>
  <si>
    <t>CE - S3</t>
  </si>
  <si>
    <t>CR Score</t>
  </si>
  <si>
    <t>Output Type</t>
  </si>
  <si>
    <t>GE</t>
  </si>
  <si>
    <t>CR - S1</t>
  </si>
  <si>
    <t>GDR Performance</t>
  </si>
  <si>
    <t>CR - S2</t>
  </si>
  <si>
    <t>GDR Score</t>
  </si>
  <si>
    <t>CR - S3</t>
  </si>
  <si>
    <t>BR1 Performance</t>
  </si>
  <si>
    <t>Copyeditor</t>
  </si>
  <si>
    <t>GDR - S1</t>
  </si>
  <si>
    <t>BR2 Performance</t>
  </si>
  <si>
    <t>Client Round</t>
  </si>
  <si>
    <t>GDR - S2</t>
  </si>
  <si>
    <t>BR1 Score</t>
  </si>
  <si>
    <t>GD Review</t>
  </si>
  <si>
    <t>GDR - S3</t>
  </si>
  <si>
    <t>BR2 Score</t>
  </si>
  <si>
    <t>Beta Round 1</t>
  </si>
  <si>
    <t>BR1 - S1</t>
  </si>
  <si>
    <t>CB Performance</t>
  </si>
  <si>
    <t>Beta Round 2</t>
  </si>
  <si>
    <t>BR1 - S2</t>
  </si>
  <si>
    <t>CB Score</t>
  </si>
  <si>
    <t>Client Beta</t>
  </si>
  <si>
    <t>BR1 - S3</t>
  </si>
  <si>
    <t>G Performance</t>
  </si>
  <si>
    <t>Gold</t>
  </si>
  <si>
    <t>BR2 - S1</t>
  </si>
  <si>
    <t>G Score</t>
  </si>
  <si>
    <t>Client Gold</t>
  </si>
  <si>
    <t>BR2 - S2</t>
  </si>
  <si>
    <t>CG Performance</t>
  </si>
  <si>
    <t>Live</t>
  </si>
  <si>
    <t>BR2 - S3</t>
  </si>
  <si>
    <t>CG Score</t>
  </si>
  <si>
    <t>CB - S1</t>
  </si>
  <si>
    <t>L Performance</t>
  </si>
  <si>
    <t>CB - S2</t>
  </si>
  <si>
    <t>L Score</t>
  </si>
  <si>
    <t>CB - S3</t>
  </si>
  <si>
    <t>G - S1</t>
  </si>
  <si>
    <t>G - S2</t>
  </si>
  <si>
    <t>G - S3</t>
  </si>
  <si>
    <t>CG - S1</t>
  </si>
  <si>
    <t>CG - S2</t>
  </si>
  <si>
    <t>CG - S3</t>
  </si>
  <si>
    <t>L - S1</t>
  </si>
  <si>
    <t>L - S2</t>
  </si>
  <si>
    <t>L - S3</t>
  </si>
  <si>
    <t>PowerPoint Slides</t>
  </si>
  <si>
    <t>Number of Scripts Reviewed</t>
  </si>
  <si>
    <t>Author (Name)</t>
  </si>
  <si>
    <t>Book Abstracts</t>
  </si>
  <si>
    <t>Script Reviewer (Name)</t>
  </si>
  <si>
    <t>Review Date</t>
  </si>
  <si>
    <t>Review Report</t>
  </si>
  <si>
    <t>Action</t>
  </si>
  <si>
    <t>Defect Severity</t>
  </si>
  <si>
    <t>Counts</t>
  </si>
  <si>
    <t>Score</t>
  </si>
  <si>
    <t>S1</t>
  </si>
  <si>
    <t>S2</t>
  </si>
  <si>
    <t>S3</t>
  </si>
  <si>
    <t>Quality Score</t>
  </si>
  <si>
    <t>S.No.</t>
  </si>
  <si>
    <t>Review Item</t>
  </si>
  <si>
    <t>Defect</t>
  </si>
  <si>
    <t>Defect Type</t>
  </si>
  <si>
    <t>Defect Sub Type</t>
  </si>
  <si>
    <t>Fixed</t>
  </si>
  <si>
    <t>Who Fixed it?</t>
  </si>
  <si>
    <t>Remarks</t>
  </si>
  <si>
    <t>Passed by Reviewer?</t>
  </si>
  <si>
    <t>e.g Question #, Slide #</t>
  </si>
  <si>
    <t>Explain the Defect here (unlimited Free Text)</t>
  </si>
  <si>
    <t>Select from Dropdown</t>
  </si>
  <si>
    <t>Not to be entered by Reviewer</t>
  </si>
  <si>
    <t>Fix Not Required</t>
  </si>
  <si>
    <t>ISO and QMS Awareness is low among team members. Project : 4LTR NUTR2</t>
  </si>
  <si>
    <t>Copy Editor (Name)</t>
  </si>
  <si>
    <t>Reviewer (Name)</t>
  </si>
  <si>
    <t>Number of Slides/Videos Reviewed</t>
  </si>
  <si>
    <t>Developer (Name)</t>
  </si>
  <si>
    <t>Reviewer Name</t>
  </si>
  <si>
    <t>Scripts_Review_dt</t>
  </si>
  <si>
    <t>Copyedit_dt</t>
  </si>
  <si>
    <t>ClientRound_dt</t>
  </si>
  <si>
    <t>GDReview_dt</t>
  </si>
  <si>
    <t>Beta_Round_1_dt</t>
  </si>
  <si>
    <t>Beta_Round_2_dt</t>
  </si>
  <si>
    <t>Client_Beta_dt</t>
  </si>
  <si>
    <t>Gold_dt</t>
  </si>
  <si>
    <t>Client_Gold_dt</t>
  </si>
  <si>
    <t>Live_dt</t>
  </si>
  <si>
    <t>Concept_and_Calculation</t>
  </si>
  <si>
    <t>Severity</t>
  </si>
  <si>
    <t>Pedagogy</t>
  </si>
  <si>
    <t>Language_and_Grammar</t>
  </si>
  <si>
    <t>Audio</t>
  </si>
  <si>
    <t>Video</t>
  </si>
  <si>
    <t>Formatting_and_Design</t>
  </si>
  <si>
    <t>Functionality_and_User_Interface</t>
  </si>
  <si>
    <t>Accessibility</t>
  </si>
  <si>
    <t>All</t>
  </si>
  <si>
    <t>AnsrDefectClassification</t>
  </si>
  <si>
    <t>Adherence_to_Guidelines</t>
  </si>
  <si>
    <t>Adherence_to_guidelines</t>
  </si>
  <si>
    <t>Yes</t>
  </si>
  <si>
    <t>Accessibility-Navigation</t>
  </si>
  <si>
    <t>Accessibility-Alt-text/tag</t>
  </si>
  <si>
    <t>Calculation_Errors</t>
  </si>
  <si>
    <t>Incompleteness</t>
  </si>
  <si>
    <t>Casing</t>
  </si>
  <si>
    <t>Audio_quality</t>
  </si>
  <si>
    <t>Basic_Hygiene</t>
  </si>
  <si>
    <t>Animation</t>
  </si>
  <si>
    <t>Content_Migration</t>
  </si>
  <si>
    <t>No</t>
  </si>
  <si>
    <t>Accessibility-Animation</t>
  </si>
  <si>
    <t>Dataset_Validation_Errors</t>
  </si>
  <si>
    <t>Standard_Flow</t>
  </si>
  <si>
    <t>Grammar</t>
  </si>
  <si>
    <t>Audio_script_mismatch</t>
  </si>
  <si>
    <t>Consistency</t>
  </si>
  <si>
    <t>Color_coding</t>
  </si>
  <si>
    <t>Optimization</t>
  </si>
  <si>
    <t>Accessibility-Screen reader compatible</t>
  </si>
  <si>
    <t>Accessibility-Colors</t>
  </si>
  <si>
    <t>Suggestion</t>
  </si>
  <si>
    <t>Interpretation</t>
  </si>
  <si>
    <t>Non_native_usage</t>
  </si>
  <si>
    <t>Background_noise</t>
  </si>
  <si>
    <t>Engagement</t>
  </si>
  <si>
    <t>Responsive_design</t>
  </si>
  <si>
    <t>Improvement</t>
  </si>
  <si>
    <t>Plagiarized_content</t>
  </si>
  <si>
    <t>Phrasing</t>
  </si>
  <si>
    <t>Difference_in_tone</t>
  </si>
  <si>
    <t>Sync</t>
  </si>
  <si>
    <t>Dimensions_and_aspect_ratio</t>
  </si>
  <si>
    <t>Accessibility-Open/Closed Captions</t>
  </si>
  <si>
    <t>Redundancy</t>
  </si>
  <si>
    <t>Punctuation</t>
  </si>
  <si>
    <t>Mispronunciation</t>
  </si>
  <si>
    <t>Font_spacing_alignment_indentation</t>
  </si>
  <si>
    <t>Source_Consistency</t>
  </si>
  <si>
    <t>Typo</t>
  </si>
  <si>
    <t>Spacing_between_sentences</t>
  </si>
  <si>
    <t>General_aesthetics</t>
  </si>
  <si>
    <t>Unrealistic_Scenario</t>
  </si>
  <si>
    <t>Graphics</t>
  </si>
  <si>
    <t>Headers_and_footers</t>
  </si>
  <si>
    <t>Template</t>
  </si>
  <si>
    <t>Scripts_Review_dt, Copyedit_dt, Client_Round_dt, Beta_Round_1_dt, Beta_Round_2_dt, Client_Beta_dt, Gold_dt, Client_Gold_dt, Live_dt</t>
  </si>
  <si>
    <t>Adherence to Guidelines</t>
  </si>
  <si>
    <t>GDReview_dt, Beta_Round_1_dt, Beta_Round_2_dt, Client_Beta_dt, Gold_dt, Client_Gold_dt, Live_dt</t>
  </si>
  <si>
    <t>Scripts_Review_dt, Client_Round_dt, Beta_Round_1_dt, Beta_Round_2_dt, Client_Beta_dt, Gold_dt, Client_Gold_dt, Live_dt</t>
  </si>
  <si>
    <t>Adherence to guidelines</t>
  </si>
  <si>
    <t>Scripts_Review_d, Client_Round_dt, Beta_Round_1_dt, Beta_Round_2_dt, Client_Beta_dt, Gold_dt, Client_Gold_dt, Live_dt</t>
  </si>
  <si>
    <t>Beta_Round_1_dt, Beta_Round_2_dt, Client_Beta_dt, Gold_dt, Client_Gold_dt, Live_dt</t>
  </si>
  <si>
    <t>END</t>
  </si>
  <si>
    <t>Script Review tab - Author Name</t>
  </si>
  <si>
    <t>Scripts Review Name</t>
  </si>
  <si>
    <t>Copyeditor tab  - Author Name</t>
  </si>
  <si>
    <t>Copyeditor Name</t>
  </si>
  <si>
    <t>Client Feedback 1 tab - Author Name</t>
  </si>
  <si>
    <t>Client Feedback 1 Name</t>
  </si>
  <si>
    <t>Video Developer Name</t>
  </si>
  <si>
    <t>Video Review Name</t>
  </si>
  <si>
    <t>QA Spot Check tab - Author Name</t>
  </si>
  <si>
    <t>QA Spot Check Name</t>
  </si>
  <si>
    <t>Client Feedback 2 tab - Developer Name</t>
  </si>
  <si>
    <t>Client Feedback 2 Name</t>
  </si>
  <si>
    <t>CE - S1</t>
  </si>
  <si>
    <t>CF1 - S1</t>
  </si>
  <si>
    <t>CF1 - S2</t>
  </si>
  <si>
    <t>CF1 - S3</t>
  </si>
  <si>
    <t>VR - S1</t>
  </si>
  <si>
    <t>VR - S2</t>
  </si>
  <si>
    <t>VR - S3</t>
  </si>
  <si>
    <t>QA - S1</t>
  </si>
  <si>
    <t>QA - S2</t>
  </si>
  <si>
    <t>QA - S3</t>
  </si>
  <si>
    <t>CF2 - S1</t>
  </si>
  <si>
    <t>CF2 - S2</t>
  </si>
  <si>
    <t>CF2 - S3</t>
  </si>
  <si>
    <t>SRD - S1</t>
  </si>
  <si>
    <t>SRD - S2</t>
  </si>
  <si>
    <t>SRD - S3</t>
  </si>
  <si>
    <t>SCED - S1</t>
  </si>
  <si>
    <t>SCED - S2</t>
  </si>
  <si>
    <t>SCED - S3</t>
  </si>
  <si>
    <t>CF1D -  S1</t>
  </si>
  <si>
    <t>CF1D -  S2</t>
  </si>
  <si>
    <t>CF1D -  S3</t>
  </si>
  <si>
    <t>VRD - S1</t>
  </si>
  <si>
    <t>VRD - S2</t>
  </si>
  <si>
    <t>VRD - S3</t>
  </si>
  <si>
    <t>QAD - S1</t>
  </si>
  <si>
    <t>QAD - S2</t>
  </si>
  <si>
    <t>QAD - S3</t>
  </si>
  <si>
    <t>CF2D - S1</t>
  </si>
  <si>
    <t>CF2D - S2</t>
  </si>
  <si>
    <t>CF2D - S3</t>
  </si>
  <si>
    <t>SR DD</t>
  </si>
  <si>
    <t>CE DD</t>
  </si>
  <si>
    <t>CF1 DD</t>
  </si>
  <si>
    <t>VR DD</t>
  </si>
  <si>
    <t>QA DD</t>
  </si>
  <si>
    <t>CF2 DD</t>
  </si>
  <si>
    <t>SR Score</t>
  </si>
  <si>
    <t>CF1 Score</t>
  </si>
  <si>
    <t>VR Score</t>
  </si>
  <si>
    <t>QA Score</t>
  </si>
  <si>
    <t>CF2 Score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</si>
</sst>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"/>
    <numFmt numFmtId="166" formatCode="D\ MMM\ YY"/>
    <numFmt numFmtId="167" formatCode="0.00%"/>
    <numFmt numFmtId="168" formatCode="0%"/>
    <numFmt numFmtId="169" formatCode="DD\-MMM\-YY"/>
    <numFmt numFmtId="170" formatCode="DD\-MMM\-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1F497D"/>
      <name val="Calibri"/>
      <family val="2"/>
      <charset val="1"/>
    </font>
    <font>
      <sz val="18"/>
      <color rgb="FF44546A"/>
      <name val="Calibri Light"/>
      <family val="2"/>
      <charset val="1"/>
    </font>
    <font>
      <b val="true"/>
      <sz val="11"/>
      <color rgb="FFFFFFFF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0070C0"/>
        <bgColor rgb="FF008080"/>
      </patternFill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222A35"/>
        <bgColor rgb="FF203864"/>
      </patternFill>
    </fill>
    <fill>
      <patternFill patternType="solid">
        <fgColor rgb="FF000000"/>
        <bgColor rgb="FF003300"/>
      </patternFill>
    </fill>
    <fill>
      <patternFill patternType="solid">
        <fgColor rgb="FF203864"/>
        <bgColor rgb="FF1F497D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 diagonalUp="false" diagonalDown="false"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 diagonalUp="false" diagonalDown="false"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 diagonalUp="false" diagonalDown="false">
      <left/>
      <right style="medium">
        <color rgb="FF00B050"/>
      </right>
      <top style="medium">
        <color rgb="FF00B050"/>
      </top>
      <bottom/>
      <diagonal/>
    </border>
    <border diagonalUp="false" diagonalDown="false"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 diagonalUp="false" diagonalDown="false">
      <left style="medium">
        <color rgb="FF00B050"/>
      </left>
      <right/>
      <top/>
      <bottom/>
      <diagonal/>
    </border>
    <border diagonalUp="false" diagonalDown="false">
      <left/>
      <right/>
      <top style="medium">
        <color rgb="FF00B050"/>
      </top>
      <bottom/>
      <diagonal/>
    </border>
    <border diagonalUp="false" diagonalDown="false">
      <left/>
      <right/>
      <top style="medium">
        <color rgb="FF00B050"/>
      </top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2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0" fillId="0" borderId="3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7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1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4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4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7" borderId="3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7" borderId="2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7" borderId="2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8" borderId="2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7" borderId="4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8" xfId="0" applyFont="fals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8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48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1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1" xfId="0" applyFont="fals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21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49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3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1" xfId="0" applyFont="fals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3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3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4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7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7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7" borderId="25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8" borderId="2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13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1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15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70" fontId="0" fillId="0" borderId="31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3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5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11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1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1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1" borderId="5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000"/>
      <rgbColor rgb="FFFF9900"/>
      <rgbColor rgb="FFFF6600"/>
      <rgbColor rgb="FF44546A"/>
      <rgbColor rgb="FF969696"/>
      <rgbColor rgb="FF203864"/>
      <rgbColor rgb="FF00B050"/>
      <rgbColor rgb="FF003300"/>
      <rgbColor rgb="FF333300"/>
      <rgbColor rgb="FF993300"/>
      <rgbColor rgb="FF993366"/>
      <rgbColor rgb="FF1F497D"/>
      <rgbColor rgb="FF222A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944640</xdr:colOff>
      <xdr:row>1</xdr:row>
      <xdr:rowOff>192960</xdr:rowOff>
    </xdr:from>
    <xdr:to>
      <xdr:col>3</xdr:col>
      <xdr:colOff>2941560</xdr:colOff>
      <xdr:row>5</xdr:row>
      <xdr:rowOff>143280</xdr:rowOff>
    </xdr:to>
    <xdr:pic>
      <xdr:nvPicPr>
        <xdr:cNvPr id="0" name="Picture 2" descr=""/>
        <xdr:cNvPicPr/>
      </xdr:nvPicPr>
      <xdr:blipFill>
        <a:blip r:embed="rId1"/>
        <a:stretch>
          <a:fillRect/>
        </a:stretch>
      </xdr:blipFill>
      <xdr:spPr>
        <a:xfrm>
          <a:off x="1707120" y="383400"/>
          <a:ext cx="4651200" cy="721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944640</xdr:colOff>
      <xdr:row>1</xdr:row>
      <xdr:rowOff>192960</xdr:rowOff>
    </xdr:from>
    <xdr:to>
      <xdr:col>3</xdr:col>
      <xdr:colOff>2941560</xdr:colOff>
      <xdr:row>5</xdr:row>
      <xdr:rowOff>143280</xdr:rowOff>
    </xdr:to>
    <xdr:pic>
      <xdr:nvPicPr>
        <xdr:cNvPr id="1" name="Picture 3" descr=""/>
        <xdr:cNvPicPr/>
      </xdr:nvPicPr>
      <xdr:blipFill>
        <a:blip r:embed="rId2"/>
        <a:stretch>
          <a:fillRect/>
        </a:stretch>
      </xdr:blipFill>
      <xdr:spPr>
        <a:xfrm>
          <a:off x="1707120" y="383400"/>
          <a:ext cx="4651200" cy="721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6" sqref="C1 C9 C12 C19 C26 C41 C11"/>
    </sheetView>
  </sheetViews>
  <sheetFormatPr defaultRowHeight="15"/>
  <cols>
    <col collapsed="false" hidden="false" max="1" min="1" style="0" width="8.5748987854251"/>
    <col collapsed="false" hidden="false" max="2" min="2" style="0" width="18.1376518218623"/>
    <col collapsed="false" hidden="false" max="3" min="3" style="0" width="11.7125506072874"/>
    <col collapsed="false" hidden="false" max="4" min="4" style="1" width="61.2874493927126"/>
    <col collapsed="false" hidden="false" max="5" min="5" style="0" width="19.7085020242915"/>
    <col collapsed="false" hidden="false" max="6" min="6" style="0" width="18.7085020242915"/>
    <col collapsed="false" hidden="false" max="7" min="7" style="0" width="15.7125506072875"/>
    <col collapsed="false" hidden="false" max="1025" min="8" style="0" width="8.5748987854251"/>
  </cols>
  <sheetData>
    <row r="1" customFormat="false" ht="15" hidden="false" customHeight="false" outlineLevel="0" collapsed="false">
      <c r="D1" s="0"/>
    </row>
    <row r="2" customFormat="false" ht="15.75" hidden="false" customHeight="false" outlineLevel="0" collapsed="false">
      <c r="D2" s="0"/>
    </row>
    <row r="3" customFormat="false" ht="15" hidden="false" customHeight="false" outlineLevel="0" collapsed="false">
      <c r="B3" s="2"/>
      <c r="C3" s="3"/>
      <c r="D3" s="4"/>
      <c r="E3" s="3"/>
      <c r="F3" s="5"/>
    </row>
    <row r="4" customFormat="false" ht="15" hidden="false" customHeight="false" outlineLevel="0" collapsed="false">
      <c r="B4" s="6"/>
      <c r="C4" s="7"/>
      <c r="D4" s="8"/>
      <c r="E4" s="7"/>
      <c r="F4" s="9"/>
    </row>
    <row r="5" customFormat="false" ht="15" hidden="false" customHeight="false" outlineLevel="0" collapsed="false">
      <c r="B5" s="6"/>
      <c r="C5" s="7"/>
      <c r="D5" s="8"/>
      <c r="E5" s="7"/>
      <c r="F5" s="9"/>
    </row>
    <row r="6" customFormat="false" ht="15.75" hidden="false" customHeight="false" outlineLevel="0" collapsed="false">
      <c r="B6" s="10"/>
      <c r="C6" s="11"/>
      <c r="D6" s="12"/>
      <c r="E6" s="11"/>
      <c r="F6" s="13"/>
    </row>
    <row r="7" customFormat="false" ht="15" hidden="false" customHeight="false" outlineLevel="0" collapsed="false">
      <c r="D7" s="0"/>
    </row>
    <row r="8" customFormat="false" ht="15.75" hidden="false" customHeight="false" outlineLevel="0" collapsed="false">
      <c r="D8" s="0"/>
    </row>
    <row r="9" customFormat="false" ht="15.75" hidden="false" customHeight="false" outlineLevel="0" collapsed="false">
      <c r="B9" s="14" t="s">
        <v>0</v>
      </c>
      <c r="C9" s="14"/>
      <c r="D9" s="14"/>
      <c r="E9" s="14"/>
      <c r="F9" s="14"/>
    </row>
    <row r="10" customFormat="false" ht="15" hidden="false" customHeight="false" outlineLevel="0" collapsed="false">
      <c r="B10" s="15" t="s">
        <v>1</v>
      </c>
      <c r="C10" s="16" t="s">
        <v>2</v>
      </c>
      <c r="D10" s="16"/>
      <c r="E10" s="16"/>
      <c r="F10" s="16"/>
    </row>
    <row r="11" customFormat="false" ht="15" hidden="false" customHeight="false" outlineLevel="0" collapsed="false">
      <c r="B11" s="17" t="s">
        <v>3</v>
      </c>
      <c r="C11" s="18" t="n">
        <v>1.1</v>
      </c>
      <c r="D11" s="18"/>
      <c r="E11" s="18"/>
      <c r="F11" s="18"/>
    </row>
    <row r="12" customFormat="false" ht="15" hidden="false" customHeight="false" outlineLevel="0" collapsed="false">
      <c r="B12" s="17" t="s">
        <v>4</v>
      </c>
      <c r="C12" s="19" t="n">
        <v>42580</v>
      </c>
      <c r="D12" s="19"/>
      <c r="E12" s="19"/>
      <c r="F12" s="19"/>
    </row>
    <row r="13" customFormat="false" ht="15" hidden="false" customHeight="false" outlineLevel="0" collapsed="false">
      <c r="B13" s="17" t="s">
        <v>5</v>
      </c>
      <c r="C13" s="20" t="s">
        <v>6</v>
      </c>
      <c r="D13" s="20"/>
      <c r="E13" s="20"/>
      <c r="F13" s="20"/>
    </row>
    <row r="14" customFormat="false" ht="15.75" hidden="false" customHeight="false" outlineLevel="0" collapsed="false">
      <c r="B14" s="21" t="s">
        <v>7</v>
      </c>
      <c r="C14" s="22" t="s">
        <v>8</v>
      </c>
      <c r="D14" s="22"/>
      <c r="E14" s="22"/>
      <c r="F14" s="22"/>
    </row>
    <row r="15" customFormat="false" ht="15" hidden="false" customHeight="false" outlineLevel="0" collapsed="false">
      <c r="D15" s="0"/>
    </row>
    <row r="16" s="23" customFormat="true" ht="93.75" hidden="false" customHeight="true" outlineLevel="0" collapsed="false">
      <c r="B16" s="24" t="s">
        <v>9</v>
      </c>
      <c r="C16" s="25" t="s">
        <v>10</v>
      </c>
      <c r="D16" s="25"/>
      <c r="E16" s="25"/>
      <c r="F16" s="25"/>
    </row>
    <row r="17" customFormat="false" ht="15" hidden="false" customHeight="false" outlineLevel="0" collapsed="false">
      <c r="D17" s="0"/>
    </row>
    <row r="18" customFormat="false" ht="15" hidden="false" customHeight="false" outlineLevel="0" collapsed="false">
      <c r="B18" s="26" t="s">
        <v>11</v>
      </c>
      <c r="C18" s="26" t="s">
        <v>12</v>
      </c>
      <c r="D18" s="26" t="s">
        <v>13</v>
      </c>
      <c r="E18" s="26" t="s">
        <v>14</v>
      </c>
      <c r="F18" s="26" t="s">
        <v>15</v>
      </c>
      <c r="G18" s="26" t="s">
        <v>16</v>
      </c>
    </row>
    <row r="19" customFormat="false" ht="30" hidden="false" customHeight="false" outlineLevel="0" collapsed="false">
      <c r="B19" s="27" t="n">
        <v>42400</v>
      </c>
      <c r="C19" s="28" t="n">
        <v>1</v>
      </c>
      <c r="D19" s="29" t="s">
        <v>17</v>
      </c>
      <c r="E19" s="29" t="s">
        <v>18</v>
      </c>
      <c r="F19" s="30" t="s">
        <v>19</v>
      </c>
      <c r="G19" s="29" t="s">
        <v>20</v>
      </c>
    </row>
    <row r="20" customFormat="false" ht="60" hidden="false" customHeight="false" outlineLevel="0" collapsed="false">
      <c r="B20" s="27" t="n">
        <v>42580</v>
      </c>
      <c r="C20" s="28" t="n">
        <v>1.1</v>
      </c>
      <c r="D20" s="30" t="s">
        <v>21</v>
      </c>
      <c r="E20" s="29" t="s">
        <v>22</v>
      </c>
      <c r="F20" s="29" t="s">
        <v>23</v>
      </c>
      <c r="G20" s="29" t="s">
        <v>20</v>
      </c>
    </row>
    <row r="21" customFormat="false" ht="15" hidden="false" customHeight="false" outlineLevel="0" collapsed="false">
      <c r="B21" s="27"/>
      <c r="C21" s="28"/>
      <c r="D21" s="29"/>
      <c r="E21" s="29"/>
      <c r="F21" s="29"/>
      <c r="G21" s="29"/>
    </row>
    <row r="22" customFormat="false" ht="15" hidden="false" customHeight="false" outlineLevel="0" collapsed="false">
      <c r="B22" s="27"/>
      <c r="C22" s="28"/>
      <c r="D22" s="29"/>
      <c r="E22" s="29"/>
      <c r="F22" s="29"/>
      <c r="G22" s="29"/>
    </row>
  </sheetData>
  <sheetProtection sheet="true" objects="true" scenarios="true"/>
  <mergeCells count="7">
    <mergeCell ref="B9:F9"/>
    <mergeCell ref="C10:F10"/>
    <mergeCell ref="C11:F11"/>
    <mergeCell ref="C12:F12"/>
    <mergeCell ref="C13:F13"/>
    <mergeCell ref="C14:F14"/>
    <mergeCell ref="C16:F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P16"/>
  <sheetViews>
    <sheetView windowProtection="false" showFormulas="false" showGridLines="false" showRowColHeaders="true" showZeros="true" rightToLeft="false" tabSelected="false" showOutlineSymbols="true" defaultGridColor="true" view="normal" topLeftCell="D1" colorId="64" zoomScale="85" zoomScaleNormal="85" zoomScalePageLayoutView="100" workbookViewId="0">
      <selection pane="topLeft" activeCell="I7" activeCellId="6" sqref="C1 C9 C12 C19 C26 C41 I7"/>
    </sheetView>
  </sheetViews>
  <sheetFormatPr defaultRowHeight="15"/>
  <cols>
    <col collapsed="false" hidden="true" max="3" min="1" style="31" width="0"/>
    <col collapsed="false" hidden="false" max="5" min="4" style="31" width="2.57085020242915"/>
    <col collapsed="false" hidden="false" max="6" min="6" style="31" width="2.8582995951417"/>
    <col collapsed="false" hidden="false" max="7" min="7" style="31" width="15.5668016194332"/>
    <col collapsed="false" hidden="false" max="8" min="8" style="31" width="21.7085020242915"/>
    <col collapsed="false" hidden="false" max="9" min="9" style="31" width="13.9959514170041"/>
    <col collapsed="false" hidden="false" max="10" min="10" style="31" width="9"/>
    <col collapsed="false" hidden="false" max="11" min="11" style="31" width="16.7125506072875"/>
    <col collapsed="false" hidden="false" max="12" min="12" style="31" width="12.5668016194332"/>
    <col collapsed="false" hidden="false" max="13" min="13" style="31" width="13.4251012145749"/>
    <col collapsed="false" hidden="false" max="14" min="14" style="31" width="16.004048582996"/>
    <col collapsed="false" hidden="false" max="15" min="15" style="31" width="9.85425101214575"/>
    <col collapsed="false" hidden="false" max="16" min="16" style="31" width="1.42914979757085"/>
    <col collapsed="false" hidden="false" max="17" min="17" style="31" width="2.71255060728745"/>
    <col collapsed="false" hidden="true" max="1025" min="18" style="31" width="0"/>
  </cols>
  <sheetData>
    <row r="1" customFormat="false" ht="15.75" hidden="false" customHeight="false" outlineLevel="0" collapsed="false">
      <c r="D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customFormat="false" ht="15.75" hidden="false" customHeight="false" outlineLevel="0" collapsed="false">
      <c r="F2" s="32"/>
      <c r="G2" s="33"/>
      <c r="H2" s="33"/>
      <c r="I2" s="33"/>
      <c r="J2" s="33"/>
      <c r="K2" s="33"/>
      <c r="L2" s="33"/>
      <c r="M2" s="33"/>
      <c r="N2" s="33"/>
      <c r="O2" s="33"/>
      <c r="P2" s="34"/>
    </row>
    <row r="3" customFormat="false" ht="15" hidden="false" customHeight="false" outlineLevel="0" collapsed="false">
      <c r="F3" s="35"/>
      <c r="G3" s="36" t="s">
        <v>24</v>
      </c>
      <c r="H3" s="36"/>
      <c r="I3" s="36"/>
      <c r="J3" s="36"/>
      <c r="K3" s="36"/>
      <c r="L3" s="36"/>
      <c r="M3" s="36"/>
      <c r="N3" s="36"/>
      <c r="O3" s="36"/>
      <c r="P3" s="37"/>
    </row>
    <row r="4" customFormat="false" ht="45.75" hidden="false" customHeight="true" outlineLevel="0" collapsed="false">
      <c r="F4" s="38"/>
      <c r="G4" s="39" t="s">
        <v>25</v>
      </c>
      <c r="H4" s="40"/>
      <c r="I4" s="41" t="s">
        <v>26</v>
      </c>
      <c r="J4" s="41" t="s">
        <v>27</v>
      </c>
      <c r="K4" s="41" t="s">
        <v>28</v>
      </c>
      <c r="L4" s="41" t="s">
        <v>29</v>
      </c>
      <c r="M4" s="41" t="s">
        <v>30</v>
      </c>
      <c r="N4" s="41" t="s">
        <v>31</v>
      </c>
      <c r="O4" s="42" t="s">
        <v>32</v>
      </c>
      <c r="P4" s="43"/>
    </row>
    <row r="5" customFormat="false" ht="30" hidden="false" customHeight="false" outlineLevel="0" collapsed="false">
      <c r="F5" s="38"/>
      <c r="G5" s="44"/>
      <c r="H5" s="45" t="s">
        <v>33</v>
      </c>
      <c r="I5" s="46" t="n">
        <f aca="false">'Scripts Review'!$C$2</f>
        <v>0</v>
      </c>
      <c r="J5" s="46" t="n">
        <f aca="false">'Scripts Copyedit'!$C$2</f>
        <v>0</v>
      </c>
      <c r="K5" s="46" t="n">
        <f aca="false">'Client Feedback 1'!$C$2</f>
        <v>0</v>
      </c>
      <c r="L5" s="46" t="n">
        <f aca="false">'Video Review '!$C$2</f>
        <v>0</v>
      </c>
      <c r="M5" s="46" t="n">
        <f aca="false">'QA Spot Check'!$C$2</f>
        <v>0</v>
      </c>
      <c r="N5" s="46" t="n">
        <f aca="false">'Client Feedback 2'!$C$2</f>
        <v>0</v>
      </c>
      <c r="O5" s="47"/>
      <c r="P5" s="43"/>
    </row>
    <row r="6" customFormat="false" ht="15" hidden="false" customHeight="false" outlineLevel="0" collapsed="false">
      <c r="F6" s="38"/>
      <c r="G6" s="44"/>
      <c r="H6" s="48" t="s">
        <v>34</v>
      </c>
      <c r="I6" s="48" t="n">
        <f aca="false">I10+I12+I14</f>
        <v>0</v>
      </c>
      <c r="J6" s="48" t="n">
        <f aca="false">J10+J12+J14</f>
        <v>0</v>
      </c>
      <c r="K6" s="48" t="n">
        <f aca="false">K10+K12+K14</f>
        <v>0</v>
      </c>
      <c r="L6" s="48" t="n">
        <f aca="false">L10+L12+L14</f>
        <v>0</v>
      </c>
      <c r="M6" s="48" t="n">
        <f aca="false">M10+M12+M14</f>
        <v>0</v>
      </c>
      <c r="N6" s="48" t="n">
        <f aca="false">N10+N12+N14</f>
        <v>0</v>
      </c>
      <c r="O6" s="47"/>
      <c r="P6" s="43"/>
    </row>
    <row r="7" customFormat="false" ht="15" hidden="false" customHeight="false" outlineLevel="0" collapsed="false">
      <c r="F7" s="38"/>
      <c r="G7" s="44"/>
      <c r="H7" s="48" t="s">
        <v>35</v>
      </c>
      <c r="I7" s="48" t="n">
        <f aca="false">'Scripts Review'!$E$19</f>
        <v>0</v>
      </c>
      <c r="J7" s="48" t="n">
        <f aca="false">'Scripts Copyedit'!$E$19</f>
        <v>0</v>
      </c>
      <c r="K7" s="48" t="n">
        <f aca="false">'Client Feedback 1'!$E$19</f>
        <v>0</v>
      </c>
      <c r="L7" s="48" t="n">
        <f aca="false">'Video Review '!$E$19</f>
        <v>0</v>
      </c>
      <c r="M7" s="48" t="n">
        <f aca="false">'QA Spot Check'!$E$19</f>
        <v>0</v>
      </c>
      <c r="N7" s="48" t="n">
        <f aca="false">'Client Feedback 2'!$E$19</f>
        <v>0</v>
      </c>
      <c r="O7" s="49"/>
      <c r="P7" s="43"/>
    </row>
    <row r="8" customFormat="false" ht="15.75" hidden="false" customHeight="false" outlineLevel="0" collapsed="false">
      <c r="F8" s="38"/>
      <c r="G8" s="44"/>
      <c r="H8" s="50" t="s">
        <v>36</v>
      </c>
      <c r="I8" s="51" t="n">
        <f aca="false">'Scripts Review'!$F$19</f>
        <v>0</v>
      </c>
      <c r="J8" s="51" t="n">
        <f aca="false">'Scripts Copyedit'!$F$19</f>
        <v>0</v>
      </c>
      <c r="K8" s="51" t="n">
        <f aca="false">'Client Feedback 1'!$F$19</f>
        <v>0</v>
      </c>
      <c r="L8" s="51" t="n">
        <f aca="false">'Video Review '!$F$19</f>
        <v>0</v>
      </c>
      <c r="M8" s="51" t="n">
        <f aca="false">'QA Spot Check'!$F$19</f>
        <v>0</v>
      </c>
      <c r="N8" s="51" t="n">
        <f aca="false">'Client Feedback 2'!$F$19</f>
        <v>0</v>
      </c>
      <c r="O8" s="52"/>
      <c r="P8" s="43"/>
    </row>
    <row r="9" customFormat="false" ht="5.25" hidden="false" customHeight="true" outlineLevel="0" collapsed="false">
      <c r="F9" s="38"/>
      <c r="G9" s="53"/>
      <c r="H9" s="54"/>
      <c r="I9" s="54"/>
      <c r="J9" s="54"/>
      <c r="K9" s="54"/>
      <c r="L9" s="54"/>
      <c r="M9" s="54"/>
      <c r="N9" s="54"/>
      <c r="O9" s="54"/>
      <c r="P9" s="43"/>
    </row>
    <row r="10" customFormat="false" ht="15" hidden="false" customHeight="false" outlineLevel="0" collapsed="false">
      <c r="F10" s="35"/>
      <c r="G10" s="55" t="s">
        <v>37</v>
      </c>
      <c r="H10" s="56" t="s">
        <v>38</v>
      </c>
      <c r="I10" s="57" t="n">
        <f aca="false">'Scripts Review'!$D$16</f>
        <v>0</v>
      </c>
      <c r="J10" s="57" t="n">
        <f aca="false">'Scripts Copyedit'!$D$16</f>
        <v>0</v>
      </c>
      <c r="K10" s="57" t="n">
        <f aca="false">'Client Feedback 1'!$D$16</f>
        <v>0</v>
      </c>
      <c r="L10" s="57" t="n">
        <f aca="false">'Video Review '!$D$16</f>
        <v>0</v>
      </c>
      <c r="M10" s="57" t="n">
        <f aca="false">'QA Spot Check'!$D$16</f>
        <v>0</v>
      </c>
      <c r="N10" s="57" t="n">
        <f aca="false">'Client Feedback 2'!$D$16</f>
        <v>0</v>
      </c>
      <c r="O10" s="47" t="n">
        <f aca="false">SUM(I10:N10)</f>
        <v>0</v>
      </c>
      <c r="P10" s="37"/>
    </row>
    <row r="11" customFormat="false" ht="15.75" hidden="false" customHeight="false" outlineLevel="0" collapsed="false">
      <c r="F11" s="35"/>
      <c r="G11" s="58"/>
      <c r="H11" s="59" t="s">
        <v>39</v>
      </c>
      <c r="I11" s="51" t="n">
        <f aca="false">'Scripts Review'!$F$16</f>
        <v>0</v>
      </c>
      <c r="J11" s="51" t="n">
        <f aca="false">'Scripts Copyedit'!$F$16</f>
        <v>0</v>
      </c>
      <c r="K11" s="51" t="n">
        <f aca="false">'Client Feedback 1'!$F$16</f>
        <v>0</v>
      </c>
      <c r="L11" s="51" t="n">
        <f aca="false">'Video Review '!$F$16</f>
        <v>0</v>
      </c>
      <c r="M11" s="51" t="n">
        <f aca="false">'QA Spot Check'!$F$16</f>
        <v>0</v>
      </c>
      <c r="N11" s="51" t="n">
        <f aca="false">'Client Feedback 2'!$F$16</f>
        <v>0</v>
      </c>
      <c r="O11" s="52"/>
      <c r="P11" s="37"/>
    </row>
    <row r="12" customFormat="false" ht="15" hidden="false" customHeight="false" outlineLevel="0" collapsed="false">
      <c r="F12" s="35"/>
      <c r="G12" s="55" t="s">
        <v>40</v>
      </c>
      <c r="H12" s="56" t="s">
        <v>38</v>
      </c>
      <c r="I12" s="57" t="n">
        <f aca="false">'Scripts Review'!$D$17</f>
        <v>0</v>
      </c>
      <c r="J12" s="57" t="n">
        <f aca="false">'Scripts Copyedit'!$D$17</f>
        <v>0</v>
      </c>
      <c r="K12" s="57" t="n">
        <f aca="false">'Client Feedback 1'!$D$17</f>
        <v>0</v>
      </c>
      <c r="L12" s="57" t="n">
        <f aca="false">'Video Review '!$D$17</f>
        <v>0</v>
      </c>
      <c r="M12" s="57" t="n">
        <f aca="false">'QA Spot Check'!$D$17</f>
        <v>0</v>
      </c>
      <c r="N12" s="57" t="n">
        <f aca="false">'Client Feedback 2'!$D$17</f>
        <v>0</v>
      </c>
      <c r="O12" s="47" t="n">
        <f aca="false">SUM(I12:N12)</f>
        <v>0</v>
      </c>
      <c r="P12" s="37"/>
    </row>
    <row r="13" customFormat="false" ht="15.75" hidden="false" customHeight="false" outlineLevel="0" collapsed="false">
      <c r="F13" s="35"/>
      <c r="G13" s="58"/>
      <c r="H13" s="60" t="s">
        <v>39</v>
      </c>
      <c r="I13" s="61" t="n">
        <f aca="false">'Scripts Review'!$F$17</f>
        <v>0</v>
      </c>
      <c r="J13" s="61" t="n">
        <f aca="false">'Scripts Copyedit'!$F$17</f>
        <v>0</v>
      </c>
      <c r="K13" s="61" t="n">
        <f aca="false">'Client Feedback 1'!$F$17</f>
        <v>0</v>
      </c>
      <c r="L13" s="61" t="n">
        <f aca="false">'Video Review '!$F$17</f>
        <v>0</v>
      </c>
      <c r="M13" s="61" t="n">
        <f aca="false">'QA Spot Check'!$F$17</f>
        <v>0</v>
      </c>
      <c r="N13" s="61" t="n">
        <f aca="false">'Client Feedback 2'!$F$17</f>
        <v>0</v>
      </c>
      <c r="O13" s="49"/>
      <c r="P13" s="37"/>
    </row>
    <row r="14" customFormat="false" ht="15" hidden="false" customHeight="false" outlineLevel="0" collapsed="false">
      <c r="F14" s="35"/>
      <c r="G14" s="55" t="s">
        <v>41</v>
      </c>
      <c r="H14" s="56" t="s">
        <v>38</v>
      </c>
      <c r="I14" s="57" t="n">
        <f aca="false">'Scripts Review'!$D$18</f>
        <v>0</v>
      </c>
      <c r="J14" s="57" t="n">
        <f aca="false">'Scripts Copyedit'!$D$18</f>
        <v>0</v>
      </c>
      <c r="K14" s="57" t="n">
        <f aca="false">'Client Feedback 1'!$D$18</f>
        <v>0</v>
      </c>
      <c r="L14" s="57" t="n">
        <f aca="false">'Video Review '!$D$18</f>
        <v>0</v>
      </c>
      <c r="M14" s="57" t="n">
        <f aca="false">'QA Spot Check'!$D$18</f>
        <v>0</v>
      </c>
      <c r="N14" s="57" t="n">
        <f aca="false">'Client Feedback 2'!$D$18</f>
        <v>0</v>
      </c>
      <c r="O14" s="47" t="n">
        <f aca="false">SUM(I14:N14)</f>
        <v>0</v>
      </c>
      <c r="P14" s="37"/>
    </row>
    <row r="15" customFormat="false" ht="15.75" hidden="false" customHeight="false" outlineLevel="0" collapsed="false">
      <c r="F15" s="35"/>
      <c r="G15" s="62"/>
      <c r="H15" s="59" t="s">
        <v>39</v>
      </c>
      <c r="I15" s="51" t="n">
        <f aca="false">'Scripts Review'!$F$18</f>
        <v>0</v>
      </c>
      <c r="J15" s="51" t="n">
        <f aca="false">'Scripts Copyedit'!$F$18</f>
        <v>0</v>
      </c>
      <c r="K15" s="51" t="n">
        <f aca="false">'Client Feedback 1'!$F$18</f>
        <v>0</v>
      </c>
      <c r="L15" s="51" t="n">
        <f aca="false">'Video Review '!$F$18</f>
        <v>0</v>
      </c>
      <c r="M15" s="51" t="n">
        <f aca="false">'QA Spot Check'!$F$18</f>
        <v>0</v>
      </c>
      <c r="N15" s="51" t="n">
        <f aca="false">'Client Feedback 2'!$F$18</f>
        <v>0</v>
      </c>
      <c r="O15" s="52"/>
      <c r="P15" s="37"/>
    </row>
    <row r="16" customFormat="false" ht="15.75" hidden="false" customHeight="false" outlineLevel="0" collapsed="false">
      <c r="F16" s="63"/>
      <c r="G16" s="64"/>
      <c r="H16" s="64"/>
      <c r="I16" s="64"/>
      <c r="J16" s="64"/>
      <c r="K16" s="64"/>
      <c r="L16" s="64"/>
      <c r="M16" s="64"/>
      <c r="N16" s="64"/>
      <c r="O16" s="64"/>
      <c r="P16" s="65"/>
    </row>
  </sheetData>
  <sheetProtection sheet="true" objects="true" scenarios="true"/>
  <mergeCells count="3">
    <mergeCell ref="G3:O3"/>
    <mergeCell ref="G5:G8"/>
    <mergeCell ref="O5:O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6" sqref="C1 C9 C12 C19 C26 C41 B8"/>
    </sheetView>
  </sheetViews>
  <sheetFormatPr defaultRowHeight="15"/>
  <cols>
    <col collapsed="false" hidden="false" max="1" min="1" style="66" width="26"/>
    <col collapsed="false" hidden="false" max="2" min="2" style="66" width="22.7085020242915"/>
    <col collapsed="false" hidden="false" max="3" min="3" style="66" width="26.2874493927125"/>
    <col collapsed="false" hidden="false" max="4" min="4" style="66" width="15.2834008097166"/>
    <col collapsed="false" hidden="false" max="5" min="5" style="66" width="20.7085020242915"/>
    <col collapsed="false" hidden="false" max="6" min="6" style="66" width="17.2834008097166"/>
    <col collapsed="false" hidden="false" max="7" min="7" style="67" width="25.2793522267206"/>
    <col collapsed="false" hidden="false" max="8" min="8" style="67" width="5.85425101214575"/>
    <col collapsed="false" hidden="false" max="1025" min="9" style="67" width="9.1417004048583"/>
  </cols>
  <sheetData>
    <row r="1" customFormat="false" ht="15" hidden="false" customHeight="true" outlineLevel="0" collapsed="false">
      <c r="A1" s="68" t="s">
        <v>42</v>
      </c>
      <c r="B1" s="68"/>
      <c r="C1" s="0"/>
      <c r="D1" s="0"/>
      <c r="E1" s="0"/>
      <c r="F1" s="0"/>
      <c r="G1" s="0"/>
      <c r="H1" s="0"/>
      <c r="I1" s="0"/>
      <c r="J1" s="0"/>
    </row>
    <row r="2" customFormat="false" ht="15.75" hidden="false" customHeight="false" outlineLevel="0" collapsed="false">
      <c r="A2" s="68"/>
      <c r="B2" s="68"/>
      <c r="C2" s="0"/>
      <c r="D2" s="0"/>
      <c r="E2" s="0"/>
      <c r="F2" s="0"/>
      <c r="G2" s="66"/>
      <c r="H2" s="66"/>
      <c r="I2" s="0"/>
      <c r="J2" s="0"/>
    </row>
    <row r="3" customFormat="false" ht="15" hidden="false" customHeight="false" outlineLevel="0" collapsed="false">
      <c r="A3" s="69" t="s">
        <v>43</v>
      </c>
      <c r="B3" s="70" t="s">
        <v>44</v>
      </c>
      <c r="C3" s="71"/>
      <c r="D3" s="72" t="s">
        <v>45</v>
      </c>
      <c r="E3" s="72" t="n">
        <f aca="false">'Scripts Review'!D16</f>
        <v>0</v>
      </c>
      <c r="F3" s="71"/>
      <c r="G3" s="73" t="s">
        <v>46</v>
      </c>
      <c r="H3" s="74" t="n">
        <f aca="false">'Scripts Review'!F19</f>
        <v>0</v>
      </c>
      <c r="I3" s="75"/>
      <c r="J3" s="75"/>
    </row>
    <row r="4" customFormat="false" ht="15" hidden="false" customHeight="false" outlineLevel="0" collapsed="false">
      <c r="A4" s="76" t="s">
        <v>47</v>
      </c>
      <c r="B4" s="77"/>
      <c r="C4" s="73"/>
      <c r="D4" s="72" t="s">
        <v>48</v>
      </c>
      <c r="E4" s="72" t="n">
        <f aca="false">'Scripts Review'!D17</f>
        <v>0</v>
      </c>
      <c r="F4" s="71"/>
      <c r="G4" s="73" t="s">
        <v>49</v>
      </c>
      <c r="H4" s="74" t="n">
        <f aca="false">'Scripts Copyedit'!F19</f>
        <v>0</v>
      </c>
      <c r="I4" s="75"/>
      <c r="J4" s="75"/>
    </row>
    <row r="5" customFormat="false" ht="15" hidden="false" customHeight="false" outlineLevel="0" collapsed="false">
      <c r="A5" s="78" t="s">
        <v>50</v>
      </c>
      <c r="B5" s="77"/>
      <c r="C5" s="73"/>
      <c r="D5" s="72" t="s">
        <v>51</v>
      </c>
      <c r="E5" s="72" t="n">
        <f aca="false">'Scripts Review'!D18</f>
        <v>0</v>
      </c>
      <c r="F5" s="71"/>
      <c r="G5" s="73" t="s">
        <v>52</v>
      </c>
      <c r="H5" s="74" t="n">
        <f aca="false">'Client Feedback 1'!F19</f>
        <v>0</v>
      </c>
      <c r="I5" s="75"/>
      <c r="J5" s="75"/>
    </row>
    <row r="6" customFormat="false" ht="15" hidden="false" customHeight="false" outlineLevel="0" collapsed="false">
      <c r="A6" s="78" t="s">
        <v>53</v>
      </c>
      <c r="B6" s="77"/>
      <c r="C6" s="73"/>
      <c r="D6" s="72" t="s">
        <v>54</v>
      </c>
      <c r="E6" s="72" t="n">
        <f aca="false">'Scripts Copyedit'!D17</f>
        <v>0</v>
      </c>
      <c r="F6" s="71"/>
      <c r="G6" s="73" t="s">
        <v>55</v>
      </c>
      <c r="H6" s="73" t="n">
        <f aca="false">'Scripts Copyedit'!E19</f>
        <v>0</v>
      </c>
      <c r="I6" s="75"/>
      <c r="J6" s="75"/>
    </row>
    <row r="7" customFormat="false" ht="15" hidden="false" customHeight="false" outlineLevel="0" collapsed="false">
      <c r="A7" s="78" t="s">
        <v>56</v>
      </c>
      <c r="B7" s="77"/>
      <c r="C7" s="73"/>
      <c r="D7" s="72" t="s">
        <v>57</v>
      </c>
      <c r="E7" s="72" t="n">
        <f aca="false">'Scripts Copyedit'!D18</f>
        <v>0</v>
      </c>
      <c r="F7" s="71"/>
      <c r="G7" s="73" t="s">
        <v>58</v>
      </c>
      <c r="H7" s="73" t="n">
        <f aca="false">'Client Feedback 1'!E19</f>
        <v>0</v>
      </c>
      <c r="I7" s="75"/>
      <c r="J7" s="75"/>
    </row>
    <row r="8" customFormat="false" ht="15.75" hidden="false" customHeight="false" outlineLevel="0" collapsed="false">
      <c r="A8" s="79" t="s">
        <v>59</v>
      </c>
      <c r="B8" s="80" t="s">
        <v>60</v>
      </c>
      <c r="C8" s="73"/>
      <c r="D8" s="72" t="s">
        <v>61</v>
      </c>
      <c r="E8" s="72" t="n">
        <f aca="false">'Client Feedback 1'!D16</f>
        <v>0</v>
      </c>
      <c r="F8" s="71"/>
      <c r="G8" s="73" t="s">
        <v>62</v>
      </c>
      <c r="H8" s="74" t="e">
        <f aca="false">#REF!</f>
        <v>#REF!</v>
      </c>
      <c r="I8" s="75"/>
      <c r="J8" s="75"/>
    </row>
    <row r="9" customFormat="false" ht="15" hidden="false" customHeight="false" outlineLevel="0" collapsed="false">
      <c r="A9" s="81"/>
      <c r="B9" s="82"/>
      <c r="C9" s="73"/>
      <c r="D9" s="72" t="s">
        <v>63</v>
      </c>
      <c r="E9" s="72" t="n">
        <f aca="false">'Client Feedback 1'!D17</f>
        <v>0</v>
      </c>
      <c r="F9" s="71"/>
      <c r="G9" s="73" t="s">
        <v>64</v>
      </c>
      <c r="H9" s="73" t="inlineStr">
        <f aca="false">#REF!</f>
        <is>
          <t/>
        </is>
      </c>
      <c r="I9" s="75"/>
      <c r="J9" s="75"/>
    </row>
    <row r="10" customFormat="false" ht="15" hidden="false" customHeight="false" outlineLevel="0" collapsed="false">
      <c r="A10" s="72" t="s">
        <v>26</v>
      </c>
      <c r="B10" s="72" t="str">
        <f aca="false">IF('Scripts Review'!C5="","NA",'Scripts Review'!C5)</f>
        <v>NA</v>
      </c>
      <c r="C10" s="73"/>
      <c r="D10" s="72" t="s">
        <v>65</v>
      </c>
      <c r="E10" s="72" t="n">
        <f aca="false">'Client Feedback 1'!D18</f>
        <v>0</v>
      </c>
      <c r="F10" s="71"/>
      <c r="G10" s="73" t="s">
        <v>66</v>
      </c>
      <c r="H10" s="74" t="n">
        <f aca="false">'Video Review '!F19</f>
        <v>0</v>
      </c>
      <c r="I10" s="75"/>
      <c r="J10" s="75"/>
    </row>
    <row r="11" customFormat="false" ht="15" hidden="false" customHeight="false" outlineLevel="0" collapsed="false">
      <c r="A11" s="72" t="s">
        <v>67</v>
      </c>
      <c r="B11" s="72" t="str">
        <f aca="false">IF('Scripts Copyedit'!C5="","NA",'Scripts Copyedit'!C5)</f>
        <v>NA</v>
      </c>
      <c r="C11" s="73"/>
      <c r="D11" s="72" t="s">
        <v>68</v>
      </c>
      <c r="E11" s="72" t="e">
        <f aca="false">#REF!</f>
        <v>#REF!</v>
      </c>
      <c r="F11" s="71"/>
      <c r="G11" s="73" t="s">
        <v>69</v>
      </c>
      <c r="H11" s="74" t="n">
        <f aca="false">'QA Spot Check'!F19</f>
        <v>0</v>
      </c>
      <c r="I11" s="75"/>
      <c r="J11" s="75"/>
    </row>
    <row r="12" customFormat="false" ht="15" hidden="false" customHeight="false" outlineLevel="0" collapsed="false">
      <c r="A12" s="72" t="s">
        <v>70</v>
      </c>
      <c r="B12" s="72" t="str">
        <f aca="false">IF('Client Feedback 1'!C5="","NA",'Client Feedback 1'!C5)</f>
        <v>NA</v>
      </c>
      <c r="C12" s="73"/>
      <c r="D12" s="72" t="s">
        <v>71</v>
      </c>
      <c r="E12" s="72" t="inlineStr">
        <f aca="false">#REF!</f>
        <is>
          <t/>
        </is>
      </c>
      <c r="F12" s="71"/>
      <c r="G12" s="73" t="s">
        <v>72</v>
      </c>
      <c r="H12" s="73" t="n">
        <f aca="false">'Video Review '!E19</f>
        <v>0</v>
      </c>
      <c r="I12" s="75"/>
      <c r="J12" s="75"/>
    </row>
    <row r="13" customFormat="false" ht="15" hidden="false" customHeight="false" outlineLevel="0" collapsed="false">
      <c r="A13" s="72" t="s">
        <v>73</v>
      </c>
      <c r="B13" s="72" t="e">
        <f aca="false">IF(#REF!="","NA",#REF!)</f>
        <v>#VALUE!</v>
      </c>
      <c r="C13" s="73"/>
      <c r="D13" s="72" t="s">
        <v>74</v>
      </c>
      <c r="E13" s="72" t="inlineStr">
        <f aca="false">#REF!</f>
        <is>
          <t/>
        </is>
      </c>
      <c r="F13" s="71"/>
      <c r="G13" s="73" t="s">
        <v>75</v>
      </c>
      <c r="H13" s="73" t="n">
        <f aca="false">'QA Spot Check'!E19</f>
        <v>0</v>
      </c>
      <c r="I13" s="75"/>
      <c r="J13" s="75"/>
    </row>
    <row r="14" customFormat="false" ht="15" hidden="false" customHeight="false" outlineLevel="0" collapsed="false">
      <c r="A14" s="72" t="s">
        <v>76</v>
      </c>
      <c r="B14" s="72" t="str">
        <f aca="false">IF('Video Review '!C5="","NA",'Video Review '!C5)</f>
        <v>NA</v>
      </c>
      <c r="C14" s="73"/>
      <c r="D14" s="72" t="s">
        <v>77</v>
      </c>
      <c r="E14" s="72" t="n">
        <f aca="false">'Video Review '!D16</f>
        <v>0</v>
      </c>
      <c r="F14" s="71"/>
      <c r="G14" s="73" t="s">
        <v>78</v>
      </c>
      <c r="H14" s="74" t="n">
        <f aca="false">'Client Feedback 2'!F19</f>
        <v>0</v>
      </c>
      <c r="I14" s="75"/>
      <c r="J14" s="75"/>
    </row>
    <row r="15" customFormat="false" ht="15" hidden="false" customHeight="false" outlineLevel="0" collapsed="false">
      <c r="A15" s="72" t="s">
        <v>79</v>
      </c>
      <c r="B15" s="72" t="str">
        <f aca="false">IF('QA Spot Check'!C5="","NA",'QA Spot Check'!C5)</f>
        <v>NA</v>
      </c>
      <c r="C15" s="73"/>
      <c r="D15" s="72" t="s">
        <v>80</v>
      </c>
      <c r="E15" s="72" t="n">
        <f aca="false">'Video Review '!D17</f>
        <v>0</v>
      </c>
      <c r="F15" s="73"/>
      <c r="G15" s="73" t="s">
        <v>81</v>
      </c>
      <c r="H15" s="73" t="n">
        <f aca="false">'Client Feedback 2'!E19</f>
        <v>0</v>
      </c>
      <c r="I15" s="75"/>
      <c r="J15" s="75"/>
    </row>
    <row r="16" customFormat="false" ht="15" hidden="false" customHeight="false" outlineLevel="0" collapsed="false">
      <c r="A16" s="72" t="s">
        <v>82</v>
      </c>
      <c r="B16" s="72" t="str">
        <f aca="false">IF('Client Feedback 2'!C5="","NA",'Client Feedback 2'!C5)</f>
        <v>NA</v>
      </c>
      <c r="C16" s="73"/>
      <c r="D16" s="72" t="s">
        <v>83</v>
      </c>
      <c r="E16" s="72" t="n">
        <f aca="false">'Video Review '!D18</f>
        <v>0</v>
      </c>
      <c r="F16" s="73"/>
      <c r="G16" s="73" t="s">
        <v>84</v>
      </c>
      <c r="H16" s="74" t="e">
        <f aca="false">#REF!</f>
        <v>#REF!</v>
      </c>
      <c r="I16" s="75"/>
      <c r="J16" s="75"/>
    </row>
    <row r="17" customFormat="false" ht="15" hidden="false" customHeight="false" outlineLevel="0" collapsed="false">
      <c r="A17" s="72" t="s">
        <v>85</v>
      </c>
      <c r="B17" s="72" t="e">
        <f aca="false">IF(#REF!="","NA",#REF!)</f>
        <v>#VALUE!</v>
      </c>
      <c r="C17" s="73"/>
      <c r="D17" s="72" t="s">
        <v>86</v>
      </c>
      <c r="E17" s="72" t="n">
        <f aca="false">'QA Spot Check'!D16</f>
        <v>0</v>
      </c>
      <c r="F17" s="73"/>
      <c r="G17" s="73" t="s">
        <v>87</v>
      </c>
      <c r="H17" s="73" t="inlineStr">
        <f aca="false">#REF!</f>
        <is>
          <t/>
        </is>
      </c>
      <c r="I17" s="75"/>
      <c r="J17" s="75"/>
    </row>
    <row r="18" customFormat="false" ht="15" hidden="false" customHeight="false" outlineLevel="0" collapsed="false">
      <c r="A18" s="72" t="s">
        <v>88</v>
      </c>
      <c r="B18" s="72" t="inlineStr">
        <f aca="false">IF(#REF!="","NA",#REF!)</f>
        <is>
          <t/>
        </is>
      </c>
      <c r="C18" s="73"/>
      <c r="D18" s="72" t="s">
        <v>89</v>
      </c>
      <c r="E18" s="72" t="n">
        <f aca="false">'QA Spot Check'!D17</f>
        <v>0</v>
      </c>
      <c r="F18" s="71"/>
      <c r="G18" s="73" t="s">
        <v>90</v>
      </c>
      <c r="H18" s="74" t="inlineStr">
        <f aca="false">#REF!</f>
        <is>
          <t/>
        </is>
      </c>
      <c r="I18" s="75"/>
      <c r="J18" s="75"/>
    </row>
    <row r="19" customFormat="false" ht="15" hidden="false" customHeight="false" outlineLevel="0" collapsed="false">
      <c r="A19" s="73" t="s">
        <v>91</v>
      </c>
      <c r="B19" s="73" t="inlineStr">
        <f aca="false">IF(#REF!="","NA",#REF!)</f>
        <is>
          <t/>
        </is>
      </c>
      <c r="C19" s="73"/>
      <c r="D19" s="72" t="s">
        <v>92</v>
      </c>
      <c r="E19" s="72" t="n">
        <f aca="false">'QA Spot Check'!D18</f>
        <v>0</v>
      </c>
      <c r="F19" s="71"/>
      <c r="G19" s="73" t="s">
        <v>93</v>
      </c>
      <c r="H19" s="73" t="inlineStr">
        <f aca="false">#REF!</f>
        <is>
          <t/>
        </is>
      </c>
      <c r="I19" s="75"/>
      <c r="J19" s="75"/>
    </row>
    <row r="20" customFormat="false" ht="15" hidden="false" customHeight="false" outlineLevel="0" collapsed="false">
      <c r="A20" s="83"/>
      <c r="B20" s="83"/>
      <c r="C20" s="73"/>
      <c r="D20" s="72" t="s">
        <v>94</v>
      </c>
      <c r="E20" s="72" t="n">
        <f aca="false">'Client Feedback 2'!D16</f>
        <v>0</v>
      </c>
      <c r="F20" s="71"/>
      <c r="G20" s="73" t="s">
        <v>95</v>
      </c>
      <c r="H20" s="74" t="inlineStr">
        <f aca="false">#REF!</f>
        <is>
          <t/>
        </is>
      </c>
      <c r="I20" s="75"/>
      <c r="J20" s="75"/>
    </row>
    <row r="21" customFormat="false" ht="15" hidden="false" customHeight="false" outlineLevel="0" collapsed="false">
      <c r="A21" s="83"/>
      <c r="B21" s="83"/>
      <c r="C21" s="73"/>
      <c r="D21" s="72" t="s">
        <v>96</v>
      </c>
      <c r="E21" s="72" t="n">
        <f aca="false">'Client Feedback 2'!D17</f>
        <v>0</v>
      </c>
      <c r="F21" s="71"/>
      <c r="G21" s="73" t="s">
        <v>97</v>
      </c>
      <c r="H21" s="73" t="inlineStr">
        <f aca="false">#REF!</f>
        <is>
          <t/>
        </is>
      </c>
      <c r="I21" s="75"/>
      <c r="J21" s="75"/>
    </row>
    <row r="22" customFormat="false" ht="15" hidden="false" customHeight="false" outlineLevel="0" collapsed="false">
      <c r="A22" s="83"/>
      <c r="B22" s="83"/>
      <c r="C22" s="73"/>
      <c r="D22" s="72" t="s">
        <v>98</v>
      </c>
      <c r="E22" s="72" t="n">
        <f aca="false">'Client Feedback 2'!D18</f>
        <v>0</v>
      </c>
      <c r="F22" s="71"/>
      <c r="G22" s="71"/>
      <c r="H22" s="71"/>
      <c r="I22" s="75"/>
      <c r="J22" s="75"/>
    </row>
    <row r="23" customFormat="false" ht="15" hidden="false" customHeight="false" outlineLevel="0" collapsed="false">
      <c r="A23" s="83"/>
      <c r="B23" s="83"/>
      <c r="C23" s="73"/>
      <c r="D23" s="72" t="s">
        <v>99</v>
      </c>
      <c r="E23" s="72" t="e">
        <f aca="false">#REF!</f>
        <v>#REF!</v>
      </c>
      <c r="F23" s="71"/>
      <c r="G23" s="71"/>
      <c r="H23" s="71"/>
      <c r="I23" s="75"/>
      <c r="J23" s="75"/>
    </row>
    <row r="24" customFormat="false" ht="15" hidden="false" customHeight="false" outlineLevel="0" collapsed="false">
      <c r="A24" s="83"/>
      <c r="B24" s="83"/>
      <c r="C24" s="73"/>
      <c r="D24" s="72" t="s">
        <v>100</v>
      </c>
      <c r="E24" s="72" t="inlineStr">
        <f aca="false">#REF!</f>
        <is>
          <t/>
        </is>
      </c>
      <c r="F24" s="71"/>
      <c r="G24" s="71"/>
      <c r="H24" s="71"/>
      <c r="I24" s="75"/>
      <c r="J24" s="75"/>
    </row>
    <row r="25" customFormat="false" ht="15" hidden="false" customHeight="false" outlineLevel="0" collapsed="false">
      <c r="A25" s="83"/>
      <c r="B25" s="83"/>
      <c r="C25" s="73"/>
      <c r="D25" s="72" t="s">
        <v>101</v>
      </c>
      <c r="E25" s="72" t="inlineStr">
        <f aca="false">#REF!</f>
        <is>
          <t/>
        </is>
      </c>
      <c r="F25" s="71"/>
      <c r="G25" s="71"/>
      <c r="H25" s="71"/>
      <c r="I25" s="75"/>
      <c r="J25" s="75"/>
    </row>
    <row r="26" customFormat="false" ht="15" hidden="false" customHeight="false" outlineLevel="0" collapsed="false">
      <c r="A26" s="83"/>
      <c r="B26" s="83"/>
      <c r="C26" s="73"/>
      <c r="D26" s="72" t="s">
        <v>102</v>
      </c>
      <c r="E26" s="72" t="inlineStr">
        <f aca="false">#REF!</f>
        <is>
          <t/>
        </is>
      </c>
      <c r="F26" s="71"/>
      <c r="G26" s="71"/>
      <c r="H26" s="71"/>
      <c r="I26" s="75"/>
      <c r="J26" s="75"/>
    </row>
    <row r="27" customFormat="false" ht="15" hidden="false" customHeight="false" outlineLevel="0" collapsed="false">
      <c r="A27" s="83"/>
      <c r="B27" s="83"/>
      <c r="C27" s="73"/>
      <c r="D27" s="72" t="s">
        <v>103</v>
      </c>
      <c r="E27" s="72" t="inlineStr">
        <f aca="false">#REF!</f>
        <is>
          <t/>
        </is>
      </c>
      <c r="F27" s="71"/>
      <c r="G27" s="71"/>
      <c r="H27" s="71"/>
      <c r="I27" s="75"/>
      <c r="J27" s="75"/>
    </row>
    <row r="28" customFormat="false" ht="15" hidden="false" customHeight="false" outlineLevel="0" collapsed="false">
      <c r="A28" s="83"/>
      <c r="B28" s="83"/>
      <c r="C28" s="73"/>
      <c r="D28" s="72" t="s">
        <v>104</v>
      </c>
      <c r="E28" s="72" t="inlineStr">
        <f aca="false">#REF!</f>
        <is>
          <t/>
        </is>
      </c>
      <c r="F28" s="71"/>
      <c r="G28" s="71"/>
      <c r="H28" s="71"/>
      <c r="I28" s="75"/>
      <c r="J28" s="75"/>
    </row>
    <row r="29" customFormat="false" ht="15" hidden="false" customHeight="false" outlineLevel="0" collapsed="false">
      <c r="A29" s="83"/>
      <c r="B29" s="83"/>
      <c r="C29" s="73"/>
      <c r="D29" s="72" t="s">
        <v>105</v>
      </c>
      <c r="E29" s="72" t="inlineStr">
        <f aca="false">#REF!</f>
        <is>
          <t/>
        </is>
      </c>
      <c r="F29" s="71"/>
      <c r="G29" s="75"/>
      <c r="H29" s="75"/>
      <c r="I29" s="75"/>
      <c r="J29" s="75"/>
    </row>
    <row r="30" customFormat="false" ht="15" hidden="false" customHeight="false" outlineLevel="0" collapsed="false">
      <c r="A30" s="0"/>
      <c r="B30" s="83"/>
      <c r="C30" s="71"/>
      <c r="D30" s="72" t="s">
        <v>106</v>
      </c>
      <c r="E30" s="72" t="inlineStr">
        <f aca="false">#REF!</f>
        <is>
          <t/>
        </is>
      </c>
      <c r="F30" s="71"/>
      <c r="G30" s="75"/>
      <c r="H30" s="75"/>
      <c r="I30" s="75"/>
      <c r="J30" s="75"/>
    </row>
    <row r="31" customFormat="false" ht="15" hidden="false" customHeight="false" outlineLevel="0" collapsed="false">
      <c r="A31" s="0"/>
      <c r="B31" s="83"/>
      <c r="C31" s="71"/>
      <c r="D31" s="72" t="s">
        <v>107</v>
      </c>
      <c r="E31" s="72" t="inlineStr">
        <f aca="false">#REF!</f>
        <is>
          <t/>
        </is>
      </c>
      <c r="F31" s="71"/>
      <c r="G31" s="75"/>
      <c r="H31" s="75"/>
      <c r="I31" s="75"/>
      <c r="J31" s="75"/>
    </row>
  </sheetData>
  <sheetProtection sheet="true" objects="true" scenarios="true"/>
  <mergeCells count="1">
    <mergeCell ref="A1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22"/>
  <sheetViews>
    <sheetView windowProtection="false" showFormulas="false" showGridLines="false" showRowColHeaders="true" showZeros="true" rightToLeft="false" tabSelected="false" showOutlineSymbols="true" defaultGridColor="true" view="normal" topLeftCell="F11" colorId="64" zoomScale="85" zoomScaleNormal="85" zoomScalePageLayoutView="100" workbookViewId="0">
      <selection pane="topLeft" activeCell="K23" activeCellId="6" sqref="C1 C9 C12 C19 C26 C41 K23"/>
    </sheetView>
  </sheetViews>
  <sheetFormatPr defaultRowHeight="15"/>
  <cols>
    <col collapsed="false" hidden="false" max="1" min="1" style="84" width="3.71255060728745"/>
    <col collapsed="false" hidden="false" max="2" min="2" style="84" width="22.8502024291498"/>
    <col collapsed="false" hidden="false" max="3" min="3" style="84" width="28.7165991902834"/>
    <col collapsed="false" hidden="false" max="4" min="4" style="85" width="51.004048582996"/>
    <col collapsed="false" hidden="false" max="5" min="5" style="84" width="35.4291497975708"/>
    <col collapsed="false" hidden="false" max="6" min="6" style="84" width="40.5708502024292"/>
    <col collapsed="false" hidden="false" max="7" min="7" style="84" width="29.7165991902834"/>
    <col collapsed="false" hidden="false" max="8" min="8" style="85" width="16.1376518218624"/>
    <col collapsed="false" hidden="false" max="9" min="9" style="85" width="13.7125506072874"/>
    <col collapsed="false" hidden="false" max="10" min="10" style="84" width="21.5748987854251"/>
    <col collapsed="false" hidden="false" max="11" min="11" style="85" width="13.4251012145749"/>
    <col collapsed="false" hidden="false" max="35" min="12" style="84" width="9.1417004048583"/>
    <col collapsed="false" hidden="false" max="36" min="36" style="84" width="22.5748987854251"/>
    <col collapsed="false" hidden="false" max="1025" min="37" style="84" width="9.1417004048583"/>
  </cols>
  <sheetData>
    <row r="1" customFormat="false" ht="15.75" hidden="false" customHeight="false" outlineLevel="0" collapsed="false">
      <c r="A1" s="0"/>
      <c r="B1" s="86"/>
      <c r="C1" s="86"/>
      <c r="D1" s="86"/>
      <c r="E1" s="0"/>
      <c r="F1" s="0"/>
      <c r="G1" s="87"/>
      <c r="H1" s="0"/>
      <c r="I1" s="0"/>
      <c r="J1" s="0"/>
      <c r="K1" s="0"/>
      <c r="AJ1" s="84" t="s">
        <v>108</v>
      </c>
    </row>
    <row r="2" customFormat="false" ht="30" hidden="false" customHeight="true" outlineLevel="0" collapsed="false">
      <c r="A2" s="87"/>
      <c r="B2" s="88" t="s">
        <v>109</v>
      </c>
      <c r="C2" s="89"/>
      <c r="D2" s="90"/>
      <c r="E2" s="0"/>
      <c r="F2" s="0"/>
      <c r="G2" s="87"/>
      <c r="H2" s="0"/>
      <c r="I2" s="0"/>
      <c r="J2" s="0"/>
      <c r="K2" s="0"/>
      <c r="AJ2" s="0"/>
    </row>
    <row r="3" customFormat="false" ht="0.75" hidden="false" customHeight="true" outlineLevel="0" collapsed="false">
      <c r="A3" s="0"/>
      <c r="B3" s="88"/>
      <c r="C3" s="89"/>
      <c r="D3" s="86"/>
      <c r="E3" s="0"/>
      <c r="F3" s="0"/>
      <c r="G3" s="87"/>
      <c r="H3" s="0"/>
      <c r="I3" s="0"/>
      <c r="J3" s="0"/>
      <c r="K3" s="0"/>
      <c r="AJ3" s="0"/>
    </row>
    <row r="4" customFormat="false" ht="15.75" hidden="false" customHeight="false" outlineLevel="0" collapsed="false">
      <c r="A4" s="0"/>
      <c r="B4" s="91" t="s">
        <v>110</v>
      </c>
      <c r="C4" s="92"/>
      <c r="D4" s="86"/>
      <c r="E4" s="0"/>
      <c r="F4" s="0"/>
      <c r="G4" s="87"/>
      <c r="H4" s="0"/>
      <c r="I4" s="0"/>
      <c r="J4" s="0"/>
      <c r="K4" s="0"/>
      <c r="AJ4" s="84" t="s">
        <v>111</v>
      </c>
    </row>
    <row r="5" customFormat="false" ht="15.75" hidden="false" customHeight="false" outlineLevel="0" collapsed="false">
      <c r="A5" s="87"/>
      <c r="B5" s="93" t="s">
        <v>112</v>
      </c>
      <c r="C5" s="94"/>
      <c r="D5" s="95"/>
      <c r="E5" s="0"/>
      <c r="F5" s="0"/>
      <c r="G5" s="87"/>
      <c r="H5" s="0"/>
      <c r="I5" s="0"/>
      <c r="J5" s="0"/>
      <c r="K5" s="0"/>
    </row>
    <row r="6" customFormat="false" ht="15.75" hidden="false" customHeight="false" outlineLevel="0" collapsed="false">
      <c r="A6" s="0"/>
      <c r="B6" s="93" t="s">
        <v>113</v>
      </c>
      <c r="C6" s="96"/>
      <c r="D6" s="86"/>
      <c r="E6" s="0"/>
      <c r="F6" s="0"/>
      <c r="G6" s="87"/>
      <c r="H6" s="0"/>
      <c r="I6" s="0"/>
      <c r="J6" s="0"/>
      <c r="K6" s="0"/>
    </row>
    <row r="7" customFormat="false" ht="15.75" hidden="false" customHeight="false" outlineLevel="0" collapsed="false">
      <c r="A7" s="0"/>
      <c r="B7" s="97"/>
      <c r="C7" s="98"/>
      <c r="D7" s="86"/>
      <c r="E7" s="0"/>
      <c r="F7" s="0"/>
      <c r="G7" s="87"/>
      <c r="H7" s="0"/>
      <c r="I7" s="0"/>
      <c r="J7" s="0"/>
      <c r="K7" s="0"/>
    </row>
    <row r="8" customFormat="false" ht="15" hidden="false" customHeight="false" outlineLevel="0" collapsed="false">
      <c r="A8" s="87"/>
      <c r="B8" s="93" t="s">
        <v>114</v>
      </c>
      <c r="C8" s="99"/>
      <c r="D8" s="99"/>
      <c r="E8" s="0"/>
      <c r="F8" s="0"/>
      <c r="G8" s="87"/>
      <c r="H8" s="0"/>
      <c r="I8" s="0"/>
      <c r="J8" s="0"/>
      <c r="K8" s="0"/>
    </row>
    <row r="9" customFormat="false" ht="15" hidden="false" customHeight="false" outlineLevel="0" collapsed="false">
      <c r="B9" s="93"/>
      <c r="C9" s="99"/>
      <c r="D9" s="99"/>
      <c r="E9" s="87"/>
      <c r="F9" s="0"/>
      <c r="G9" s="87"/>
      <c r="H9" s="0"/>
      <c r="I9" s="0"/>
      <c r="J9" s="0"/>
      <c r="K9" s="0"/>
    </row>
    <row r="10" customFormat="false" ht="15" hidden="false" customHeight="false" outlineLevel="0" collapsed="false">
      <c r="B10" s="93"/>
      <c r="C10" s="99"/>
      <c r="D10" s="99"/>
      <c r="E10" s="0"/>
      <c r="F10" s="0"/>
      <c r="G10" s="87"/>
      <c r="H10" s="0"/>
      <c r="I10" s="0"/>
      <c r="J10" s="0"/>
      <c r="K10" s="0"/>
    </row>
    <row r="11" customFormat="false" ht="15.75" hidden="false" customHeight="false" outlineLevel="0" collapsed="false">
      <c r="B11" s="93"/>
      <c r="C11" s="99"/>
      <c r="D11" s="99"/>
      <c r="E11" s="0"/>
      <c r="F11" s="0"/>
      <c r="G11" s="87"/>
      <c r="H11" s="0"/>
      <c r="I11" s="0"/>
      <c r="J11" s="0"/>
      <c r="K11" s="0"/>
    </row>
    <row r="12" customFormat="false" ht="15.75" hidden="false" customHeight="false" outlineLevel="0" collapsed="false">
      <c r="B12" s="100"/>
      <c r="C12" s="87"/>
      <c r="D12" s="0"/>
      <c r="E12" s="0"/>
      <c r="F12" s="0"/>
      <c r="G12" s="87"/>
      <c r="H12" s="0"/>
      <c r="I12" s="0"/>
      <c r="J12" s="0"/>
      <c r="K12" s="0"/>
    </row>
    <row r="13" customFormat="false" ht="15.75" hidden="false" customHeight="false" outlineLevel="0" collapsed="false">
      <c r="B13" s="101" t="s">
        <v>115</v>
      </c>
      <c r="C13" s="94"/>
      <c r="D13" s="94"/>
      <c r="E13" s="102"/>
      <c r="F13" s="0"/>
      <c r="G13" s="87"/>
      <c r="H13" s="0"/>
      <c r="I13" s="0"/>
      <c r="J13" s="0"/>
      <c r="K13" s="0"/>
    </row>
    <row r="14" customFormat="false" ht="15.75" hidden="false" customHeight="false" outlineLevel="0" collapsed="false">
      <c r="B14" s="103"/>
      <c r="C14" s="87"/>
      <c r="D14" s="104"/>
      <c r="E14" s="0"/>
      <c r="F14" s="87"/>
      <c r="G14" s="87"/>
      <c r="H14" s="0"/>
      <c r="I14" s="0"/>
      <c r="J14" s="0"/>
      <c r="K14" s="0"/>
    </row>
    <row r="15" customFormat="false" ht="15" hidden="false" customHeight="false" outlineLevel="0" collapsed="false">
      <c r="B15" s="105" t="s">
        <v>24</v>
      </c>
      <c r="C15" s="106" t="s">
        <v>116</v>
      </c>
      <c r="D15" s="107" t="s">
        <v>117</v>
      </c>
      <c r="E15" s="108" t="s">
        <v>118</v>
      </c>
      <c r="F15" s="109" t="s">
        <v>39</v>
      </c>
      <c r="G15" s="87"/>
      <c r="H15" s="0"/>
      <c r="I15" s="0"/>
      <c r="J15" s="0"/>
      <c r="K15" s="0"/>
    </row>
    <row r="16" customFormat="false" ht="15" hidden="false" customHeight="false" outlineLevel="0" collapsed="false">
      <c r="B16" s="110"/>
      <c r="C16" s="111" t="s">
        <v>119</v>
      </c>
      <c r="D16" s="112" t="n">
        <f aca="false">COUNTIF($G$23:$G$322,"S1")</f>
        <v>0</v>
      </c>
      <c r="E16" s="113" t="n">
        <f aca="false">IF(SUM(100-D16*0.5)=100,0,100-D16*0.5)</f>
        <v>0</v>
      </c>
      <c r="F16" s="114" t="n">
        <f aca="false">IF(ISERROR(D16*0.5/$C$2),0,D16*0.5/$C$2)</f>
        <v>0</v>
      </c>
      <c r="G16" s="87"/>
      <c r="H16" s="0"/>
      <c r="I16" s="0"/>
      <c r="J16" s="0"/>
      <c r="K16" s="0"/>
    </row>
    <row r="17" customFormat="false" ht="15" hidden="false" customHeight="false" outlineLevel="0" collapsed="false">
      <c r="B17" s="110"/>
      <c r="C17" s="111" t="s">
        <v>120</v>
      </c>
      <c r="D17" s="112" t="n">
        <f aca="false">COUNTIF($G$23:$G$322,"S2")</f>
        <v>0</v>
      </c>
      <c r="E17" s="113" t="n">
        <f aca="false">IF(SUM(100-D17*0.3)=100,0,100-D17*0.3)</f>
        <v>0</v>
      </c>
      <c r="F17" s="114" t="n">
        <f aca="false">IF(ISERROR(D17*0.3/$C$2),0,D17*0.3/$C$2)</f>
        <v>0</v>
      </c>
      <c r="G17" s="87"/>
      <c r="H17" s="0"/>
      <c r="I17" s="0"/>
      <c r="J17" s="0"/>
      <c r="K17" s="0"/>
    </row>
    <row r="18" customFormat="false" ht="15" hidden="false" customHeight="false" outlineLevel="0" collapsed="false">
      <c r="B18" s="110"/>
      <c r="C18" s="111" t="s">
        <v>121</v>
      </c>
      <c r="D18" s="112" t="n">
        <f aca="false">COUNTIF($G$23:$G$322,"S3")</f>
        <v>0</v>
      </c>
      <c r="E18" s="113" t="n">
        <f aca="false">IF(SUM(100-D18*0.2)=100,0,100-D18*0.2)</f>
        <v>0</v>
      </c>
      <c r="F18" s="114" t="n">
        <f aca="false">IF(ISERROR(D18*0.2/$C$2),0,D18*0.2/$C$2)</f>
        <v>0</v>
      </c>
      <c r="G18" s="87"/>
      <c r="H18" s="0"/>
      <c r="I18" s="0"/>
      <c r="J18" s="0"/>
      <c r="K18" s="0"/>
    </row>
    <row r="19" customFormat="false" ht="15.75" hidden="false" customHeight="false" outlineLevel="0" collapsed="false">
      <c r="B19" s="115" t="s">
        <v>122</v>
      </c>
      <c r="C19" s="116"/>
      <c r="D19" s="117" t="n">
        <f aca="false">SUM($D$16:$D$18)</f>
        <v>0</v>
      </c>
      <c r="E19" s="118" t="n">
        <f aca="false">IF(SUM(100-(D16*0.5+D17*0.3+D18*0.2))=100,0,100-(D16*0.5+D17*0.3+D18*0.2))</f>
        <v>0</v>
      </c>
      <c r="F19" s="119" t="n">
        <f aca="false">IF(SUM(F16:F18)=1,0,SUM(F16:F18))</f>
        <v>0</v>
      </c>
      <c r="G19" s="87"/>
      <c r="H19" s="0"/>
      <c r="I19" s="0"/>
      <c r="J19" s="0"/>
      <c r="K19" s="0"/>
    </row>
    <row r="20" customFormat="false" ht="15.75" hidden="false" customHeight="false" outlineLevel="0" collapsed="false">
      <c r="B20" s="120"/>
      <c r="C20" s="121"/>
      <c r="D20" s="122"/>
      <c r="E20" s="123"/>
      <c r="F20" s="124"/>
      <c r="G20" s="87"/>
      <c r="H20" s="0"/>
      <c r="I20" s="0"/>
      <c r="J20" s="0"/>
      <c r="K20" s="0"/>
    </row>
    <row r="21" customFormat="false" ht="30.75" hidden="false" customHeight="false" outlineLevel="0" collapsed="false">
      <c r="B21" s="125" t="s">
        <v>123</v>
      </c>
      <c r="C21" s="126" t="s">
        <v>124</v>
      </c>
      <c r="D21" s="127" t="s">
        <v>125</v>
      </c>
      <c r="E21" s="126" t="s">
        <v>126</v>
      </c>
      <c r="F21" s="126" t="s">
        <v>127</v>
      </c>
      <c r="G21" s="126" t="s">
        <v>116</v>
      </c>
      <c r="H21" s="126" t="s">
        <v>128</v>
      </c>
      <c r="I21" s="127" t="s">
        <v>129</v>
      </c>
      <c r="J21" s="128" t="s">
        <v>130</v>
      </c>
      <c r="K21" s="129" t="s">
        <v>131</v>
      </c>
    </row>
    <row r="22" customFormat="false" ht="15" hidden="false" customHeight="false" outlineLevel="0" collapsed="false">
      <c r="B22" s="130" t="s">
        <v>123</v>
      </c>
      <c r="C22" s="131" t="s">
        <v>132</v>
      </c>
      <c r="D22" s="132" t="s">
        <v>133</v>
      </c>
      <c r="E22" s="131" t="s">
        <v>134</v>
      </c>
      <c r="F22" s="131" t="s">
        <v>134</v>
      </c>
      <c r="G22" s="133" t="s">
        <v>135</v>
      </c>
      <c r="H22" s="131" t="s">
        <v>128</v>
      </c>
      <c r="I22" s="131" t="s">
        <v>129</v>
      </c>
      <c r="J22" s="134" t="s">
        <v>130</v>
      </c>
      <c r="K22" s="131"/>
    </row>
    <row r="23" customFormat="false" ht="15" hidden="false" customHeight="false" outlineLevel="0" collapsed="false">
      <c r="B23" s="135" t="n">
        <v>1</v>
      </c>
      <c r="C23" s="136"/>
      <c r="D23" s="137"/>
      <c r="E23" s="136"/>
      <c r="F23" s="136"/>
      <c r="G23" s="111" t="str">
        <f aca="true">IF($F23 &lt;&gt; "",VLOOKUP($F23,Defect_severity,2,0),"")</f>
        <v/>
      </c>
      <c r="H23" s="138" t="s">
        <v>136</v>
      </c>
      <c r="I23" s="139"/>
      <c r="J23" s="140"/>
      <c r="K23" s="141"/>
    </row>
    <row r="24" customFormat="false" ht="15" hidden="false" customHeight="false" outlineLevel="0" collapsed="false">
      <c r="B24" s="135" t="n">
        <f aca="false">B23+1</f>
        <v>2</v>
      </c>
      <c r="C24" s="136"/>
      <c r="D24" s="137"/>
      <c r="E24" s="136"/>
      <c r="F24" s="136"/>
      <c r="G24" s="111" t="str">
        <f aca="true">IF($F24 &lt;&gt; "",VLOOKUP($F24,Defect_severity,2,0),"")</f>
        <v/>
      </c>
      <c r="H24" s="138"/>
      <c r="I24" s="139"/>
      <c r="J24" s="140"/>
      <c r="K24" s="141"/>
    </row>
    <row r="25" customFormat="false" ht="15" hidden="false" customHeight="false" outlineLevel="0" collapsed="false">
      <c r="B25" s="135" t="n">
        <f aca="false">B24+1</f>
        <v>3</v>
      </c>
      <c r="C25" s="136"/>
      <c r="D25" s="137"/>
      <c r="E25" s="136"/>
      <c r="F25" s="136"/>
      <c r="G25" s="111" t="str">
        <f aca="true">IF($F25 &lt;&gt; "",VLOOKUP($F25,Defect_severity,2,0),"")</f>
        <v/>
      </c>
      <c r="H25" s="138"/>
      <c r="I25" s="139"/>
      <c r="J25" s="140"/>
      <c r="K25" s="141"/>
    </row>
    <row r="26" customFormat="false" ht="15" hidden="false" customHeight="false" outlineLevel="0" collapsed="false">
      <c r="B26" s="135" t="n">
        <f aca="false">B25+1</f>
        <v>4</v>
      </c>
      <c r="C26" s="136"/>
      <c r="D26" s="137"/>
      <c r="E26" s="136"/>
      <c r="F26" s="136"/>
      <c r="G26" s="111" t="str">
        <f aca="true">IF($F26 &lt;&gt; "",VLOOKUP($F26,Defect_severity,2,0),"")</f>
        <v/>
      </c>
      <c r="H26" s="138"/>
      <c r="I26" s="139"/>
      <c r="J26" s="140"/>
      <c r="K26" s="141"/>
    </row>
    <row r="27" customFormat="false" ht="15" hidden="false" customHeight="false" outlineLevel="0" collapsed="false">
      <c r="B27" s="135" t="n">
        <f aca="false">B26+1</f>
        <v>5</v>
      </c>
      <c r="C27" s="136"/>
      <c r="D27" s="137"/>
      <c r="E27" s="136"/>
      <c r="F27" s="136"/>
      <c r="G27" s="111" t="str">
        <f aca="true">IF($F27 &lt;&gt; "",VLOOKUP($F27,Defect_severity,2,0),"")</f>
        <v/>
      </c>
      <c r="H27" s="138"/>
      <c r="I27" s="139"/>
      <c r="J27" s="140"/>
      <c r="K27" s="141"/>
    </row>
    <row r="28" customFormat="false" ht="15" hidden="false" customHeight="false" outlineLevel="0" collapsed="false">
      <c r="B28" s="135" t="n">
        <f aca="false">B27+1</f>
        <v>6</v>
      </c>
      <c r="C28" s="136"/>
      <c r="D28" s="137"/>
      <c r="E28" s="136"/>
      <c r="F28" s="136"/>
      <c r="G28" s="111" t="str">
        <f aca="true">IF($F28 &lt;&gt; "",VLOOKUP($F28,Defect_severity,2,0),"")</f>
        <v/>
      </c>
      <c r="H28" s="138"/>
      <c r="I28" s="139"/>
      <c r="J28" s="140"/>
      <c r="K28" s="141"/>
    </row>
    <row r="29" customFormat="false" ht="15" hidden="false" customHeight="false" outlineLevel="0" collapsed="false">
      <c r="B29" s="135" t="n">
        <f aca="false">B28+1</f>
        <v>7</v>
      </c>
      <c r="C29" s="136"/>
      <c r="D29" s="137"/>
      <c r="E29" s="136"/>
      <c r="F29" s="136"/>
      <c r="G29" s="111" t="str">
        <f aca="true">IF($F29 &lt;&gt; "",VLOOKUP($F29,Defect_severity,2,0),"")</f>
        <v/>
      </c>
      <c r="H29" s="138"/>
      <c r="I29" s="139"/>
      <c r="J29" s="140"/>
      <c r="K29" s="141"/>
    </row>
    <row r="30" customFormat="false" ht="15" hidden="false" customHeight="false" outlineLevel="0" collapsed="false">
      <c r="B30" s="135" t="n">
        <f aca="false">B29+1</f>
        <v>8</v>
      </c>
      <c r="C30" s="136"/>
      <c r="D30" s="137"/>
      <c r="E30" s="136"/>
      <c r="F30" s="136"/>
      <c r="G30" s="111" t="str">
        <f aca="true">IF($F30 &lt;&gt; "",VLOOKUP($F30,Defect_severity,2,0),"")</f>
        <v/>
      </c>
      <c r="H30" s="138"/>
      <c r="I30" s="139"/>
      <c r="J30" s="140"/>
      <c r="K30" s="141"/>
    </row>
    <row r="31" customFormat="false" ht="15" hidden="false" customHeight="false" outlineLevel="0" collapsed="false">
      <c r="B31" s="135" t="n">
        <f aca="false">B30+1</f>
        <v>9</v>
      </c>
      <c r="C31" s="136"/>
      <c r="D31" s="137"/>
      <c r="E31" s="136"/>
      <c r="F31" s="136"/>
      <c r="G31" s="111" t="str">
        <f aca="true">IF($F31 &lt;&gt; "",VLOOKUP($F31,Defect_severity,2,0),"")</f>
        <v/>
      </c>
      <c r="H31" s="138"/>
      <c r="I31" s="139"/>
      <c r="J31" s="140"/>
      <c r="K31" s="141"/>
    </row>
    <row r="32" customFormat="false" ht="15" hidden="false" customHeight="false" outlineLevel="0" collapsed="false">
      <c r="B32" s="135" t="n">
        <f aca="false">B31+1</f>
        <v>10</v>
      </c>
      <c r="C32" s="136"/>
      <c r="D32" s="137"/>
      <c r="E32" s="136"/>
      <c r="F32" s="136"/>
      <c r="G32" s="111" t="str">
        <f aca="true">IF($F32 &lt;&gt; "",VLOOKUP($F32,Defect_severity,2,0),"")</f>
        <v/>
      </c>
      <c r="H32" s="138"/>
      <c r="I32" s="139"/>
      <c r="J32" s="140"/>
      <c r="K32" s="141"/>
    </row>
    <row r="33" customFormat="false" ht="15" hidden="false" customHeight="false" outlineLevel="0" collapsed="false">
      <c r="B33" s="135" t="n">
        <f aca="false">B32+1</f>
        <v>11</v>
      </c>
      <c r="C33" s="136"/>
      <c r="D33" s="137"/>
      <c r="E33" s="136"/>
      <c r="F33" s="136"/>
      <c r="G33" s="111" t="str">
        <f aca="true">IF($F33 &lt;&gt; "",VLOOKUP($F33,Defect_severity,2,0),"")</f>
        <v/>
      </c>
      <c r="H33" s="138"/>
      <c r="I33" s="139"/>
      <c r="J33" s="140"/>
      <c r="K33" s="141"/>
    </row>
    <row r="34" customFormat="false" ht="15" hidden="false" customHeight="false" outlineLevel="0" collapsed="false">
      <c r="B34" s="135" t="n">
        <f aca="false">B33+1</f>
        <v>12</v>
      </c>
      <c r="C34" s="136"/>
      <c r="D34" s="137"/>
      <c r="E34" s="136"/>
      <c r="F34" s="136"/>
      <c r="G34" s="111" t="str">
        <f aca="true">IF($F34 &lt;&gt; "",VLOOKUP($F34,Defect_severity,2,0),"")</f>
        <v/>
      </c>
      <c r="H34" s="138"/>
      <c r="I34" s="139"/>
      <c r="J34" s="140"/>
      <c r="K34" s="141"/>
    </row>
    <row r="35" customFormat="false" ht="15" hidden="false" customHeight="false" outlineLevel="0" collapsed="false">
      <c r="B35" s="135" t="n">
        <f aca="false">B34+1</f>
        <v>13</v>
      </c>
      <c r="C35" s="136"/>
      <c r="D35" s="137"/>
      <c r="E35" s="136"/>
      <c r="F35" s="136"/>
      <c r="G35" s="111" t="str">
        <f aca="true">IF($F35 &lt;&gt; "",VLOOKUP($F35,Defect_severity,2,0),"")</f>
        <v/>
      </c>
      <c r="H35" s="138"/>
      <c r="I35" s="139"/>
      <c r="J35" s="140"/>
      <c r="K35" s="141"/>
    </row>
    <row r="36" customFormat="false" ht="15" hidden="false" customHeight="false" outlineLevel="0" collapsed="false">
      <c r="B36" s="135" t="n">
        <f aca="false">B35+1</f>
        <v>14</v>
      </c>
      <c r="C36" s="136"/>
      <c r="D36" s="137"/>
      <c r="E36" s="136"/>
      <c r="F36" s="136"/>
      <c r="G36" s="111" t="str">
        <f aca="true">IF($F36 &lt;&gt; "",VLOOKUP($F36,Defect_severity,2,0),"")</f>
        <v/>
      </c>
      <c r="H36" s="138"/>
      <c r="I36" s="139"/>
      <c r="J36" s="140"/>
      <c r="K36" s="141"/>
    </row>
    <row r="37" customFormat="false" ht="15" hidden="false" customHeight="false" outlineLevel="0" collapsed="false">
      <c r="B37" s="135" t="n">
        <f aca="false">B36+1</f>
        <v>15</v>
      </c>
      <c r="C37" s="136"/>
      <c r="D37" s="137"/>
      <c r="E37" s="136"/>
      <c r="F37" s="136"/>
      <c r="G37" s="111" t="str">
        <f aca="true">IF($F37 &lt;&gt; "",VLOOKUP($F37,Defect_severity,2,0),"")</f>
        <v/>
      </c>
      <c r="H37" s="138"/>
      <c r="I37" s="139"/>
      <c r="J37" s="140"/>
      <c r="K37" s="141"/>
    </row>
    <row r="38" customFormat="false" ht="15" hidden="false" customHeight="false" outlineLevel="0" collapsed="false">
      <c r="B38" s="135" t="n">
        <f aca="false">B37+1</f>
        <v>16</v>
      </c>
      <c r="C38" s="136"/>
      <c r="D38" s="137"/>
      <c r="E38" s="136"/>
      <c r="F38" s="136"/>
      <c r="G38" s="111" t="str">
        <f aca="true">IF($F38 &lt;&gt; "",VLOOKUP($F38,Defect_severity,2,0),"")</f>
        <v/>
      </c>
      <c r="H38" s="138"/>
      <c r="I38" s="139"/>
      <c r="J38" s="140"/>
      <c r="K38" s="141"/>
    </row>
    <row r="39" customFormat="false" ht="15" hidden="false" customHeight="false" outlineLevel="0" collapsed="false">
      <c r="B39" s="135" t="n">
        <f aca="false">B38+1</f>
        <v>17</v>
      </c>
      <c r="C39" s="136"/>
      <c r="D39" s="137"/>
      <c r="E39" s="136"/>
      <c r="F39" s="136"/>
      <c r="G39" s="111" t="str">
        <f aca="true">IF($F39 &lt;&gt; "",VLOOKUP($F39,Defect_severity,2,0),"")</f>
        <v/>
      </c>
      <c r="H39" s="138"/>
      <c r="I39" s="139"/>
      <c r="J39" s="140"/>
      <c r="K39" s="141"/>
    </row>
    <row r="40" customFormat="false" ht="15" hidden="false" customHeight="false" outlineLevel="0" collapsed="false">
      <c r="B40" s="135" t="n">
        <f aca="false">B39+1</f>
        <v>18</v>
      </c>
      <c r="C40" s="136"/>
      <c r="D40" s="137"/>
      <c r="E40" s="136"/>
      <c r="F40" s="136"/>
      <c r="G40" s="111" t="str">
        <f aca="true">IF($F40 &lt;&gt; "",VLOOKUP($F40,Defect_severity,2,0),"")</f>
        <v/>
      </c>
      <c r="H40" s="138"/>
      <c r="I40" s="139"/>
      <c r="J40" s="140"/>
      <c r="K40" s="141"/>
    </row>
    <row r="41" customFormat="false" ht="15" hidden="false" customHeight="false" outlineLevel="0" collapsed="false">
      <c r="B41" s="135" t="n">
        <f aca="false">B40+1</f>
        <v>19</v>
      </c>
      <c r="C41" s="136"/>
      <c r="D41" s="137"/>
      <c r="E41" s="136"/>
      <c r="F41" s="136"/>
      <c r="G41" s="111" t="str">
        <f aca="true">IF($F41 &lt;&gt; "",VLOOKUP($F41,Defect_severity,2,0),"")</f>
        <v/>
      </c>
      <c r="H41" s="138"/>
      <c r="I41" s="139"/>
      <c r="J41" s="140"/>
      <c r="K41" s="141"/>
    </row>
    <row r="42" customFormat="false" ht="15" hidden="false" customHeight="false" outlineLevel="0" collapsed="false">
      <c r="B42" s="135" t="n">
        <f aca="false">B41+1</f>
        <v>20</v>
      </c>
      <c r="C42" s="136"/>
      <c r="D42" s="137"/>
      <c r="E42" s="136"/>
      <c r="F42" s="136"/>
      <c r="G42" s="111" t="str">
        <f aca="true">IF($F42 &lt;&gt; "",VLOOKUP($F42,Defect_severity,2,0),"")</f>
        <v/>
      </c>
      <c r="H42" s="138"/>
      <c r="I42" s="139"/>
      <c r="J42" s="140"/>
      <c r="K42" s="141"/>
    </row>
    <row r="43" customFormat="false" ht="15" hidden="false" customHeight="false" outlineLevel="0" collapsed="false">
      <c r="B43" s="135" t="n">
        <f aca="false">B42+1</f>
        <v>21</v>
      </c>
      <c r="C43" s="136"/>
      <c r="D43" s="137"/>
      <c r="E43" s="136"/>
      <c r="F43" s="136"/>
      <c r="G43" s="111" t="str">
        <f aca="true">IF($F43 &lt;&gt; "",VLOOKUP($F43,Defect_severity,2,0),"")</f>
        <v/>
      </c>
      <c r="H43" s="138"/>
      <c r="I43" s="139"/>
      <c r="J43" s="140"/>
      <c r="K43" s="141"/>
    </row>
    <row r="44" customFormat="false" ht="15" hidden="false" customHeight="false" outlineLevel="0" collapsed="false">
      <c r="B44" s="135" t="n">
        <f aca="false">B43+1</f>
        <v>22</v>
      </c>
      <c r="C44" s="136"/>
      <c r="D44" s="137"/>
      <c r="E44" s="136"/>
      <c r="F44" s="136"/>
      <c r="G44" s="111" t="str">
        <f aca="true">IF($F44 &lt;&gt; "",VLOOKUP($F44,Defect_severity,2,0),"")</f>
        <v/>
      </c>
      <c r="H44" s="138"/>
      <c r="I44" s="139"/>
      <c r="J44" s="140"/>
      <c r="K44" s="141"/>
    </row>
    <row r="45" customFormat="false" ht="15" hidden="false" customHeight="false" outlineLevel="0" collapsed="false">
      <c r="B45" s="135" t="n">
        <f aca="false">B44+1</f>
        <v>23</v>
      </c>
      <c r="C45" s="136"/>
      <c r="D45" s="137"/>
      <c r="E45" s="136"/>
      <c r="F45" s="136"/>
      <c r="G45" s="111" t="str">
        <f aca="true">IF($F45 &lt;&gt; "",VLOOKUP($F45,Defect_severity,2,0),"")</f>
        <v/>
      </c>
      <c r="H45" s="138"/>
      <c r="I45" s="139"/>
      <c r="J45" s="140"/>
      <c r="K45" s="141"/>
    </row>
    <row r="46" customFormat="false" ht="15" hidden="false" customHeight="false" outlineLevel="0" collapsed="false">
      <c r="B46" s="135" t="n">
        <f aca="false">B45+1</f>
        <v>24</v>
      </c>
      <c r="C46" s="136"/>
      <c r="D46" s="137"/>
      <c r="E46" s="136"/>
      <c r="F46" s="136"/>
      <c r="G46" s="111" t="str">
        <f aca="true">IF($F46 &lt;&gt; "",VLOOKUP($F46,Defect_severity,2,0),"")</f>
        <v/>
      </c>
      <c r="H46" s="138"/>
      <c r="I46" s="139"/>
      <c r="J46" s="140"/>
      <c r="K46" s="141"/>
    </row>
    <row r="47" customFormat="false" ht="15" hidden="false" customHeight="false" outlineLevel="0" collapsed="false">
      <c r="B47" s="135" t="n">
        <f aca="false">B46+1</f>
        <v>25</v>
      </c>
      <c r="C47" s="136"/>
      <c r="D47" s="137"/>
      <c r="E47" s="136"/>
      <c r="F47" s="136"/>
      <c r="G47" s="111" t="str">
        <f aca="true">IF($F47 &lt;&gt; "",VLOOKUP($F47,Defect_severity,2,0),"")</f>
        <v/>
      </c>
      <c r="H47" s="138"/>
      <c r="I47" s="139"/>
      <c r="J47" s="140"/>
      <c r="K47" s="141"/>
    </row>
    <row r="48" customFormat="false" ht="15" hidden="false" customHeight="false" outlineLevel="0" collapsed="false">
      <c r="B48" s="135" t="n">
        <f aca="false">B47+1</f>
        <v>26</v>
      </c>
      <c r="C48" s="136"/>
      <c r="D48" s="137"/>
      <c r="E48" s="136"/>
      <c r="F48" s="136"/>
      <c r="G48" s="111" t="str">
        <f aca="true">IF($F48 &lt;&gt; "",VLOOKUP($F48,Defect_severity,2,0),"")</f>
        <v/>
      </c>
      <c r="H48" s="138"/>
      <c r="I48" s="139"/>
      <c r="J48" s="140"/>
      <c r="K48" s="141"/>
    </row>
    <row r="49" customFormat="false" ht="15" hidden="false" customHeight="false" outlineLevel="0" collapsed="false">
      <c r="B49" s="135" t="n">
        <f aca="false">B48+1</f>
        <v>27</v>
      </c>
      <c r="C49" s="136"/>
      <c r="D49" s="137"/>
      <c r="E49" s="136"/>
      <c r="F49" s="136"/>
      <c r="G49" s="111" t="str">
        <f aca="true">IF($F49 &lt;&gt; "",VLOOKUP($F49,Defect_severity,2,0),"")</f>
        <v/>
      </c>
      <c r="H49" s="138"/>
      <c r="I49" s="139"/>
      <c r="J49" s="140"/>
      <c r="K49" s="141"/>
    </row>
    <row r="50" customFormat="false" ht="15" hidden="false" customHeight="false" outlineLevel="0" collapsed="false">
      <c r="B50" s="135" t="n">
        <f aca="false">B49+1</f>
        <v>28</v>
      </c>
      <c r="C50" s="136"/>
      <c r="D50" s="137"/>
      <c r="E50" s="136"/>
      <c r="F50" s="136"/>
      <c r="G50" s="111" t="str">
        <f aca="true">IF($F50 &lt;&gt; "",VLOOKUP($F50,Defect_severity,2,0),"")</f>
        <v/>
      </c>
      <c r="H50" s="138"/>
      <c r="I50" s="139"/>
      <c r="J50" s="140"/>
      <c r="K50" s="141"/>
    </row>
    <row r="51" customFormat="false" ht="15" hidden="false" customHeight="false" outlineLevel="0" collapsed="false">
      <c r="B51" s="135" t="n">
        <f aca="false">B50+1</f>
        <v>29</v>
      </c>
      <c r="C51" s="136"/>
      <c r="D51" s="137"/>
      <c r="E51" s="136"/>
      <c r="F51" s="136"/>
      <c r="G51" s="111" t="str">
        <f aca="true">IF($F51 &lt;&gt; "",VLOOKUP($F51,Defect_severity,2,0),"")</f>
        <v/>
      </c>
      <c r="H51" s="138"/>
      <c r="I51" s="139"/>
      <c r="J51" s="140"/>
      <c r="K51" s="141"/>
    </row>
    <row r="52" customFormat="false" ht="15" hidden="false" customHeight="false" outlineLevel="0" collapsed="false">
      <c r="B52" s="135" t="n">
        <f aca="false">B51+1</f>
        <v>30</v>
      </c>
      <c r="C52" s="136"/>
      <c r="D52" s="137"/>
      <c r="E52" s="136"/>
      <c r="F52" s="136"/>
      <c r="G52" s="111" t="str">
        <f aca="true">IF($F52 &lt;&gt; "",VLOOKUP($F52,Defect_severity,2,0),"")</f>
        <v/>
      </c>
      <c r="H52" s="138"/>
      <c r="I52" s="139"/>
      <c r="J52" s="140"/>
      <c r="K52" s="141"/>
    </row>
    <row r="53" customFormat="false" ht="15" hidden="false" customHeight="false" outlineLevel="0" collapsed="false">
      <c r="B53" s="135" t="n">
        <f aca="false">B52+1</f>
        <v>31</v>
      </c>
      <c r="C53" s="136"/>
      <c r="D53" s="137"/>
      <c r="E53" s="136"/>
      <c r="F53" s="136"/>
      <c r="G53" s="111" t="str">
        <f aca="true">IF($F53 &lt;&gt; "",VLOOKUP($F53,Defect_severity,2,0),"")</f>
        <v/>
      </c>
      <c r="H53" s="138"/>
      <c r="I53" s="139"/>
      <c r="J53" s="140"/>
      <c r="K53" s="141"/>
    </row>
    <row r="54" customFormat="false" ht="15" hidden="false" customHeight="false" outlineLevel="0" collapsed="false">
      <c r="B54" s="135" t="n">
        <f aca="false">B53+1</f>
        <v>32</v>
      </c>
      <c r="C54" s="136"/>
      <c r="D54" s="137"/>
      <c r="E54" s="136"/>
      <c r="F54" s="136"/>
      <c r="G54" s="111" t="str">
        <f aca="true">IF($F54 &lt;&gt; "",VLOOKUP($F54,Defect_severity,2,0),"")</f>
        <v/>
      </c>
      <c r="H54" s="138"/>
      <c r="I54" s="139"/>
      <c r="J54" s="140"/>
      <c r="K54" s="141"/>
    </row>
    <row r="55" customFormat="false" ht="15" hidden="false" customHeight="false" outlineLevel="0" collapsed="false">
      <c r="B55" s="135" t="n">
        <f aca="false">B54+1</f>
        <v>33</v>
      </c>
      <c r="C55" s="136"/>
      <c r="D55" s="137"/>
      <c r="E55" s="136"/>
      <c r="F55" s="136"/>
      <c r="G55" s="111" t="str">
        <f aca="true">IF($F55 &lt;&gt; "",VLOOKUP($F55,Defect_severity,2,0),"")</f>
        <v/>
      </c>
      <c r="H55" s="138"/>
      <c r="I55" s="139"/>
      <c r="J55" s="140"/>
      <c r="K55" s="141"/>
    </row>
    <row r="56" customFormat="false" ht="15" hidden="false" customHeight="false" outlineLevel="0" collapsed="false">
      <c r="B56" s="135" t="n">
        <f aca="false">B55+1</f>
        <v>34</v>
      </c>
      <c r="C56" s="136"/>
      <c r="D56" s="137"/>
      <c r="E56" s="136"/>
      <c r="F56" s="136"/>
      <c r="G56" s="111" t="str">
        <f aca="true">IF($F56 &lt;&gt; "",VLOOKUP($F56,Defect_severity,2,0),"")</f>
        <v/>
      </c>
      <c r="H56" s="138"/>
      <c r="I56" s="139"/>
      <c r="J56" s="140"/>
      <c r="K56" s="141"/>
    </row>
    <row r="57" customFormat="false" ht="15" hidden="false" customHeight="false" outlineLevel="0" collapsed="false">
      <c r="B57" s="135" t="n">
        <f aca="false">B56+1</f>
        <v>35</v>
      </c>
      <c r="C57" s="136"/>
      <c r="D57" s="137"/>
      <c r="E57" s="136"/>
      <c r="F57" s="136"/>
      <c r="G57" s="111" t="str">
        <f aca="true">IF($F57 &lt;&gt; "",VLOOKUP($F57,Defect_severity,2,0),"")</f>
        <v/>
      </c>
      <c r="H57" s="138"/>
      <c r="I57" s="139"/>
      <c r="J57" s="140"/>
      <c r="K57" s="141"/>
    </row>
    <row r="58" customFormat="false" ht="15" hidden="false" customHeight="false" outlineLevel="0" collapsed="false">
      <c r="B58" s="135" t="n">
        <f aca="false">B57+1</f>
        <v>36</v>
      </c>
      <c r="C58" s="136"/>
      <c r="D58" s="137"/>
      <c r="E58" s="136"/>
      <c r="F58" s="136"/>
      <c r="G58" s="111" t="str">
        <f aca="true">IF($F58 &lt;&gt; "",VLOOKUP($F58,Defect_severity,2,0),"")</f>
        <v/>
      </c>
      <c r="H58" s="138"/>
      <c r="I58" s="139"/>
      <c r="J58" s="140"/>
      <c r="K58" s="141"/>
    </row>
    <row r="59" customFormat="false" ht="15" hidden="false" customHeight="false" outlineLevel="0" collapsed="false">
      <c r="B59" s="135" t="n">
        <f aca="false">B58+1</f>
        <v>37</v>
      </c>
      <c r="C59" s="136"/>
      <c r="D59" s="137"/>
      <c r="E59" s="136"/>
      <c r="F59" s="136"/>
      <c r="G59" s="111" t="str">
        <f aca="true">IF($F59 &lt;&gt; "",VLOOKUP($F59,Defect_severity,2,0),"")</f>
        <v/>
      </c>
      <c r="H59" s="138"/>
      <c r="I59" s="139"/>
      <c r="J59" s="140"/>
      <c r="K59" s="141"/>
    </row>
    <row r="60" customFormat="false" ht="15" hidden="false" customHeight="false" outlineLevel="0" collapsed="false">
      <c r="B60" s="135" t="n">
        <f aca="false">B59+1</f>
        <v>38</v>
      </c>
      <c r="C60" s="136"/>
      <c r="D60" s="137"/>
      <c r="E60" s="136"/>
      <c r="F60" s="136"/>
      <c r="G60" s="111" t="str">
        <f aca="true">IF($F60 &lt;&gt; "",VLOOKUP($F60,Defect_severity,2,0),"")</f>
        <v/>
      </c>
      <c r="H60" s="138"/>
      <c r="I60" s="139"/>
      <c r="J60" s="140"/>
      <c r="K60" s="141"/>
    </row>
    <row r="61" customFormat="false" ht="15" hidden="false" customHeight="false" outlineLevel="0" collapsed="false">
      <c r="B61" s="135" t="n">
        <f aca="false">B60+1</f>
        <v>39</v>
      </c>
      <c r="C61" s="136"/>
      <c r="D61" s="137"/>
      <c r="E61" s="136"/>
      <c r="F61" s="136"/>
      <c r="G61" s="111" t="str">
        <f aca="true">IF($F61 &lt;&gt; "",VLOOKUP($F61,Defect_severity,2,0),"")</f>
        <v/>
      </c>
      <c r="H61" s="138"/>
      <c r="I61" s="139"/>
      <c r="J61" s="140"/>
      <c r="K61" s="141"/>
    </row>
    <row r="62" customFormat="false" ht="15" hidden="false" customHeight="false" outlineLevel="0" collapsed="false">
      <c r="B62" s="135" t="n">
        <f aca="false">B61+1</f>
        <v>40</v>
      </c>
      <c r="C62" s="136"/>
      <c r="D62" s="137"/>
      <c r="E62" s="136"/>
      <c r="F62" s="136"/>
      <c r="G62" s="111" t="str">
        <f aca="true">IF($F62 &lt;&gt; "",VLOOKUP($F62,Defect_severity,2,0),"")</f>
        <v/>
      </c>
      <c r="H62" s="138"/>
      <c r="I62" s="139"/>
      <c r="J62" s="140"/>
      <c r="K62" s="141"/>
    </row>
    <row r="63" customFormat="false" ht="15" hidden="false" customHeight="false" outlineLevel="0" collapsed="false">
      <c r="B63" s="135" t="n">
        <f aca="false">B62+1</f>
        <v>41</v>
      </c>
      <c r="C63" s="136"/>
      <c r="D63" s="137"/>
      <c r="E63" s="136"/>
      <c r="F63" s="136"/>
      <c r="G63" s="111" t="str">
        <f aca="true">IF($F63 &lt;&gt; "",VLOOKUP($F63,Defect_severity,2,0),"")</f>
        <v/>
      </c>
      <c r="H63" s="138"/>
      <c r="I63" s="139"/>
      <c r="J63" s="140"/>
      <c r="K63" s="141"/>
    </row>
    <row r="64" customFormat="false" ht="15" hidden="false" customHeight="false" outlineLevel="0" collapsed="false">
      <c r="B64" s="135" t="n">
        <f aca="false">B63+1</f>
        <v>42</v>
      </c>
      <c r="C64" s="136"/>
      <c r="D64" s="137"/>
      <c r="E64" s="136"/>
      <c r="F64" s="136"/>
      <c r="G64" s="111" t="str">
        <f aca="true">IF($F64 &lt;&gt; "",VLOOKUP($F64,Defect_severity,2,0),"")</f>
        <v/>
      </c>
      <c r="H64" s="138"/>
      <c r="I64" s="139"/>
      <c r="J64" s="140"/>
      <c r="K64" s="141"/>
    </row>
    <row r="65" customFormat="false" ht="15" hidden="false" customHeight="false" outlineLevel="0" collapsed="false">
      <c r="B65" s="135" t="n">
        <f aca="false">B64+1</f>
        <v>43</v>
      </c>
      <c r="C65" s="136"/>
      <c r="D65" s="137"/>
      <c r="E65" s="136"/>
      <c r="F65" s="136"/>
      <c r="G65" s="111" t="str">
        <f aca="true">IF($F65 &lt;&gt; "",VLOOKUP($F65,Defect_severity,2,0),"")</f>
        <v/>
      </c>
      <c r="H65" s="138"/>
      <c r="I65" s="139"/>
      <c r="J65" s="140"/>
      <c r="K65" s="141"/>
    </row>
    <row r="66" customFormat="false" ht="15" hidden="false" customHeight="false" outlineLevel="0" collapsed="false">
      <c r="B66" s="135" t="n">
        <f aca="false">B65+1</f>
        <v>44</v>
      </c>
      <c r="C66" s="136"/>
      <c r="D66" s="137"/>
      <c r="E66" s="136"/>
      <c r="F66" s="136"/>
      <c r="G66" s="111" t="str">
        <f aca="true">IF($F66 &lt;&gt; "",VLOOKUP($F66,Defect_severity,2,0),"")</f>
        <v/>
      </c>
      <c r="H66" s="138"/>
      <c r="I66" s="139"/>
      <c r="J66" s="140"/>
      <c r="K66" s="141"/>
    </row>
    <row r="67" customFormat="false" ht="15" hidden="false" customHeight="false" outlineLevel="0" collapsed="false">
      <c r="B67" s="135" t="n">
        <f aca="false">B66+1</f>
        <v>45</v>
      </c>
      <c r="C67" s="136"/>
      <c r="D67" s="137"/>
      <c r="E67" s="136"/>
      <c r="F67" s="136"/>
      <c r="G67" s="111" t="str">
        <f aca="true">IF($F67 &lt;&gt; "",VLOOKUP($F67,Defect_severity,2,0),"")</f>
        <v/>
      </c>
      <c r="H67" s="138"/>
      <c r="I67" s="139"/>
      <c r="J67" s="140"/>
      <c r="K67" s="141"/>
    </row>
    <row r="68" customFormat="false" ht="15" hidden="false" customHeight="false" outlineLevel="0" collapsed="false">
      <c r="B68" s="135" t="n">
        <f aca="false">B67+1</f>
        <v>46</v>
      </c>
      <c r="C68" s="136"/>
      <c r="D68" s="137"/>
      <c r="E68" s="136"/>
      <c r="F68" s="136"/>
      <c r="G68" s="111" t="str">
        <f aca="true">IF($F68 &lt;&gt; "",VLOOKUP($F68,Defect_severity,2,0),"")</f>
        <v/>
      </c>
      <c r="H68" s="138"/>
      <c r="I68" s="139"/>
      <c r="J68" s="140"/>
      <c r="K68" s="141"/>
    </row>
    <row r="69" customFormat="false" ht="15" hidden="false" customHeight="false" outlineLevel="0" collapsed="false">
      <c r="B69" s="135" t="n">
        <f aca="false">B68+1</f>
        <v>47</v>
      </c>
      <c r="C69" s="136"/>
      <c r="D69" s="137"/>
      <c r="E69" s="136"/>
      <c r="F69" s="136"/>
      <c r="G69" s="111" t="str">
        <f aca="true">IF($F69 &lt;&gt; "",VLOOKUP($F69,Defect_severity,2,0),"")</f>
        <v/>
      </c>
      <c r="H69" s="138"/>
      <c r="I69" s="139"/>
      <c r="J69" s="140"/>
      <c r="K69" s="141"/>
    </row>
    <row r="70" customFormat="false" ht="15" hidden="false" customHeight="false" outlineLevel="0" collapsed="false">
      <c r="B70" s="135" t="n">
        <f aca="false">B69+1</f>
        <v>48</v>
      </c>
      <c r="C70" s="136"/>
      <c r="D70" s="137"/>
      <c r="E70" s="136"/>
      <c r="F70" s="136"/>
      <c r="G70" s="111" t="str">
        <f aca="true">IF($F70 &lt;&gt; "",VLOOKUP($F70,Defect_severity,2,0),"")</f>
        <v/>
      </c>
      <c r="H70" s="138"/>
      <c r="I70" s="139"/>
      <c r="J70" s="140"/>
      <c r="K70" s="141"/>
    </row>
    <row r="71" customFormat="false" ht="15" hidden="false" customHeight="false" outlineLevel="0" collapsed="false">
      <c r="B71" s="135" t="n">
        <f aca="false">B70+1</f>
        <v>49</v>
      </c>
      <c r="C71" s="136"/>
      <c r="D71" s="137"/>
      <c r="E71" s="136"/>
      <c r="F71" s="136"/>
      <c r="G71" s="111" t="str">
        <f aca="true">IF($F71 &lt;&gt; "",VLOOKUP($F71,Defect_severity,2,0),"")</f>
        <v/>
      </c>
      <c r="H71" s="138"/>
      <c r="I71" s="139"/>
      <c r="J71" s="140"/>
      <c r="K71" s="141"/>
    </row>
    <row r="72" customFormat="false" ht="15" hidden="false" customHeight="false" outlineLevel="0" collapsed="false">
      <c r="B72" s="135" t="n">
        <f aca="false">B71+1</f>
        <v>50</v>
      </c>
      <c r="C72" s="136"/>
      <c r="D72" s="137"/>
      <c r="E72" s="136"/>
      <c r="F72" s="136"/>
      <c r="G72" s="111" t="str">
        <f aca="true">IF($F72 &lt;&gt; "",VLOOKUP($F72,Defect_severity,2,0),"")</f>
        <v/>
      </c>
      <c r="H72" s="138"/>
      <c r="I72" s="139"/>
      <c r="J72" s="140"/>
      <c r="K72" s="141"/>
    </row>
    <row r="73" customFormat="false" ht="15" hidden="false" customHeight="false" outlineLevel="0" collapsed="false">
      <c r="B73" s="135" t="n">
        <f aca="false">B72+1</f>
        <v>51</v>
      </c>
      <c r="C73" s="136"/>
      <c r="D73" s="137"/>
      <c r="E73" s="136"/>
      <c r="F73" s="136"/>
      <c r="G73" s="111" t="str">
        <f aca="true">IF($F73 &lt;&gt; "",VLOOKUP($F73,Defect_severity,2,0),"")</f>
        <v/>
      </c>
      <c r="H73" s="138"/>
      <c r="I73" s="139"/>
      <c r="J73" s="140"/>
      <c r="K73" s="141"/>
    </row>
    <row r="74" customFormat="false" ht="15" hidden="false" customHeight="false" outlineLevel="0" collapsed="false">
      <c r="B74" s="135" t="n">
        <f aca="false">B73+1</f>
        <v>52</v>
      </c>
      <c r="C74" s="136"/>
      <c r="D74" s="137"/>
      <c r="E74" s="136"/>
      <c r="F74" s="136"/>
      <c r="G74" s="111" t="str">
        <f aca="true">IF($F74 &lt;&gt; "",VLOOKUP($F74,Defect_severity,2,0),"")</f>
        <v/>
      </c>
      <c r="H74" s="138"/>
      <c r="I74" s="139"/>
      <c r="J74" s="140"/>
      <c r="K74" s="141"/>
    </row>
    <row r="75" customFormat="false" ht="15" hidden="false" customHeight="false" outlineLevel="0" collapsed="false">
      <c r="B75" s="135" t="n">
        <f aca="false">B74+1</f>
        <v>53</v>
      </c>
      <c r="C75" s="136"/>
      <c r="D75" s="137"/>
      <c r="E75" s="136"/>
      <c r="F75" s="136"/>
      <c r="G75" s="111" t="str">
        <f aca="true">IF($F75 &lt;&gt; "",VLOOKUP($F75,Defect_severity,2,0),"")</f>
        <v/>
      </c>
      <c r="H75" s="138"/>
      <c r="I75" s="139"/>
      <c r="J75" s="140"/>
      <c r="K75" s="141"/>
    </row>
    <row r="76" customFormat="false" ht="15" hidden="false" customHeight="false" outlineLevel="0" collapsed="false">
      <c r="B76" s="135" t="n">
        <f aca="false">B75+1</f>
        <v>54</v>
      </c>
      <c r="C76" s="136"/>
      <c r="D76" s="137"/>
      <c r="E76" s="136"/>
      <c r="F76" s="136"/>
      <c r="G76" s="111" t="str">
        <f aca="true">IF($F76 &lt;&gt; "",VLOOKUP($F76,Defect_severity,2,0),"")</f>
        <v/>
      </c>
      <c r="H76" s="138"/>
      <c r="I76" s="139"/>
      <c r="J76" s="140"/>
      <c r="K76" s="141"/>
    </row>
    <row r="77" customFormat="false" ht="15" hidden="false" customHeight="false" outlineLevel="0" collapsed="false">
      <c r="B77" s="135" t="n">
        <f aca="false">B76+1</f>
        <v>55</v>
      </c>
      <c r="C77" s="136"/>
      <c r="D77" s="137"/>
      <c r="E77" s="136"/>
      <c r="F77" s="136"/>
      <c r="G77" s="111" t="str">
        <f aca="true">IF($F77 &lt;&gt; "",VLOOKUP($F77,Defect_severity,2,0),"")</f>
        <v/>
      </c>
      <c r="H77" s="138"/>
      <c r="I77" s="139"/>
      <c r="J77" s="140"/>
      <c r="K77" s="141"/>
    </row>
    <row r="78" customFormat="false" ht="15" hidden="false" customHeight="false" outlineLevel="0" collapsed="false">
      <c r="B78" s="135" t="n">
        <f aca="false">B77+1</f>
        <v>56</v>
      </c>
      <c r="C78" s="136"/>
      <c r="D78" s="137"/>
      <c r="E78" s="136"/>
      <c r="F78" s="136"/>
      <c r="G78" s="111" t="str">
        <f aca="true">IF($F78 &lt;&gt; "",VLOOKUP($F78,Defect_severity,2,0),"")</f>
        <v/>
      </c>
      <c r="H78" s="138"/>
      <c r="I78" s="139"/>
      <c r="J78" s="140"/>
      <c r="K78" s="141"/>
    </row>
    <row r="79" customFormat="false" ht="15" hidden="false" customHeight="false" outlineLevel="0" collapsed="false">
      <c r="B79" s="135" t="n">
        <f aca="false">B78+1</f>
        <v>57</v>
      </c>
      <c r="C79" s="136"/>
      <c r="D79" s="137"/>
      <c r="E79" s="136"/>
      <c r="F79" s="136"/>
      <c r="G79" s="111" t="str">
        <f aca="true">IF($F79 &lt;&gt; "",VLOOKUP($F79,Defect_severity,2,0),"")</f>
        <v/>
      </c>
      <c r="H79" s="138"/>
      <c r="I79" s="139"/>
      <c r="J79" s="140"/>
      <c r="K79" s="141"/>
    </row>
    <row r="80" customFormat="false" ht="15" hidden="false" customHeight="false" outlineLevel="0" collapsed="false">
      <c r="B80" s="135" t="n">
        <f aca="false">B79+1</f>
        <v>58</v>
      </c>
      <c r="C80" s="136"/>
      <c r="D80" s="137"/>
      <c r="E80" s="136"/>
      <c r="F80" s="136"/>
      <c r="G80" s="111" t="str">
        <f aca="true">IF($F80 &lt;&gt; "",VLOOKUP($F80,Defect_severity,2,0),"")</f>
        <v/>
      </c>
      <c r="H80" s="138"/>
      <c r="I80" s="139"/>
      <c r="J80" s="140"/>
      <c r="K80" s="141"/>
    </row>
    <row r="81" customFormat="false" ht="15" hidden="false" customHeight="false" outlineLevel="0" collapsed="false">
      <c r="B81" s="135" t="n">
        <f aca="false">B80+1</f>
        <v>59</v>
      </c>
      <c r="C81" s="136"/>
      <c r="D81" s="137"/>
      <c r="E81" s="136"/>
      <c r="F81" s="136"/>
      <c r="G81" s="111" t="str">
        <f aca="true">IF($F81 &lt;&gt; "",VLOOKUP($F81,Defect_severity,2,0),"")</f>
        <v/>
      </c>
      <c r="H81" s="138"/>
      <c r="I81" s="139"/>
      <c r="J81" s="140"/>
      <c r="K81" s="141"/>
    </row>
    <row r="82" customFormat="false" ht="15" hidden="false" customHeight="false" outlineLevel="0" collapsed="false">
      <c r="B82" s="135" t="n">
        <f aca="false">B81+1</f>
        <v>60</v>
      </c>
      <c r="C82" s="136"/>
      <c r="D82" s="137"/>
      <c r="E82" s="136"/>
      <c r="F82" s="136"/>
      <c r="G82" s="111" t="str">
        <f aca="true">IF($F82 &lt;&gt; "",VLOOKUP($F82,Defect_severity,2,0),"")</f>
        <v/>
      </c>
      <c r="H82" s="138"/>
      <c r="I82" s="139"/>
      <c r="J82" s="140"/>
      <c r="K82" s="141"/>
    </row>
    <row r="83" customFormat="false" ht="15" hidden="false" customHeight="false" outlineLevel="0" collapsed="false">
      <c r="B83" s="135" t="n">
        <f aca="false">B82+1</f>
        <v>61</v>
      </c>
      <c r="C83" s="136"/>
      <c r="D83" s="137"/>
      <c r="E83" s="136"/>
      <c r="F83" s="136"/>
      <c r="G83" s="111" t="str">
        <f aca="true">IF($F83 &lt;&gt; "",VLOOKUP($F83,Defect_severity,2,0),"")</f>
        <v/>
      </c>
      <c r="H83" s="138"/>
      <c r="I83" s="139"/>
      <c r="J83" s="140"/>
      <c r="K83" s="141"/>
    </row>
    <row r="84" customFormat="false" ht="15" hidden="false" customHeight="false" outlineLevel="0" collapsed="false">
      <c r="B84" s="135" t="n">
        <f aca="false">B83+1</f>
        <v>62</v>
      </c>
      <c r="C84" s="136"/>
      <c r="D84" s="137"/>
      <c r="E84" s="136"/>
      <c r="F84" s="136"/>
      <c r="G84" s="111" t="str">
        <f aca="true">IF($F84 &lt;&gt; "",VLOOKUP($F84,Defect_severity,2,0),"")</f>
        <v/>
      </c>
      <c r="H84" s="138"/>
      <c r="I84" s="139"/>
      <c r="J84" s="140"/>
      <c r="K84" s="141"/>
    </row>
    <row r="85" customFormat="false" ht="15" hidden="false" customHeight="false" outlineLevel="0" collapsed="false">
      <c r="B85" s="135" t="n">
        <f aca="false">B84+1</f>
        <v>63</v>
      </c>
      <c r="C85" s="136"/>
      <c r="D85" s="137"/>
      <c r="E85" s="136"/>
      <c r="F85" s="136"/>
      <c r="G85" s="111" t="str">
        <f aca="true">IF($F85 &lt;&gt; "",VLOOKUP($F85,Defect_severity,2,0),"")</f>
        <v/>
      </c>
      <c r="H85" s="138"/>
      <c r="I85" s="139"/>
      <c r="J85" s="140"/>
      <c r="K85" s="141"/>
    </row>
    <row r="86" customFormat="false" ht="15" hidden="false" customHeight="false" outlineLevel="0" collapsed="false">
      <c r="B86" s="135" t="n">
        <f aca="false">B85+1</f>
        <v>64</v>
      </c>
      <c r="C86" s="136"/>
      <c r="D86" s="137"/>
      <c r="E86" s="136"/>
      <c r="F86" s="136"/>
      <c r="G86" s="111" t="str">
        <f aca="true">IF($F86 &lt;&gt; "",VLOOKUP($F86,Defect_severity,2,0),"")</f>
        <v/>
      </c>
      <c r="H86" s="138"/>
      <c r="I86" s="139"/>
      <c r="J86" s="140"/>
      <c r="K86" s="141"/>
    </row>
    <row r="87" customFormat="false" ht="15" hidden="false" customHeight="false" outlineLevel="0" collapsed="false">
      <c r="B87" s="135" t="n">
        <f aca="false">B86+1</f>
        <v>65</v>
      </c>
      <c r="C87" s="136"/>
      <c r="D87" s="137"/>
      <c r="E87" s="136"/>
      <c r="F87" s="136"/>
      <c r="G87" s="111" t="str">
        <f aca="true">IF($F87 &lt;&gt; "",VLOOKUP($F87,Defect_severity,2,0),"")</f>
        <v/>
      </c>
      <c r="H87" s="138"/>
      <c r="I87" s="139"/>
      <c r="J87" s="140"/>
      <c r="K87" s="141"/>
    </row>
    <row r="88" customFormat="false" ht="15" hidden="false" customHeight="false" outlineLevel="0" collapsed="false">
      <c r="B88" s="135" t="n">
        <f aca="false">B87+1</f>
        <v>66</v>
      </c>
      <c r="C88" s="136"/>
      <c r="D88" s="137"/>
      <c r="E88" s="136"/>
      <c r="F88" s="136"/>
      <c r="G88" s="111" t="str">
        <f aca="true">IF($F88 &lt;&gt; "",VLOOKUP($F88,Defect_severity,2,0),"")</f>
        <v/>
      </c>
      <c r="H88" s="138"/>
      <c r="I88" s="139"/>
      <c r="J88" s="140"/>
      <c r="K88" s="141"/>
    </row>
    <row r="89" customFormat="false" ht="15" hidden="false" customHeight="false" outlineLevel="0" collapsed="false">
      <c r="B89" s="135" t="n">
        <f aca="false">B88+1</f>
        <v>67</v>
      </c>
      <c r="C89" s="136"/>
      <c r="D89" s="137"/>
      <c r="E89" s="136"/>
      <c r="F89" s="136"/>
      <c r="G89" s="111" t="str">
        <f aca="true">IF($F89 &lt;&gt; "",VLOOKUP($F89,Defect_severity,2,0),"")</f>
        <v/>
      </c>
      <c r="H89" s="138"/>
      <c r="I89" s="139"/>
      <c r="J89" s="140"/>
      <c r="K89" s="141"/>
    </row>
    <row r="90" customFormat="false" ht="15" hidden="false" customHeight="false" outlineLevel="0" collapsed="false">
      <c r="B90" s="135" t="n">
        <f aca="false">B89+1</f>
        <v>68</v>
      </c>
      <c r="C90" s="136"/>
      <c r="D90" s="137"/>
      <c r="E90" s="136"/>
      <c r="F90" s="136"/>
      <c r="G90" s="111" t="str">
        <f aca="true">IF($F90 &lt;&gt; "",VLOOKUP($F90,Defect_severity,2,0),"")</f>
        <v/>
      </c>
      <c r="H90" s="138"/>
      <c r="I90" s="139"/>
      <c r="J90" s="140"/>
      <c r="K90" s="141"/>
    </row>
    <row r="91" customFormat="false" ht="15" hidden="false" customHeight="false" outlineLevel="0" collapsed="false">
      <c r="B91" s="135" t="n">
        <f aca="false">B90+1</f>
        <v>69</v>
      </c>
      <c r="C91" s="136"/>
      <c r="D91" s="137"/>
      <c r="E91" s="136"/>
      <c r="F91" s="136"/>
      <c r="G91" s="111" t="str">
        <f aca="true">IF($F91 &lt;&gt; "",VLOOKUP($F91,Defect_severity,2,0),"")</f>
        <v/>
      </c>
      <c r="H91" s="138"/>
      <c r="I91" s="139"/>
      <c r="J91" s="140"/>
      <c r="K91" s="141"/>
    </row>
    <row r="92" customFormat="false" ht="15" hidden="false" customHeight="false" outlineLevel="0" collapsed="false">
      <c r="B92" s="135" t="n">
        <f aca="false">B91+1</f>
        <v>70</v>
      </c>
      <c r="C92" s="136"/>
      <c r="D92" s="137"/>
      <c r="E92" s="136"/>
      <c r="F92" s="136"/>
      <c r="G92" s="111" t="str">
        <f aca="true">IF($F92 &lt;&gt; "",VLOOKUP($F92,Defect_severity,2,0),"")</f>
        <v/>
      </c>
      <c r="H92" s="138"/>
      <c r="I92" s="139"/>
      <c r="J92" s="140"/>
      <c r="K92" s="141"/>
    </row>
    <row r="93" customFormat="false" ht="15" hidden="false" customHeight="false" outlineLevel="0" collapsed="false">
      <c r="B93" s="135" t="n">
        <f aca="false">B92+1</f>
        <v>71</v>
      </c>
      <c r="C93" s="136"/>
      <c r="D93" s="137"/>
      <c r="E93" s="136"/>
      <c r="F93" s="136"/>
      <c r="G93" s="111" t="str">
        <f aca="true">IF($F93 &lt;&gt; "",VLOOKUP($F93,Defect_severity,2,0),"")</f>
        <v/>
      </c>
      <c r="H93" s="138"/>
      <c r="I93" s="139"/>
      <c r="J93" s="140"/>
      <c r="K93" s="141"/>
    </row>
    <row r="94" customFormat="false" ht="15" hidden="false" customHeight="false" outlineLevel="0" collapsed="false">
      <c r="B94" s="135" t="n">
        <f aca="false">B93+1</f>
        <v>72</v>
      </c>
      <c r="C94" s="136"/>
      <c r="D94" s="137"/>
      <c r="E94" s="136"/>
      <c r="F94" s="136"/>
      <c r="G94" s="111" t="str">
        <f aca="true">IF($F94 &lt;&gt; "",VLOOKUP($F94,Defect_severity,2,0),"")</f>
        <v/>
      </c>
      <c r="H94" s="138"/>
      <c r="I94" s="139"/>
      <c r="J94" s="140"/>
      <c r="K94" s="141"/>
    </row>
    <row r="95" customFormat="false" ht="15" hidden="false" customHeight="false" outlineLevel="0" collapsed="false">
      <c r="B95" s="135" t="n">
        <f aca="false">B94+1</f>
        <v>73</v>
      </c>
      <c r="C95" s="136"/>
      <c r="D95" s="137"/>
      <c r="E95" s="136"/>
      <c r="F95" s="136"/>
      <c r="G95" s="111" t="str">
        <f aca="true">IF($F95 &lt;&gt; "",VLOOKUP($F95,Defect_severity,2,0),"")</f>
        <v/>
      </c>
      <c r="H95" s="138"/>
      <c r="I95" s="139"/>
      <c r="J95" s="140"/>
      <c r="K95" s="141"/>
    </row>
    <row r="96" customFormat="false" ht="15" hidden="false" customHeight="false" outlineLevel="0" collapsed="false">
      <c r="B96" s="135" t="n">
        <f aca="false">B95+1</f>
        <v>74</v>
      </c>
      <c r="C96" s="136"/>
      <c r="D96" s="137"/>
      <c r="E96" s="136"/>
      <c r="F96" s="136"/>
      <c r="G96" s="111" t="str">
        <f aca="true">IF($F96 &lt;&gt; "",VLOOKUP($F96,Defect_severity,2,0),"")</f>
        <v/>
      </c>
      <c r="H96" s="138"/>
      <c r="I96" s="139"/>
      <c r="J96" s="140"/>
      <c r="K96" s="141"/>
    </row>
    <row r="97" customFormat="false" ht="15" hidden="false" customHeight="false" outlineLevel="0" collapsed="false">
      <c r="B97" s="135" t="n">
        <f aca="false">B96+1</f>
        <v>75</v>
      </c>
      <c r="C97" s="136"/>
      <c r="D97" s="137"/>
      <c r="E97" s="136"/>
      <c r="F97" s="136"/>
      <c r="G97" s="111" t="str">
        <f aca="true">IF($F97 &lt;&gt; "",VLOOKUP($F97,Defect_severity,2,0),"")</f>
        <v/>
      </c>
      <c r="H97" s="138"/>
      <c r="I97" s="139"/>
      <c r="J97" s="140"/>
      <c r="K97" s="141"/>
    </row>
    <row r="98" customFormat="false" ht="15" hidden="false" customHeight="false" outlineLevel="0" collapsed="false">
      <c r="B98" s="135" t="n">
        <f aca="false">B97+1</f>
        <v>76</v>
      </c>
      <c r="C98" s="136"/>
      <c r="D98" s="137"/>
      <c r="E98" s="136"/>
      <c r="F98" s="136"/>
      <c r="G98" s="111" t="str">
        <f aca="true">IF($F98 &lt;&gt; "",VLOOKUP($F98,Defect_severity,2,0),"")</f>
        <v/>
      </c>
      <c r="H98" s="138"/>
      <c r="I98" s="139"/>
      <c r="J98" s="140"/>
      <c r="K98" s="141"/>
    </row>
    <row r="99" customFormat="false" ht="15" hidden="false" customHeight="false" outlineLevel="0" collapsed="false">
      <c r="B99" s="135" t="n">
        <f aca="false">B98+1</f>
        <v>77</v>
      </c>
      <c r="C99" s="136"/>
      <c r="D99" s="137"/>
      <c r="E99" s="136"/>
      <c r="F99" s="136"/>
      <c r="G99" s="111" t="str">
        <f aca="true">IF($F99 &lt;&gt; "",VLOOKUP($F99,Defect_severity,2,0),"")</f>
        <v/>
      </c>
      <c r="H99" s="138"/>
      <c r="I99" s="139"/>
      <c r="J99" s="140"/>
      <c r="K99" s="141"/>
    </row>
    <row r="100" customFormat="false" ht="23.25" hidden="false" customHeight="false" outlineLevel="0" collapsed="false">
      <c r="B100" s="135" t="n">
        <f aca="false">B99+1</f>
        <v>78</v>
      </c>
      <c r="C100" s="142" t="s">
        <v>137</v>
      </c>
      <c r="D100" s="137"/>
      <c r="E100" s="136"/>
      <c r="F100" s="136"/>
      <c r="G100" s="111" t="str">
        <f aca="true">IF($F100 &lt;&gt; "",VLOOKUP($F100,Defect_severity,2,0),"")</f>
        <v/>
      </c>
      <c r="H100" s="138"/>
      <c r="I100" s="139"/>
      <c r="J100" s="140"/>
      <c r="K100" s="141"/>
    </row>
    <row r="101" customFormat="false" ht="15" hidden="false" customHeight="false" outlineLevel="0" collapsed="false">
      <c r="B101" s="135" t="n">
        <f aca="false">B100+1</f>
        <v>79</v>
      </c>
      <c r="C101" s="136"/>
      <c r="D101" s="137"/>
      <c r="E101" s="136"/>
      <c r="F101" s="136"/>
      <c r="G101" s="111" t="str">
        <f aca="true">IF($F101 &lt;&gt; "",VLOOKUP($F101,Defect_severity,2,0),"")</f>
        <v/>
      </c>
      <c r="H101" s="138"/>
      <c r="I101" s="139"/>
      <c r="J101" s="140"/>
      <c r="K101" s="141"/>
    </row>
    <row r="102" customFormat="false" ht="15" hidden="false" customHeight="false" outlineLevel="0" collapsed="false">
      <c r="B102" s="135" t="n">
        <f aca="false">B101+1</f>
        <v>80</v>
      </c>
      <c r="C102" s="136"/>
      <c r="D102" s="137"/>
      <c r="E102" s="136"/>
      <c r="F102" s="136"/>
      <c r="G102" s="111" t="str">
        <f aca="true">IF($F102 &lt;&gt; "",VLOOKUP($F102,Defect_severity,2,0),"")</f>
        <v/>
      </c>
      <c r="H102" s="138"/>
      <c r="I102" s="139"/>
      <c r="J102" s="140"/>
      <c r="K102" s="141"/>
    </row>
    <row r="103" customFormat="false" ht="15" hidden="false" customHeight="false" outlineLevel="0" collapsed="false">
      <c r="B103" s="135" t="n">
        <f aca="false">B102+1</f>
        <v>81</v>
      </c>
      <c r="C103" s="136"/>
      <c r="D103" s="137"/>
      <c r="E103" s="136"/>
      <c r="F103" s="136"/>
      <c r="G103" s="111" t="str">
        <f aca="true">IF($F103 &lt;&gt; "",VLOOKUP($F103,Defect_severity,2,0),"")</f>
        <v/>
      </c>
      <c r="H103" s="138"/>
      <c r="I103" s="139"/>
      <c r="J103" s="140"/>
      <c r="K103" s="141"/>
    </row>
    <row r="104" customFormat="false" ht="15" hidden="false" customHeight="false" outlineLevel="0" collapsed="false">
      <c r="B104" s="135" t="n">
        <f aca="false">B103+1</f>
        <v>82</v>
      </c>
      <c r="C104" s="136"/>
      <c r="D104" s="137"/>
      <c r="E104" s="136"/>
      <c r="F104" s="136"/>
      <c r="G104" s="111" t="str">
        <f aca="true">IF($F104 &lt;&gt; "",VLOOKUP($F104,Defect_severity,2,0),"")</f>
        <v/>
      </c>
      <c r="H104" s="138"/>
      <c r="I104" s="139"/>
      <c r="J104" s="140"/>
      <c r="K104" s="141"/>
    </row>
    <row r="105" customFormat="false" ht="15" hidden="false" customHeight="false" outlineLevel="0" collapsed="false">
      <c r="B105" s="135" t="n">
        <f aca="false">B104+1</f>
        <v>83</v>
      </c>
      <c r="C105" s="136"/>
      <c r="D105" s="137"/>
      <c r="E105" s="136"/>
      <c r="F105" s="136"/>
      <c r="G105" s="111" t="str">
        <f aca="true">IF($F105 &lt;&gt; "",VLOOKUP($F105,Defect_severity,2,0),"")</f>
        <v/>
      </c>
      <c r="H105" s="138"/>
      <c r="I105" s="139"/>
      <c r="J105" s="140"/>
      <c r="K105" s="141"/>
    </row>
    <row r="106" customFormat="false" ht="15" hidden="false" customHeight="false" outlineLevel="0" collapsed="false">
      <c r="B106" s="135" t="n">
        <f aca="false">B105+1</f>
        <v>84</v>
      </c>
      <c r="C106" s="136"/>
      <c r="D106" s="137"/>
      <c r="E106" s="136"/>
      <c r="F106" s="136"/>
      <c r="G106" s="111" t="str">
        <f aca="true">IF($F106 &lt;&gt; "",VLOOKUP($F106,Defect_severity,2,0),"")</f>
        <v/>
      </c>
      <c r="H106" s="138"/>
      <c r="I106" s="139"/>
      <c r="J106" s="140"/>
      <c r="K106" s="141"/>
    </row>
    <row r="107" customFormat="false" ht="15" hidden="false" customHeight="false" outlineLevel="0" collapsed="false">
      <c r="B107" s="135" t="n">
        <f aca="false">B106+1</f>
        <v>85</v>
      </c>
      <c r="C107" s="136"/>
      <c r="D107" s="137"/>
      <c r="E107" s="136"/>
      <c r="F107" s="136"/>
      <c r="G107" s="111" t="str">
        <f aca="true">IF($F107 &lt;&gt; "",VLOOKUP($F107,Defect_severity,2,0),"")</f>
        <v/>
      </c>
      <c r="H107" s="138"/>
      <c r="I107" s="139"/>
      <c r="J107" s="140"/>
      <c r="K107" s="141"/>
    </row>
    <row r="108" customFormat="false" ht="15" hidden="false" customHeight="false" outlineLevel="0" collapsed="false">
      <c r="B108" s="135" t="n">
        <f aca="false">B107+1</f>
        <v>86</v>
      </c>
      <c r="C108" s="136"/>
      <c r="D108" s="137"/>
      <c r="E108" s="136"/>
      <c r="F108" s="136"/>
      <c r="G108" s="111" t="str">
        <f aca="true">IF($F108 &lt;&gt; "",VLOOKUP($F108,Defect_severity,2,0),"")</f>
        <v/>
      </c>
      <c r="H108" s="138"/>
      <c r="I108" s="139"/>
      <c r="J108" s="140"/>
      <c r="K108" s="141"/>
    </row>
    <row r="109" customFormat="false" ht="15" hidden="false" customHeight="false" outlineLevel="0" collapsed="false">
      <c r="B109" s="135" t="n">
        <f aca="false">B108+1</f>
        <v>87</v>
      </c>
      <c r="C109" s="136"/>
      <c r="D109" s="137"/>
      <c r="E109" s="136"/>
      <c r="F109" s="136"/>
      <c r="G109" s="111" t="str">
        <f aca="true">IF($F109 &lt;&gt; "",VLOOKUP($F109,Defect_severity,2,0),"")</f>
        <v/>
      </c>
      <c r="H109" s="138"/>
      <c r="I109" s="139"/>
      <c r="J109" s="140"/>
      <c r="K109" s="141"/>
    </row>
    <row r="110" customFormat="false" ht="15" hidden="false" customHeight="false" outlineLevel="0" collapsed="false">
      <c r="B110" s="135" t="n">
        <f aca="false">B109+1</f>
        <v>88</v>
      </c>
      <c r="C110" s="136"/>
      <c r="D110" s="137"/>
      <c r="E110" s="136"/>
      <c r="F110" s="136"/>
      <c r="G110" s="111" t="str">
        <f aca="true">IF($F110 &lt;&gt; "",VLOOKUP($F110,Defect_severity,2,0),"")</f>
        <v/>
      </c>
      <c r="H110" s="138"/>
      <c r="I110" s="139"/>
      <c r="J110" s="140"/>
      <c r="K110" s="141"/>
    </row>
    <row r="111" customFormat="false" ht="15" hidden="false" customHeight="false" outlineLevel="0" collapsed="false">
      <c r="B111" s="135" t="n">
        <f aca="false">B110+1</f>
        <v>89</v>
      </c>
      <c r="C111" s="136"/>
      <c r="D111" s="137"/>
      <c r="E111" s="136"/>
      <c r="F111" s="136"/>
      <c r="G111" s="111" t="str">
        <f aca="true">IF($F111 &lt;&gt; "",VLOOKUP($F111,Defect_severity,2,0),"")</f>
        <v/>
      </c>
      <c r="H111" s="138"/>
      <c r="I111" s="139"/>
      <c r="J111" s="140"/>
      <c r="K111" s="141"/>
    </row>
    <row r="112" customFormat="false" ht="15" hidden="false" customHeight="false" outlineLevel="0" collapsed="false">
      <c r="B112" s="135" t="n">
        <f aca="false">B111+1</f>
        <v>90</v>
      </c>
      <c r="C112" s="136"/>
      <c r="D112" s="137"/>
      <c r="E112" s="136"/>
      <c r="F112" s="136"/>
      <c r="G112" s="111" t="str">
        <f aca="true">IF($F112 &lt;&gt; "",VLOOKUP($F112,Defect_severity,2,0),"")</f>
        <v/>
      </c>
      <c r="H112" s="138"/>
      <c r="I112" s="139"/>
      <c r="J112" s="140"/>
      <c r="K112" s="141"/>
    </row>
    <row r="113" customFormat="false" ht="15" hidden="false" customHeight="false" outlineLevel="0" collapsed="false">
      <c r="B113" s="135" t="n">
        <f aca="false">B112+1</f>
        <v>91</v>
      </c>
      <c r="C113" s="136"/>
      <c r="D113" s="137"/>
      <c r="E113" s="136"/>
      <c r="F113" s="136"/>
      <c r="G113" s="111" t="str">
        <f aca="true">IF($F113 &lt;&gt; "",VLOOKUP($F113,Defect_severity,2,0),"")</f>
        <v/>
      </c>
      <c r="H113" s="138"/>
      <c r="I113" s="139"/>
      <c r="J113" s="140"/>
      <c r="K113" s="141"/>
    </row>
    <row r="114" customFormat="false" ht="15" hidden="false" customHeight="false" outlineLevel="0" collapsed="false">
      <c r="B114" s="135" t="n">
        <f aca="false">B113+1</f>
        <v>92</v>
      </c>
      <c r="C114" s="136"/>
      <c r="D114" s="137"/>
      <c r="E114" s="136"/>
      <c r="F114" s="136"/>
      <c r="G114" s="111" t="str">
        <f aca="true">IF($F114 &lt;&gt; "",VLOOKUP($F114,Defect_severity,2,0),"")</f>
        <v/>
      </c>
      <c r="H114" s="138"/>
      <c r="I114" s="139"/>
      <c r="J114" s="140"/>
      <c r="K114" s="141"/>
    </row>
    <row r="115" customFormat="false" ht="15" hidden="false" customHeight="false" outlineLevel="0" collapsed="false">
      <c r="B115" s="135" t="n">
        <f aca="false">B114+1</f>
        <v>93</v>
      </c>
      <c r="C115" s="136"/>
      <c r="D115" s="137"/>
      <c r="E115" s="136"/>
      <c r="F115" s="136"/>
      <c r="G115" s="111" t="str">
        <f aca="true">IF($F115 &lt;&gt; "",VLOOKUP($F115,Defect_severity,2,0),"")</f>
        <v/>
      </c>
      <c r="H115" s="138"/>
      <c r="I115" s="139"/>
      <c r="J115" s="140"/>
      <c r="K115" s="141"/>
    </row>
    <row r="116" customFormat="false" ht="15" hidden="false" customHeight="false" outlineLevel="0" collapsed="false">
      <c r="B116" s="135" t="n">
        <f aca="false">B115+1</f>
        <v>94</v>
      </c>
      <c r="C116" s="136"/>
      <c r="D116" s="137"/>
      <c r="E116" s="136"/>
      <c r="F116" s="136"/>
      <c r="G116" s="111" t="str">
        <f aca="true">IF($F116 &lt;&gt; "",VLOOKUP($F116,Defect_severity,2,0),"")</f>
        <v/>
      </c>
      <c r="H116" s="138"/>
      <c r="I116" s="139"/>
      <c r="J116" s="140"/>
      <c r="K116" s="141"/>
    </row>
    <row r="117" customFormat="false" ht="15" hidden="false" customHeight="false" outlineLevel="0" collapsed="false">
      <c r="B117" s="135" t="n">
        <f aca="false">B116+1</f>
        <v>95</v>
      </c>
      <c r="C117" s="136"/>
      <c r="D117" s="137"/>
      <c r="E117" s="136"/>
      <c r="F117" s="136"/>
      <c r="G117" s="111" t="str">
        <f aca="true">IF($F117 &lt;&gt; "",VLOOKUP($F117,Defect_severity,2,0),"")</f>
        <v/>
      </c>
      <c r="H117" s="138"/>
      <c r="I117" s="139"/>
      <c r="J117" s="140"/>
      <c r="K117" s="141"/>
    </row>
    <row r="118" customFormat="false" ht="15" hidden="false" customHeight="false" outlineLevel="0" collapsed="false">
      <c r="B118" s="135" t="n">
        <f aca="false">B117+1</f>
        <v>96</v>
      </c>
      <c r="C118" s="136"/>
      <c r="D118" s="137"/>
      <c r="E118" s="136"/>
      <c r="F118" s="136"/>
      <c r="G118" s="111" t="str">
        <f aca="true">IF($F118 &lt;&gt; "",VLOOKUP($F118,Defect_severity,2,0),"")</f>
        <v/>
      </c>
      <c r="H118" s="138"/>
      <c r="I118" s="139"/>
      <c r="J118" s="140"/>
      <c r="K118" s="141"/>
    </row>
    <row r="119" customFormat="false" ht="15" hidden="false" customHeight="false" outlineLevel="0" collapsed="false">
      <c r="B119" s="135" t="n">
        <f aca="false">B118+1</f>
        <v>97</v>
      </c>
      <c r="C119" s="136"/>
      <c r="D119" s="137"/>
      <c r="E119" s="136"/>
      <c r="F119" s="136"/>
      <c r="G119" s="111" t="str">
        <f aca="true">IF($F119 &lt;&gt; "",VLOOKUP($F119,Defect_severity,2,0),"")</f>
        <v/>
      </c>
      <c r="H119" s="138"/>
      <c r="I119" s="139"/>
      <c r="J119" s="140"/>
      <c r="K119" s="141"/>
    </row>
    <row r="120" customFormat="false" ht="15" hidden="false" customHeight="false" outlineLevel="0" collapsed="false">
      <c r="B120" s="135" t="n">
        <f aca="false">B119+1</f>
        <v>98</v>
      </c>
      <c r="C120" s="136"/>
      <c r="D120" s="137"/>
      <c r="E120" s="136"/>
      <c r="F120" s="136"/>
      <c r="G120" s="111" t="str">
        <f aca="true">IF($F120 &lt;&gt; "",VLOOKUP($F120,Defect_severity,2,0),"")</f>
        <v/>
      </c>
      <c r="H120" s="138"/>
      <c r="I120" s="139"/>
      <c r="J120" s="140"/>
      <c r="K120" s="141"/>
    </row>
    <row r="121" customFormat="false" ht="15" hidden="false" customHeight="false" outlineLevel="0" collapsed="false">
      <c r="B121" s="135" t="n">
        <f aca="false">B120+1</f>
        <v>99</v>
      </c>
      <c r="C121" s="136"/>
      <c r="D121" s="137"/>
      <c r="E121" s="136"/>
      <c r="F121" s="136"/>
      <c r="G121" s="111" t="str">
        <f aca="true">IF($F121 &lt;&gt; "",VLOOKUP($F121,Defect_severity,2,0),"")</f>
        <v/>
      </c>
      <c r="H121" s="138"/>
      <c r="I121" s="139"/>
      <c r="J121" s="140"/>
      <c r="K121" s="141"/>
    </row>
    <row r="122" customFormat="false" ht="15" hidden="false" customHeight="false" outlineLevel="0" collapsed="false">
      <c r="B122" s="135" t="n">
        <f aca="false">B121+1</f>
        <v>100</v>
      </c>
      <c r="C122" s="136"/>
      <c r="D122" s="137"/>
      <c r="E122" s="136"/>
      <c r="F122" s="136"/>
      <c r="G122" s="111" t="str">
        <f aca="true">IF($F122 &lt;&gt; "",VLOOKUP($F122,Defect_severity,2,0),"")</f>
        <v/>
      </c>
      <c r="H122" s="138"/>
      <c r="I122" s="139"/>
      <c r="J122" s="140"/>
      <c r="K122" s="141"/>
    </row>
    <row r="123" customFormat="false" ht="15" hidden="false" customHeight="false" outlineLevel="0" collapsed="false">
      <c r="B123" s="135" t="n">
        <f aca="false">B122+1</f>
        <v>101</v>
      </c>
      <c r="C123" s="136"/>
      <c r="D123" s="137"/>
      <c r="E123" s="136"/>
      <c r="F123" s="136"/>
      <c r="G123" s="111" t="str">
        <f aca="true">IF($F123 &lt;&gt; "",VLOOKUP($F123,Defect_severity,2,0),"")</f>
        <v/>
      </c>
      <c r="H123" s="138"/>
      <c r="I123" s="139"/>
      <c r="J123" s="140"/>
      <c r="K123" s="141"/>
    </row>
    <row r="124" customFormat="false" ht="15" hidden="false" customHeight="false" outlineLevel="0" collapsed="false">
      <c r="B124" s="135" t="n">
        <f aca="false">B123+1</f>
        <v>102</v>
      </c>
      <c r="C124" s="136"/>
      <c r="D124" s="137"/>
      <c r="E124" s="136"/>
      <c r="F124" s="136"/>
      <c r="G124" s="111" t="str">
        <f aca="true">IF($F124 &lt;&gt; "",VLOOKUP($F124,Defect_severity,2,0),"")</f>
        <v/>
      </c>
      <c r="H124" s="138"/>
      <c r="I124" s="139"/>
      <c r="J124" s="140"/>
      <c r="K124" s="141"/>
    </row>
    <row r="125" customFormat="false" ht="15" hidden="false" customHeight="false" outlineLevel="0" collapsed="false">
      <c r="B125" s="135" t="n">
        <f aca="false">B124+1</f>
        <v>103</v>
      </c>
      <c r="C125" s="136"/>
      <c r="D125" s="137"/>
      <c r="E125" s="136"/>
      <c r="F125" s="136"/>
      <c r="G125" s="111" t="str">
        <f aca="true">IF($F125 &lt;&gt; "",VLOOKUP($F125,Defect_severity,2,0),"")</f>
        <v/>
      </c>
      <c r="H125" s="138"/>
      <c r="I125" s="139"/>
      <c r="J125" s="140"/>
      <c r="K125" s="141"/>
    </row>
    <row r="126" customFormat="false" ht="15" hidden="false" customHeight="false" outlineLevel="0" collapsed="false">
      <c r="B126" s="135" t="n">
        <f aca="false">B125+1</f>
        <v>104</v>
      </c>
      <c r="C126" s="136"/>
      <c r="D126" s="137"/>
      <c r="E126" s="136"/>
      <c r="F126" s="136"/>
      <c r="G126" s="111" t="str">
        <f aca="true">IF($F126 &lt;&gt; "",VLOOKUP($F126,Defect_severity,2,0),"")</f>
        <v/>
      </c>
      <c r="H126" s="138"/>
      <c r="I126" s="139"/>
      <c r="J126" s="140"/>
      <c r="K126" s="141"/>
    </row>
    <row r="127" customFormat="false" ht="15" hidden="false" customHeight="false" outlineLevel="0" collapsed="false">
      <c r="B127" s="135" t="n">
        <f aca="false">B126+1</f>
        <v>105</v>
      </c>
      <c r="C127" s="136"/>
      <c r="D127" s="137"/>
      <c r="E127" s="136"/>
      <c r="F127" s="136"/>
      <c r="G127" s="111" t="str">
        <f aca="true">IF($F127 &lt;&gt; "",VLOOKUP($F127,Defect_severity,2,0),"")</f>
        <v/>
      </c>
      <c r="H127" s="138"/>
      <c r="I127" s="139"/>
      <c r="J127" s="140"/>
      <c r="K127" s="141"/>
    </row>
    <row r="128" customFormat="false" ht="15" hidden="false" customHeight="false" outlineLevel="0" collapsed="false">
      <c r="B128" s="135" t="n">
        <f aca="false">B127+1</f>
        <v>106</v>
      </c>
      <c r="C128" s="136"/>
      <c r="D128" s="137"/>
      <c r="E128" s="136"/>
      <c r="F128" s="136"/>
      <c r="G128" s="111" t="str">
        <f aca="true">IF($F128 &lt;&gt; "",VLOOKUP($F128,Defect_severity,2,0),"")</f>
        <v/>
      </c>
      <c r="H128" s="138"/>
      <c r="I128" s="139"/>
      <c r="J128" s="140"/>
      <c r="K128" s="141"/>
    </row>
    <row r="129" customFormat="false" ht="15" hidden="false" customHeight="false" outlineLevel="0" collapsed="false">
      <c r="B129" s="135" t="n">
        <f aca="false">B128+1</f>
        <v>107</v>
      </c>
      <c r="C129" s="136"/>
      <c r="D129" s="137"/>
      <c r="E129" s="136"/>
      <c r="F129" s="136"/>
      <c r="G129" s="111" t="str">
        <f aca="true">IF($F129 &lt;&gt; "",VLOOKUP($F129,Defect_severity,2,0),"")</f>
        <v/>
      </c>
      <c r="H129" s="138"/>
      <c r="I129" s="139"/>
      <c r="J129" s="140"/>
      <c r="K129" s="141"/>
    </row>
    <row r="130" customFormat="false" ht="15" hidden="false" customHeight="false" outlineLevel="0" collapsed="false">
      <c r="B130" s="135" t="n">
        <f aca="false">B129+1</f>
        <v>108</v>
      </c>
      <c r="C130" s="136"/>
      <c r="D130" s="137"/>
      <c r="E130" s="136"/>
      <c r="F130" s="136"/>
      <c r="G130" s="111" t="str">
        <f aca="true">IF($F130 &lt;&gt; "",VLOOKUP($F130,Defect_severity,2,0),"")</f>
        <v/>
      </c>
      <c r="H130" s="138"/>
      <c r="I130" s="139"/>
      <c r="J130" s="140"/>
      <c r="K130" s="141"/>
    </row>
    <row r="131" customFormat="false" ht="15" hidden="false" customHeight="false" outlineLevel="0" collapsed="false">
      <c r="B131" s="135" t="n">
        <f aca="false">B130+1</f>
        <v>109</v>
      </c>
      <c r="C131" s="136"/>
      <c r="D131" s="137"/>
      <c r="E131" s="136"/>
      <c r="F131" s="136"/>
      <c r="G131" s="111" t="str">
        <f aca="true">IF($F131 &lt;&gt; "",VLOOKUP($F131,Defect_severity,2,0),"")</f>
        <v/>
      </c>
      <c r="H131" s="138"/>
      <c r="I131" s="139"/>
      <c r="J131" s="140"/>
      <c r="K131" s="141"/>
    </row>
    <row r="132" customFormat="false" ht="15" hidden="false" customHeight="false" outlineLevel="0" collapsed="false">
      <c r="B132" s="135" t="n">
        <f aca="false">B131+1</f>
        <v>110</v>
      </c>
      <c r="C132" s="136"/>
      <c r="D132" s="137"/>
      <c r="E132" s="136"/>
      <c r="F132" s="136"/>
      <c r="G132" s="111" t="str">
        <f aca="true">IF($F132 &lt;&gt; "",VLOOKUP($F132,Defect_severity,2,0),"")</f>
        <v/>
      </c>
      <c r="H132" s="138"/>
      <c r="I132" s="139"/>
      <c r="J132" s="140"/>
      <c r="K132" s="141"/>
    </row>
    <row r="133" customFormat="false" ht="15" hidden="false" customHeight="false" outlineLevel="0" collapsed="false">
      <c r="B133" s="135" t="n">
        <f aca="false">B132+1</f>
        <v>111</v>
      </c>
      <c r="C133" s="136"/>
      <c r="D133" s="137"/>
      <c r="E133" s="136"/>
      <c r="F133" s="136"/>
      <c r="G133" s="111" t="str">
        <f aca="true">IF($F133 &lt;&gt; "",VLOOKUP($F133,Defect_severity,2,0),"")</f>
        <v/>
      </c>
      <c r="H133" s="138"/>
      <c r="I133" s="139"/>
      <c r="J133" s="140"/>
      <c r="K133" s="141"/>
    </row>
    <row r="134" customFormat="false" ht="15" hidden="false" customHeight="false" outlineLevel="0" collapsed="false">
      <c r="B134" s="135" t="n">
        <f aca="false">B133+1</f>
        <v>112</v>
      </c>
      <c r="C134" s="136"/>
      <c r="D134" s="137"/>
      <c r="E134" s="136"/>
      <c r="F134" s="136"/>
      <c r="G134" s="111" t="str">
        <f aca="true">IF($F134 &lt;&gt; "",VLOOKUP($F134,Defect_severity,2,0),"")</f>
        <v/>
      </c>
      <c r="H134" s="138"/>
      <c r="I134" s="139"/>
      <c r="J134" s="140"/>
      <c r="K134" s="141"/>
    </row>
    <row r="135" customFormat="false" ht="15" hidden="false" customHeight="false" outlineLevel="0" collapsed="false">
      <c r="B135" s="135" t="n">
        <f aca="false">B134+1</f>
        <v>113</v>
      </c>
      <c r="C135" s="136"/>
      <c r="D135" s="137"/>
      <c r="E135" s="136"/>
      <c r="F135" s="136"/>
      <c r="G135" s="111" t="str">
        <f aca="true">IF($F135 &lt;&gt; "",VLOOKUP($F135,Defect_severity,2,0),"")</f>
        <v/>
      </c>
      <c r="H135" s="138"/>
      <c r="I135" s="139"/>
      <c r="J135" s="140"/>
      <c r="K135" s="141"/>
    </row>
    <row r="136" customFormat="false" ht="15" hidden="false" customHeight="false" outlineLevel="0" collapsed="false">
      <c r="B136" s="135" t="n">
        <f aca="false">B135+1</f>
        <v>114</v>
      </c>
      <c r="C136" s="136"/>
      <c r="D136" s="137"/>
      <c r="E136" s="136"/>
      <c r="F136" s="136"/>
      <c r="G136" s="111" t="str">
        <f aca="true">IF($F136 &lt;&gt; "",VLOOKUP($F136,Defect_severity,2,0),"")</f>
        <v/>
      </c>
      <c r="H136" s="138"/>
      <c r="I136" s="139"/>
      <c r="J136" s="140"/>
      <c r="K136" s="141"/>
    </row>
    <row r="137" customFormat="false" ht="15" hidden="false" customHeight="false" outlineLevel="0" collapsed="false">
      <c r="B137" s="135" t="n">
        <f aca="false">B136+1</f>
        <v>115</v>
      </c>
      <c r="C137" s="136"/>
      <c r="D137" s="137"/>
      <c r="E137" s="136"/>
      <c r="F137" s="136"/>
      <c r="G137" s="111" t="str">
        <f aca="true">IF($F137 &lt;&gt; "",VLOOKUP($F137,Defect_severity,2,0),"")</f>
        <v/>
      </c>
      <c r="H137" s="138"/>
      <c r="I137" s="139"/>
      <c r="J137" s="140"/>
      <c r="K137" s="141"/>
    </row>
    <row r="138" customFormat="false" ht="15" hidden="false" customHeight="false" outlineLevel="0" collapsed="false">
      <c r="B138" s="135" t="n">
        <f aca="false">B137+1</f>
        <v>116</v>
      </c>
      <c r="C138" s="136"/>
      <c r="D138" s="137"/>
      <c r="E138" s="136"/>
      <c r="F138" s="136"/>
      <c r="G138" s="111" t="str">
        <f aca="true">IF($F138 &lt;&gt; "",VLOOKUP($F138,Defect_severity,2,0),"")</f>
        <v/>
      </c>
      <c r="H138" s="138"/>
      <c r="I138" s="139"/>
      <c r="J138" s="140"/>
      <c r="K138" s="141"/>
    </row>
    <row r="139" customFormat="false" ht="15" hidden="false" customHeight="false" outlineLevel="0" collapsed="false">
      <c r="B139" s="135" t="n">
        <f aca="false">B138+1</f>
        <v>117</v>
      </c>
      <c r="C139" s="136"/>
      <c r="D139" s="137"/>
      <c r="E139" s="136"/>
      <c r="F139" s="136"/>
      <c r="G139" s="111" t="str">
        <f aca="true">IF($F139 &lt;&gt; "",VLOOKUP($F139,Defect_severity,2,0),"")</f>
        <v/>
      </c>
      <c r="H139" s="138"/>
      <c r="I139" s="139"/>
      <c r="J139" s="140"/>
      <c r="K139" s="141"/>
    </row>
    <row r="140" customFormat="false" ht="15" hidden="false" customHeight="false" outlineLevel="0" collapsed="false">
      <c r="B140" s="135" t="n">
        <f aca="false">B139+1</f>
        <v>118</v>
      </c>
      <c r="C140" s="136"/>
      <c r="D140" s="137"/>
      <c r="E140" s="136"/>
      <c r="F140" s="136"/>
      <c r="G140" s="111" t="str">
        <f aca="true">IF($F140 &lt;&gt; "",VLOOKUP($F140,Defect_severity,2,0),"")</f>
        <v/>
      </c>
      <c r="H140" s="138"/>
      <c r="I140" s="139"/>
      <c r="J140" s="140"/>
      <c r="K140" s="141"/>
    </row>
    <row r="141" customFormat="false" ht="15" hidden="false" customHeight="false" outlineLevel="0" collapsed="false">
      <c r="B141" s="135" t="n">
        <f aca="false">B140+1</f>
        <v>119</v>
      </c>
      <c r="C141" s="136"/>
      <c r="D141" s="137"/>
      <c r="E141" s="136"/>
      <c r="F141" s="136"/>
      <c r="G141" s="111" t="str">
        <f aca="true">IF($F141 &lt;&gt; "",VLOOKUP($F141,Defect_severity,2,0),"")</f>
        <v/>
      </c>
      <c r="H141" s="138"/>
      <c r="I141" s="139"/>
      <c r="J141" s="140"/>
      <c r="K141" s="141"/>
    </row>
    <row r="142" customFormat="false" ht="15" hidden="false" customHeight="false" outlineLevel="0" collapsed="false">
      <c r="B142" s="135" t="n">
        <f aca="false">B141+1</f>
        <v>120</v>
      </c>
      <c r="C142" s="136"/>
      <c r="D142" s="137"/>
      <c r="E142" s="136"/>
      <c r="F142" s="136"/>
      <c r="G142" s="111" t="str">
        <f aca="true">IF($F142 &lt;&gt; "",VLOOKUP($F142,Defect_severity,2,0),"")</f>
        <v/>
      </c>
      <c r="H142" s="138"/>
      <c r="I142" s="139"/>
      <c r="J142" s="140"/>
      <c r="K142" s="141"/>
    </row>
    <row r="143" customFormat="false" ht="15" hidden="false" customHeight="false" outlineLevel="0" collapsed="false">
      <c r="B143" s="135" t="n">
        <f aca="false">B142+1</f>
        <v>121</v>
      </c>
      <c r="C143" s="136"/>
      <c r="D143" s="137"/>
      <c r="E143" s="136"/>
      <c r="F143" s="136"/>
      <c r="G143" s="111" t="str">
        <f aca="true">IF($F143 &lt;&gt; "",VLOOKUP($F143,Defect_severity,2,0),"")</f>
        <v/>
      </c>
      <c r="H143" s="138"/>
      <c r="I143" s="139"/>
      <c r="J143" s="140"/>
      <c r="K143" s="141"/>
    </row>
    <row r="144" customFormat="false" ht="15" hidden="false" customHeight="false" outlineLevel="0" collapsed="false">
      <c r="B144" s="135" t="n">
        <f aca="false">B143+1</f>
        <v>122</v>
      </c>
      <c r="C144" s="136"/>
      <c r="D144" s="137"/>
      <c r="E144" s="136"/>
      <c r="F144" s="136"/>
      <c r="G144" s="111" t="str">
        <f aca="true">IF($F144 &lt;&gt; "",VLOOKUP($F144,Defect_severity,2,0),"")</f>
        <v/>
      </c>
      <c r="H144" s="138"/>
      <c r="I144" s="139"/>
      <c r="J144" s="140"/>
      <c r="K144" s="141"/>
    </row>
    <row r="145" customFormat="false" ht="15" hidden="false" customHeight="false" outlineLevel="0" collapsed="false">
      <c r="B145" s="135" t="n">
        <f aca="false">B144+1</f>
        <v>123</v>
      </c>
      <c r="C145" s="136"/>
      <c r="D145" s="137"/>
      <c r="E145" s="136"/>
      <c r="F145" s="136"/>
      <c r="G145" s="111" t="str">
        <f aca="true">IF($F145 &lt;&gt; "",VLOOKUP($F145,Defect_severity,2,0),"")</f>
        <v/>
      </c>
      <c r="H145" s="138"/>
      <c r="I145" s="139"/>
      <c r="J145" s="140"/>
      <c r="K145" s="141"/>
    </row>
    <row r="146" customFormat="false" ht="15" hidden="false" customHeight="false" outlineLevel="0" collapsed="false">
      <c r="B146" s="135" t="n">
        <f aca="false">B145+1</f>
        <v>124</v>
      </c>
      <c r="C146" s="136"/>
      <c r="D146" s="137"/>
      <c r="E146" s="136"/>
      <c r="F146" s="136"/>
      <c r="G146" s="111" t="str">
        <f aca="true">IF($F146 &lt;&gt; "",VLOOKUP($F146,Defect_severity,2,0),"")</f>
        <v/>
      </c>
      <c r="H146" s="138"/>
      <c r="I146" s="139"/>
      <c r="J146" s="140"/>
      <c r="K146" s="141"/>
    </row>
    <row r="147" customFormat="false" ht="15" hidden="false" customHeight="false" outlineLevel="0" collapsed="false">
      <c r="B147" s="135" t="n">
        <f aca="false">B146+1</f>
        <v>125</v>
      </c>
      <c r="C147" s="136"/>
      <c r="D147" s="137"/>
      <c r="E147" s="136"/>
      <c r="F147" s="136"/>
      <c r="G147" s="111" t="str">
        <f aca="true">IF($F147 &lt;&gt; "",VLOOKUP($F147,Defect_severity,2,0),"")</f>
        <v/>
      </c>
      <c r="H147" s="138"/>
      <c r="I147" s="139"/>
      <c r="J147" s="140"/>
      <c r="K147" s="141"/>
    </row>
    <row r="148" customFormat="false" ht="15" hidden="false" customHeight="false" outlineLevel="0" collapsed="false">
      <c r="B148" s="135" t="n">
        <f aca="false">B147+1</f>
        <v>126</v>
      </c>
      <c r="C148" s="136"/>
      <c r="D148" s="137"/>
      <c r="E148" s="136"/>
      <c r="F148" s="136"/>
      <c r="G148" s="111" t="str">
        <f aca="true">IF($F148 &lt;&gt; "",VLOOKUP($F148,Defect_severity,2,0),"")</f>
        <v/>
      </c>
      <c r="H148" s="138"/>
      <c r="I148" s="139"/>
      <c r="J148" s="140"/>
      <c r="K148" s="141"/>
    </row>
    <row r="149" customFormat="false" ht="15" hidden="false" customHeight="false" outlineLevel="0" collapsed="false">
      <c r="B149" s="135" t="n">
        <f aca="false">B148+1</f>
        <v>127</v>
      </c>
      <c r="C149" s="136"/>
      <c r="D149" s="137"/>
      <c r="E149" s="136"/>
      <c r="F149" s="136"/>
      <c r="G149" s="111" t="str">
        <f aca="true">IF($F149 &lt;&gt; "",VLOOKUP($F149,Defect_severity,2,0),"")</f>
        <v/>
      </c>
      <c r="H149" s="138"/>
      <c r="I149" s="139"/>
      <c r="J149" s="140"/>
      <c r="K149" s="141"/>
    </row>
    <row r="150" customFormat="false" ht="15" hidden="false" customHeight="false" outlineLevel="0" collapsed="false">
      <c r="B150" s="135" t="n">
        <f aca="false">B149+1</f>
        <v>128</v>
      </c>
      <c r="C150" s="136"/>
      <c r="D150" s="137"/>
      <c r="E150" s="136"/>
      <c r="F150" s="136"/>
      <c r="G150" s="111" t="str">
        <f aca="true">IF($F150 &lt;&gt; "",VLOOKUP($F150,Defect_severity,2,0),"")</f>
        <v/>
      </c>
      <c r="H150" s="138"/>
      <c r="I150" s="139"/>
      <c r="J150" s="140"/>
      <c r="K150" s="141"/>
    </row>
    <row r="151" customFormat="false" ht="15" hidden="false" customHeight="false" outlineLevel="0" collapsed="false">
      <c r="B151" s="135" t="n">
        <f aca="false">B150+1</f>
        <v>129</v>
      </c>
      <c r="C151" s="136"/>
      <c r="D151" s="137"/>
      <c r="E151" s="136"/>
      <c r="F151" s="136"/>
      <c r="G151" s="111" t="str">
        <f aca="true">IF($F151 &lt;&gt; "",VLOOKUP($F151,Defect_severity,2,0),"")</f>
        <v/>
      </c>
      <c r="H151" s="138"/>
      <c r="I151" s="139"/>
      <c r="J151" s="140"/>
      <c r="K151" s="141"/>
    </row>
    <row r="152" customFormat="false" ht="15" hidden="false" customHeight="false" outlineLevel="0" collapsed="false">
      <c r="B152" s="135" t="n">
        <f aca="false">B151+1</f>
        <v>130</v>
      </c>
      <c r="C152" s="136"/>
      <c r="D152" s="137"/>
      <c r="E152" s="136"/>
      <c r="F152" s="136"/>
      <c r="G152" s="111" t="str">
        <f aca="true">IF($F152 &lt;&gt; "",VLOOKUP($F152,Defect_severity,2,0),"")</f>
        <v/>
      </c>
      <c r="H152" s="138"/>
      <c r="I152" s="139"/>
      <c r="J152" s="140"/>
      <c r="K152" s="141"/>
    </row>
    <row r="153" customFormat="false" ht="15" hidden="false" customHeight="false" outlineLevel="0" collapsed="false">
      <c r="B153" s="135" t="n">
        <f aca="false">B152+1</f>
        <v>131</v>
      </c>
      <c r="C153" s="136"/>
      <c r="D153" s="137"/>
      <c r="E153" s="136"/>
      <c r="F153" s="136"/>
      <c r="G153" s="111" t="str">
        <f aca="true">IF($F153 &lt;&gt; "",VLOOKUP($F153,Defect_severity,2,0),"")</f>
        <v/>
      </c>
      <c r="H153" s="138"/>
      <c r="I153" s="139"/>
      <c r="J153" s="140"/>
      <c r="K153" s="141"/>
    </row>
    <row r="154" customFormat="false" ht="15" hidden="false" customHeight="false" outlineLevel="0" collapsed="false">
      <c r="B154" s="135" t="n">
        <f aca="false">B153+1</f>
        <v>132</v>
      </c>
      <c r="C154" s="136"/>
      <c r="D154" s="137"/>
      <c r="E154" s="136"/>
      <c r="F154" s="136"/>
      <c r="G154" s="111" t="str">
        <f aca="true">IF($F154 &lt;&gt; "",VLOOKUP($F154,Defect_severity,2,0),"")</f>
        <v/>
      </c>
      <c r="H154" s="138"/>
      <c r="I154" s="139"/>
      <c r="J154" s="140"/>
      <c r="K154" s="141"/>
    </row>
    <row r="155" customFormat="false" ht="15" hidden="false" customHeight="false" outlineLevel="0" collapsed="false">
      <c r="B155" s="135" t="n">
        <f aca="false">B154+1</f>
        <v>133</v>
      </c>
      <c r="C155" s="136"/>
      <c r="D155" s="137"/>
      <c r="E155" s="136"/>
      <c r="F155" s="136"/>
      <c r="G155" s="111" t="str">
        <f aca="true">IF($F155 &lt;&gt; "",VLOOKUP($F155,Defect_severity,2,0),"")</f>
        <v/>
      </c>
      <c r="H155" s="138"/>
      <c r="I155" s="139"/>
      <c r="J155" s="140"/>
      <c r="K155" s="141"/>
    </row>
    <row r="156" customFormat="false" ht="15" hidden="false" customHeight="false" outlineLevel="0" collapsed="false">
      <c r="B156" s="135" t="n">
        <f aca="false">B155+1</f>
        <v>134</v>
      </c>
      <c r="C156" s="136"/>
      <c r="D156" s="137"/>
      <c r="E156" s="136"/>
      <c r="F156" s="136"/>
      <c r="G156" s="111" t="str">
        <f aca="true">IF($F156 &lt;&gt; "",VLOOKUP($F156,Defect_severity,2,0),"")</f>
        <v/>
      </c>
      <c r="H156" s="138"/>
      <c r="I156" s="139"/>
      <c r="J156" s="140"/>
      <c r="K156" s="141"/>
    </row>
    <row r="157" customFormat="false" ht="15" hidden="false" customHeight="false" outlineLevel="0" collapsed="false">
      <c r="B157" s="135" t="n">
        <f aca="false">B156+1</f>
        <v>135</v>
      </c>
      <c r="C157" s="136"/>
      <c r="D157" s="137"/>
      <c r="E157" s="136"/>
      <c r="F157" s="136"/>
      <c r="G157" s="111" t="str">
        <f aca="true">IF($F157 &lt;&gt; "",VLOOKUP($F157,Defect_severity,2,0),"")</f>
        <v/>
      </c>
      <c r="H157" s="138"/>
      <c r="I157" s="139"/>
      <c r="J157" s="140"/>
      <c r="K157" s="141"/>
    </row>
    <row r="158" customFormat="false" ht="15" hidden="false" customHeight="false" outlineLevel="0" collapsed="false">
      <c r="B158" s="135" t="n">
        <f aca="false">B157+1</f>
        <v>136</v>
      </c>
      <c r="C158" s="136"/>
      <c r="D158" s="137"/>
      <c r="E158" s="136"/>
      <c r="F158" s="136"/>
      <c r="G158" s="111" t="str">
        <f aca="true">IF($F158 &lt;&gt; "",VLOOKUP($F158,Defect_severity,2,0),"")</f>
        <v/>
      </c>
      <c r="H158" s="138"/>
      <c r="I158" s="139"/>
      <c r="J158" s="140"/>
      <c r="K158" s="141"/>
    </row>
    <row r="159" customFormat="false" ht="15" hidden="false" customHeight="false" outlineLevel="0" collapsed="false">
      <c r="B159" s="135" t="n">
        <f aca="false">B158+1</f>
        <v>137</v>
      </c>
      <c r="C159" s="136"/>
      <c r="D159" s="137"/>
      <c r="E159" s="136"/>
      <c r="F159" s="136"/>
      <c r="G159" s="111" t="str">
        <f aca="true">IF($F159 &lt;&gt; "",VLOOKUP($F159,Defect_severity,2,0),"")</f>
        <v/>
      </c>
      <c r="H159" s="138"/>
      <c r="I159" s="139"/>
      <c r="J159" s="140"/>
      <c r="K159" s="141"/>
    </row>
    <row r="160" customFormat="false" ht="15" hidden="false" customHeight="false" outlineLevel="0" collapsed="false">
      <c r="B160" s="135" t="n">
        <f aca="false">B159+1</f>
        <v>138</v>
      </c>
      <c r="C160" s="136"/>
      <c r="D160" s="137"/>
      <c r="E160" s="136"/>
      <c r="F160" s="136"/>
      <c r="G160" s="111" t="str">
        <f aca="true">IF($F160 &lt;&gt; "",VLOOKUP($F160,Defect_severity,2,0),"")</f>
        <v/>
      </c>
      <c r="H160" s="138"/>
      <c r="I160" s="139"/>
      <c r="J160" s="140"/>
      <c r="K160" s="141"/>
    </row>
    <row r="161" customFormat="false" ht="15" hidden="false" customHeight="false" outlineLevel="0" collapsed="false">
      <c r="B161" s="135" t="n">
        <f aca="false">B160+1</f>
        <v>139</v>
      </c>
      <c r="C161" s="136"/>
      <c r="D161" s="137"/>
      <c r="E161" s="136"/>
      <c r="F161" s="136"/>
      <c r="G161" s="111" t="str">
        <f aca="true">IF($F161 &lt;&gt; "",VLOOKUP($F161,Defect_severity,2,0),"")</f>
        <v/>
      </c>
      <c r="H161" s="138"/>
      <c r="I161" s="139"/>
      <c r="J161" s="140"/>
      <c r="K161" s="141"/>
    </row>
    <row r="162" customFormat="false" ht="15" hidden="false" customHeight="false" outlineLevel="0" collapsed="false">
      <c r="B162" s="135" t="n">
        <f aca="false">B161+1</f>
        <v>140</v>
      </c>
      <c r="C162" s="136"/>
      <c r="D162" s="137"/>
      <c r="E162" s="136"/>
      <c r="F162" s="136"/>
      <c r="G162" s="111" t="str">
        <f aca="true">IF($F162 &lt;&gt; "",VLOOKUP($F162,Defect_severity,2,0),"")</f>
        <v/>
      </c>
      <c r="H162" s="138"/>
      <c r="I162" s="139"/>
      <c r="J162" s="140"/>
      <c r="K162" s="141"/>
    </row>
    <row r="163" customFormat="false" ht="15" hidden="false" customHeight="false" outlineLevel="0" collapsed="false">
      <c r="B163" s="135" t="n">
        <f aca="false">B162+1</f>
        <v>141</v>
      </c>
      <c r="C163" s="136"/>
      <c r="D163" s="137"/>
      <c r="E163" s="136"/>
      <c r="F163" s="136"/>
      <c r="G163" s="111" t="str">
        <f aca="true">IF($F163 &lt;&gt; "",VLOOKUP($F163,Defect_severity,2,0),"")</f>
        <v/>
      </c>
      <c r="H163" s="138"/>
      <c r="I163" s="139"/>
      <c r="J163" s="140"/>
      <c r="K163" s="141"/>
    </row>
    <row r="164" customFormat="false" ht="15" hidden="false" customHeight="false" outlineLevel="0" collapsed="false">
      <c r="B164" s="135" t="n">
        <f aca="false">B163+1</f>
        <v>142</v>
      </c>
      <c r="C164" s="136"/>
      <c r="D164" s="137"/>
      <c r="E164" s="136"/>
      <c r="F164" s="136"/>
      <c r="G164" s="111" t="str">
        <f aca="true">IF($F164 &lt;&gt; "",VLOOKUP($F164,Defect_severity,2,0),"")</f>
        <v/>
      </c>
      <c r="H164" s="138"/>
      <c r="I164" s="139"/>
      <c r="J164" s="140"/>
      <c r="K164" s="141"/>
    </row>
    <row r="165" customFormat="false" ht="15" hidden="false" customHeight="false" outlineLevel="0" collapsed="false">
      <c r="B165" s="135" t="n">
        <f aca="false">B164+1</f>
        <v>143</v>
      </c>
      <c r="C165" s="136"/>
      <c r="D165" s="137"/>
      <c r="E165" s="136"/>
      <c r="F165" s="136"/>
      <c r="G165" s="111" t="str">
        <f aca="true">IF($F165 &lt;&gt; "",VLOOKUP($F165,Defect_severity,2,0),"")</f>
        <v/>
      </c>
      <c r="H165" s="138"/>
      <c r="I165" s="139"/>
      <c r="J165" s="140"/>
      <c r="K165" s="141"/>
    </row>
    <row r="166" customFormat="false" ht="15" hidden="false" customHeight="false" outlineLevel="0" collapsed="false">
      <c r="B166" s="135" t="n">
        <f aca="false">B165+1</f>
        <v>144</v>
      </c>
      <c r="C166" s="136"/>
      <c r="D166" s="137"/>
      <c r="E166" s="136"/>
      <c r="F166" s="136"/>
      <c r="G166" s="111" t="str">
        <f aca="true">IF($F166 &lt;&gt; "",VLOOKUP($F166,Defect_severity,2,0),"")</f>
        <v/>
      </c>
      <c r="H166" s="138"/>
      <c r="I166" s="139"/>
      <c r="J166" s="140"/>
      <c r="K166" s="141"/>
    </row>
    <row r="167" customFormat="false" ht="15" hidden="false" customHeight="false" outlineLevel="0" collapsed="false">
      <c r="B167" s="135" t="n">
        <f aca="false">B166+1</f>
        <v>145</v>
      </c>
      <c r="C167" s="136"/>
      <c r="D167" s="137"/>
      <c r="E167" s="136"/>
      <c r="F167" s="136"/>
      <c r="G167" s="111" t="str">
        <f aca="true">IF($F167 &lt;&gt; "",VLOOKUP($F167,Defect_severity,2,0),"")</f>
        <v/>
      </c>
      <c r="H167" s="138"/>
      <c r="I167" s="139"/>
      <c r="J167" s="140"/>
      <c r="K167" s="141"/>
    </row>
    <row r="168" customFormat="false" ht="15" hidden="false" customHeight="false" outlineLevel="0" collapsed="false">
      <c r="B168" s="135" t="n">
        <f aca="false">B167+1</f>
        <v>146</v>
      </c>
      <c r="C168" s="136"/>
      <c r="D168" s="137"/>
      <c r="E168" s="136"/>
      <c r="F168" s="136"/>
      <c r="G168" s="111" t="str">
        <f aca="true">IF($F168 &lt;&gt; "",VLOOKUP($F168,Defect_severity,2,0),"")</f>
        <v/>
      </c>
      <c r="H168" s="138"/>
      <c r="I168" s="139"/>
      <c r="J168" s="140"/>
      <c r="K168" s="141"/>
    </row>
    <row r="169" customFormat="false" ht="15" hidden="false" customHeight="false" outlineLevel="0" collapsed="false">
      <c r="B169" s="135" t="n">
        <f aca="false">B168+1</f>
        <v>147</v>
      </c>
      <c r="C169" s="136"/>
      <c r="D169" s="137"/>
      <c r="E169" s="136"/>
      <c r="F169" s="136"/>
      <c r="G169" s="111" t="str">
        <f aca="true">IF($F169 &lt;&gt; "",VLOOKUP($F169,Defect_severity,2,0),"")</f>
        <v/>
      </c>
      <c r="H169" s="138"/>
      <c r="I169" s="139"/>
      <c r="J169" s="140"/>
      <c r="K169" s="141"/>
    </row>
    <row r="170" customFormat="false" ht="15" hidden="false" customHeight="false" outlineLevel="0" collapsed="false">
      <c r="B170" s="135" t="n">
        <f aca="false">B169+1</f>
        <v>148</v>
      </c>
      <c r="C170" s="136"/>
      <c r="D170" s="137"/>
      <c r="E170" s="136"/>
      <c r="F170" s="136"/>
      <c r="G170" s="111" t="str">
        <f aca="true">IF($F170 &lt;&gt; "",VLOOKUP($F170,Defect_severity,2,0),"")</f>
        <v/>
      </c>
      <c r="H170" s="138"/>
      <c r="I170" s="139"/>
      <c r="J170" s="140"/>
      <c r="K170" s="141"/>
    </row>
    <row r="171" customFormat="false" ht="15" hidden="false" customHeight="false" outlineLevel="0" collapsed="false">
      <c r="B171" s="135" t="n">
        <f aca="false">B170+1</f>
        <v>149</v>
      </c>
      <c r="C171" s="136"/>
      <c r="D171" s="137"/>
      <c r="E171" s="136"/>
      <c r="F171" s="136"/>
      <c r="G171" s="111" t="str">
        <f aca="true">IF($F171 &lt;&gt; "",VLOOKUP($F171,Defect_severity,2,0),"")</f>
        <v/>
      </c>
      <c r="H171" s="138"/>
      <c r="I171" s="139"/>
      <c r="J171" s="140"/>
      <c r="K171" s="141"/>
    </row>
    <row r="172" customFormat="false" ht="15" hidden="false" customHeight="false" outlineLevel="0" collapsed="false">
      <c r="B172" s="135" t="n">
        <f aca="false">B171+1</f>
        <v>150</v>
      </c>
      <c r="C172" s="136"/>
      <c r="D172" s="137"/>
      <c r="E172" s="136"/>
      <c r="F172" s="136"/>
      <c r="G172" s="111" t="str">
        <f aca="true">IF($F172 &lt;&gt; "",VLOOKUP($F172,Defect_severity,2,0),"")</f>
        <v/>
      </c>
      <c r="H172" s="138"/>
      <c r="I172" s="139"/>
      <c r="J172" s="140"/>
      <c r="K172" s="141"/>
    </row>
    <row r="173" customFormat="false" ht="15" hidden="false" customHeight="false" outlineLevel="0" collapsed="false">
      <c r="B173" s="135" t="n">
        <f aca="false">B172+1</f>
        <v>151</v>
      </c>
      <c r="C173" s="136"/>
      <c r="D173" s="137"/>
      <c r="E173" s="136"/>
      <c r="F173" s="136"/>
      <c r="G173" s="111" t="str">
        <f aca="true">IF($F173 &lt;&gt; "",VLOOKUP($F173,Defect_severity,2,0),"")</f>
        <v/>
      </c>
      <c r="H173" s="138"/>
      <c r="I173" s="139"/>
      <c r="J173" s="140"/>
      <c r="K173" s="141"/>
    </row>
    <row r="174" customFormat="false" ht="15" hidden="false" customHeight="false" outlineLevel="0" collapsed="false">
      <c r="B174" s="135" t="n">
        <f aca="false">B173+1</f>
        <v>152</v>
      </c>
      <c r="C174" s="136"/>
      <c r="D174" s="137"/>
      <c r="E174" s="136"/>
      <c r="F174" s="136"/>
      <c r="G174" s="111" t="str">
        <f aca="true">IF($F174 &lt;&gt; "",VLOOKUP($F174,Defect_severity,2,0),"")</f>
        <v/>
      </c>
      <c r="H174" s="138"/>
      <c r="I174" s="139"/>
      <c r="J174" s="140"/>
      <c r="K174" s="141"/>
    </row>
    <row r="175" customFormat="false" ht="15" hidden="false" customHeight="false" outlineLevel="0" collapsed="false">
      <c r="B175" s="135" t="n">
        <f aca="false">B174+1</f>
        <v>153</v>
      </c>
      <c r="C175" s="136"/>
      <c r="D175" s="137"/>
      <c r="E175" s="136"/>
      <c r="F175" s="136"/>
      <c r="G175" s="111" t="str">
        <f aca="true">IF($F175 &lt;&gt; "",VLOOKUP($F175,Defect_severity,2,0),"")</f>
        <v/>
      </c>
      <c r="H175" s="138"/>
      <c r="I175" s="139"/>
      <c r="J175" s="140"/>
      <c r="K175" s="141"/>
    </row>
    <row r="176" customFormat="false" ht="15" hidden="false" customHeight="false" outlineLevel="0" collapsed="false">
      <c r="B176" s="135" t="n">
        <f aca="false">B175+1</f>
        <v>154</v>
      </c>
      <c r="C176" s="136"/>
      <c r="D176" s="137"/>
      <c r="E176" s="136"/>
      <c r="F176" s="136"/>
      <c r="G176" s="111" t="str">
        <f aca="true">IF($F176 &lt;&gt; "",VLOOKUP($F176,Defect_severity,2,0),"")</f>
        <v/>
      </c>
      <c r="H176" s="138"/>
      <c r="I176" s="139"/>
      <c r="J176" s="140"/>
      <c r="K176" s="141"/>
    </row>
    <row r="177" customFormat="false" ht="15" hidden="false" customHeight="false" outlineLevel="0" collapsed="false">
      <c r="B177" s="135" t="n">
        <f aca="false">B176+1</f>
        <v>155</v>
      </c>
      <c r="C177" s="136"/>
      <c r="D177" s="137"/>
      <c r="E177" s="136"/>
      <c r="F177" s="136"/>
      <c r="G177" s="111" t="str">
        <f aca="true">IF($F177 &lt;&gt; "",VLOOKUP($F177,Defect_severity,2,0),"")</f>
        <v/>
      </c>
      <c r="H177" s="138"/>
      <c r="I177" s="139"/>
      <c r="J177" s="140"/>
      <c r="K177" s="141"/>
    </row>
    <row r="178" customFormat="false" ht="15" hidden="false" customHeight="false" outlineLevel="0" collapsed="false">
      <c r="B178" s="135" t="n">
        <f aca="false">B177+1</f>
        <v>156</v>
      </c>
      <c r="C178" s="136"/>
      <c r="D178" s="137"/>
      <c r="E178" s="136"/>
      <c r="F178" s="136"/>
      <c r="G178" s="111" t="str">
        <f aca="true">IF($F178 &lt;&gt; "",VLOOKUP($F178,Defect_severity,2,0),"")</f>
        <v/>
      </c>
      <c r="H178" s="138"/>
      <c r="I178" s="139"/>
      <c r="J178" s="140"/>
      <c r="K178" s="141"/>
    </row>
    <row r="179" customFormat="false" ht="15" hidden="false" customHeight="false" outlineLevel="0" collapsed="false">
      <c r="B179" s="135" t="n">
        <f aca="false">B178+1</f>
        <v>157</v>
      </c>
      <c r="C179" s="136"/>
      <c r="D179" s="137"/>
      <c r="E179" s="136"/>
      <c r="F179" s="136"/>
      <c r="G179" s="111" t="str">
        <f aca="true">IF($F179 &lt;&gt; "",VLOOKUP($F179,Defect_severity,2,0),"")</f>
        <v/>
      </c>
      <c r="H179" s="138"/>
      <c r="I179" s="139"/>
      <c r="J179" s="140"/>
      <c r="K179" s="141"/>
    </row>
    <row r="180" customFormat="false" ht="15" hidden="false" customHeight="false" outlineLevel="0" collapsed="false">
      <c r="B180" s="135" t="n">
        <f aca="false">B179+1</f>
        <v>158</v>
      </c>
      <c r="C180" s="136"/>
      <c r="D180" s="137"/>
      <c r="E180" s="136"/>
      <c r="F180" s="136"/>
      <c r="G180" s="111" t="str">
        <f aca="true">IF($F180 &lt;&gt; "",VLOOKUP($F180,Defect_severity,2,0),"")</f>
        <v/>
      </c>
      <c r="H180" s="138"/>
      <c r="I180" s="139"/>
      <c r="J180" s="140"/>
      <c r="K180" s="141"/>
    </row>
    <row r="181" customFormat="false" ht="15" hidden="false" customHeight="false" outlineLevel="0" collapsed="false">
      <c r="B181" s="135" t="n">
        <f aca="false">B180+1</f>
        <v>159</v>
      </c>
      <c r="C181" s="136"/>
      <c r="D181" s="137"/>
      <c r="E181" s="136"/>
      <c r="F181" s="136"/>
      <c r="G181" s="111" t="str">
        <f aca="true">IF($F181 &lt;&gt; "",VLOOKUP($F181,Defect_severity,2,0),"")</f>
        <v/>
      </c>
      <c r="H181" s="138"/>
      <c r="I181" s="139"/>
      <c r="J181" s="140"/>
      <c r="K181" s="141"/>
    </row>
    <row r="182" customFormat="false" ht="15" hidden="false" customHeight="false" outlineLevel="0" collapsed="false">
      <c r="B182" s="135" t="n">
        <f aca="false">B181+1</f>
        <v>160</v>
      </c>
      <c r="C182" s="136"/>
      <c r="D182" s="137"/>
      <c r="E182" s="136"/>
      <c r="F182" s="136"/>
      <c r="G182" s="111" t="str">
        <f aca="true">IF($F182 &lt;&gt; "",VLOOKUP($F182,Defect_severity,2,0),"")</f>
        <v/>
      </c>
      <c r="H182" s="138"/>
      <c r="I182" s="139"/>
      <c r="J182" s="140"/>
      <c r="K182" s="141"/>
    </row>
    <row r="183" customFormat="false" ht="15" hidden="false" customHeight="false" outlineLevel="0" collapsed="false">
      <c r="B183" s="135" t="n">
        <f aca="false">B182+1</f>
        <v>161</v>
      </c>
      <c r="C183" s="136"/>
      <c r="D183" s="137"/>
      <c r="E183" s="136"/>
      <c r="F183" s="136"/>
      <c r="G183" s="111" t="str">
        <f aca="true">IF($F183 &lt;&gt; "",VLOOKUP($F183,Defect_severity,2,0),"")</f>
        <v/>
      </c>
      <c r="H183" s="138"/>
      <c r="I183" s="139"/>
      <c r="J183" s="140"/>
      <c r="K183" s="141"/>
    </row>
    <row r="184" customFormat="false" ht="15" hidden="false" customHeight="false" outlineLevel="0" collapsed="false">
      <c r="B184" s="135" t="n">
        <f aca="false">B183+1</f>
        <v>162</v>
      </c>
      <c r="C184" s="136"/>
      <c r="D184" s="137"/>
      <c r="E184" s="136"/>
      <c r="F184" s="136"/>
      <c r="G184" s="111" t="str">
        <f aca="true">IF($F184 &lt;&gt; "",VLOOKUP($F184,Defect_severity,2,0),"")</f>
        <v/>
      </c>
      <c r="H184" s="138"/>
      <c r="I184" s="139"/>
      <c r="J184" s="140"/>
      <c r="K184" s="141"/>
    </row>
    <row r="185" customFormat="false" ht="15" hidden="false" customHeight="false" outlineLevel="0" collapsed="false">
      <c r="B185" s="135" t="n">
        <f aca="false">B184+1</f>
        <v>163</v>
      </c>
      <c r="C185" s="136"/>
      <c r="D185" s="137"/>
      <c r="E185" s="136"/>
      <c r="F185" s="136"/>
      <c r="G185" s="111" t="str">
        <f aca="true">IF($F185 &lt;&gt; "",VLOOKUP($F185,Defect_severity,2,0),"")</f>
        <v/>
      </c>
      <c r="H185" s="138"/>
      <c r="I185" s="139"/>
      <c r="J185" s="140"/>
      <c r="K185" s="141"/>
    </row>
    <row r="186" customFormat="false" ht="15" hidden="false" customHeight="false" outlineLevel="0" collapsed="false">
      <c r="B186" s="135" t="n">
        <f aca="false">B185+1</f>
        <v>164</v>
      </c>
      <c r="C186" s="136"/>
      <c r="D186" s="137"/>
      <c r="E186" s="136"/>
      <c r="F186" s="136"/>
      <c r="G186" s="111" t="str">
        <f aca="true">IF($F186 &lt;&gt; "",VLOOKUP($F186,Defect_severity,2,0),"")</f>
        <v/>
      </c>
      <c r="H186" s="138"/>
      <c r="I186" s="139"/>
      <c r="J186" s="140"/>
      <c r="K186" s="141"/>
    </row>
    <row r="187" customFormat="false" ht="15" hidden="false" customHeight="false" outlineLevel="0" collapsed="false">
      <c r="B187" s="135" t="n">
        <f aca="false">B186+1</f>
        <v>165</v>
      </c>
      <c r="C187" s="136"/>
      <c r="D187" s="137"/>
      <c r="E187" s="136"/>
      <c r="F187" s="136"/>
      <c r="G187" s="111" t="str">
        <f aca="true">IF($F187 &lt;&gt; "",VLOOKUP($F187,Defect_severity,2,0),"")</f>
        <v/>
      </c>
      <c r="H187" s="138"/>
      <c r="I187" s="139"/>
      <c r="J187" s="140"/>
      <c r="K187" s="141"/>
    </row>
    <row r="188" customFormat="false" ht="15" hidden="false" customHeight="false" outlineLevel="0" collapsed="false">
      <c r="B188" s="135" t="n">
        <f aca="false">B187+1</f>
        <v>166</v>
      </c>
      <c r="C188" s="136"/>
      <c r="D188" s="137"/>
      <c r="E188" s="136"/>
      <c r="F188" s="136"/>
      <c r="G188" s="111" t="str">
        <f aca="true">IF($F188 &lt;&gt; "",VLOOKUP($F188,Defect_severity,2,0),"")</f>
        <v/>
      </c>
      <c r="H188" s="138"/>
      <c r="I188" s="139"/>
      <c r="J188" s="140"/>
      <c r="K188" s="141"/>
    </row>
    <row r="189" customFormat="false" ht="15" hidden="false" customHeight="false" outlineLevel="0" collapsed="false">
      <c r="B189" s="135" t="n">
        <f aca="false">B188+1</f>
        <v>167</v>
      </c>
      <c r="C189" s="136"/>
      <c r="D189" s="137"/>
      <c r="E189" s="136"/>
      <c r="F189" s="136"/>
      <c r="G189" s="111" t="str">
        <f aca="true">IF($F189 &lt;&gt; "",VLOOKUP($F189,Defect_severity,2,0),"")</f>
        <v/>
      </c>
      <c r="H189" s="138"/>
      <c r="I189" s="139"/>
      <c r="J189" s="140"/>
      <c r="K189" s="141"/>
    </row>
    <row r="190" customFormat="false" ht="15" hidden="false" customHeight="false" outlineLevel="0" collapsed="false">
      <c r="B190" s="135" t="n">
        <f aca="false">B189+1</f>
        <v>168</v>
      </c>
      <c r="C190" s="136"/>
      <c r="D190" s="137"/>
      <c r="E190" s="136"/>
      <c r="F190" s="136"/>
      <c r="G190" s="111" t="str">
        <f aca="true">IF($F190 &lt;&gt; "",VLOOKUP($F190,Defect_severity,2,0),"")</f>
        <v/>
      </c>
      <c r="H190" s="138"/>
      <c r="I190" s="139"/>
      <c r="J190" s="140"/>
      <c r="K190" s="141"/>
    </row>
    <row r="191" customFormat="false" ht="15" hidden="false" customHeight="false" outlineLevel="0" collapsed="false">
      <c r="B191" s="135" t="n">
        <f aca="false">B190+1</f>
        <v>169</v>
      </c>
      <c r="C191" s="136"/>
      <c r="D191" s="137"/>
      <c r="E191" s="136"/>
      <c r="F191" s="136"/>
      <c r="G191" s="111" t="str">
        <f aca="true">IF($F191 &lt;&gt; "",VLOOKUP($F191,Defect_severity,2,0),"")</f>
        <v/>
      </c>
      <c r="H191" s="138"/>
      <c r="I191" s="139"/>
      <c r="J191" s="140"/>
      <c r="K191" s="141"/>
    </row>
    <row r="192" customFormat="false" ht="15" hidden="false" customHeight="false" outlineLevel="0" collapsed="false">
      <c r="B192" s="135" t="n">
        <f aca="false">B191+1</f>
        <v>170</v>
      </c>
      <c r="C192" s="136"/>
      <c r="D192" s="137"/>
      <c r="E192" s="136"/>
      <c r="F192" s="136"/>
      <c r="G192" s="111" t="str">
        <f aca="true">IF($F192 &lt;&gt; "",VLOOKUP($F192,Defect_severity,2,0),"")</f>
        <v/>
      </c>
      <c r="H192" s="138"/>
      <c r="I192" s="139"/>
      <c r="J192" s="140"/>
      <c r="K192" s="141"/>
    </row>
    <row r="193" customFormat="false" ht="15" hidden="false" customHeight="false" outlineLevel="0" collapsed="false">
      <c r="B193" s="135" t="n">
        <f aca="false">B192+1</f>
        <v>171</v>
      </c>
      <c r="C193" s="136"/>
      <c r="D193" s="137"/>
      <c r="E193" s="136"/>
      <c r="F193" s="136"/>
      <c r="G193" s="111" t="str">
        <f aca="true">IF($F193 &lt;&gt; "",VLOOKUP($F193,Defect_severity,2,0),"")</f>
        <v/>
      </c>
      <c r="H193" s="138"/>
      <c r="I193" s="139"/>
      <c r="J193" s="140"/>
      <c r="K193" s="141"/>
    </row>
    <row r="194" customFormat="false" ht="15" hidden="false" customHeight="false" outlineLevel="0" collapsed="false">
      <c r="B194" s="135" t="n">
        <f aca="false">B193+1</f>
        <v>172</v>
      </c>
      <c r="C194" s="136"/>
      <c r="D194" s="137"/>
      <c r="E194" s="136"/>
      <c r="F194" s="136"/>
      <c r="G194" s="111" t="str">
        <f aca="true">IF($F194 &lt;&gt; "",VLOOKUP($F194,Defect_severity,2,0),"")</f>
        <v/>
      </c>
      <c r="H194" s="138"/>
      <c r="I194" s="139"/>
      <c r="J194" s="140"/>
      <c r="K194" s="141"/>
    </row>
    <row r="195" customFormat="false" ht="15" hidden="false" customHeight="false" outlineLevel="0" collapsed="false">
      <c r="B195" s="135" t="n">
        <f aca="false">B194+1</f>
        <v>173</v>
      </c>
      <c r="C195" s="136"/>
      <c r="D195" s="137"/>
      <c r="E195" s="136"/>
      <c r="F195" s="136"/>
      <c r="G195" s="111" t="str">
        <f aca="true">IF($F195 &lt;&gt; "",VLOOKUP($F195,Defect_severity,2,0),"")</f>
        <v/>
      </c>
      <c r="H195" s="138"/>
      <c r="I195" s="139"/>
      <c r="J195" s="140"/>
      <c r="K195" s="141"/>
    </row>
    <row r="196" customFormat="false" ht="15" hidden="false" customHeight="false" outlineLevel="0" collapsed="false">
      <c r="B196" s="135" t="n">
        <f aca="false">B195+1</f>
        <v>174</v>
      </c>
      <c r="C196" s="136"/>
      <c r="D196" s="137"/>
      <c r="E196" s="136"/>
      <c r="F196" s="136"/>
      <c r="G196" s="111" t="str">
        <f aca="true">IF($F196 &lt;&gt; "",VLOOKUP($F196,Defect_severity,2,0),"")</f>
        <v/>
      </c>
      <c r="H196" s="138"/>
      <c r="I196" s="139"/>
      <c r="J196" s="140"/>
      <c r="K196" s="141"/>
    </row>
    <row r="197" customFormat="false" ht="15" hidden="false" customHeight="false" outlineLevel="0" collapsed="false">
      <c r="B197" s="135" t="n">
        <f aca="false">B196+1</f>
        <v>175</v>
      </c>
      <c r="C197" s="136"/>
      <c r="D197" s="137"/>
      <c r="E197" s="136"/>
      <c r="F197" s="136"/>
      <c r="G197" s="111" t="str">
        <f aca="true">IF($F197 &lt;&gt; "",VLOOKUP($F197,Defect_severity,2,0),"")</f>
        <v/>
      </c>
      <c r="H197" s="138"/>
      <c r="I197" s="139"/>
      <c r="J197" s="140"/>
      <c r="K197" s="141"/>
    </row>
    <row r="198" customFormat="false" ht="15" hidden="false" customHeight="false" outlineLevel="0" collapsed="false">
      <c r="B198" s="135" t="n">
        <f aca="false">B197+1</f>
        <v>176</v>
      </c>
      <c r="C198" s="136"/>
      <c r="D198" s="137"/>
      <c r="E198" s="136"/>
      <c r="F198" s="136"/>
      <c r="G198" s="111" t="str">
        <f aca="true">IF($F198 &lt;&gt; "",VLOOKUP($F198,Defect_severity,2,0),"")</f>
        <v/>
      </c>
      <c r="H198" s="138"/>
      <c r="I198" s="139"/>
      <c r="J198" s="140"/>
      <c r="K198" s="141"/>
    </row>
    <row r="199" customFormat="false" ht="15" hidden="false" customHeight="false" outlineLevel="0" collapsed="false">
      <c r="B199" s="135" t="n">
        <f aca="false">B198+1</f>
        <v>177</v>
      </c>
      <c r="C199" s="136"/>
      <c r="D199" s="137"/>
      <c r="E199" s="136"/>
      <c r="F199" s="136"/>
      <c r="G199" s="111" t="str">
        <f aca="true">IF($F199 &lt;&gt; "",VLOOKUP($F199,Defect_severity,2,0),"")</f>
        <v/>
      </c>
      <c r="H199" s="138"/>
      <c r="I199" s="139"/>
      <c r="J199" s="140"/>
      <c r="K199" s="141"/>
    </row>
    <row r="200" customFormat="false" ht="15" hidden="false" customHeight="false" outlineLevel="0" collapsed="false">
      <c r="B200" s="135" t="n">
        <f aca="false">B199+1</f>
        <v>178</v>
      </c>
      <c r="C200" s="136"/>
      <c r="D200" s="137"/>
      <c r="E200" s="136"/>
      <c r="F200" s="136"/>
      <c r="G200" s="111" t="str">
        <f aca="true">IF($F200 &lt;&gt; "",VLOOKUP($F200,Defect_severity,2,0),"")</f>
        <v/>
      </c>
      <c r="H200" s="138"/>
      <c r="I200" s="139"/>
      <c r="J200" s="140"/>
      <c r="K200" s="141"/>
    </row>
    <row r="201" customFormat="false" ht="15" hidden="false" customHeight="false" outlineLevel="0" collapsed="false">
      <c r="B201" s="135" t="n">
        <f aca="false">B200+1</f>
        <v>179</v>
      </c>
      <c r="C201" s="136"/>
      <c r="D201" s="137"/>
      <c r="E201" s="136"/>
      <c r="F201" s="136"/>
      <c r="G201" s="111" t="str">
        <f aca="true">IF($F201 &lt;&gt; "",VLOOKUP($F201,Defect_severity,2,0),"")</f>
        <v/>
      </c>
      <c r="H201" s="138"/>
      <c r="I201" s="139"/>
      <c r="J201" s="140"/>
      <c r="K201" s="141"/>
    </row>
    <row r="202" customFormat="false" ht="15" hidden="false" customHeight="false" outlineLevel="0" collapsed="false">
      <c r="B202" s="135" t="n">
        <f aca="false">B201+1</f>
        <v>180</v>
      </c>
      <c r="C202" s="136"/>
      <c r="D202" s="137"/>
      <c r="E202" s="136"/>
      <c r="F202" s="136"/>
      <c r="G202" s="111" t="str">
        <f aca="true">IF($F202 &lt;&gt; "",VLOOKUP($F202,Defect_severity,2,0),"")</f>
        <v/>
      </c>
      <c r="H202" s="138"/>
      <c r="I202" s="139"/>
      <c r="J202" s="140"/>
      <c r="K202" s="141"/>
    </row>
    <row r="203" customFormat="false" ht="15" hidden="false" customHeight="false" outlineLevel="0" collapsed="false">
      <c r="B203" s="135" t="n">
        <f aca="false">B202+1</f>
        <v>181</v>
      </c>
      <c r="C203" s="136"/>
      <c r="D203" s="137"/>
      <c r="E203" s="136"/>
      <c r="F203" s="136"/>
      <c r="G203" s="111" t="str">
        <f aca="true">IF($F203 &lt;&gt; "",VLOOKUP($F203,Defect_severity,2,0),"")</f>
        <v/>
      </c>
      <c r="H203" s="138"/>
      <c r="I203" s="139"/>
      <c r="J203" s="140"/>
      <c r="K203" s="141"/>
    </row>
    <row r="204" customFormat="false" ht="15" hidden="false" customHeight="false" outlineLevel="0" collapsed="false">
      <c r="B204" s="135" t="n">
        <f aca="false">B203+1</f>
        <v>182</v>
      </c>
      <c r="C204" s="136"/>
      <c r="D204" s="137"/>
      <c r="E204" s="136"/>
      <c r="F204" s="136"/>
      <c r="G204" s="111" t="str">
        <f aca="true">IF($F204 &lt;&gt; "",VLOOKUP($F204,Defect_severity,2,0),"")</f>
        <v/>
      </c>
      <c r="H204" s="138"/>
      <c r="I204" s="139"/>
      <c r="J204" s="140"/>
      <c r="K204" s="141"/>
    </row>
    <row r="205" customFormat="false" ht="15" hidden="false" customHeight="false" outlineLevel="0" collapsed="false">
      <c r="B205" s="135" t="n">
        <f aca="false">B204+1</f>
        <v>183</v>
      </c>
      <c r="C205" s="136"/>
      <c r="D205" s="137"/>
      <c r="E205" s="136"/>
      <c r="F205" s="136"/>
      <c r="G205" s="111" t="str">
        <f aca="true">IF($F205 &lt;&gt; "",VLOOKUP($F205,Defect_severity,2,0),"")</f>
        <v/>
      </c>
      <c r="H205" s="138"/>
      <c r="I205" s="139"/>
      <c r="J205" s="140"/>
      <c r="K205" s="141"/>
    </row>
    <row r="206" customFormat="false" ht="15" hidden="false" customHeight="false" outlineLevel="0" collapsed="false">
      <c r="B206" s="135" t="n">
        <f aca="false">B205+1</f>
        <v>184</v>
      </c>
      <c r="C206" s="136"/>
      <c r="D206" s="137"/>
      <c r="E206" s="136"/>
      <c r="F206" s="136"/>
      <c r="G206" s="111" t="str">
        <f aca="true">IF($F206 &lt;&gt; "",VLOOKUP($F206,Defect_severity,2,0),"")</f>
        <v/>
      </c>
      <c r="H206" s="138"/>
      <c r="I206" s="139"/>
      <c r="J206" s="140"/>
      <c r="K206" s="141"/>
    </row>
    <row r="207" customFormat="false" ht="15" hidden="false" customHeight="false" outlineLevel="0" collapsed="false">
      <c r="B207" s="135" t="n">
        <f aca="false">B206+1</f>
        <v>185</v>
      </c>
      <c r="C207" s="136"/>
      <c r="D207" s="137"/>
      <c r="E207" s="136"/>
      <c r="F207" s="136"/>
      <c r="G207" s="111" t="str">
        <f aca="true">IF($F207 &lt;&gt; "",VLOOKUP($F207,Defect_severity,2,0),"")</f>
        <v/>
      </c>
      <c r="H207" s="138"/>
      <c r="I207" s="139"/>
      <c r="J207" s="140"/>
      <c r="K207" s="141"/>
    </row>
    <row r="208" customFormat="false" ht="15" hidden="false" customHeight="false" outlineLevel="0" collapsed="false">
      <c r="B208" s="135" t="n">
        <f aca="false">B207+1</f>
        <v>186</v>
      </c>
      <c r="C208" s="136"/>
      <c r="D208" s="137"/>
      <c r="E208" s="136"/>
      <c r="F208" s="136"/>
      <c r="G208" s="111" t="str">
        <f aca="true">IF($F208 &lt;&gt; "",VLOOKUP($F208,Defect_severity,2,0),"")</f>
        <v/>
      </c>
      <c r="H208" s="138"/>
      <c r="I208" s="139"/>
      <c r="J208" s="140"/>
      <c r="K208" s="141"/>
    </row>
    <row r="209" customFormat="false" ht="15" hidden="false" customHeight="false" outlineLevel="0" collapsed="false">
      <c r="B209" s="135" t="n">
        <f aca="false">B208+1</f>
        <v>187</v>
      </c>
      <c r="C209" s="136"/>
      <c r="D209" s="137"/>
      <c r="E209" s="136"/>
      <c r="F209" s="136"/>
      <c r="G209" s="111" t="str">
        <f aca="true">IF($F209 &lt;&gt; "",VLOOKUP($F209,Defect_severity,2,0),"")</f>
        <v/>
      </c>
      <c r="H209" s="138"/>
      <c r="I209" s="139"/>
      <c r="J209" s="140"/>
      <c r="K209" s="141"/>
    </row>
    <row r="210" customFormat="false" ht="15" hidden="false" customHeight="false" outlineLevel="0" collapsed="false">
      <c r="B210" s="135" t="n">
        <f aca="false">B209+1</f>
        <v>188</v>
      </c>
      <c r="C210" s="136"/>
      <c r="D210" s="137"/>
      <c r="E210" s="136"/>
      <c r="F210" s="136"/>
      <c r="G210" s="111" t="str">
        <f aca="true">IF($F210 &lt;&gt; "",VLOOKUP($F210,Defect_severity,2,0),"")</f>
        <v/>
      </c>
      <c r="H210" s="138"/>
      <c r="I210" s="139"/>
      <c r="J210" s="140"/>
      <c r="K210" s="141"/>
    </row>
    <row r="211" customFormat="false" ht="15" hidden="false" customHeight="false" outlineLevel="0" collapsed="false">
      <c r="B211" s="135" t="n">
        <f aca="false">B210+1</f>
        <v>189</v>
      </c>
      <c r="C211" s="136"/>
      <c r="D211" s="137"/>
      <c r="E211" s="136"/>
      <c r="F211" s="136"/>
      <c r="G211" s="111" t="str">
        <f aca="true">IF($F211 &lt;&gt; "",VLOOKUP($F211,Defect_severity,2,0),"")</f>
        <v/>
      </c>
      <c r="H211" s="138"/>
      <c r="I211" s="139"/>
      <c r="J211" s="140"/>
      <c r="K211" s="141"/>
    </row>
    <row r="212" customFormat="false" ht="15" hidden="false" customHeight="false" outlineLevel="0" collapsed="false">
      <c r="B212" s="135" t="n">
        <f aca="false">B211+1</f>
        <v>190</v>
      </c>
      <c r="C212" s="136"/>
      <c r="D212" s="137"/>
      <c r="E212" s="136"/>
      <c r="F212" s="136"/>
      <c r="G212" s="111" t="str">
        <f aca="true">IF($F212 &lt;&gt; "",VLOOKUP($F212,Defect_severity,2,0),"")</f>
        <v/>
      </c>
      <c r="H212" s="138"/>
      <c r="I212" s="139"/>
      <c r="J212" s="140"/>
      <c r="K212" s="141"/>
    </row>
    <row r="213" customFormat="false" ht="15" hidden="false" customHeight="false" outlineLevel="0" collapsed="false">
      <c r="B213" s="135" t="n">
        <f aca="false">B212+1</f>
        <v>191</v>
      </c>
      <c r="C213" s="136"/>
      <c r="D213" s="137"/>
      <c r="E213" s="136"/>
      <c r="F213" s="136"/>
      <c r="G213" s="111" t="str">
        <f aca="true">IF($F213 &lt;&gt; "",VLOOKUP($F213,Defect_severity,2,0),"")</f>
        <v/>
      </c>
      <c r="H213" s="138"/>
      <c r="I213" s="139"/>
      <c r="J213" s="140"/>
      <c r="K213" s="141"/>
    </row>
    <row r="214" customFormat="false" ht="15" hidden="false" customHeight="false" outlineLevel="0" collapsed="false">
      <c r="B214" s="135" t="n">
        <f aca="false">B213+1</f>
        <v>192</v>
      </c>
      <c r="C214" s="136"/>
      <c r="D214" s="137"/>
      <c r="E214" s="136"/>
      <c r="F214" s="136"/>
      <c r="G214" s="111" t="str">
        <f aca="true">IF($F214 &lt;&gt; "",VLOOKUP($F214,Defect_severity,2,0),"")</f>
        <v/>
      </c>
      <c r="H214" s="138"/>
      <c r="I214" s="139"/>
      <c r="J214" s="140"/>
      <c r="K214" s="141"/>
    </row>
    <row r="215" customFormat="false" ht="15" hidden="false" customHeight="false" outlineLevel="0" collapsed="false">
      <c r="B215" s="135" t="n">
        <f aca="false">B214+1</f>
        <v>193</v>
      </c>
      <c r="C215" s="136"/>
      <c r="D215" s="137"/>
      <c r="E215" s="136"/>
      <c r="F215" s="136"/>
      <c r="G215" s="111" t="str">
        <f aca="true">IF($F215 &lt;&gt; "",VLOOKUP($F215,Defect_severity,2,0),"")</f>
        <v/>
      </c>
      <c r="H215" s="138"/>
      <c r="I215" s="139"/>
      <c r="J215" s="140"/>
      <c r="K215" s="141"/>
    </row>
    <row r="216" customFormat="false" ht="15" hidden="false" customHeight="false" outlineLevel="0" collapsed="false">
      <c r="B216" s="135" t="n">
        <f aca="false">B215+1</f>
        <v>194</v>
      </c>
      <c r="C216" s="136"/>
      <c r="D216" s="137"/>
      <c r="E216" s="136"/>
      <c r="F216" s="136"/>
      <c r="G216" s="111" t="str">
        <f aca="true">IF($F216 &lt;&gt; "",VLOOKUP($F216,Defect_severity,2,0),"")</f>
        <v/>
      </c>
      <c r="H216" s="138"/>
      <c r="I216" s="139"/>
      <c r="J216" s="140"/>
      <c r="K216" s="141"/>
    </row>
    <row r="217" customFormat="false" ht="15" hidden="false" customHeight="false" outlineLevel="0" collapsed="false">
      <c r="B217" s="135" t="n">
        <f aca="false">B216+1</f>
        <v>195</v>
      </c>
      <c r="C217" s="136"/>
      <c r="D217" s="137"/>
      <c r="E217" s="136"/>
      <c r="F217" s="136"/>
      <c r="G217" s="111" t="str">
        <f aca="true">IF($F217 &lt;&gt; "",VLOOKUP($F217,Defect_severity,2,0),"")</f>
        <v/>
      </c>
      <c r="H217" s="138"/>
      <c r="I217" s="139"/>
      <c r="J217" s="140"/>
      <c r="K217" s="141"/>
    </row>
    <row r="218" customFormat="false" ht="15" hidden="false" customHeight="false" outlineLevel="0" collapsed="false">
      <c r="B218" s="135" t="n">
        <f aca="false">B217+1</f>
        <v>196</v>
      </c>
      <c r="C218" s="136"/>
      <c r="D218" s="137"/>
      <c r="E218" s="136"/>
      <c r="F218" s="136"/>
      <c r="G218" s="111" t="str">
        <f aca="true">IF($F218 &lt;&gt; "",VLOOKUP($F218,Defect_severity,2,0),"")</f>
        <v/>
      </c>
      <c r="H218" s="138"/>
      <c r="I218" s="139"/>
      <c r="J218" s="140"/>
      <c r="K218" s="141"/>
    </row>
    <row r="219" customFormat="false" ht="15" hidden="false" customHeight="false" outlineLevel="0" collapsed="false">
      <c r="B219" s="135" t="n">
        <f aca="false">B218+1</f>
        <v>197</v>
      </c>
      <c r="C219" s="136"/>
      <c r="D219" s="137"/>
      <c r="E219" s="136"/>
      <c r="F219" s="136"/>
      <c r="G219" s="111" t="str">
        <f aca="true">IF($F219 &lt;&gt; "",VLOOKUP($F219,Defect_severity,2,0),"")</f>
        <v/>
      </c>
      <c r="H219" s="138"/>
      <c r="I219" s="139"/>
      <c r="J219" s="140"/>
      <c r="K219" s="141"/>
    </row>
    <row r="220" customFormat="false" ht="15" hidden="false" customHeight="false" outlineLevel="0" collapsed="false">
      <c r="B220" s="135" t="n">
        <f aca="false">B219+1</f>
        <v>198</v>
      </c>
      <c r="C220" s="136"/>
      <c r="D220" s="137"/>
      <c r="E220" s="136"/>
      <c r="F220" s="136"/>
      <c r="G220" s="111" t="str">
        <f aca="true">IF($F220 &lt;&gt; "",VLOOKUP($F220,Defect_severity,2,0),"")</f>
        <v/>
      </c>
      <c r="H220" s="138"/>
      <c r="I220" s="139"/>
      <c r="J220" s="140"/>
      <c r="K220" s="141"/>
    </row>
    <row r="221" customFormat="false" ht="15" hidden="false" customHeight="false" outlineLevel="0" collapsed="false">
      <c r="B221" s="135" t="n">
        <f aca="false">B220+1</f>
        <v>199</v>
      </c>
      <c r="C221" s="136"/>
      <c r="D221" s="137"/>
      <c r="E221" s="136"/>
      <c r="F221" s="136"/>
      <c r="G221" s="111" t="str">
        <f aca="true">IF($F221 &lt;&gt; "",VLOOKUP($F221,Defect_severity,2,0),"")</f>
        <v/>
      </c>
      <c r="H221" s="138"/>
      <c r="I221" s="139"/>
      <c r="J221" s="140"/>
      <c r="K221" s="141"/>
    </row>
    <row r="222" customFormat="false" ht="15" hidden="false" customHeight="false" outlineLevel="0" collapsed="false">
      <c r="B222" s="135" t="n">
        <f aca="false">B221+1</f>
        <v>200</v>
      </c>
      <c r="C222" s="136"/>
      <c r="D222" s="137"/>
      <c r="E222" s="136"/>
      <c r="F222" s="136"/>
      <c r="G222" s="111" t="str">
        <f aca="true">IF($F222 &lt;&gt; "",VLOOKUP($F222,Defect_severity,2,0),"")</f>
        <v/>
      </c>
      <c r="H222" s="138"/>
      <c r="I222" s="139"/>
      <c r="J222" s="140"/>
      <c r="K222" s="141"/>
    </row>
    <row r="223" customFormat="false" ht="15" hidden="false" customHeight="false" outlineLevel="0" collapsed="false">
      <c r="B223" s="135" t="n">
        <f aca="false">B222+1</f>
        <v>201</v>
      </c>
      <c r="C223" s="136"/>
      <c r="D223" s="137"/>
      <c r="E223" s="136"/>
      <c r="F223" s="136"/>
      <c r="G223" s="111" t="str">
        <f aca="true">IF($F223 &lt;&gt; "",VLOOKUP($F223,Defect_severity,2,0),"")</f>
        <v/>
      </c>
      <c r="H223" s="138"/>
      <c r="I223" s="139"/>
      <c r="J223" s="140"/>
      <c r="K223" s="141"/>
    </row>
    <row r="224" customFormat="false" ht="15" hidden="false" customHeight="false" outlineLevel="0" collapsed="false">
      <c r="B224" s="135" t="n">
        <f aca="false">B223+1</f>
        <v>202</v>
      </c>
      <c r="C224" s="136"/>
      <c r="D224" s="137"/>
      <c r="E224" s="136"/>
      <c r="F224" s="136"/>
      <c r="G224" s="111" t="str">
        <f aca="true">IF($F224 &lt;&gt; "",VLOOKUP($F224,Defect_severity,2,0),"")</f>
        <v/>
      </c>
      <c r="H224" s="138"/>
      <c r="I224" s="139"/>
      <c r="J224" s="140"/>
      <c r="K224" s="141"/>
    </row>
    <row r="225" customFormat="false" ht="15" hidden="false" customHeight="false" outlineLevel="0" collapsed="false">
      <c r="B225" s="135" t="n">
        <f aca="false">B224+1</f>
        <v>203</v>
      </c>
      <c r="C225" s="136"/>
      <c r="D225" s="137"/>
      <c r="E225" s="136"/>
      <c r="F225" s="136"/>
      <c r="G225" s="111" t="str">
        <f aca="true">IF($F225 &lt;&gt; "",VLOOKUP($F225,Defect_severity,2,0),"")</f>
        <v/>
      </c>
      <c r="H225" s="138"/>
      <c r="I225" s="139"/>
      <c r="J225" s="140"/>
      <c r="K225" s="141"/>
    </row>
    <row r="226" customFormat="false" ht="15" hidden="false" customHeight="false" outlineLevel="0" collapsed="false">
      <c r="B226" s="135" t="n">
        <f aca="false">B225+1</f>
        <v>204</v>
      </c>
      <c r="C226" s="136"/>
      <c r="D226" s="137"/>
      <c r="E226" s="136"/>
      <c r="F226" s="136"/>
      <c r="G226" s="111" t="str">
        <f aca="true">IF($F226 &lt;&gt; "",VLOOKUP($F226,Defect_severity,2,0),"")</f>
        <v/>
      </c>
      <c r="H226" s="138"/>
      <c r="I226" s="139"/>
      <c r="J226" s="140"/>
      <c r="K226" s="141"/>
    </row>
    <row r="227" customFormat="false" ht="15" hidden="false" customHeight="false" outlineLevel="0" collapsed="false">
      <c r="B227" s="135" t="n">
        <f aca="false">B226+1</f>
        <v>205</v>
      </c>
      <c r="C227" s="136"/>
      <c r="D227" s="137"/>
      <c r="E227" s="136"/>
      <c r="F227" s="136"/>
      <c r="G227" s="111" t="str">
        <f aca="true">IF($F227 &lt;&gt; "",VLOOKUP($F227,Defect_severity,2,0),"")</f>
        <v/>
      </c>
      <c r="H227" s="138"/>
      <c r="I227" s="139"/>
      <c r="J227" s="140"/>
      <c r="K227" s="141"/>
    </row>
    <row r="228" customFormat="false" ht="15" hidden="false" customHeight="false" outlineLevel="0" collapsed="false">
      <c r="B228" s="135" t="n">
        <f aca="false">B227+1</f>
        <v>206</v>
      </c>
      <c r="C228" s="136"/>
      <c r="D228" s="137"/>
      <c r="E228" s="136"/>
      <c r="F228" s="136"/>
      <c r="G228" s="111" t="str">
        <f aca="true">IF($F228 &lt;&gt; "",VLOOKUP($F228,Defect_severity,2,0),"")</f>
        <v/>
      </c>
      <c r="H228" s="138"/>
      <c r="I228" s="139"/>
      <c r="J228" s="140"/>
      <c r="K228" s="141"/>
    </row>
    <row r="229" customFormat="false" ht="15" hidden="false" customHeight="false" outlineLevel="0" collapsed="false">
      <c r="B229" s="135" t="n">
        <f aca="false">B228+1</f>
        <v>207</v>
      </c>
      <c r="C229" s="136"/>
      <c r="D229" s="137"/>
      <c r="E229" s="136"/>
      <c r="F229" s="136"/>
      <c r="G229" s="111" t="str">
        <f aca="true">IF($F229 &lt;&gt; "",VLOOKUP($F229,Defect_severity,2,0),"")</f>
        <v/>
      </c>
      <c r="H229" s="138"/>
      <c r="I229" s="139"/>
      <c r="J229" s="140"/>
      <c r="K229" s="141"/>
    </row>
    <row r="230" customFormat="false" ht="15" hidden="false" customHeight="false" outlineLevel="0" collapsed="false">
      <c r="B230" s="135" t="n">
        <f aca="false">B229+1</f>
        <v>208</v>
      </c>
      <c r="C230" s="136"/>
      <c r="D230" s="137"/>
      <c r="E230" s="136"/>
      <c r="F230" s="136"/>
      <c r="G230" s="111" t="str">
        <f aca="true">IF($F230 &lt;&gt; "",VLOOKUP($F230,Defect_severity,2,0),"")</f>
        <v/>
      </c>
      <c r="H230" s="138"/>
      <c r="I230" s="139"/>
      <c r="J230" s="140"/>
      <c r="K230" s="141"/>
    </row>
    <row r="231" customFormat="false" ht="15" hidden="false" customHeight="false" outlineLevel="0" collapsed="false">
      <c r="B231" s="135" t="n">
        <f aca="false">B230+1</f>
        <v>209</v>
      </c>
      <c r="C231" s="136"/>
      <c r="D231" s="137"/>
      <c r="E231" s="136"/>
      <c r="F231" s="136"/>
      <c r="G231" s="111" t="str">
        <f aca="true">IF($F231 &lt;&gt; "",VLOOKUP($F231,Defect_severity,2,0),"")</f>
        <v/>
      </c>
      <c r="H231" s="138"/>
      <c r="I231" s="139"/>
      <c r="J231" s="140"/>
      <c r="K231" s="141"/>
    </row>
    <row r="232" customFormat="false" ht="15" hidden="false" customHeight="false" outlineLevel="0" collapsed="false">
      <c r="B232" s="135" t="n">
        <f aca="false">B231+1</f>
        <v>210</v>
      </c>
      <c r="C232" s="136"/>
      <c r="D232" s="137"/>
      <c r="E232" s="136"/>
      <c r="F232" s="136"/>
      <c r="G232" s="111" t="str">
        <f aca="true">IF($F232 &lt;&gt; "",VLOOKUP($F232,Defect_severity,2,0),"")</f>
        <v/>
      </c>
      <c r="H232" s="138"/>
      <c r="I232" s="139"/>
      <c r="J232" s="140"/>
      <c r="K232" s="141"/>
    </row>
    <row r="233" customFormat="false" ht="15" hidden="false" customHeight="false" outlineLevel="0" collapsed="false">
      <c r="B233" s="135" t="n">
        <f aca="false">B232+1</f>
        <v>211</v>
      </c>
      <c r="C233" s="136"/>
      <c r="D233" s="137"/>
      <c r="E233" s="136"/>
      <c r="F233" s="136"/>
      <c r="G233" s="111" t="str">
        <f aca="true">IF($F233 &lt;&gt; "",VLOOKUP($F233,Defect_severity,2,0),"")</f>
        <v/>
      </c>
      <c r="H233" s="138"/>
      <c r="I233" s="139"/>
      <c r="J233" s="140"/>
      <c r="K233" s="141"/>
    </row>
    <row r="234" customFormat="false" ht="15" hidden="false" customHeight="false" outlineLevel="0" collapsed="false">
      <c r="B234" s="135" t="n">
        <f aca="false">B233+1</f>
        <v>212</v>
      </c>
      <c r="C234" s="136"/>
      <c r="D234" s="137"/>
      <c r="E234" s="136"/>
      <c r="F234" s="136"/>
      <c r="G234" s="111" t="str">
        <f aca="true">IF($F234 &lt;&gt; "",VLOOKUP($F234,Defect_severity,2,0),"")</f>
        <v/>
      </c>
      <c r="H234" s="138"/>
      <c r="I234" s="139"/>
      <c r="J234" s="140"/>
      <c r="K234" s="141"/>
    </row>
    <row r="235" customFormat="false" ht="15" hidden="false" customHeight="false" outlineLevel="0" collapsed="false">
      <c r="B235" s="135" t="n">
        <f aca="false">B234+1</f>
        <v>213</v>
      </c>
      <c r="C235" s="136"/>
      <c r="D235" s="137"/>
      <c r="E235" s="136"/>
      <c r="F235" s="136"/>
      <c r="G235" s="111" t="str">
        <f aca="true">IF($F235 &lt;&gt; "",VLOOKUP($F235,Defect_severity,2,0),"")</f>
        <v/>
      </c>
      <c r="H235" s="138"/>
      <c r="I235" s="139"/>
      <c r="J235" s="140"/>
      <c r="K235" s="141"/>
    </row>
    <row r="236" customFormat="false" ht="15" hidden="false" customHeight="false" outlineLevel="0" collapsed="false">
      <c r="B236" s="135" t="n">
        <f aca="false">B235+1</f>
        <v>214</v>
      </c>
      <c r="C236" s="136"/>
      <c r="D236" s="137"/>
      <c r="E236" s="136"/>
      <c r="F236" s="136"/>
      <c r="G236" s="111" t="str">
        <f aca="true">IF($F236 &lt;&gt; "",VLOOKUP($F236,Defect_severity,2,0),"")</f>
        <v/>
      </c>
      <c r="H236" s="138"/>
      <c r="I236" s="139"/>
      <c r="J236" s="140"/>
      <c r="K236" s="141"/>
    </row>
    <row r="237" customFormat="false" ht="15" hidden="false" customHeight="false" outlineLevel="0" collapsed="false">
      <c r="B237" s="135" t="n">
        <f aca="false">B236+1</f>
        <v>215</v>
      </c>
      <c r="C237" s="136"/>
      <c r="D237" s="137"/>
      <c r="E237" s="136"/>
      <c r="F237" s="136"/>
      <c r="G237" s="111" t="str">
        <f aca="true">IF($F237 &lt;&gt; "",VLOOKUP($F237,Defect_severity,2,0),"")</f>
        <v/>
      </c>
      <c r="H237" s="138"/>
      <c r="I237" s="139"/>
      <c r="J237" s="140"/>
      <c r="K237" s="141"/>
    </row>
    <row r="238" customFormat="false" ht="15" hidden="false" customHeight="false" outlineLevel="0" collapsed="false">
      <c r="B238" s="135" t="n">
        <f aca="false">B237+1</f>
        <v>216</v>
      </c>
      <c r="C238" s="136"/>
      <c r="D238" s="137"/>
      <c r="E238" s="136"/>
      <c r="F238" s="136"/>
      <c r="G238" s="111" t="str">
        <f aca="true">IF($F238 &lt;&gt; "",VLOOKUP($F238,Defect_severity,2,0),"")</f>
        <v/>
      </c>
      <c r="H238" s="138"/>
      <c r="I238" s="139"/>
      <c r="J238" s="140"/>
      <c r="K238" s="141"/>
    </row>
    <row r="239" customFormat="false" ht="15" hidden="false" customHeight="false" outlineLevel="0" collapsed="false">
      <c r="B239" s="135" t="n">
        <f aca="false">B238+1</f>
        <v>217</v>
      </c>
      <c r="C239" s="136"/>
      <c r="D239" s="137"/>
      <c r="E239" s="136"/>
      <c r="F239" s="136"/>
      <c r="G239" s="111" t="str">
        <f aca="true">IF($F239 &lt;&gt; "",VLOOKUP($F239,Defect_severity,2,0),"")</f>
        <v/>
      </c>
      <c r="H239" s="138"/>
      <c r="I239" s="139"/>
      <c r="J239" s="140"/>
      <c r="K239" s="141"/>
    </row>
    <row r="240" customFormat="false" ht="15" hidden="false" customHeight="false" outlineLevel="0" collapsed="false">
      <c r="B240" s="135" t="n">
        <f aca="false">B239+1</f>
        <v>218</v>
      </c>
      <c r="C240" s="136"/>
      <c r="D240" s="137"/>
      <c r="E240" s="136"/>
      <c r="F240" s="136"/>
      <c r="G240" s="111" t="str">
        <f aca="true">IF($F240 &lt;&gt; "",VLOOKUP($F240,Defect_severity,2,0),"")</f>
        <v/>
      </c>
      <c r="H240" s="138"/>
      <c r="I240" s="139"/>
      <c r="J240" s="140"/>
      <c r="K240" s="141"/>
    </row>
    <row r="241" customFormat="false" ht="15" hidden="false" customHeight="false" outlineLevel="0" collapsed="false">
      <c r="B241" s="135" t="n">
        <f aca="false">B240+1</f>
        <v>219</v>
      </c>
      <c r="C241" s="136"/>
      <c r="D241" s="137"/>
      <c r="E241" s="136"/>
      <c r="F241" s="136"/>
      <c r="G241" s="111" t="str">
        <f aca="true">IF($F241 &lt;&gt; "",VLOOKUP($F241,Defect_severity,2,0),"")</f>
        <v/>
      </c>
      <c r="H241" s="138"/>
      <c r="I241" s="139"/>
      <c r="J241" s="140"/>
      <c r="K241" s="141"/>
    </row>
    <row r="242" customFormat="false" ht="15" hidden="false" customHeight="false" outlineLevel="0" collapsed="false">
      <c r="B242" s="135" t="n">
        <f aca="false">B241+1</f>
        <v>220</v>
      </c>
      <c r="C242" s="136"/>
      <c r="D242" s="137"/>
      <c r="E242" s="136"/>
      <c r="F242" s="136"/>
      <c r="G242" s="111" t="str">
        <f aca="true">IF($F242 &lt;&gt; "",VLOOKUP($F242,Defect_severity,2,0),"")</f>
        <v/>
      </c>
      <c r="H242" s="138"/>
      <c r="I242" s="139"/>
      <c r="J242" s="140"/>
      <c r="K242" s="141"/>
    </row>
    <row r="243" customFormat="false" ht="15" hidden="false" customHeight="false" outlineLevel="0" collapsed="false">
      <c r="B243" s="135" t="n">
        <f aca="false">B242+1</f>
        <v>221</v>
      </c>
      <c r="C243" s="136"/>
      <c r="D243" s="137"/>
      <c r="E243" s="136"/>
      <c r="F243" s="136"/>
      <c r="G243" s="111" t="str">
        <f aca="true">IF($F243 &lt;&gt; "",VLOOKUP($F243,Defect_severity,2,0),"")</f>
        <v/>
      </c>
      <c r="H243" s="138"/>
      <c r="I243" s="139"/>
      <c r="J243" s="140"/>
      <c r="K243" s="141"/>
    </row>
    <row r="244" customFormat="false" ht="15" hidden="false" customHeight="false" outlineLevel="0" collapsed="false">
      <c r="B244" s="135" t="n">
        <f aca="false">B243+1</f>
        <v>222</v>
      </c>
      <c r="C244" s="136"/>
      <c r="D244" s="137"/>
      <c r="E244" s="136"/>
      <c r="F244" s="136"/>
      <c r="G244" s="111" t="str">
        <f aca="true">IF($F244 &lt;&gt; "",VLOOKUP($F244,Defect_severity,2,0),"")</f>
        <v/>
      </c>
      <c r="H244" s="138"/>
      <c r="I244" s="139"/>
      <c r="J244" s="140"/>
      <c r="K244" s="141"/>
    </row>
    <row r="245" customFormat="false" ht="15" hidden="false" customHeight="false" outlineLevel="0" collapsed="false">
      <c r="B245" s="135" t="n">
        <f aca="false">B244+1</f>
        <v>223</v>
      </c>
      <c r="C245" s="136"/>
      <c r="D245" s="137"/>
      <c r="E245" s="136"/>
      <c r="F245" s="136"/>
      <c r="G245" s="111" t="str">
        <f aca="true">IF($F245 &lt;&gt; "",VLOOKUP($F245,Defect_severity,2,0),"")</f>
        <v/>
      </c>
      <c r="H245" s="138"/>
      <c r="I245" s="139"/>
      <c r="J245" s="140"/>
      <c r="K245" s="141"/>
    </row>
    <row r="246" customFormat="false" ht="15" hidden="false" customHeight="false" outlineLevel="0" collapsed="false">
      <c r="B246" s="135" t="n">
        <f aca="false">B245+1</f>
        <v>224</v>
      </c>
      <c r="C246" s="136"/>
      <c r="D246" s="137"/>
      <c r="E246" s="136"/>
      <c r="F246" s="136"/>
      <c r="G246" s="111" t="str">
        <f aca="true">IF($F246 &lt;&gt; "",VLOOKUP($F246,Defect_severity,2,0),"")</f>
        <v/>
      </c>
      <c r="H246" s="138"/>
      <c r="I246" s="139"/>
      <c r="J246" s="140"/>
      <c r="K246" s="141"/>
    </row>
    <row r="247" customFormat="false" ht="15" hidden="false" customHeight="false" outlineLevel="0" collapsed="false">
      <c r="B247" s="135" t="n">
        <f aca="false">B246+1</f>
        <v>225</v>
      </c>
      <c r="C247" s="136"/>
      <c r="D247" s="137"/>
      <c r="E247" s="136"/>
      <c r="F247" s="136"/>
      <c r="G247" s="111" t="str">
        <f aca="true">IF($F247 &lt;&gt; "",VLOOKUP($F247,Defect_severity,2,0),"")</f>
        <v/>
      </c>
      <c r="H247" s="138"/>
      <c r="I247" s="139"/>
      <c r="J247" s="140"/>
      <c r="K247" s="141"/>
    </row>
    <row r="248" customFormat="false" ht="15" hidden="false" customHeight="false" outlineLevel="0" collapsed="false">
      <c r="B248" s="135" t="n">
        <f aca="false">B247+1</f>
        <v>226</v>
      </c>
      <c r="C248" s="136"/>
      <c r="D248" s="137"/>
      <c r="E248" s="136"/>
      <c r="F248" s="136"/>
      <c r="G248" s="111" t="str">
        <f aca="true">IF($F248 &lt;&gt; "",VLOOKUP($F248,Defect_severity,2,0),"")</f>
        <v/>
      </c>
      <c r="H248" s="138"/>
      <c r="I248" s="139"/>
      <c r="J248" s="140"/>
      <c r="K248" s="141"/>
    </row>
    <row r="249" customFormat="false" ht="15" hidden="false" customHeight="false" outlineLevel="0" collapsed="false">
      <c r="B249" s="135" t="n">
        <f aca="false">B248+1</f>
        <v>227</v>
      </c>
      <c r="C249" s="136"/>
      <c r="D249" s="137"/>
      <c r="E249" s="136"/>
      <c r="F249" s="136"/>
      <c r="G249" s="111" t="str">
        <f aca="true">IF($F249 &lt;&gt; "",VLOOKUP($F249,Defect_severity,2,0),"")</f>
        <v/>
      </c>
      <c r="H249" s="138"/>
      <c r="I249" s="139"/>
      <c r="J249" s="140"/>
      <c r="K249" s="141"/>
    </row>
    <row r="250" customFormat="false" ht="15" hidden="false" customHeight="false" outlineLevel="0" collapsed="false">
      <c r="B250" s="135" t="n">
        <f aca="false">B249+1</f>
        <v>228</v>
      </c>
      <c r="C250" s="136"/>
      <c r="D250" s="137"/>
      <c r="E250" s="136"/>
      <c r="F250" s="136"/>
      <c r="G250" s="111" t="str">
        <f aca="true">IF($F250 &lt;&gt; "",VLOOKUP($F250,Defect_severity,2,0),"")</f>
        <v/>
      </c>
      <c r="H250" s="138"/>
      <c r="I250" s="139"/>
      <c r="J250" s="140"/>
      <c r="K250" s="141"/>
    </row>
    <row r="251" customFormat="false" ht="15" hidden="false" customHeight="false" outlineLevel="0" collapsed="false">
      <c r="B251" s="135" t="n">
        <f aca="false">B250+1</f>
        <v>229</v>
      </c>
      <c r="C251" s="136"/>
      <c r="D251" s="137"/>
      <c r="E251" s="136"/>
      <c r="F251" s="136"/>
      <c r="G251" s="111" t="str">
        <f aca="true">IF($F251 &lt;&gt; "",VLOOKUP($F251,Defect_severity,2,0),"")</f>
        <v/>
      </c>
      <c r="H251" s="138"/>
      <c r="I251" s="139"/>
      <c r="J251" s="140"/>
      <c r="K251" s="141"/>
    </row>
    <row r="252" customFormat="false" ht="15" hidden="false" customHeight="false" outlineLevel="0" collapsed="false">
      <c r="B252" s="135" t="n">
        <f aca="false">B251+1</f>
        <v>230</v>
      </c>
      <c r="C252" s="136"/>
      <c r="D252" s="137"/>
      <c r="E252" s="136"/>
      <c r="F252" s="136"/>
      <c r="G252" s="111" t="str">
        <f aca="true">IF($F252 &lt;&gt; "",VLOOKUP($F252,Defect_severity,2,0),"")</f>
        <v/>
      </c>
      <c r="H252" s="138"/>
      <c r="I252" s="139"/>
      <c r="J252" s="140"/>
      <c r="K252" s="141"/>
    </row>
    <row r="253" customFormat="false" ht="15" hidden="false" customHeight="false" outlineLevel="0" collapsed="false">
      <c r="B253" s="135" t="n">
        <f aca="false">B252+1</f>
        <v>231</v>
      </c>
      <c r="C253" s="136"/>
      <c r="D253" s="137"/>
      <c r="E253" s="136"/>
      <c r="F253" s="136"/>
      <c r="G253" s="111" t="str">
        <f aca="true">IF($F253 &lt;&gt; "",VLOOKUP($F253,Defect_severity,2,0),"")</f>
        <v/>
      </c>
      <c r="H253" s="138"/>
      <c r="I253" s="139"/>
      <c r="J253" s="140"/>
      <c r="K253" s="141"/>
    </row>
    <row r="254" customFormat="false" ht="15" hidden="false" customHeight="false" outlineLevel="0" collapsed="false">
      <c r="B254" s="135" t="n">
        <f aca="false">B253+1</f>
        <v>232</v>
      </c>
      <c r="C254" s="136"/>
      <c r="D254" s="137"/>
      <c r="E254" s="136"/>
      <c r="F254" s="136"/>
      <c r="G254" s="111" t="str">
        <f aca="true">IF($F254 &lt;&gt; "",VLOOKUP($F254,Defect_severity,2,0),"")</f>
        <v/>
      </c>
      <c r="H254" s="138"/>
      <c r="I254" s="139"/>
      <c r="J254" s="140"/>
      <c r="K254" s="141"/>
    </row>
    <row r="255" customFormat="false" ht="15" hidden="false" customHeight="false" outlineLevel="0" collapsed="false">
      <c r="B255" s="135" t="n">
        <f aca="false">B254+1</f>
        <v>233</v>
      </c>
      <c r="C255" s="136"/>
      <c r="D255" s="137"/>
      <c r="E255" s="136"/>
      <c r="F255" s="136"/>
      <c r="G255" s="111" t="str">
        <f aca="true">IF($F255 &lt;&gt; "",VLOOKUP($F255,Defect_severity,2,0),"")</f>
        <v/>
      </c>
      <c r="H255" s="138"/>
      <c r="I255" s="139"/>
      <c r="J255" s="140"/>
      <c r="K255" s="141"/>
    </row>
    <row r="256" customFormat="false" ht="15" hidden="false" customHeight="false" outlineLevel="0" collapsed="false">
      <c r="B256" s="135" t="n">
        <f aca="false">B255+1</f>
        <v>234</v>
      </c>
      <c r="C256" s="136"/>
      <c r="D256" s="137"/>
      <c r="E256" s="136"/>
      <c r="F256" s="136"/>
      <c r="G256" s="111" t="str">
        <f aca="true">IF($F256 &lt;&gt; "",VLOOKUP($F256,Defect_severity,2,0),"")</f>
        <v/>
      </c>
      <c r="H256" s="138"/>
      <c r="I256" s="139"/>
      <c r="J256" s="140"/>
      <c r="K256" s="141"/>
    </row>
    <row r="257" customFormat="false" ht="15" hidden="false" customHeight="false" outlineLevel="0" collapsed="false">
      <c r="B257" s="135" t="n">
        <f aca="false">B256+1</f>
        <v>235</v>
      </c>
      <c r="C257" s="136"/>
      <c r="D257" s="137"/>
      <c r="E257" s="136"/>
      <c r="F257" s="136"/>
      <c r="G257" s="111" t="str">
        <f aca="true">IF($F257 &lt;&gt; "",VLOOKUP($F257,Defect_severity,2,0),"")</f>
        <v/>
      </c>
      <c r="H257" s="138"/>
      <c r="I257" s="139"/>
      <c r="J257" s="140"/>
      <c r="K257" s="141"/>
    </row>
    <row r="258" customFormat="false" ht="15" hidden="false" customHeight="false" outlineLevel="0" collapsed="false">
      <c r="B258" s="135" t="n">
        <f aca="false">B257+1</f>
        <v>236</v>
      </c>
      <c r="C258" s="136"/>
      <c r="D258" s="137"/>
      <c r="E258" s="136"/>
      <c r="F258" s="136"/>
      <c r="G258" s="111" t="str">
        <f aca="true">IF($F258 &lt;&gt; "",VLOOKUP($F258,Defect_severity,2,0),"")</f>
        <v/>
      </c>
      <c r="H258" s="138"/>
      <c r="I258" s="139"/>
      <c r="J258" s="140"/>
      <c r="K258" s="141"/>
    </row>
    <row r="259" customFormat="false" ht="15" hidden="false" customHeight="false" outlineLevel="0" collapsed="false">
      <c r="B259" s="135" t="n">
        <f aca="false">B258+1</f>
        <v>237</v>
      </c>
      <c r="C259" s="136"/>
      <c r="D259" s="137"/>
      <c r="E259" s="136"/>
      <c r="F259" s="136"/>
      <c r="G259" s="111" t="str">
        <f aca="true">IF($F259 &lt;&gt; "",VLOOKUP($F259,Defect_severity,2,0),"")</f>
        <v/>
      </c>
      <c r="H259" s="138"/>
      <c r="I259" s="139"/>
      <c r="J259" s="140"/>
      <c r="K259" s="141"/>
    </row>
    <row r="260" customFormat="false" ht="15" hidden="false" customHeight="false" outlineLevel="0" collapsed="false">
      <c r="B260" s="135" t="n">
        <f aca="false">B259+1</f>
        <v>238</v>
      </c>
      <c r="C260" s="136"/>
      <c r="D260" s="137"/>
      <c r="E260" s="136"/>
      <c r="F260" s="136"/>
      <c r="G260" s="111" t="str">
        <f aca="true">IF($F260 &lt;&gt; "",VLOOKUP($F260,Defect_severity,2,0),"")</f>
        <v/>
      </c>
      <c r="H260" s="138"/>
      <c r="I260" s="139"/>
      <c r="J260" s="140"/>
      <c r="K260" s="141"/>
    </row>
    <row r="261" customFormat="false" ht="15" hidden="false" customHeight="false" outlineLevel="0" collapsed="false">
      <c r="B261" s="135" t="n">
        <f aca="false">B260+1</f>
        <v>239</v>
      </c>
      <c r="C261" s="136"/>
      <c r="D261" s="137"/>
      <c r="E261" s="136"/>
      <c r="F261" s="136"/>
      <c r="G261" s="111" t="str">
        <f aca="true">IF($F261 &lt;&gt; "",VLOOKUP($F261,Defect_severity,2,0),"")</f>
        <v/>
      </c>
      <c r="H261" s="138"/>
      <c r="I261" s="139"/>
      <c r="J261" s="140"/>
      <c r="K261" s="141"/>
    </row>
    <row r="262" customFormat="false" ht="15" hidden="false" customHeight="false" outlineLevel="0" collapsed="false">
      <c r="B262" s="135" t="n">
        <f aca="false">B261+1</f>
        <v>240</v>
      </c>
      <c r="C262" s="136"/>
      <c r="D262" s="137"/>
      <c r="E262" s="136"/>
      <c r="F262" s="136"/>
      <c r="G262" s="111" t="str">
        <f aca="true">IF($F262 &lt;&gt; "",VLOOKUP($F262,Defect_severity,2,0),"")</f>
        <v/>
      </c>
      <c r="H262" s="138"/>
      <c r="I262" s="139"/>
      <c r="J262" s="140"/>
      <c r="K262" s="141"/>
    </row>
    <row r="263" customFormat="false" ht="15" hidden="false" customHeight="false" outlineLevel="0" collapsed="false">
      <c r="B263" s="135" t="n">
        <f aca="false">B262+1</f>
        <v>241</v>
      </c>
      <c r="C263" s="136"/>
      <c r="D263" s="137"/>
      <c r="E263" s="136"/>
      <c r="F263" s="136"/>
      <c r="G263" s="111" t="str">
        <f aca="true">IF($F263 &lt;&gt; "",VLOOKUP($F263,Defect_severity,2,0),"")</f>
        <v/>
      </c>
      <c r="H263" s="138"/>
      <c r="I263" s="139"/>
      <c r="J263" s="140"/>
      <c r="K263" s="141"/>
    </row>
    <row r="264" customFormat="false" ht="15" hidden="false" customHeight="false" outlineLevel="0" collapsed="false">
      <c r="B264" s="135" t="n">
        <f aca="false">B263+1</f>
        <v>242</v>
      </c>
      <c r="C264" s="136"/>
      <c r="D264" s="137"/>
      <c r="E264" s="136"/>
      <c r="F264" s="136"/>
      <c r="G264" s="111" t="str">
        <f aca="true">IF($F264 &lt;&gt; "",VLOOKUP($F264,Defect_severity,2,0),"")</f>
        <v/>
      </c>
      <c r="H264" s="138"/>
      <c r="I264" s="139"/>
      <c r="J264" s="140"/>
      <c r="K264" s="141"/>
    </row>
    <row r="265" customFormat="false" ht="15" hidden="false" customHeight="false" outlineLevel="0" collapsed="false">
      <c r="B265" s="135" t="n">
        <f aca="false">B264+1</f>
        <v>243</v>
      </c>
      <c r="C265" s="136"/>
      <c r="D265" s="137"/>
      <c r="E265" s="136"/>
      <c r="F265" s="136"/>
      <c r="G265" s="111" t="str">
        <f aca="true">IF($F265 &lt;&gt; "",VLOOKUP($F265,Defect_severity,2,0),"")</f>
        <v/>
      </c>
      <c r="H265" s="138"/>
      <c r="I265" s="139"/>
      <c r="J265" s="140"/>
      <c r="K265" s="141"/>
    </row>
    <row r="266" customFormat="false" ht="15" hidden="false" customHeight="false" outlineLevel="0" collapsed="false">
      <c r="B266" s="135" t="n">
        <f aca="false">B265+1</f>
        <v>244</v>
      </c>
      <c r="C266" s="136"/>
      <c r="D266" s="137"/>
      <c r="E266" s="136"/>
      <c r="F266" s="136"/>
      <c r="G266" s="111" t="str">
        <f aca="true">IF($F266 &lt;&gt; "",VLOOKUP($F266,Defect_severity,2,0),"")</f>
        <v/>
      </c>
      <c r="H266" s="138"/>
      <c r="I266" s="139"/>
      <c r="J266" s="140"/>
      <c r="K266" s="141"/>
    </row>
    <row r="267" customFormat="false" ht="15" hidden="false" customHeight="false" outlineLevel="0" collapsed="false">
      <c r="B267" s="135" t="n">
        <f aca="false">B266+1</f>
        <v>245</v>
      </c>
      <c r="C267" s="136"/>
      <c r="D267" s="137"/>
      <c r="E267" s="136"/>
      <c r="F267" s="136"/>
      <c r="G267" s="111" t="str">
        <f aca="true">IF($F267 &lt;&gt; "",VLOOKUP($F267,Defect_severity,2,0),"")</f>
        <v/>
      </c>
      <c r="H267" s="138"/>
      <c r="I267" s="139"/>
      <c r="J267" s="140"/>
      <c r="K267" s="141"/>
    </row>
    <row r="268" customFormat="false" ht="15" hidden="false" customHeight="false" outlineLevel="0" collapsed="false">
      <c r="B268" s="135" t="n">
        <f aca="false">B267+1</f>
        <v>246</v>
      </c>
      <c r="C268" s="136"/>
      <c r="D268" s="137"/>
      <c r="E268" s="136"/>
      <c r="F268" s="136"/>
      <c r="G268" s="111" t="str">
        <f aca="true">IF($F268 &lt;&gt; "",VLOOKUP($F268,Defect_severity,2,0),"")</f>
        <v/>
      </c>
      <c r="H268" s="138"/>
      <c r="I268" s="139"/>
      <c r="J268" s="140"/>
      <c r="K268" s="141"/>
    </row>
    <row r="269" customFormat="false" ht="15" hidden="false" customHeight="false" outlineLevel="0" collapsed="false">
      <c r="B269" s="135" t="n">
        <f aca="false">B268+1</f>
        <v>247</v>
      </c>
      <c r="C269" s="136"/>
      <c r="D269" s="137"/>
      <c r="E269" s="136"/>
      <c r="F269" s="136"/>
      <c r="G269" s="111" t="str">
        <f aca="true">IF($F269 &lt;&gt; "",VLOOKUP($F269,Defect_severity,2,0),"")</f>
        <v/>
      </c>
      <c r="H269" s="138"/>
      <c r="I269" s="139"/>
      <c r="J269" s="140"/>
      <c r="K269" s="141"/>
    </row>
    <row r="270" customFormat="false" ht="15" hidden="false" customHeight="false" outlineLevel="0" collapsed="false">
      <c r="B270" s="135" t="n">
        <f aca="false">B269+1</f>
        <v>248</v>
      </c>
      <c r="C270" s="136"/>
      <c r="D270" s="137"/>
      <c r="E270" s="136"/>
      <c r="F270" s="136"/>
      <c r="G270" s="111" t="str">
        <f aca="true">IF($F270 &lt;&gt; "",VLOOKUP($F270,Defect_severity,2,0),"")</f>
        <v/>
      </c>
      <c r="H270" s="138"/>
      <c r="I270" s="139"/>
      <c r="J270" s="140"/>
      <c r="K270" s="141"/>
    </row>
    <row r="271" customFormat="false" ht="15" hidden="false" customHeight="false" outlineLevel="0" collapsed="false">
      <c r="B271" s="135" t="n">
        <f aca="false">B270+1</f>
        <v>249</v>
      </c>
      <c r="C271" s="136"/>
      <c r="D271" s="137"/>
      <c r="E271" s="136"/>
      <c r="F271" s="136"/>
      <c r="G271" s="111" t="str">
        <f aca="true">IF($F271 &lt;&gt; "",VLOOKUP($F271,Defect_severity,2,0),"")</f>
        <v/>
      </c>
      <c r="H271" s="138"/>
      <c r="I271" s="139"/>
      <c r="J271" s="140"/>
      <c r="K271" s="141"/>
    </row>
    <row r="272" customFormat="false" ht="15" hidden="false" customHeight="false" outlineLevel="0" collapsed="false">
      <c r="B272" s="135" t="n">
        <f aca="false">B271+1</f>
        <v>250</v>
      </c>
      <c r="C272" s="136"/>
      <c r="D272" s="137"/>
      <c r="E272" s="136"/>
      <c r="F272" s="136"/>
      <c r="G272" s="111" t="str">
        <f aca="true">IF($F272 &lt;&gt; "",VLOOKUP($F272,Defect_severity,2,0),"")</f>
        <v/>
      </c>
      <c r="H272" s="138"/>
      <c r="I272" s="139"/>
      <c r="J272" s="140"/>
      <c r="K272" s="141"/>
    </row>
    <row r="273" customFormat="false" ht="15" hidden="false" customHeight="false" outlineLevel="0" collapsed="false">
      <c r="B273" s="135" t="n">
        <f aca="false">B272+1</f>
        <v>251</v>
      </c>
      <c r="C273" s="136"/>
      <c r="D273" s="137"/>
      <c r="E273" s="136"/>
      <c r="F273" s="136"/>
      <c r="G273" s="111" t="str">
        <f aca="true">IF($F273 &lt;&gt; "",VLOOKUP($F273,Defect_severity,2,0),"")</f>
        <v/>
      </c>
      <c r="H273" s="138"/>
      <c r="I273" s="139"/>
      <c r="J273" s="140"/>
      <c r="K273" s="141"/>
    </row>
    <row r="274" customFormat="false" ht="15" hidden="false" customHeight="false" outlineLevel="0" collapsed="false">
      <c r="B274" s="135" t="n">
        <f aca="false">B273+1</f>
        <v>252</v>
      </c>
      <c r="C274" s="136"/>
      <c r="D274" s="137"/>
      <c r="E274" s="136"/>
      <c r="F274" s="136"/>
      <c r="G274" s="111" t="str">
        <f aca="true">IF($F274 &lt;&gt; "",VLOOKUP($F274,Defect_severity,2,0),"")</f>
        <v/>
      </c>
      <c r="H274" s="138"/>
      <c r="I274" s="139"/>
      <c r="J274" s="140"/>
      <c r="K274" s="141"/>
    </row>
    <row r="275" customFormat="false" ht="15" hidden="false" customHeight="false" outlineLevel="0" collapsed="false">
      <c r="B275" s="135" t="n">
        <f aca="false">B274+1</f>
        <v>253</v>
      </c>
      <c r="C275" s="136"/>
      <c r="D275" s="137"/>
      <c r="E275" s="136"/>
      <c r="F275" s="136"/>
      <c r="G275" s="111" t="str">
        <f aca="true">IF($F275 &lt;&gt; "",VLOOKUP($F275,Defect_severity,2,0),"")</f>
        <v/>
      </c>
      <c r="H275" s="138"/>
      <c r="I275" s="139"/>
      <c r="J275" s="140"/>
      <c r="K275" s="141"/>
    </row>
    <row r="276" customFormat="false" ht="15" hidden="false" customHeight="false" outlineLevel="0" collapsed="false">
      <c r="B276" s="135" t="n">
        <f aca="false">B275+1</f>
        <v>254</v>
      </c>
      <c r="C276" s="136"/>
      <c r="D276" s="137"/>
      <c r="E276" s="136"/>
      <c r="F276" s="136"/>
      <c r="G276" s="111" t="str">
        <f aca="true">IF($F276 &lt;&gt; "",VLOOKUP($F276,Defect_severity,2,0),"")</f>
        <v/>
      </c>
      <c r="H276" s="138"/>
      <c r="I276" s="139"/>
      <c r="J276" s="140"/>
      <c r="K276" s="141"/>
    </row>
    <row r="277" customFormat="false" ht="15" hidden="false" customHeight="false" outlineLevel="0" collapsed="false">
      <c r="B277" s="135" t="n">
        <f aca="false">B276+1</f>
        <v>255</v>
      </c>
      <c r="C277" s="136"/>
      <c r="D277" s="137"/>
      <c r="E277" s="136"/>
      <c r="F277" s="136"/>
      <c r="G277" s="111" t="str">
        <f aca="true">IF($F277 &lt;&gt; "",VLOOKUP($F277,Defect_severity,2,0),"")</f>
        <v/>
      </c>
      <c r="H277" s="138"/>
      <c r="I277" s="139"/>
      <c r="J277" s="140"/>
      <c r="K277" s="141"/>
    </row>
    <row r="278" customFormat="false" ht="15" hidden="false" customHeight="false" outlineLevel="0" collapsed="false">
      <c r="B278" s="135" t="n">
        <f aca="false">B277+1</f>
        <v>256</v>
      </c>
      <c r="C278" s="136"/>
      <c r="D278" s="137"/>
      <c r="E278" s="136"/>
      <c r="F278" s="136"/>
      <c r="G278" s="111" t="str">
        <f aca="true">IF($F278 &lt;&gt; "",VLOOKUP($F278,Defect_severity,2,0),"")</f>
        <v/>
      </c>
      <c r="H278" s="138"/>
      <c r="I278" s="139"/>
      <c r="J278" s="140"/>
      <c r="K278" s="141"/>
    </row>
    <row r="279" customFormat="false" ht="15" hidden="false" customHeight="false" outlineLevel="0" collapsed="false">
      <c r="B279" s="135" t="n">
        <f aca="false">B278+1</f>
        <v>257</v>
      </c>
      <c r="C279" s="136"/>
      <c r="D279" s="137"/>
      <c r="E279" s="136"/>
      <c r="F279" s="136"/>
      <c r="G279" s="111" t="str">
        <f aca="true">IF($F279 &lt;&gt; "",VLOOKUP($F279,Defect_severity,2,0),"")</f>
        <v/>
      </c>
      <c r="H279" s="138"/>
      <c r="I279" s="139"/>
      <c r="J279" s="140"/>
      <c r="K279" s="141"/>
    </row>
    <row r="280" customFormat="false" ht="15" hidden="false" customHeight="false" outlineLevel="0" collapsed="false">
      <c r="B280" s="135" t="n">
        <f aca="false">B279+1</f>
        <v>258</v>
      </c>
      <c r="C280" s="136"/>
      <c r="D280" s="137"/>
      <c r="E280" s="136"/>
      <c r="F280" s="136"/>
      <c r="G280" s="111" t="str">
        <f aca="true">IF($F280 &lt;&gt; "",VLOOKUP($F280,Defect_severity,2,0),"")</f>
        <v/>
      </c>
      <c r="H280" s="138"/>
      <c r="I280" s="139"/>
      <c r="J280" s="140"/>
      <c r="K280" s="141"/>
    </row>
    <row r="281" customFormat="false" ht="15" hidden="false" customHeight="false" outlineLevel="0" collapsed="false">
      <c r="B281" s="135" t="n">
        <f aca="false">B280+1</f>
        <v>259</v>
      </c>
      <c r="C281" s="136"/>
      <c r="D281" s="137"/>
      <c r="E281" s="136"/>
      <c r="F281" s="136"/>
      <c r="G281" s="111" t="str">
        <f aca="true">IF($F281 &lt;&gt; "",VLOOKUP($F281,Defect_severity,2,0),"")</f>
        <v/>
      </c>
      <c r="H281" s="138"/>
      <c r="I281" s="139"/>
      <c r="J281" s="140"/>
      <c r="K281" s="141"/>
    </row>
    <row r="282" customFormat="false" ht="15" hidden="false" customHeight="false" outlineLevel="0" collapsed="false">
      <c r="B282" s="135" t="n">
        <f aca="false">B281+1</f>
        <v>260</v>
      </c>
      <c r="C282" s="136"/>
      <c r="D282" s="137"/>
      <c r="E282" s="136"/>
      <c r="F282" s="136"/>
      <c r="G282" s="111" t="str">
        <f aca="true">IF($F282 &lt;&gt; "",VLOOKUP($F282,Defect_severity,2,0),"")</f>
        <v/>
      </c>
      <c r="H282" s="138"/>
      <c r="I282" s="139"/>
      <c r="J282" s="140"/>
      <c r="K282" s="141"/>
    </row>
    <row r="283" customFormat="false" ht="15" hidden="false" customHeight="false" outlineLevel="0" collapsed="false">
      <c r="B283" s="135" t="n">
        <f aca="false">B282+1</f>
        <v>261</v>
      </c>
      <c r="C283" s="136"/>
      <c r="D283" s="137"/>
      <c r="E283" s="136"/>
      <c r="F283" s="136"/>
      <c r="G283" s="111" t="str">
        <f aca="true">IF($F283 &lt;&gt; "",VLOOKUP($F283,Defect_severity,2,0),"")</f>
        <v/>
      </c>
      <c r="H283" s="138"/>
      <c r="I283" s="139"/>
      <c r="J283" s="140"/>
      <c r="K283" s="141"/>
    </row>
    <row r="284" customFormat="false" ht="15" hidden="false" customHeight="false" outlineLevel="0" collapsed="false">
      <c r="B284" s="135" t="n">
        <f aca="false">B283+1</f>
        <v>262</v>
      </c>
      <c r="C284" s="136"/>
      <c r="D284" s="137"/>
      <c r="E284" s="136"/>
      <c r="F284" s="136"/>
      <c r="G284" s="111" t="str">
        <f aca="true">IF($F284 &lt;&gt; "",VLOOKUP($F284,Defect_severity,2,0),"")</f>
        <v/>
      </c>
      <c r="H284" s="138"/>
      <c r="I284" s="139"/>
      <c r="J284" s="140"/>
      <c r="K284" s="141"/>
    </row>
    <row r="285" customFormat="false" ht="15" hidden="false" customHeight="false" outlineLevel="0" collapsed="false">
      <c r="B285" s="135" t="n">
        <f aca="false">B284+1</f>
        <v>263</v>
      </c>
      <c r="C285" s="136"/>
      <c r="D285" s="137"/>
      <c r="E285" s="136"/>
      <c r="F285" s="136"/>
      <c r="G285" s="111" t="str">
        <f aca="true">IF($F285 &lt;&gt; "",VLOOKUP($F285,Defect_severity,2,0),"")</f>
        <v/>
      </c>
      <c r="H285" s="138"/>
      <c r="I285" s="139"/>
      <c r="J285" s="140"/>
      <c r="K285" s="141"/>
    </row>
    <row r="286" customFormat="false" ht="15" hidden="false" customHeight="false" outlineLevel="0" collapsed="false">
      <c r="B286" s="135" t="n">
        <f aca="false">B285+1</f>
        <v>264</v>
      </c>
      <c r="C286" s="136"/>
      <c r="D286" s="137"/>
      <c r="E286" s="136"/>
      <c r="F286" s="136"/>
      <c r="G286" s="111" t="str">
        <f aca="true">IF($F286 &lt;&gt; "",VLOOKUP($F286,Defect_severity,2,0),"")</f>
        <v/>
      </c>
      <c r="H286" s="138"/>
      <c r="I286" s="139"/>
      <c r="J286" s="140"/>
      <c r="K286" s="141"/>
    </row>
    <row r="287" customFormat="false" ht="15" hidden="false" customHeight="false" outlineLevel="0" collapsed="false">
      <c r="B287" s="135" t="n">
        <f aca="false">B286+1</f>
        <v>265</v>
      </c>
      <c r="C287" s="136"/>
      <c r="D287" s="137"/>
      <c r="E287" s="136"/>
      <c r="F287" s="136"/>
      <c r="G287" s="111" t="str">
        <f aca="true">IF($F287 &lt;&gt; "",VLOOKUP($F287,Defect_severity,2,0),"")</f>
        <v/>
      </c>
      <c r="H287" s="138"/>
      <c r="I287" s="139"/>
      <c r="J287" s="140"/>
      <c r="K287" s="141"/>
    </row>
    <row r="288" customFormat="false" ht="15" hidden="false" customHeight="false" outlineLevel="0" collapsed="false">
      <c r="B288" s="135" t="n">
        <f aca="false">B287+1</f>
        <v>266</v>
      </c>
      <c r="C288" s="136"/>
      <c r="D288" s="137"/>
      <c r="E288" s="136"/>
      <c r="F288" s="136"/>
      <c r="G288" s="111" t="str">
        <f aca="true">IF($F288 &lt;&gt; "",VLOOKUP($F288,Defect_severity,2,0),"")</f>
        <v/>
      </c>
      <c r="H288" s="138"/>
      <c r="I288" s="139"/>
      <c r="J288" s="140"/>
      <c r="K288" s="141"/>
    </row>
    <row r="289" customFormat="false" ht="15" hidden="false" customHeight="false" outlineLevel="0" collapsed="false">
      <c r="B289" s="135" t="n">
        <f aca="false">B288+1</f>
        <v>267</v>
      </c>
      <c r="C289" s="136"/>
      <c r="D289" s="137"/>
      <c r="E289" s="136"/>
      <c r="F289" s="136"/>
      <c r="G289" s="111" t="str">
        <f aca="true">IF($F289 &lt;&gt; "",VLOOKUP($F289,Defect_severity,2,0),"")</f>
        <v/>
      </c>
      <c r="H289" s="138"/>
      <c r="I289" s="139"/>
      <c r="J289" s="140"/>
      <c r="K289" s="141"/>
    </row>
    <row r="290" customFormat="false" ht="15" hidden="false" customHeight="false" outlineLevel="0" collapsed="false">
      <c r="B290" s="135" t="n">
        <f aca="false">B289+1</f>
        <v>268</v>
      </c>
      <c r="C290" s="136"/>
      <c r="D290" s="137"/>
      <c r="E290" s="136"/>
      <c r="F290" s="136"/>
      <c r="G290" s="111" t="str">
        <f aca="true">IF($F290 &lt;&gt; "",VLOOKUP($F290,Defect_severity,2,0),"")</f>
        <v/>
      </c>
      <c r="H290" s="138"/>
      <c r="I290" s="139"/>
      <c r="J290" s="140"/>
      <c r="K290" s="141"/>
    </row>
    <row r="291" customFormat="false" ht="15" hidden="false" customHeight="false" outlineLevel="0" collapsed="false">
      <c r="B291" s="135" t="n">
        <f aca="false">B290+1</f>
        <v>269</v>
      </c>
      <c r="C291" s="136"/>
      <c r="D291" s="137"/>
      <c r="E291" s="136"/>
      <c r="F291" s="136"/>
      <c r="G291" s="111" t="str">
        <f aca="true">IF($F291 &lt;&gt; "",VLOOKUP($F291,Defect_severity,2,0),"")</f>
        <v/>
      </c>
      <c r="H291" s="138"/>
      <c r="I291" s="139"/>
      <c r="J291" s="140"/>
      <c r="K291" s="141"/>
    </row>
    <row r="292" customFormat="false" ht="15" hidden="false" customHeight="false" outlineLevel="0" collapsed="false">
      <c r="B292" s="135" t="n">
        <f aca="false">B291+1</f>
        <v>270</v>
      </c>
      <c r="C292" s="136"/>
      <c r="D292" s="137"/>
      <c r="E292" s="136"/>
      <c r="F292" s="136"/>
      <c r="G292" s="111" t="str">
        <f aca="true">IF($F292 &lt;&gt; "",VLOOKUP($F292,Defect_severity,2,0),"")</f>
        <v/>
      </c>
      <c r="H292" s="138"/>
      <c r="I292" s="139"/>
      <c r="J292" s="140"/>
      <c r="K292" s="141"/>
    </row>
    <row r="293" customFormat="false" ht="15" hidden="false" customHeight="false" outlineLevel="0" collapsed="false">
      <c r="B293" s="135" t="n">
        <f aca="false">B292+1</f>
        <v>271</v>
      </c>
      <c r="C293" s="136"/>
      <c r="D293" s="137"/>
      <c r="E293" s="136"/>
      <c r="F293" s="136"/>
      <c r="G293" s="111" t="str">
        <f aca="true">IF($F293 &lt;&gt; "",VLOOKUP($F293,Defect_severity,2,0),"")</f>
        <v/>
      </c>
      <c r="H293" s="138"/>
      <c r="I293" s="139"/>
      <c r="J293" s="140"/>
      <c r="K293" s="141"/>
    </row>
    <row r="294" customFormat="false" ht="15" hidden="false" customHeight="false" outlineLevel="0" collapsed="false">
      <c r="B294" s="135" t="n">
        <f aca="false">B293+1</f>
        <v>272</v>
      </c>
      <c r="C294" s="136"/>
      <c r="D294" s="137"/>
      <c r="E294" s="136"/>
      <c r="F294" s="136"/>
      <c r="G294" s="111" t="str">
        <f aca="true">IF($F294 &lt;&gt; "",VLOOKUP($F294,Defect_severity,2,0),"")</f>
        <v/>
      </c>
      <c r="H294" s="138"/>
      <c r="I294" s="139"/>
      <c r="J294" s="140"/>
      <c r="K294" s="141"/>
    </row>
    <row r="295" customFormat="false" ht="15" hidden="false" customHeight="false" outlineLevel="0" collapsed="false">
      <c r="B295" s="135" t="n">
        <f aca="false">B294+1</f>
        <v>273</v>
      </c>
      <c r="C295" s="136"/>
      <c r="D295" s="137"/>
      <c r="E295" s="136"/>
      <c r="F295" s="136"/>
      <c r="G295" s="111" t="str">
        <f aca="true">IF($F295 &lt;&gt; "",VLOOKUP($F295,Defect_severity,2,0),"")</f>
        <v/>
      </c>
      <c r="H295" s="138"/>
      <c r="I295" s="139"/>
      <c r="J295" s="140"/>
      <c r="K295" s="141"/>
    </row>
    <row r="296" customFormat="false" ht="15" hidden="false" customHeight="false" outlineLevel="0" collapsed="false">
      <c r="B296" s="135" t="n">
        <f aca="false">B295+1</f>
        <v>274</v>
      </c>
      <c r="C296" s="136"/>
      <c r="D296" s="137"/>
      <c r="E296" s="136"/>
      <c r="F296" s="136"/>
      <c r="G296" s="111" t="str">
        <f aca="true">IF($F296 &lt;&gt; "",VLOOKUP($F296,Defect_severity,2,0),"")</f>
        <v/>
      </c>
      <c r="H296" s="138"/>
      <c r="I296" s="139"/>
      <c r="J296" s="140"/>
      <c r="K296" s="141"/>
    </row>
    <row r="297" customFormat="false" ht="15" hidden="false" customHeight="false" outlineLevel="0" collapsed="false">
      <c r="B297" s="135" t="n">
        <f aca="false">B296+1</f>
        <v>275</v>
      </c>
      <c r="C297" s="136"/>
      <c r="D297" s="137"/>
      <c r="E297" s="136"/>
      <c r="F297" s="136"/>
      <c r="G297" s="111" t="str">
        <f aca="true">IF($F297 &lt;&gt; "",VLOOKUP($F297,Defect_severity,2,0),"")</f>
        <v/>
      </c>
      <c r="H297" s="138"/>
      <c r="I297" s="139"/>
      <c r="J297" s="140"/>
      <c r="K297" s="141"/>
    </row>
    <row r="298" customFormat="false" ht="15" hidden="false" customHeight="false" outlineLevel="0" collapsed="false">
      <c r="B298" s="135" t="n">
        <f aca="false">B297+1</f>
        <v>276</v>
      </c>
      <c r="C298" s="136"/>
      <c r="D298" s="137"/>
      <c r="E298" s="136"/>
      <c r="F298" s="136"/>
      <c r="G298" s="111" t="str">
        <f aca="true">IF($F298 &lt;&gt; "",VLOOKUP($F298,Defect_severity,2,0),"")</f>
        <v/>
      </c>
      <c r="H298" s="138"/>
      <c r="I298" s="139"/>
      <c r="J298" s="140"/>
      <c r="K298" s="141"/>
    </row>
    <row r="299" customFormat="false" ht="15" hidden="false" customHeight="false" outlineLevel="0" collapsed="false">
      <c r="B299" s="135" t="n">
        <f aca="false">B298+1</f>
        <v>277</v>
      </c>
      <c r="C299" s="136"/>
      <c r="D299" s="137"/>
      <c r="E299" s="136"/>
      <c r="F299" s="136"/>
      <c r="G299" s="111" t="str">
        <f aca="true">IF($F299 &lt;&gt; "",VLOOKUP($F299,Defect_severity,2,0),"")</f>
        <v/>
      </c>
      <c r="H299" s="138"/>
      <c r="I299" s="139"/>
      <c r="J299" s="140"/>
      <c r="K299" s="141"/>
    </row>
    <row r="300" customFormat="false" ht="15" hidden="false" customHeight="false" outlineLevel="0" collapsed="false">
      <c r="B300" s="135" t="n">
        <f aca="false">B299+1</f>
        <v>278</v>
      </c>
      <c r="C300" s="136"/>
      <c r="D300" s="137"/>
      <c r="E300" s="136"/>
      <c r="F300" s="136"/>
      <c r="G300" s="111" t="str">
        <f aca="true">IF($F300 &lt;&gt; "",VLOOKUP($F300,Defect_severity,2,0),"")</f>
        <v/>
      </c>
      <c r="H300" s="138"/>
      <c r="I300" s="139"/>
      <c r="J300" s="140"/>
      <c r="K300" s="141"/>
    </row>
    <row r="301" customFormat="false" ht="15" hidden="false" customHeight="false" outlineLevel="0" collapsed="false">
      <c r="B301" s="135" t="n">
        <f aca="false">B300+1</f>
        <v>279</v>
      </c>
      <c r="C301" s="136"/>
      <c r="D301" s="137"/>
      <c r="E301" s="136"/>
      <c r="F301" s="136"/>
      <c r="G301" s="111" t="str">
        <f aca="true">IF($F301 &lt;&gt; "",VLOOKUP($F301,Defect_severity,2,0),"")</f>
        <v/>
      </c>
      <c r="H301" s="138"/>
      <c r="I301" s="139"/>
      <c r="J301" s="140"/>
      <c r="K301" s="141"/>
    </row>
    <row r="302" customFormat="false" ht="15" hidden="false" customHeight="false" outlineLevel="0" collapsed="false">
      <c r="B302" s="135" t="n">
        <f aca="false">B301+1</f>
        <v>280</v>
      </c>
      <c r="C302" s="136"/>
      <c r="D302" s="137"/>
      <c r="E302" s="136"/>
      <c r="F302" s="136"/>
      <c r="G302" s="111" t="str">
        <f aca="true">IF($F302 &lt;&gt; "",VLOOKUP($F302,Defect_severity,2,0),"")</f>
        <v/>
      </c>
      <c r="H302" s="138"/>
      <c r="I302" s="139"/>
      <c r="J302" s="140"/>
      <c r="K302" s="141"/>
    </row>
    <row r="303" customFormat="false" ht="15" hidden="false" customHeight="false" outlineLevel="0" collapsed="false">
      <c r="B303" s="135" t="n">
        <f aca="false">B302+1</f>
        <v>281</v>
      </c>
      <c r="C303" s="136"/>
      <c r="D303" s="137"/>
      <c r="E303" s="136"/>
      <c r="F303" s="136"/>
      <c r="G303" s="111" t="str">
        <f aca="true">IF($F303 &lt;&gt; "",VLOOKUP($F303,Defect_severity,2,0),"")</f>
        <v/>
      </c>
      <c r="H303" s="138"/>
      <c r="I303" s="139"/>
      <c r="J303" s="140"/>
      <c r="K303" s="141"/>
    </row>
    <row r="304" customFormat="false" ht="15" hidden="false" customHeight="false" outlineLevel="0" collapsed="false">
      <c r="B304" s="135" t="n">
        <f aca="false">B303+1</f>
        <v>282</v>
      </c>
      <c r="C304" s="136"/>
      <c r="D304" s="137"/>
      <c r="E304" s="136"/>
      <c r="F304" s="136"/>
      <c r="G304" s="111" t="str">
        <f aca="true">IF($F304 &lt;&gt; "",VLOOKUP($F304,Defect_severity,2,0),"")</f>
        <v/>
      </c>
      <c r="H304" s="138"/>
      <c r="I304" s="139"/>
      <c r="J304" s="140"/>
      <c r="K304" s="141"/>
    </row>
    <row r="305" customFormat="false" ht="15" hidden="false" customHeight="false" outlineLevel="0" collapsed="false">
      <c r="B305" s="135" t="n">
        <f aca="false">B304+1</f>
        <v>283</v>
      </c>
      <c r="C305" s="136"/>
      <c r="D305" s="137"/>
      <c r="E305" s="136"/>
      <c r="F305" s="136"/>
      <c r="G305" s="111" t="str">
        <f aca="true">IF($F305 &lt;&gt; "",VLOOKUP($F305,Defect_severity,2,0),"")</f>
        <v/>
      </c>
      <c r="H305" s="138"/>
      <c r="I305" s="139"/>
      <c r="J305" s="140"/>
      <c r="K305" s="141"/>
    </row>
    <row r="306" customFormat="false" ht="15" hidden="false" customHeight="false" outlineLevel="0" collapsed="false">
      <c r="B306" s="135" t="n">
        <f aca="false">B305+1</f>
        <v>284</v>
      </c>
      <c r="C306" s="136"/>
      <c r="D306" s="137"/>
      <c r="E306" s="136"/>
      <c r="F306" s="136"/>
      <c r="G306" s="111" t="str">
        <f aca="true">IF($F306 &lt;&gt; "",VLOOKUP($F306,Defect_severity,2,0),"")</f>
        <v/>
      </c>
      <c r="H306" s="138"/>
      <c r="I306" s="139"/>
      <c r="J306" s="140"/>
      <c r="K306" s="141"/>
    </row>
    <row r="307" customFormat="false" ht="15" hidden="false" customHeight="false" outlineLevel="0" collapsed="false">
      <c r="B307" s="135" t="n">
        <f aca="false">B306+1</f>
        <v>285</v>
      </c>
      <c r="C307" s="136"/>
      <c r="D307" s="137"/>
      <c r="E307" s="136"/>
      <c r="F307" s="136"/>
      <c r="G307" s="111" t="str">
        <f aca="true">IF($F307 &lt;&gt; "",VLOOKUP($F307,Defect_severity,2,0),"")</f>
        <v/>
      </c>
      <c r="H307" s="138"/>
      <c r="I307" s="139"/>
      <c r="J307" s="140"/>
      <c r="K307" s="141"/>
    </row>
    <row r="308" customFormat="false" ht="15" hidden="false" customHeight="false" outlineLevel="0" collapsed="false">
      <c r="B308" s="135" t="n">
        <f aca="false">B307+1</f>
        <v>286</v>
      </c>
      <c r="C308" s="136"/>
      <c r="D308" s="137"/>
      <c r="E308" s="136"/>
      <c r="F308" s="136"/>
      <c r="G308" s="111" t="str">
        <f aca="true">IF($F308 &lt;&gt; "",VLOOKUP($F308,Defect_severity,2,0),"")</f>
        <v/>
      </c>
      <c r="H308" s="138"/>
      <c r="I308" s="139"/>
      <c r="J308" s="140"/>
      <c r="K308" s="141"/>
    </row>
    <row r="309" customFormat="false" ht="15" hidden="false" customHeight="false" outlineLevel="0" collapsed="false">
      <c r="B309" s="135" t="n">
        <f aca="false">B308+1</f>
        <v>287</v>
      </c>
      <c r="C309" s="136"/>
      <c r="D309" s="137"/>
      <c r="E309" s="136"/>
      <c r="F309" s="136"/>
      <c r="G309" s="111" t="str">
        <f aca="true">IF($F309 &lt;&gt; "",VLOOKUP($F309,Defect_severity,2,0),"")</f>
        <v/>
      </c>
      <c r="H309" s="138"/>
      <c r="I309" s="139"/>
      <c r="J309" s="140"/>
      <c r="K309" s="141"/>
    </row>
    <row r="310" customFormat="false" ht="15" hidden="false" customHeight="false" outlineLevel="0" collapsed="false">
      <c r="B310" s="135" t="n">
        <f aca="false">B309+1</f>
        <v>288</v>
      </c>
      <c r="C310" s="136"/>
      <c r="D310" s="137"/>
      <c r="E310" s="136"/>
      <c r="F310" s="136"/>
      <c r="G310" s="111" t="str">
        <f aca="true">IF($F310 &lt;&gt; "",VLOOKUP($F310,Defect_severity,2,0),"")</f>
        <v/>
      </c>
      <c r="H310" s="138"/>
      <c r="I310" s="139"/>
      <c r="J310" s="140"/>
      <c r="K310" s="141"/>
    </row>
    <row r="311" customFormat="false" ht="15" hidden="false" customHeight="false" outlineLevel="0" collapsed="false">
      <c r="B311" s="135" t="n">
        <f aca="false">B310+1</f>
        <v>289</v>
      </c>
      <c r="C311" s="136"/>
      <c r="D311" s="137"/>
      <c r="E311" s="136"/>
      <c r="F311" s="136"/>
      <c r="G311" s="111" t="str">
        <f aca="true">IF($F311 &lt;&gt; "",VLOOKUP($F311,Defect_severity,2,0),"")</f>
        <v/>
      </c>
      <c r="H311" s="138"/>
      <c r="I311" s="139"/>
      <c r="J311" s="140"/>
      <c r="K311" s="141"/>
    </row>
    <row r="312" customFormat="false" ht="15" hidden="false" customHeight="false" outlineLevel="0" collapsed="false">
      <c r="B312" s="135" t="n">
        <f aca="false">B311+1</f>
        <v>290</v>
      </c>
      <c r="C312" s="136"/>
      <c r="D312" s="137"/>
      <c r="E312" s="136"/>
      <c r="F312" s="136"/>
      <c r="G312" s="111" t="str">
        <f aca="true">IF($F312 &lt;&gt; "",VLOOKUP($F312,Defect_severity,2,0),"")</f>
        <v/>
      </c>
      <c r="H312" s="138"/>
      <c r="I312" s="139"/>
      <c r="J312" s="140"/>
      <c r="K312" s="141"/>
    </row>
    <row r="313" customFormat="false" ht="15" hidden="false" customHeight="false" outlineLevel="0" collapsed="false">
      <c r="B313" s="135" t="n">
        <f aca="false">B312+1</f>
        <v>291</v>
      </c>
      <c r="C313" s="136"/>
      <c r="D313" s="137"/>
      <c r="E313" s="136"/>
      <c r="F313" s="136"/>
      <c r="G313" s="111" t="str">
        <f aca="true">IF($F313 &lt;&gt; "",VLOOKUP($F313,Defect_severity,2,0),"")</f>
        <v/>
      </c>
      <c r="H313" s="138"/>
      <c r="I313" s="139"/>
      <c r="J313" s="140"/>
      <c r="K313" s="141"/>
    </row>
    <row r="314" customFormat="false" ht="15" hidden="false" customHeight="false" outlineLevel="0" collapsed="false">
      <c r="B314" s="135" t="n">
        <f aca="false">B313+1</f>
        <v>292</v>
      </c>
      <c r="C314" s="136"/>
      <c r="D314" s="137"/>
      <c r="E314" s="136"/>
      <c r="F314" s="136"/>
      <c r="G314" s="111" t="str">
        <f aca="true">IF($F314 &lt;&gt; "",VLOOKUP($F314,Defect_severity,2,0),"")</f>
        <v/>
      </c>
      <c r="H314" s="138"/>
      <c r="I314" s="139"/>
      <c r="J314" s="140"/>
      <c r="K314" s="141"/>
    </row>
    <row r="315" customFormat="false" ht="15" hidden="false" customHeight="false" outlineLevel="0" collapsed="false">
      <c r="B315" s="135" t="n">
        <f aca="false">B314+1</f>
        <v>293</v>
      </c>
      <c r="C315" s="136"/>
      <c r="D315" s="137"/>
      <c r="E315" s="136"/>
      <c r="F315" s="136"/>
      <c r="G315" s="111" t="str">
        <f aca="true">IF($F315 &lt;&gt; "",VLOOKUP($F315,Defect_severity,2,0),"")</f>
        <v/>
      </c>
      <c r="H315" s="138"/>
      <c r="I315" s="139"/>
      <c r="J315" s="140"/>
      <c r="K315" s="141"/>
    </row>
    <row r="316" customFormat="false" ht="15" hidden="false" customHeight="false" outlineLevel="0" collapsed="false">
      <c r="B316" s="135" t="n">
        <f aca="false">B315+1</f>
        <v>294</v>
      </c>
      <c r="C316" s="136"/>
      <c r="D316" s="137"/>
      <c r="E316" s="136"/>
      <c r="F316" s="136"/>
      <c r="G316" s="111" t="str">
        <f aca="true">IF($F316 &lt;&gt; "",VLOOKUP($F316,Defect_severity,2,0),"")</f>
        <v/>
      </c>
      <c r="H316" s="138"/>
      <c r="I316" s="139"/>
      <c r="J316" s="140"/>
      <c r="K316" s="141"/>
    </row>
    <row r="317" customFormat="false" ht="15" hidden="false" customHeight="false" outlineLevel="0" collapsed="false">
      <c r="B317" s="135" t="n">
        <f aca="false">B316+1</f>
        <v>295</v>
      </c>
      <c r="C317" s="136"/>
      <c r="D317" s="137"/>
      <c r="E317" s="136"/>
      <c r="F317" s="136"/>
      <c r="G317" s="111" t="str">
        <f aca="true">IF($F317 &lt;&gt; "",VLOOKUP($F317,Defect_severity,2,0),"")</f>
        <v/>
      </c>
      <c r="H317" s="138"/>
      <c r="I317" s="139"/>
      <c r="J317" s="140"/>
      <c r="K317" s="141"/>
    </row>
    <row r="318" customFormat="false" ht="15" hidden="false" customHeight="false" outlineLevel="0" collapsed="false">
      <c r="B318" s="135" t="n">
        <f aca="false">B317+1</f>
        <v>296</v>
      </c>
      <c r="C318" s="136"/>
      <c r="D318" s="137"/>
      <c r="E318" s="136"/>
      <c r="F318" s="136"/>
      <c r="G318" s="111" t="str">
        <f aca="true">IF($F318 &lt;&gt; "",VLOOKUP($F318,Defect_severity,2,0),"")</f>
        <v/>
      </c>
      <c r="H318" s="138"/>
      <c r="I318" s="139"/>
      <c r="J318" s="140"/>
      <c r="K318" s="141"/>
    </row>
    <row r="319" customFormat="false" ht="15" hidden="false" customHeight="false" outlineLevel="0" collapsed="false">
      <c r="B319" s="135" t="n">
        <f aca="false">B318+1</f>
        <v>297</v>
      </c>
      <c r="C319" s="136"/>
      <c r="D319" s="137"/>
      <c r="E319" s="136"/>
      <c r="F319" s="136"/>
      <c r="G319" s="111" t="str">
        <f aca="true">IF($F319 &lt;&gt; "",VLOOKUP($F319,Defect_severity,2,0),"")</f>
        <v/>
      </c>
      <c r="H319" s="138"/>
      <c r="I319" s="139"/>
      <c r="J319" s="140"/>
      <c r="K319" s="141"/>
    </row>
    <row r="320" customFormat="false" ht="15" hidden="false" customHeight="false" outlineLevel="0" collapsed="false">
      <c r="B320" s="135" t="n">
        <f aca="false">B319+1</f>
        <v>298</v>
      </c>
      <c r="C320" s="136"/>
      <c r="D320" s="137"/>
      <c r="E320" s="136"/>
      <c r="F320" s="136"/>
      <c r="G320" s="111" t="str">
        <f aca="true">IF($F320 &lt;&gt; "",VLOOKUP($F320,Defect_severity,2,0),"")</f>
        <v/>
      </c>
      <c r="H320" s="138"/>
      <c r="I320" s="139"/>
      <c r="J320" s="140"/>
      <c r="K320" s="141"/>
    </row>
    <row r="321" customFormat="false" ht="15" hidden="false" customHeight="false" outlineLevel="0" collapsed="false">
      <c r="B321" s="135" t="n">
        <f aca="false">B320+1</f>
        <v>299</v>
      </c>
      <c r="C321" s="136"/>
      <c r="D321" s="137"/>
      <c r="E321" s="136"/>
      <c r="F321" s="136"/>
      <c r="G321" s="111" t="str">
        <f aca="true">IF($F321 &lt;&gt; "",VLOOKUP($F321,Defect_severity,2,0),"")</f>
        <v/>
      </c>
      <c r="H321" s="138"/>
      <c r="I321" s="139"/>
      <c r="J321" s="140"/>
      <c r="K321" s="141"/>
    </row>
    <row r="322" customFormat="false" ht="15.75" hidden="false" customHeight="false" outlineLevel="0" collapsed="false">
      <c r="B322" s="143" t="n">
        <f aca="false">B321+1</f>
        <v>300</v>
      </c>
      <c r="C322" s="144"/>
      <c r="D322" s="145"/>
      <c r="E322" s="144"/>
      <c r="F322" s="136"/>
      <c r="G322" s="111" t="str">
        <f aca="true">IF($F322 &lt;&gt; "",VLOOKUP($F322,Defect_severity,2,0),"")</f>
        <v/>
      </c>
      <c r="H322" s="138"/>
      <c r="I322" s="146"/>
      <c r="J322" s="147"/>
      <c r="K322" s="141"/>
    </row>
  </sheetData>
  <sheetProtection sheet="true" objects="true" scenarios="true" formatCells="false" formatColumns="false" formatRows="false" insertHyperlinks="false"/>
  <mergeCells count="5">
    <mergeCell ref="B2:B3"/>
    <mergeCell ref="C2:C3"/>
    <mergeCell ref="B8:B11"/>
    <mergeCell ref="C8:D11"/>
    <mergeCell ref="C13:D13"/>
  </mergeCells>
  <dataValidations count="6">
    <dataValidation allowBlank="false" operator="equal" prompt="Use &quot;MM-DD-YY Format only.&#10;&#10;Example 01/13/16" showDropDown="false" showErrorMessage="true" showInputMessage="true" sqref="C6" type="none">
      <formula1>0</formula1>
      <formula2>0</formula2>
    </dataValidation>
    <dataValidation allowBlank="true" error="Please enter Whole numbers only, no decimal values will be accepted" errorTitle="Enter Whole Number" operator="greaterThanOrEqual" showDropDown="false" showErrorMessage="true" showInputMessage="true" sqref="C2:C3" type="whole">
      <formula1>0</formula1>
      <formula2>0</formula2>
    </dataValidation>
    <dataValidation allowBlank="true" operator="between" showDropDown="false" showErrorMessage="true" showInputMessage="true" sqref="E23:E322" type="list">
      <formula1>Scripts_Review_dt</formula1>
      <formula2>0</formula2>
    </dataValidation>
    <dataValidation allowBlank="true" operator="between" prompt="Please select an item from the  drop down list  in column E for a list to be populated here." promptTitle="Note" showDropDown="false" showErrorMessage="true" showInputMessage="true" sqref="F23:F322" type="list">
      <formula1>INDIRECT(#ref!)</formula1>
      <formula2>0</formula2>
    </dataValidation>
    <dataValidation allowBlank="true" operator="between" showDropDown="false" showErrorMessage="true" showInputMessage="true" sqref="H23:H322" type="list">
      <formula1>Fixed</formula1>
      <formula2>0</formula2>
    </dataValidation>
    <dataValidation allowBlank="true" operator="between" showDropDown="false" showErrorMessage="true" showInputMessage="true" sqref="K23:K322" type="list">
      <formula1>Passed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22"/>
  <sheetViews>
    <sheetView windowProtection="false" showFormulas="false" showGridLines="true" showRowColHeaders="true" showZeros="true" rightToLeft="false" tabSelected="false" showOutlineSymbols="true" defaultGridColor="true" view="normal" topLeftCell="H11" colorId="64" zoomScale="85" zoomScaleNormal="85" zoomScalePageLayoutView="100" workbookViewId="0">
      <selection pane="topLeft" activeCell="K23" activeCellId="6" sqref="C1 C9 C12 C19 C26 C41 K23"/>
    </sheetView>
  </sheetViews>
  <sheetFormatPr defaultRowHeight="15"/>
  <cols>
    <col collapsed="false" hidden="false" max="1" min="1" style="148" width="3.71255060728745"/>
    <col collapsed="false" hidden="false" max="2" min="2" style="148" width="20.2793522267206"/>
    <col collapsed="false" hidden="false" max="3" min="3" style="148" width="28.7165991902834"/>
    <col collapsed="false" hidden="false" max="4" min="4" style="149" width="51.004048582996"/>
    <col collapsed="false" hidden="false" max="5" min="5" style="148" width="35.4291497975708"/>
    <col collapsed="false" hidden="false" max="6" min="6" style="148" width="40.5708502024292"/>
    <col collapsed="false" hidden="false" max="7" min="7" style="148" width="29.7165991902834"/>
    <col collapsed="false" hidden="false" max="8" min="8" style="149" width="17.7085020242915"/>
    <col collapsed="false" hidden="false" max="9" min="9" style="149" width="13.7125506072874"/>
    <col collapsed="false" hidden="false" max="10" min="10" style="148" width="31.2874493927125"/>
    <col collapsed="false" hidden="false" max="11" min="11" style="148" width="11.1417004048583"/>
    <col collapsed="false" hidden="false" max="35" min="12" style="148" width="9.1417004048583"/>
    <col collapsed="false" hidden="false" max="36" min="36" style="148" width="22.5748987854251"/>
    <col collapsed="false" hidden="false" max="1025" min="37" style="148" width="9.1417004048583"/>
  </cols>
  <sheetData>
    <row r="1" customFormat="false" ht="15.75" hidden="false" customHeight="false" outlineLevel="0" collapsed="false">
      <c r="A1" s="0"/>
      <c r="B1" s="150"/>
      <c r="C1" s="150"/>
      <c r="D1" s="150"/>
      <c r="E1" s="0"/>
      <c r="F1" s="0"/>
      <c r="G1" s="151"/>
      <c r="H1" s="0"/>
      <c r="I1" s="0"/>
      <c r="J1" s="0"/>
      <c r="K1" s="0"/>
      <c r="AJ1" s="148" t="s">
        <v>108</v>
      </c>
    </row>
    <row r="2" customFormat="false" ht="15" hidden="false" customHeight="true" outlineLevel="0" collapsed="false">
      <c r="A2" s="0"/>
      <c r="B2" s="88" t="s">
        <v>109</v>
      </c>
      <c r="C2" s="89"/>
      <c r="D2" s="152"/>
      <c r="E2" s="0"/>
      <c r="F2" s="0"/>
      <c r="G2" s="151"/>
      <c r="H2" s="0"/>
      <c r="I2" s="0"/>
      <c r="J2" s="0"/>
      <c r="K2" s="0"/>
      <c r="AJ2" s="0"/>
    </row>
    <row r="3" customFormat="false" ht="15.75" hidden="false" customHeight="false" outlineLevel="0" collapsed="false">
      <c r="A3" s="0"/>
      <c r="B3" s="88"/>
      <c r="C3" s="89"/>
      <c r="D3" s="150"/>
      <c r="E3" s="0"/>
      <c r="F3" s="0"/>
      <c r="G3" s="151"/>
      <c r="H3" s="0"/>
      <c r="I3" s="0"/>
      <c r="J3" s="0"/>
      <c r="K3" s="0"/>
      <c r="AJ3" s="0"/>
    </row>
    <row r="4" customFormat="false" ht="15.75" hidden="false" customHeight="false" outlineLevel="0" collapsed="false">
      <c r="A4" s="0"/>
      <c r="B4" s="91" t="s">
        <v>110</v>
      </c>
      <c r="C4" s="92"/>
      <c r="D4" s="150"/>
      <c r="E4" s="0"/>
      <c r="F4" s="0"/>
      <c r="G4" s="151"/>
      <c r="H4" s="0"/>
      <c r="I4" s="0"/>
      <c r="J4" s="0"/>
      <c r="K4" s="0"/>
      <c r="AJ4" s="148" t="s">
        <v>111</v>
      </c>
    </row>
    <row r="5" customFormat="false" ht="15.75" hidden="false" customHeight="false" outlineLevel="0" collapsed="false">
      <c r="A5" s="151"/>
      <c r="B5" s="91" t="s">
        <v>138</v>
      </c>
      <c r="C5" s="92"/>
      <c r="D5" s="153"/>
      <c r="E5" s="0"/>
      <c r="F5" s="0"/>
      <c r="G5" s="151"/>
      <c r="H5" s="0"/>
      <c r="I5" s="0"/>
      <c r="J5" s="0"/>
      <c r="K5" s="0"/>
    </row>
    <row r="6" customFormat="false" ht="15.75" hidden="false" customHeight="false" outlineLevel="0" collapsed="false">
      <c r="A6" s="0"/>
      <c r="B6" s="91" t="s">
        <v>113</v>
      </c>
      <c r="C6" s="92"/>
      <c r="D6" s="150"/>
      <c r="E6" s="0"/>
      <c r="F6" s="0"/>
      <c r="G6" s="154"/>
      <c r="H6" s="0"/>
      <c r="I6" s="0"/>
      <c r="J6" s="0"/>
      <c r="K6" s="0"/>
    </row>
    <row r="7" customFormat="false" ht="15.75" hidden="false" customHeight="false" outlineLevel="0" collapsed="false">
      <c r="A7" s="0"/>
      <c r="B7" s="155"/>
      <c r="C7" s="156"/>
      <c r="D7" s="150"/>
      <c r="E7" s="0"/>
      <c r="F7" s="0"/>
      <c r="G7" s="151"/>
      <c r="H7" s="0"/>
      <c r="I7" s="0"/>
      <c r="J7" s="0"/>
      <c r="K7" s="0"/>
    </row>
    <row r="8" customFormat="false" ht="15" hidden="false" customHeight="false" outlineLevel="0" collapsed="false">
      <c r="A8" s="151"/>
      <c r="B8" s="157" t="s">
        <v>114</v>
      </c>
      <c r="C8" s="158"/>
      <c r="D8" s="158"/>
      <c r="E8" s="0"/>
      <c r="F8" s="0"/>
      <c r="G8" s="159"/>
      <c r="H8" s="0"/>
      <c r="I8" s="0"/>
      <c r="J8" s="0"/>
      <c r="K8" s="0"/>
    </row>
    <row r="9" customFormat="false" ht="15" hidden="false" customHeight="false" outlineLevel="0" collapsed="false">
      <c r="B9" s="157"/>
      <c r="C9" s="158"/>
      <c r="D9" s="158"/>
      <c r="E9" s="151"/>
      <c r="F9" s="0"/>
      <c r="G9" s="159"/>
      <c r="H9" s="0"/>
      <c r="I9" s="0"/>
      <c r="J9" s="0"/>
      <c r="K9" s="0"/>
    </row>
    <row r="10" customFormat="false" ht="15" hidden="false" customHeight="false" outlineLevel="0" collapsed="false">
      <c r="B10" s="157"/>
      <c r="C10" s="158"/>
      <c r="D10" s="158"/>
      <c r="E10" s="0"/>
      <c r="F10" s="0"/>
      <c r="G10" s="159"/>
      <c r="H10" s="0"/>
      <c r="I10" s="0"/>
      <c r="J10" s="0"/>
      <c r="K10" s="0"/>
    </row>
    <row r="11" customFormat="false" ht="15.75" hidden="false" customHeight="false" outlineLevel="0" collapsed="false">
      <c r="B11" s="157"/>
      <c r="C11" s="158"/>
      <c r="D11" s="158"/>
      <c r="E11" s="0"/>
      <c r="F11" s="0"/>
      <c r="G11" s="159"/>
      <c r="H11" s="0"/>
      <c r="I11" s="0"/>
      <c r="J11" s="0"/>
      <c r="K11" s="0"/>
    </row>
    <row r="12" customFormat="false" ht="15.75" hidden="false" customHeight="false" outlineLevel="0" collapsed="false">
      <c r="B12" s="152"/>
      <c r="C12" s="151"/>
      <c r="D12" s="0"/>
      <c r="E12" s="0"/>
      <c r="F12" s="0"/>
      <c r="G12" s="151"/>
      <c r="H12" s="0"/>
      <c r="I12" s="0"/>
      <c r="J12" s="0"/>
      <c r="K12" s="0"/>
    </row>
    <row r="13" customFormat="false" ht="15.75" hidden="false" customHeight="false" outlineLevel="0" collapsed="false">
      <c r="B13" s="160" t="s">
        <v>115</v>
      </c>
      <c r="C13" s="161"/>
      <c r="D13" s="161"/>
      <c r="E13" s="162"/>
      <c r="F13" s="0"/>
      <c r="G13" s="154"/>
      <c r="H13" s="0"/>
      <c r="I13" s="0"/>
      <c r="J13" s="0"/>
      <c r="K13" s="0"/>
    </row>
    <row r="14" customFormat="false" ht="15.75" hidden="false" customHeight="false" outlineLevel="0" collapsed="false">
      <c r="B14" s="163"/>
      <c r="C14" s="164"/>
      <c r="D14" s="165"/>
      <c r="E14" s="0"/>
      <c r="F14" s="154"/>
      <c r="G14" s="154"/>
      <c r="H14" s="0"/>
      <c r="I14" s="0"/>
      <c r="J14" s="0"/>
      <c r="K14" s="0"/>
    </row>
    <row r="15" customFormat="false" ht="15" hidden="false" customHeight="false" outlineLevel="0" collapsed="false">
      <c r="B15" s="166" t="s">
        <v>24</v>
      </c>
      <c r="C15" s="167" t="s">
        <v>116</v>
      </c>
      <c r="D15" s="168" t="s">
        <v>117</v>
      </c>
      <c r="E15" s="169" t="s">
        <v>118</v>
      </c>
      <c r="F15" s="170" t="s">
        <v>39</v>
      </c>
      <c r="G15" s="154"/>
      <c r="H15" s="0"/>
      <c r="I15" s="0"/>
      <c r="J15" s="0"/>
      <c r="K15" s="0"/>
    </row>
    <row r="16" customFormat="false" ht="15" hidden="false" customHeight="false" outlineLevel="0" collapsed="false">
      <c r="B16" s="171"/>
      <c r="C16" s="172" t="s">
        <v>119</v>
      </c>
      <c r="D16" s="173" t="n">
        <f aca="false">COUNTIF($G$23:$G$322,"S1")</f>
        <v>0</v>
      </c>
      <c r="E16" s="174" t="n">
        <f aca="false">IF(SUM(100-D16*0.5)=100,0,100-D16*0.5)</f>
        <v>0</v>
      </c>
      <c r="F16" s="175" t="n">
        <f aca="false">IF(ISERROR(D16*0.5/$C$2),0,D16*0.5/$C$2)</f>
        <v>0</v>
      </c>
      <c r="G16" s="154"/>
      <c r="H16" s="0"/>
      <c r="I16" s="0"/>
      <c r="J16" s="0"/>
      <c r="K16" s="0"/>
    </row>
    <row r="17" customFormat="false" ht="15" hidden="false" customHeight="false" outlineLevel="0" collapsed="false">
      <c r="B17" s="171"/>
      <c r="C17" s="172" t="s">
        <v>120</v>
      </c>
      <c r="D17" s="173" t="n">
        <f aca="false">COUNTIF($G$23:$G$322,"S2")</f>
        <v>0</v>
      </c>
      <c r="E17" s="174" t="n">
        <f aca="false">IF(SUM(100-D17*0.3)=100,0,100-D17*0.3)</f>
        <v>0</v>
      </c>
      <c r="F17" s="175" t="n">
        <f aca="false">IF(ISERROR(D17*0.3/$C$2),0,D17*0.3/$C$2)</f>
        <v>0</v>
      </c>
      <c r="G17" s="154"/>
      <c r="H17" s="0"/>
      <c r="I17" s="0"/>
      <c r="J17" s="0"/>
      <c r="K17" s="0"/>
    </row>
    <row r="18" customFormat="false" ht="15" hidden="false" customHeight="false" outlineLevel="0" collapsed="false">
      <c r="B18" s="171"/>
      <c r="C18" s="172" t="s">
        <v>121</v>
      </c>
      <c r="D18" s="173" t="n">
        <f aca="false">COUNTIF($G$23:$G$322,"S3")</f>
        <v>0</v>
      </c>
      <c r="E18" s="174" t="n">
        <f aca="false">IF(SUM(100-D18*0.2)=100,0,100-D18*0.2)</f>
        <v>0</v>
      </c>
      <c r="F18" s="175" t="n">
        <f aca="false">IF(ISERROR(D18*0.2/$C$2),0,D18*0.2/$C$2)</f>
        <v>0</v>
      </c>
      <c r="G18" s="154"/>
      <c r="H18" s="0"/>
      <c r="I18" s="0"/>
      <c r="J18" s="0"/>
      <c r="K18" s="0"/>
    </row>
    <row r="19" customFormat="false" ht="15.75" hidden="false" customHeight="false" outlineLevel="0" collapsed="false">
      <c r="B19" s="176" t="s">
        <v>122</v>
      </c>
      <c r="C19" s="177"/>
      <c r="D19" s="178" t="n">
        <f aca="false">SUM(D16:D18)</f>
        <v>0</v>
      </c>
      <c r="E19" s="179" t="n">
        <f aca="false">IF(SUM(100-(D16*0.5+D17*0.3+D18*0.2))=100,0,100-(D16*0.5+D17*0.3+D18*0.2))</f>
        <v>0</v>
      </c>
      <c r="F19" s="180" t="n">
        <f aca="false">IF(SUM(F16:F18)=1,0,SUM(F16:F18))</f>
        <v>0</v>
      </c>
      <c r="G19" s="154"/>
      <c r="H19" s="0"/>
      <c r="I19" s="0"/>
      <c r="J19" s="0"/>
      <c r="K19" s="0"/>
    </row>
    <row r="20" customFormat="false" ht="15.75" hidden="false" customHeight="false" outlineLevel="0" collapsed="false">
      <c r="B20" s="181"/>
      <c r="C20" s="182"/>
      <c r="D20" s="183"/>
      <c r="E20" s="184"/>
      <c r="F20" s="185"/>
      <c r="G20" s="154"/>
      <c r="H20" s="0"/>
      <c r="I20" s="0"/>
      <c r="J20" s="0"/>
      <c r="K20" s="0"/>
    </row>
    <row r="21" customFormat="false" ht="30.75" hidden="false" customHeight="false" outlineLevel="0" collapsed="false">
      <c r="B21" s="125" t="s">
        <v>123</v>
      </c>
      <c r="C21" s="126" t="s">
        <v>124</v>
      </c>
      <c r="D21" s="127" t="s">
        <v>125</v>
      </c>
      <c r="E21" s="126" t="s">
        <v>126</v>
      </c>
      <c r="F21" s="126" t="s">
        <v>127</v>
      </c>
      <c r="G21" s="126" t="s">
        <v>116</v>
      </c>
      <c r="H21" s="126" t="s">
        <v>128</v>
      </c>
      <c r="I21" s="127" t="s">
        <v>129</v>
      </c>
      <c r="J21" s="186" t="s">
        <v>130</v>
      </c>
      <c r="K21" s="129" t="s">
        <v>131</v>
      </c>
    </row>
    <row r="22" customFormat="false" ht="15" hidden="false" customHeight="false" outlineLevel="0" collapsed="false">
      <c r="B22" s="187" t="s">
        <v>123</v>
      </c>
      <c r="C22" s="188" t="s">
        <v>132</v>
      </c>
      <c r="D22" s="189" t="s">
        <v>133</v>
      </c>
      <c r="E22" s="188" t="s">
        <v>134</v>
      </c>
      <c r="F22" s="131" t="s">
        <v>134</v>
      </c>
      <c r="G22" s="190" t="s">
        <v>135</v>
      </c>
      <c r="H22" s="188" t="s">
        <v>128</v>
      </c>
      <c r="I22" s="188" t="s">
        <v>129</v>
      </c>
      <c r="J22" s="188" t="s">
        <v>130</v>
      </c>
      <c r="K22" s="131"/>
    </row>
    <row r="23" customFormat="false" ht="15" hidden="false" customHeight="false" outlineLevel="0" collapsed="false">
      <c r="B23" s="191" t="n">
        <v>1</v>
      </c>
      <c r="C23" s="141"/>
      <c r="D23" s="192"/>
      <c r="E23" s="141"/>
      <c r="F23" s="141"/>
      <c r="G23" s="172" t="str">
        <f aca="true">IF(F23 &lt;&gt; "",VLOOKUP($F23,Defect_severity,2,0),"")</f>
        <v/>
      </c>
      <c r="H23" s="141"/>
      <c r="I23" s="192"/>
      <c r="J23" s="193"/>
      <c r="K23" s="141"/>
    </row>
    <row r="24" customFormat="false" ht="15" hidden="false" customHeight="false" outlineLevel="0" collapsed="false">
      <c r="B24" s="191" t="n">
        <f aca="false">B23+1</f>
        <v>2</v>
      </c>
      <c r="C24" s="141"/>
      <c r="D24" s="192"/>
      <c r="E24" s="141"/>
      <c r="F24" s="141"/>
      <c r="G24" s="172" t="str">
        <f aca="true">IF(F24 &lt;&gt; "",VLOOKUP($F24,Defect_severity,2,0),"")</f>
        <v/>
      </c>
      <c r="H24" s="141"/>
      <c r="I24" s="192"/>
      <c r="J24" s="193"/>
      <c r="K24" s="141"/>
    </row>
    <row r="25" customFormat="false" ht="15" hidden="false" customHeight="false" outlineLevel="0" collapsed="false">
      <c r="B25" s="191" t="n">
        <f aca="false">B24+1</f>
        <v>3</v>
      </c>
      <c r="C25" s="141"/>
      <c r="D25" s="192"/>
      <c r="E25" s="141"/>
      <c r="F25" s="141"/>
      <c r="G25" s="172" t="str">
        <f aca="true">IF(F25 &lt;&gt; "",VLOOKUP($F25,Defect_severity,2,0),"")</f>
        <v/>
      </c>
      <c r="H25" s="141"/>
      <c r="I25" s="192"/>
      <c r="J25" s="193"/>
      <c r="K25" s="141"/>
    </row>
    <row r="26" customFormat="false" ht="15" hidden="false" customHeight="false" outlineLevel="0" collapsed="false">
      <c r="B26" s="191" t="n">
        <f aca="false">B25+1</f>
        <v>4</v>
      </c>
      <c r="C26" s="141"/>
      <c r="D26" s="192"/>
      <c r="E26" s="141"/>
      <c r="F26" s="141"/>
      <c r="G26" s="172" t="str">
        <f aca="true">IF(F26 &lt;&gt; "",VLOOKUP($F26,Defect_severity,2,0),"")</f>
        <v/>
      </c>
      <c r="H26" s="141"/>
      <c r="I26" s="192"/>
      <c r="J26" s="193"/>
      <c r="K26" s="141"/>
    </row>
    <row r="27" customFormat="false" ht="15" hidden="false" customHeight="false" outlineLevel="0" collapsed="false">
      <c r="B27" s="191" t="n">
        <f aca="false">B26+1</f>
        <v>5</v>
      </c>
      <c r="C27" s="141"/>
      <c r="D27" s="192"/>
      <c r="E27" s="141"/>
      <c r="F27" s="141"/>
      <c r="G27" s="172" t="str">
        <f aca="true">IF(F27 &lt;&gt; "",VLOOKUP($F27,Defect_severity,2,0),"")</f>
        <v/>
      </c>
      <c r="H27" s="141"/>
      <c r="I27" s="192"/>
      <c r="J27" s="193"/>
      <c r="K27" s="141"/>
    </row>
    <row r="28" customFormat="false" ht="15" hidden="false" customHeight="false" outlineLevel="0" collapsed="false">
      <c r="B28" s="191" t="n">
        <f aca="false">B27+1</f>
        <v>6</v>
      </c>
      <c r="C28" s="141"/>
      <c r="D28" s="192"/>
      <c r="E28" s="141"/>
      <c r="F28" s="141"/>
      <c r="G28" s="172" t="str">
        <f aca="true">IF(F28 &lt;&gt; "",VLOOKUP($F28,Defect_severity,2,0),"")</f>
        <v/>
      </c>
      <c r="H28" s="141"/>
      <c r="I28" s="192"/>
      <c r="J28" s="193"/>
      <c r="K28" s="141"/>
    </row>
    <row r="29" customFormat="false" ht="15" hidden="false" customHeight="false" outlineLevel="0" collapsed="false">
      <c r="B29" s="191" t="n">
        <f aca="false">B28+1</f>
        <v>7</v>
      </c>
      <c r="C29" s="141"/>
      <c r="D29" s="192"/>
      <c r="E29" s="141"/>
      <c r="F29" s="141"/>
      <c r="G29" s="172" t="str">
        <f aca="true">IF(F29 &lt;&gt; "",VLOOKUP($F29,Defect_severity,2,0),"")</f>
        <v/>
      </c>
      <c r="H29" s="141"/>
      <c r="I29" s="192"/>
      <c r="J29" s="193"/>
      <c r="K29" s="141"/>
    </row>
    <row r="30" customFormat="false" ht="15" hidden="false" customHeight="false" outlineLevel="0" collapsed="false">
      <c r="B30" s="191" t="n">
        <f aca="false">B29+1</f>
        <v>8</v>
      </c>
      <c r="C30" s="141"/>
      <c r="D30" s="192"/>
      <c r="E30" s="141"/>
      <c r="F30" s="141"/>
      <c r="G30" s="172" t="str">
        <f aca="true">IF(F30 &lt;&gt; "",VLOOKUP($F30,Defect_severity,2,0),"")</f>
        <v/>
      </c>
      <c r="H30" s="141"/>
      <c r="I30" s="192"/>
      <c r="J30" s="193"/>
      <c r="K30" s="141"/>
    </row>
    <row r="31" customFormat="false" ht="15" hidden="false" customHeight="false" outlineLevel="0" collapsed="false">
      <c r="B31" s="191" t="n">
        <f aca="false">B30+1</f>
        <v>9</v>
      </c>
      <c r="C31" s="141"/>
      <c r="D31" s="192"/>
      <c r="E31" s="141"/>
      <c r="F31" s="141"/>
      <c r="G31" s="172" t="str">
        <f aca="true">IF(F31 &lt;&gt; "",VLOOKUP($F31,Defect_severity,2,0),"")</f>
        <v/>
      </c>
      <c r="H31" s="141"/>
      <c r="I31" s="192"/>
      <c r="J31" s="193"/>
      <c r="K31" s="141"/>
    </row>
    <row r="32" customFormat="false" ht="15" hidden="false" customHeight="false" outlineLevel="0" collapsed="false">
      <c r="B32" s="191" t="n">
        <f aca="false">B31+1</f>
        <v>10</v>
      </c>
      <c r="C32" s="141"/>
      <c r="D32" s="192"/>
      <c r="E32" s="141"/>
      <c r="F32" s="141"/>
      <c r="G32" s="172" t="str">
        <f aca="true">IF(F32 &lt;&gt; "",VLOOKUP($F32,Defect_severity,2,0),"")</f>
        <v/>
      </c>
      <c r="H32" s="141"/>
      <c r="I32" s="192"/>
      <c r="J32" s="193"/>
      <c r="K32" s="141"/>
    </row>
    <row r="33" customFormat="false" ht="15" hidden="false" customHeight="false" outlineLevel="0" collapsed="false">
      <c r="B33" s="191" t="n">
        <f aca="false">B32+1</f>
        <v>11</v>
      </c>
      <c r="C33" s="141"/>
      <c r="D33" s="192"/>
      <c r="E33" s="141"/>
      <c r="F33" s="141"/>
      <c r="G33" s="172" t="str">
        <f aca="true">IF(F33 &lt;&gt; "",VLOOKUP($F33,Defect_severity,2,0),"")</f>
        <v/>
      </c>
      <c r="H33" s="141"/>
      <c r="I33" s="192"/>
      <c r="J33" s="193"/>
      <c r="K33" s="141"/>
    </row>
    <row r="34" customFormat="false" ht="15" hidden="false" customHeight="false" outlineLevel="0" collapsed="false">
      <c r="B34" s="191" t="n">
        <f aca="false">B33+1</f>
        <v>12</v>
      </c>
      <c r="C34" s="141"/>
      <c r="D34" s="192"/>
      <c r="E34" s="141"/>
      <c r="F34" s="141"/>
      <c r="G34" s="172" t="str">
        <f aca="true">IF(F34 &lt;&gt; "",VLOOKUP($F34,Defect_severity,2,0),"")</f>
        <v/>
      </c>
      <c r="H34" s="141"/>
      <c r="I34" s="192"/>
      <c r="J34" s="193"/>
      <c r="K34" s="141"/>
    </row>
    <row r="35" customFormat="false" ht="15" hidden="false" customHeight="false" outlineLevel="0" collapsed="false">
      <c r="B35" s="191" t="n">
        <f aca="false">B34+1</f>
        <v>13</v>
      </c>
      <c r="C35" s="141"/>
      <c r="D35" s="192"/>
      <c r="E35" s="141"/>
      <c r="F35" s="141"/>
      <c r="G35" s="172" t="str">
        <f aca="true">IF(F35 &lt;&gt; "",VLOOKUP($F35,Defect_severity,2,0),"")</f>
        <v/>
      </c>
      <c r="H35" s="141"/>
      <c r="I35" s="192"/>
      <c r="J35" s="193"/>
      <c r="K35" s="141"/>
    </row>
    <row r="36" customFormat="false" ht="15" hidden="false" customHeight="false" outlineLevel="0" collapsed="false">
      <c r="B36" s="191" t="n">
        <f aca="false">B35+1</f>
        <v>14</v>
      </c>
      <c r="C36" s="141"/>
      <c r="D36" s="192"/>
      <c r="E36" s="141"/>
      <c r="F36" s="141"/>
      <c r="G36" s="172" t="str">
        <f aca="true">IF(F36 &lt;&gt; "",VLOOKUP($F36,Defect_severity,2,0),"")</f>
        <v/>
      </c>
      <c r="H36" s="141"/>
      <c r="I36" s="192"/>
      <c r="J36" s="193"/>
      <c r="K36" s="141"/>
    </row>
    <row r="37" customFormat="false" ht="15" hidden="false" customHeight="false" outlineLevel="0" collapsed="false">
      <c r="B37" s="191" t="n">
        <f aca="false">B36+1</f>
        <v>15</v>
      </c>
      <c r="C37" s="141"/>
      <c r="D37" s="192"/>
      <c r="E37" s="141"/>
      <c r="F37" s="141"/>
      <c r="G37" s="172" t="str">
        <f aca="true">IF(F37 &lt;&gt; "",VLOOKUP($F37,Defect_severity,2,0),"")</f>
        <v/>
      </c>
      <c r="H37" s="141"/>
      <c r="I37" s="192"/>
      <c r="J37" s="193"/>
      <c r="K37" s="141"/>
    </row>
    <row r="38" customFormat="false" ht="15" hidden="false" customHeight="false" outlineLevel="0" collapsed="false">
      <c r="B38" s="191" t="n">
        <f aca="false">B37+1</f>
        <v>16</v>
      </c>
      <c r="C38" s="141"/>
      <c r="D38" s="192"/>
      <c r="E38" s="141"/>
      <c r="F38" s="141"/>
      <c r="G38" s="172" t="str">
        <f aca="true">IF(F38 &lt;&gt; "",VLOOKUP($F38,Defect_severity,2,0),"")</f>
        <v/>
      </c>
      <c r="H38" s="141"/>
      <c r="I38" s="192"/>
      <c r="J38" s="193"/>
      <c r="K38" s="141"/>
    </row>
    <row r="39" customFormat="false" ht="15" hidden="false" customHeight="false" outlineLevel="0" collapsed="false">
      <c r="B39" s="191" t="n">
        <f aca="false">B38+1</f>
        <v>17</v>
      </c>
      <c r="C39" s="141"/>
      <c r="D39" s="192"/>
      <c r="E39" s="141"/>
      <c r="F39" s="141"/>
      <c r="G39" s="172" t="str">
        <f aca="true">IF(F39 &lt;&gt; "",VLOOKUP($F39,Defect_severity,2,0),"")</f>
        <v/>
      </c>
      <c r="H39" s="141"/>
      <c r="I39" s="192"/>
      <c r="J39" s="193"/>
      <c r="K39" s="141"/>
    </row>
    <row r="40" customFormat="false" ht="15" hidden="false" customHeight="false" outlineLevel="0" collapsed="false">
      <c r="B40" s="191" t="n">
        <f aca="false">B39+1</f>
        <v>18</v>
      </c>
      <c r="C40" s="141"/>
      <c r="D40" s="192"/>
      <c r="E40" s="141"/>
      <c r="F40" s="141"/>
      <c r="G40" s="172" t="str">
        <f aca="true">IF(F40 &lt;&gt; "",VLOOKUP($F40,Defect_severity,2,0),"")</f>
        <v/>
      </c>
      <c r="H40" s="141"/>
      <c r="I40" s="192"/>
      <c r="J40" s="193"/>
      <c r="K40" s="141"/>
    </row>
    <row r="41" customFormat="false" ht="15" hidden="false" customHeight="false" outlineLevel="0" collapsed="false">
      <c r="B41" s="191" t="n">
        <f aca="false">B40+1</f>
        <v>19</v>
      </c>
      <c r="C41" s="141"/>
      <c r="D41" s="192"/>
      <c r="E41" s="141"/>
      <c r="F41" s="141"/>
      <c r="G41" s="172" t="str">
        <f aca="true">IF(F41 &lt;&gt; "",VLOOKUP($F41,Defect_severity,2,0),"")</f>
        <v/>
      </c>
      <c r="H41" s="141"/>
      <c r="I41" s="192"/>
      <c r="J41" s="193"/>
      <c r="K41" s="141"/>
    </row>
    <row r="42" customFormat="false" ht="15" hidden="false" customHeight="false" outlineLevel="0" collapsed="false">
      <c r="B42" s="191" t="n">
        <f aca="false">B41+1</f>
        <v>20</v>
      </c>
      <c r="C42" s="141"/>
      <c r="D42" s="192"/>
      <c r="E42" s="141"/>
      <c r="F42" s="141"/>
      <c r="G42" s="172" t="str">
        <f aca="true">IF(F42 &lt;&gt; "",VLOOKUP($F42,Defect_severity,2,0),"")</f>
        <v/>
      </c>
      <c r="H42" s="141"/>
      <c r="I42" s="192"/>
      <c r="J42" s="193"/>
      <c r="K42" s="141"/>
    </row>
    <row r="43" customFormat="false" ht="15" hidden="false" customHeight="false" outlineLevel="0" collapsed="false">
      <c r="B43" s="191" t="n">
        <f aca="false">B42+1</f>
        <v>21</v>
      </c>
      <c r="C43" s="141"/>
      <c r="D43" s="192"/>
      <c r="E43" s="141"/>
      <c r="F43" s="141"/>
      <c r="G43" s="172" t="str">
        <f aca="true">IF(F43 &lt;&gt; "",VLOOKUP($F43,Defect_severity,2,0),"")</f>
        <v/>
      </c>
      <c r="H43" s="141"/>
      <c r="I43" s="192"/>
      <c r="J43" s="193"/>
      <c r="K43" s="141"/>
    </row>
    <row r="44" customFormat="false" ht="15" hidden="false" customHeight="false" outlineLevel="0" collapsed="false">
      <c r="B44" s="191" t="n">
        <f aca="false">B43+1</f>
        <v>22</v>
      </c>
      <c r="C44" s="141"/>
      <c r="D44" s="192"/>
      <c r="E44" s="141"/>
      <c r="F44" s="141"/>
      <c r="G44" s="172" t="str">
        <f aca="true">IF(F44 &lt;&gt; "",VLOOKUP($F44,Defect_severity,2,0),"")</f>
        <v/>
      </c>
      <c r="H44" s="141"/>
      <c r="I44" s="192"/>
      <c r="J44" s="193"/>
      <c r="K44" s="141"/>
    </row>
    <row r="45" customFormat="false" ht="15" hidden="false" customHeight="false" outlineLevel="0" collapsed="false">
      <c r="B45" s="191" t="n">
        <f aca="false">B44+1</f>
        <v>23</v>
      </c>
      <c r="C45" s="141"/>
      <c r="D45" s="192"/>
      <c r="E45" s="141"/>
      <c r="F45" s="141"/>
      <c r="G45" s="172" t="str">
        <f aca="true">IF(F45 &lt;&gt; "",VLOOKUP($F45,Defect_severity,2,0),"")</f>
        <v/>
      </c>
      <c r="H45" s="141"/>
      <c r="I45" s="192"/>
      <c r="J45" s="193"/>
      <c r="K45" s="141"/>
    </row>
    <row r="46" customFormat="false" ht="15" hidden="false" customHeight="false" outlineLevel="0" collapsed="false">
      <c r="B46" s="191" t="n">
        <f aca="false">B45+1</f>
        <v>24</v>
      </c>
      <c r="C46" s="141"/>
      <c r="D46" s="192"/>
      <c r="E46" s="141"/>
      <c r="F46" s="141"/>
      <c r="G46" s="172" t="str">
        <f aca="true">IF(F46 &lt;&gt; "",VLOOKUP($F46,Defect_severity,2,0),"")</f>
        <v/>
      </c>
      <c r="H46" s="141"/>
      <c r="I46" s="192"/>
      <c r="J46" s="193"/>
      <c r="K46" s="141"/>
    </row>
    <row r="47" customFormat="false" ht="15" hidden="false" customHeight="false" outlineLevel="0" collapsed="false">
      <c r="B47" s="191" t="n">
        <f aca="false">B46+1</f>
        <v>25</v>
      </c>
      <c r="C47" s="141"/>
      <c r="D47" s="192"/>
      <c r="E47" s="141"/>
      <c r="F47" s="141"/>
      <c r="G47" s="172" t="str">
        <f aca="true">IF(F47 &lt;&gt; "",VLOOKUP($F47,Defect_severity,2,0),"")</f>
        <v/>
      </c>
      <c r="H47" s="141"/>
      <c r="I47" s="192"/>
      <c r="J47" s="193"/>
      <c r="K47" s="141"/>
    </row>
    <row r="48" customFormat="false" ht="15" hidden="false" customHeight="false" outlineLevel="0" collapsed="false">
      <c r="B48" s="191" t="n">
        <f aca="false">B47+1</f>
        <v>26</v>
      </c>
      <c r="C48" s="141"/>
      <c r="D48" s="192"/>
      <c r="E48" s="141"/>
      <c r="F48" s="141"/>
      <c r="G48" s="172" t="str">
        <f aca="true">IF(F48 &lt;&gt; "",VLOOKUP($F48,Defect_severity,2,0),"")</f>
        <v/>
      </c>
      <c r="H48" s="141"/>
      <c r="I48" s="192"/>
      <c r="J48" s="193"/>
      <c r="K48" s="141"/>
    </row>
    <row r="49" customFormat="false" ht="15" hidden="false" customHeight="false" outlineLevel="0" collapsed="false">
      <c r="B49" s="191" t="n">
        <f aca="false">B48+1</f>
        <v>27</v>
      </c>
      <c r="C49" s="141"/>
      <c r="D49" s="192"/>
      <c r="E49" s="141"/>
      <c r="F49" s="141"/>
      <c r="G49" s="172" t="str">
        <f aca="true">IF(F49 &lt;&gt; "",VLOOKUP($F49,Defect_severity,2,0),"")</f>
        <v/>
      </c>
      <c r="H49" s="141"/>
      <c r="I49" s="192"/>
      <c r="J49" s="193"/>
      <c r="K49" s="141"/>
    </row>
    <row r="50" customFormat="false" ht="15" hidden="false" customHeight="false" outlineLevel="0" collapsed="false">
      <c r="B50" s="191" t="n">
        <f aca="false">B49+1</f>
        <v>28</v>
      </c>
      <c r="C50" s="141"/>
      <c r="D50" s="192"/>
      <c r="E50" s="141"/>
      <c r="F50" s="141"/>
      <c r="G50" s="172" t="str">
        <f aca="true">IF(F50 &lt;&gt; "",VLOOKUP($F50,Defect_severity,2,0),"")</f>
        <v/>
      </c>
      <c r="H50" s="141"/>
      <c r="I50" s="192"/>
      <c r="J50" s="193"/>
      <c r="K50" s="141"/>
    </row>
    <row r="51" customFormat="false" ht="15" hidden="false" customHeight="false" outlineLevel="0" collapsed="false">
      <c r="B51" s="191" t="n">
        <f aca="false">B50+1</f>
        <v>29</v>
      </c>
      <c r="C51" s="141"/>
      <c r="D51" s="192"/>
      <c r="E51" s="141"/>
      <c r="F51" s="141"/>
      <c r="G51" s="172" t="str">
        <f aca="true">IF(F51 &lt;&gt; "",VLOOKUP($F51,Defect_severity,2,0),"")</f>
        <v/>
      </c>
      <c r="H51" s="141"/>
      <c r="I51" s="192"/>
      <c r="J51" s="193"/>
      <c r="K51" s="141"/>
    </row>
    <row r="52" customFormat="false" ht="15" hidden="false" customHeight="false" outlineLevel="0" collapsed="false">
      <c r="B52" s="191" t="n">
        <f aca="false">B51+1</f>
        <v>30</v>
      </c>
      <c r="C52" s="141"/>
      <c r="D52" s="192"/>
      <c r="E52" s="141"/>
      <c r="F52" s="141"/>
      <c r="G52" s="172" t="str">
        <f aca="true">IF(F52 &lt;&gt; "",VLOOKUP($F52,Defect_severity,2,0),"")</f>
        <v/>
      </c>
      <c r="H52" s="141"/>
      <c r="I52" s="192"/>
      <c r="J52" s="193"/>
      <c r="K52" s="141"/>
    </row>
    <row r="53" customFormat="false" ht="15" hidden="false" customHeight="false" outlineLevel="0" collapsed="false">
      <c r="B53" s="191" t="n">
        <f aca="false">B52+1</f>
        <v>31</v>
      </c>
      <c r="C53" s="141"/>
      <c r="D53" s="192"/>
      <c r="E53" s="141"/>
      <c r="F53" s="141"/>
      <c r="G53" s="172" t="str">
        <f aca="true">IF(F53 &lt;&gt; "",VLOOKUP($F53,Defect_severity,2,0),"")</f>
        <v/>
      </c>
      <c r="H53" s="141"/>
      <c r="I53" s="192"/>
      <c r="J53" s="193"/>
      <c r="K53" s="141"/>
    </row>
    <row r="54" customFormat="false" ht="15" hidden="false" customHeight="false" outlineLevel="0" collapsed="false">
      <c r="B54" s="191" t="n">
        <f aca="false">B53+1</f>
        <v>32</v>
      </c>
      <c r="C54" s="141"/>
      <c r="D54" s="192"/>
      <c r="E54" s="141"/>
      <c r="F54" s="141"/>
      <c r="G54" s="172" t="str">
        <f aca="true">IF(F54 &lt;&gt; "",VLOOKUP($F54,Defect_severity,2,0),"")</f>
        <v/>
      </c>
      <c r="H54" s="141"/>
      <c r="I54" s="192"/>
      <c r="J54" s="193"/>
      <c r="K54" s="141"/>
    </row>
    <row r="55" customFormat="false" ht="15" hidden="false" customHeight="false" outlineLevel="0" collapsed="false">
      <c r="B55" s="191" t="n">
        <f aca="false">B54+1</f>
        <v>33</v>
      </c>
      <c r="C55" s="141"/>
      <c r="D55" s="192"/>
      <c r="E55" s="141"/>
      <c r="F55" s="141"/>
      <c r="G55" s="172" t="str">
        <f aca="true">IF(F55 &lt;&gt; "",VLOOKUP($F55,Defect_severity,2,0),"")</f>
        <v/>
      </c>
      <c r="H55" s="141"/>
      <c r="I55" s="192"/>
      <c r="J55" s="193"/>
      <c r="K55" s="141"/>
    </row>
    <row r="56" customFormat="false" ht="15" hidden="false" customHeight="false" outlineLevel="0" collapsed="false">
      <c r="B56" s="191" t="n">
        <f aca="false">B55+1</f>
        <v>34</v>
      </c>
      <c r="C56" s="141"/>
      <c r="D56" s="192"/>
      <c r="E56" s="141"/>
      <c r="F56" s="141"/>
      <c r="G56" s="172" t="str">
        <f aca="true">IF(F56 &lt;&gt; "",VLOOKUP($F56,Defect_severity,2,0),"")</f>
        <v/>
      </c>
      <c r="H56" s="141"/>
      <c r="I56" s="192"/>
      <c r="J56" s="193"/>
      <c r="K56" s="141"/>
    </row>
    <row r="57" customFormat="false" ht="15" hidden="false" customHeight="false" outlineLevel="0" collapsed="false">
      <c r="B57" s="191" t="n">
        <f aca="false">B56+1</f>
        <v>35</v>
      </c>
      <c r="C57" s="141"/>
      <c r="D57" s="192"/>
      <c r="E57" s="141"/>
      <c r="F57" s="141"/>
      <c r="G57" s="172" t="str">
        <f aca="true">IF(F57 &lt;&gt; "",VLOOKUP($F57,Defect_severity,2,0),"")</f>
        <v/>
      </c>
      <c r="H57" s="141"/>
      <c r="I57" s="192"/>
      <c r="J57" s="193"/>
      <c r="K57" s="141"/>
    </row>
    <row r="58" customFormat="false" ht="15" hidden="false" customHeight="false" outlineLevel="0" collapsed="false">
      <c r="B58" s="191" t="n">
        <f aca="false">B57+1</f>
        <v>36</v>
      </c>
      <c r="C58" s="141"/>
      <c r="D58" s="192"/>
      <c r="E58" s="141"/>
      <c r="F58" s="141"/>
      <c r="G58" s="172" t="str">
        <f aca="true">IF(F58 &lt;&gt; "",VLOOKUP($F58,Defect_severity,2,0),"")</f>
        <v/>
      </c>
      <c r="H58" s="141"/>
      <c r="I58" s="192"/>
      <c r="J58" s="193"/>
      <c r="K58" s="141"/>
    </row>
    <row r="59" customFormat="false" ht="15" hidden="false" customHeight="false" outlineLevel="0" collapsed="false">
      <c r="B59" s="191" t="n">
        <f aca="false">B58+1</f>
        <v>37</v>
      </c>
      <c r="C59" s="141"/>
      <c r="D59" s="192"/>
      <c r="E59" s="141"/>
      <c r="F59" s="141"/>
      <c r="G59" s="172" t="str">
        <f aca="true">IF(F59 &lt;&gt; "",VLOOKUP($F59,Defect_severity,2,0),"")</f>
        <v/>
      </c>
      <c r="H59" s="141"/>
      <c r="I59" s="192"/>
      <c r="J59" s="193"/>
      <c r="K59" s="141"/>
    </row>
    <row r="60" customFormat="false" ht="15" hidden="false" customHeight="false" outlineLevel="0" collapsed="false">
      <c r="B60" s="191" t="n">
        <f aca="false">B59+1</f>
        <v>38</v>
      </c>
      <c r="C60" s="141"/>
      <c r="D60" s="192"/>
      <c r="E60" s="141"/>
      <c r="F60" s="141"/>
      <c r="G60" s="172" t="str">
        <f aca="true">IF(F60 &lt;&gt; "",VLOOKUP($F60,Defect_severity,2,0),"")</f>
        <v/>
      </c>
      <c r="H60" s="141"/>
      <c r="I60" s="192"/>
      <c r="J60" s="193"/>
      <c r="K60" s="141"/>
    </row>
    <row r="61" customFormat="false" ht="15" hidden="false" customHeight="false" outlineLevel="0" collapsed="false">
      <c r="B61" s="191" t="n">
        <f aca="false">B60+1</f>
        <v>39</v>
      </c>
      <c r="C61" s="141"/>
      <c r="D61" s="192"/>
      <c r="E61" s="141"/>
      <c r="F61" s="141"/>
      <c r="G61" s="172" t="str">
        <f aca="true">IF(F61 &lt;&gt; "",VLOOKUP($F61,Defect_severity,2,0),"")</f>
        <v/>
      </c>
      <c r="H61" s="141"/>
      <c r="I61" s="192"/>
      <c r="J61" s="193"/>
      <c r="K61" s="141"/>
    </row>
    <row r="62" customFormat="false" ht="15" hidden="false" customHeight="false" outlineLevel="0" collapsed="false">
      <c r="B62" s="191" t="n">
        <f aca="false">B61+1</f>
        <v>40</v>
      </c>
      <c r="C62" s="141"/>
      <c r="D62" s="192"/>
      <c r="E62" s="141"/>
      <c r="F62" s="141"/>
      <c r="G62" s="172" t="str">
        <f aca="true">IF(F62 &lt;&gt; "",VLOOKUP($F62,Defect_severity,2,0),"")</f>
        <v/>
      </c>
      <c r="H62" s="141"/>
      <c r="I62" s="192"/>
      <c r="J62" s="193"/>
      <c r="K62" s="141"/>
    </row>
    <row r="63" customFormat="false" ht="15" hidden="false" customHeight="false" outlineLevel="0" collapsed="false">
      <c r="B63" s="191" t="n">
        <f aca="false">B62+1</f>
        <v>41</v>
      </c>
      <c r="C63" s="141"/>
      <c r="D63" s="192"/>
      <c r="E63" s="141"/>
      <c r="F63" s="141"/>
      <c r="G63" s="172" t="str">
        <f aca="true">IF(F63 &lt;&gt; "",VLOOKUP($F63,Defect_severity,2,0),"")</f>
        <v/>
      </c>
      <c r="H63" s="141"/>
      <c r="I63" s="192"/>
      <c r="J63" s="193"/>
      <c r="K63" s="141"/>
    </row>
    <row r="64" customFormat="false" ht="15" hidden="false" customHeight="false" outlineLevel="0" collapsed="false">
      <c r="B64" s="191" t="n">
        <f aca="false">B63+1</f>
        <v>42</v>
      </c>
      <c r="C64" s="141"/>
      <c r="D64" s="192"/>
      <c r="E64" s="141"/>
      <c r="F64" s="141"/>
      <c r="G64" s="172" t="str">
        <f aca="true">IF(F64 &lt;&gt; "",VLOOKUP($F64,Defect_severity,2,0),"")</f>
        <v/>
      </c>
      <c r="H64" s="141"/>
      <c r="I64" s="192"/>
      <c r="J64" s="193"/>
      <c r="K64" s="141"/>
    </row>
    <row r="65" customFormat="false" ht="15" hidden="false" customHeight="false" outlineLevel="0" collapsed="false">
      <c r="B65" s="191" t="n">
        <f aca="false">B64+1</f>
        <v>43</v>
      </c>
      <c r="C65" s="141"/>
      <c r="D65" s="192"/>
      <c r="E65" s="141"/>
      <c r="F65" s="141"/>
      <c r="G65" s="172" t="str">
        <f aca="true">IF(F65 &lt;&gt; "",VLOOKUP($F65,Defect_severity,2,0),"")</f>
        <v/>
      </c>
      <c r="H65" s="141"/>
      <c r="I65" s="192"/>
      <c r="J65" s="193"/>
      <c r="K65" s="141"/>
    </row>
    <row r="66" customFormat="false" ht="15" hidden="false" customHeight="false" outlineLevel="0" collapsed="false">
      <c r="B66" s="191" t="n">
        <f aca="false">B65+1</f>
        <v>44</v>
      </c>
      <c r="C66" s="141"/>
      <c r="D66" s="192"/>
      <c r="E66" s="141"/>
      <c r="F66" s="141"/>
      <c r="G66" s="172" t="str">
        <f aca="true">IF(F66 &lt;&gt; "",VLOOKUP($F66,Defect_severity,2,0),"")</f>
        <v/>
      </c>
      <c r="H66" s="141"/>
      <c r="I66" s="192"/>
      <c r="J66" s="193"/>
      <c r="K66" s="141"/>
    </row>
    <row r="67" customFormat="false" ht="15" hidden="false" customHeight="false" outlineLevel="0" collapsed="false">
      <c r="B67" s="191" t="n">
        <f aca="false">B66+1</f>
        <v>45</v>
      </c>
      <c r="C67" s="141"/>
      <c r="D67" s="192"/>
      <c r="E67" s="141"/>
      <c r="F67" s="141"/>
      <c r="G67" s="172" t="str">
        <f aca="true">IF(F67 &lt;&gt; "",VLOOKUP($F67,Defect_severity,2,0),"")</f>
        <v/>
      </c>
      <c r="H67" s="141"/>
      <c r="I67" s="192"/>
      <c r="J67" s="193"/>
      <c r="K67" s="141"/>
    </row>
    <row r="68" customFormat="false" ht="15" hidden="false" customHeight="false" outlineLevel="0" collapsed="false">
      <c r="B68" s="191" t="n">
        <f aca="false">B67+1</f>
        <v>46</v>
      </c>
      <c r="C68" s="141"/>
      <c r="D68" s="192"/>
      <c r="E68" s="141"/>
      <c r="F68" s="141"/>
      <c r="G68" s="172" t="str">
        <f aca="true">IF(F68 &lt;&gt; "",VLOOKUP($F68,Defect_severity,2,0),"")</f>
        <v/>
      </c>
      <c r="H68" s="141"/>
      <c r="I68" s="192"/>
      <c r="J68" s="193"/>
      <c r="K68" s="141"/>
    </row>
    <row r="69" customFormat="false" ht="15" hidden="false" customHeight="false" outlineLevel="0" collapsed="false">
      <c r="B69" s="191" t="n">
        <f aca="false">B68+1</f>
        <v>47</v>
      </c>
      <c r="C69" s="141"/>
      <c r="D69" s="192"/>
      <c r="E69" s="141"/>
      <c r="F69" s="141"/>
      <c r="G69" s="172" t="str">
        <f aca="true">IF(F69 &lt;&gt; "",VLOOKUP($F69,Defect_severity,2,0),"")</f>
        <v/>
      </c>
      <c r="H69" s="141"/>
      <c r="I69" s="192"/>
      <c r="J69" s="193"/>
      <c r="K69" s="141"/>
    </row>
    <row r="70" customFormat="false" ht="15" hidden="false" customHeight="false" outlineLevel="0" collapsed="false">
      <c r="B70" s="191" t="n">
        <f aca="false">B69+1</f>
        <v>48</v>
      </c>
      <c r="C70" s="141"/>
      <c r="D70" s="192"/>
      <c r="E70" s="141"/>
      <c r="F70" s="141"/>
      <c r="G70" s="172" t="str">
        <f aca="true">IF(F70 &lt;&gt; "",VLOOKUP($F70,Defect_severity,2,0),"")</f>
        <v/>
      </c>
      <c r="H70" s="141"/>
      <c r="I70" s="192"/>
      <c r="J70" s="193"/>
      <c r="K70" s="141"/>
    </row>
    <row r="71" customFormat="false" ht="15" hidden="false" customHeight="false" outlineLevel="0" collapsed="false">
      <c r="B71" s="191" t="n">
        <f aca="false">B70+1</f>
        <v>49</v>
      </c>
      <c r="C71" s="141"/>
      <c r="D71" s="192"/>
      <c r="E71" s="141"/>
      <c r="F71" s="141"/>
      <c r="G71" s="172" t="str">
        <f aca="true">IF(F71 &lt;&gt; "",VLOOKUP($F71,Defect_severity,2,0),"")</f>
        <v/>
      </c>
      <c r="H71" s="141"/>
      <c r="I71" s="192"/>
      <c r="J71" s="193"/>
      <c r="K71" s="141"/>
    </row>
    <row r="72" customFormat="false" ht="15" hidden="false" customHeight="false" outlineLevel="0" collapsed="false">
      <c r="B72" s="191" t="n">
        <f aca="false">B71+1</f>
        <v>50</v>
      </c>
      <c r="C72" s="141"/>
      <c r="D72" s="192"/>
      <c r="E72" s="141"/>
      <c r="F72" s="141"/>
      <c r="G72" s="172" t="str">
        <f aca="true">IF(F72 &lt;&gt; "",VLOOKUP($F72,Defect_severity,2,0),"")</f>
        <v/>
      </c>
      <c r="H72" s="141"/>
      <c r="I72" s="192"/>
      <c r="J72" s="193"/>
      <c r="K72" s="141"/>
    </row>
    <row r="73" customFormat="false" ht="15" hidden="false" customHeight="false" outlineLevel="0" collapsed="false">
      <c r="B73" s="191" t="n">
        <f aca="false">B72+1</f>
        <v>51</v>
      </c>
      <c r="C73" s="141"/>
      <c r="D73" s="192"/>
      <c r="E73" s="141"/>
      <c r="F73" s="141"/>
      <c r="G73" s="172" t="str">
        <f aca="true">IF(F73 &lt;&gt; "",VLOOKUP($F73,Defect_severity,2,0),"")</f>
        <v/>
      </c>
      <c r="H73" s="141"/>
      <c r="I73" s="192"/>
      <c r="J73" s="193"/>
      <c r="K73" s="141"/>
    </row>
    <row r="74" customFormat="false" ht="15" hidden="false" customHeight="false" outlineLevel="0" collapsed="false">
      <c r="B74" s="191" t="n">
        <f aca="false">B73+1</f>
        <v>52</v>
      </c>
      <c r="C74" s="141"/>
      <c r="D74" s="192"/>
      <c r="E74" s="141"/>
      <c r="F74" s="141"/>
      <c r="G74" s="172" t="str">
        <f aca="true">IF(F74 &lt;&gt; "",VLOOKUP($F74,Defect_severity,2,0),"")</f>
        <v/>
      </c>
      <c r="H74" s="141"/>
      <c r="I74" s="192"/>
      <c r="J74" s="193"/>
      <c r="K74" s="141"/>
    </row>
    <row r="75" customFormat="false" ht="15" hidden="false" customHeight="false" outlineLevel="0" collapsed="false">
      <c r="B75" s="191" t="n">
        <f aca="false">B74+1</f>
        <v>53</v>
      </c>
      <c r="C75" s="141"/>
      <c r="D75" s="192"/>
      <c r="E75" s="141"/>
      <c r="F75" s="141"/>
      <c r="G75" s="172" t="str">
        <f aca="true">IF(F75 &lt;&gt; "",VLOOKUP($F75,Defect_severity,2,0),"")</f>
        <v/>
      </c>
      <c r="H75" s="141"/>
      <c r="I75" s="192"/>
      <c r="J75" s="193"/>
      <c r="K75" s="141"/>
    </row>
    <row r="76" customFormat="false" ht="15" hidden="false" customHeight="false" outlineLevel="0" collapsed="false">
      <c r="B76" s="191" t="n">
        <f aca="false">B75+1</f>
        <v>54</v>
      </c>
      <c r="C76" s="141"/>
      <c r="D76" s="192"/>
      <c r="E76" s="141"/>
      <c r="F76" s="141"/>
      <c r="G76" s="172" t="str">
        <f aca="true">IF(F76 &lt;&gt; "",VLOOKUP($F76,Defect_severity,2,0),"")</f>
        <v/>
      </c>
      <c r="H76" s="141"/>
      <c r="I76" s="192"/>
      <c r="J76" s="193"/>
      <c r="K76" s="141"/>
    </row>
    <row r="77" customFormat="false" ht="15" hidden="false" customHeight="false" outlineLevel="0" collapsed="false">
      <c r="B77" s="191" t="n">
        <f aca="false">B76+1</f>
        <v>55</v>
      </c>
      <c r="C77" s="141"/>
      <c r="D77" s="192"/>
      <c r="E77" s="141"/>
      <c r="F77" s="141"/>
      <c r="G77" s="172" t="str">
        <f aca="true">IF(F77 &lt;&gt; "",VLOOKUP($F77,Defect_severity,2,0),"")</f>
        <v/>
      </c>
      <c r="H77" s="141"/>
      <c r="I77" s="192"/>
      <c r="J77" s="193"/>
      <c r="K77" s="141"/>
    </row>
    <row r="78" customFormat="false" ht="15" hidden="false" customHeight="false" outlineLevel="0" collapsed="false">
      <c r="B78" s="191" t="n">
        <f aca="false">B77+1</f>
        <v>56</v>
      </c>
      <c r="C78" s="141"/>
      <c r="D78" s="192"/>
      <c r="E78" s="141"/>
      <c r="F78" s="141"/>
      <c r="G78" s="172" t="str">
        <f aca="true">IF(F78 &lt;&gt; "",VLOOKUP($F78,Defect_severity,2,0),"")</f>
        <v/>
      </c>
      <c r="H78" s="141"/>
      <c r="I78" s="192"/>
      <c r="J78" s="193"/>
      <c r="K78" s="141"/>
    </row>
    <row r="79" customFormat="false" ht="15" hidden="false" customHeight="false" outlineLevel="0" collapsed="false">
      <c r="B79" s="191" t="n">
        <f aca="false">B78+1</f>
        <v>57</v>
      </c>
      <c r="C79" s="141"/>
      <c r="D79" s="192"/>
      <c r="E79" s="141"/>
      <c r="F79" s="141"/>
      <c r="G79" s="172" t="str">
        <f aca="true">IF(F79 &lt;&gt; "",VLOOKUP($F79,Defect_severity,2,0),"")</f>
        <v/>
      </c>
      <c r="H79" s="141"/>
      <c r="I79" s="192"/>
      <c r="J79" s="193"/>
      <c r="K79" s="141"/>
    </row>
    <row r="80" customFormat="false" ht="15" hidden="false" customHeight="false" outlineLevel="0" collapsed="false">
      <c r="B80" s="191" t="n">
        <f aca="false">B79+1</f>
        <v>58</v>
      </c>
      <c r="C80" s="141"/>
      <c r="D80" s="192"/>
      <c r="E80" s="141"/>
      <c r="F80" s="141"/>
      <c r="G80" s="172" t="str">
        <f aca="true">IF(F80 &lt;&gt; "",VLOOKUP($F80,Defect_severity,2,0),"")</f>
        <v/>
      </c>
      <c r="H80" s="141"/>
      <c r="I80" s="192"/>
      <c r="J80" s="193"/>
      <c r="K80" s="141"/>
    </row>
    <row r="81" customFormat="false" ht="15" hidden="false" customHeight="false" outlineLevel="0" collapsed="false">
      <c r="B81" s="191" t="n">
        <f aca="false">B80+1</f>
        <v>59</v>
      </c>
      <c r="C81" s="141"/>
      <c r="D81" s="192"/>
      <c r="E81" s="141"/>
      <c r="F81" s="141"/>
      <c r="G81" s="172" t="str">
        <f aca="true">IF(F81 &lt;&gt; "",VLOOKUP($F81,Defect_severity,2,0),"")</f>
        <v/>
      </c>
      <c r="H81" s="141"/>
      <c r="I81" s="192"/>
      <c r="J81" s="193"/>
      <c r="K81" s="141"/>
    </row>
    <row r="82" customFormat="false" ht="15" hidden="false" customHeight="false" outlineLevel="0" collapsed="false">
      <c r="B82" s="191" t="n">
        <f aca="false">B81+1</f>
        <v>60</v>
      </c>
      <c r="C82" s="141"/>
      <c r="D82" s="192"/>
      <c r="E82" s="141"/>
      <c r="F82" s="141"/>
      <c r="G82" s="172" t="str">
        <f aca="true">IF(F82 &lt;&gt; "",VLOOKUP($F82,Defect_severity,2,0),"")</f>
        <v/>
      </c>
      <c r="H82" s="141"/>
      <c r="I82" s="192"/>
      <c r="J82" s="193"/>
      <c r="K82" s="141"/>
    </row>
    <row r="83" customFormat="false" ht="15" hidden="false" customHeight="false" outlineLevel="0" collapsed="false">
      <c r="B83" s="191" t="n">
        <f aca="false">B82+1</f>
        <v>61</v>
      </c>
      <c r="C83" s="141"/>
      <c r="D83" s="192"/>
      <c r="E83" s="141"/>
      <c r="F83" s="141"/>
      <c r="G83" s="172" t="str">
        <f aca="true">IF(F83 &lt;&gt; "",VLOOKUP($F83,Defect_severity,2,0),"")</f>
        <v/>
      </c>
      <c r="H83" s="141"/>
      <c r="I83" s="192"/>
      <c r="J83" s="193"/>
      <c r="K83" s="141"/>
    </row>
    <row r="84" customFormat="false" ht="15" hidden="false" customHeight="false" outlineLevel="0" collapsed="false">
      <c r="B84" s="191" t="n">
        <f aca="false">B83+1</f>
        <v>62</v>
      </c>
      <c r="C84" s="141"/>
      <c r="D84" s="192"/>
      <c r="E84" s="141"/>
      <c r="F84" s="141"/>
      <c r="G84" s="172" t="str">
        <f aca="true">IF(F84 &lt;&gt; "",VLOOKUP($F84,Defect_severity,2,0),"")</f>
        <v/>
      </c>
      <c r="H84" s="141"/>
      <c r="I84" s="192"/>
      <c r="J84" s="193"/>
      <c r="K84" s="141"/>
    </row>
    <row r="85" customFormat="false" ht="15" hidden="false" customHeight="false" outlineLevel="0" collapsed="false">
      <c r="B85" s="191" t="n">
        <f aca="false">B84+1</f>
        <v>63</v>
      </c>
      <c r="C85" s="141"/>
      <c r="D85" s="192"/>
      <c r="E85" s="141"/>
      <c r="F85" s="141"/>
      <c r="G85" s="172" t="str">
        <f aca="true">IF(F85 &lt;&gt; "",VLOOKUP($F85,Defect_severity,2,0),"")</f>
        <v/>
      </c>
      <c r="H85" s="141"/>
      <c r="I85" s="192"/>
      <c r="J85" s="193"/>
      <c r="K85" s="141"/>
    </row>
    <row r="86" customFormat="false" ht="15" hidden="false" customHeight="false" outlineLevel="0" collapsed="false">
      <c r="B86" s="191" t="n">
        <f aca="false">B85+1</f>
        <v>64</v>
      </c>
      <c r="C86" s="141"/>
      <c r="D86" s="192"/>
      <c r="E86" s="141"/>
      <c r="F86" s="141"/>
      <c r="G86" s="172" t="str">
        <f aca="true">IF(F86 &lt;&gt; "",VLOOKUP($F86,Defect_severity,2,0),"")</f>
        <v/>
      </c>
      <c r="H86" s="141"/>
      <c r="I86" s="192"/>
      <c r="J86" s="193"/>
      <c r="K86" s="141"/>
    </row>
    <row r="87" customFormat="false" ht="15" hidden="false" customHeight="false" outlineLevel="0" collapsed="false">
      <c r="B87" s="191" t="n">
        <f aca="false">B86+1</f>
        <v>65</v>
      </c>
      <c r="C87" s="141"/>
      <c r="D87" s="192"/>
      <c r="E87" s="141"/>
      <c r="F87" s="141"/>
      <c r="G87" s="172" t="str">
        <f aca="true">IF(F87 &lt;&gt; "",VLOOKUP($F87,Defect_severity,2,0),"")</f>
        <v/>
      </c>
      <c r="H87" s="141"/>
      <c r="I87" s="192"/>
      <c r="J87" s="193"/>
      <c r="K87" s="141"/>
    </row>
    <row r="88" customFormat="false" ht="15" hidden="false" customHeight="false" outlineLevel="0" collapsed="false">
      <c r="B88" s="191" t="n">
        <f aca="false">B87+1</f>
        <v>66</v>
      </c>
      <c r="C88" s="141"/>
      <c r="D88" s="192"/>
      <c r="E88" s="141"/>
      <c r="F88" s="141"/>
      <c r="G88" s="172" t="str">
        <f aca="true">IF(F88 &lt;&gt; "",VLOOKUP($F88,Defect_severity,2,0),"")</f>
        <v/>
      </c>
      <c r="H88" s="141"/>
      <c r="I88" s="192"/>
      <c r="J88" s="193"/>
      <c r="K88" s="141"/>
    </row>
    <row r="89" customFormat="false" ht="15" hidden="false" customHeight="false" outlineLevel="0" collapsed="false">
      <c r="B89" s="191" t="n">
        <f aca="false">B88+1</f>
        <v>67</v>
      </c>
      <c r="C89" s="141"/>
      <c r="D89" s="192"/>
      <c r="E89" s="141"/>
      <c r="F89" s="141"/>
      <c r="G89" s="172" t="str">
        <f aca="true">IF(F89 &lt;&gt; "",VLOOKUP($F89,Defect_severity,2,0),"")</f>
        <v/>
      </c>
      <c r="H89" s="141"/>
      <c r="I89" s="192"/>
      <c r="J89" s="193"/>
      <c r="K89" s="141"/>
    </row>
    <row r="90" customFormat="false" ht="15" hidden="false" customHeight="false" outlineLevel="0" collapsed="false">
      <c r="B90" s="191" t="n">
        <f aca="false">B89+1</f>
        <v>68</v>
      </c>
      <c r="C90" s="141"/>
      <c r="D90" s="192"/>
      <c r="E90" s="141"/>
      <c r="F90" s="141"/>
      <c r="G90" s="172" t="str">
        <f aca="true">IF(F90 &lt;&gt; "",VLOOKUP($F90,Defect_severity,2,0),"")</f>
        <v/>
      </c>
      <c r="H90" s="141"/>
      <c r="I90" s="192"/>
      <c r="J90" s="193"/>
      <c r="K90" s="141"/>
    </row>
    <row r="91" customFormat="false" ht="15" hidden="false" customHeight="false" outlineLevel="0" collapsed="false">
      <c r="B91" s="191" t="n">
        <f aca="false">B90+1</f>
        <v>69</v>
      </c>
      <c r="C91" s="141"/>
      <c r="D91" s="192"/>
      <c r="E91" s="141"/>
      <c r="F91" s="141"/>
      <c r="G91" s="172" t="str">
        <f aca="true">IF(F91 &lt;&gt; "",VLOOKUP($F91,Defect_severity,2,0),"")</f>
        <v/>
      </c>
      <c r="H91" s="141"/>
      <c r="I91" s="192"/>
      <c r="J91" s="193"/>
      <c r="K91" s="141"/>
    </row>
    <row r="92" customFormat="false" ht="15" hidden="false" customHeight="false" outlineLevel="0" collapsed="false">
      <c r="B92" s="191" t="n">
        <f aca="false">B91+1</f>
        <v>70</v>
      </c>
      <c r="C92" s="141"/>
      <c r="D92" s="192"/>
      <c r="E92" s="141"/>
      <c r="F92" s="141"/>
      <c r="G92" s="172" t="str">
        <f aca="true">IF(F92 &lt;&gt; "",VLOOKUP($F92,Defect_severity,2,0),"")</f>
        <v/>
      </c>
      <c r="H92" s="141"/>
      <c r="I92" s="192"/>
      <c r="J92" s="193"/>
      <c r="K92" s="141"/>
    </row>
    <row r="93" customFormat="false" ht="15" hidden="false" customHeight="false" outlineLevel="0" collapsed="false">
      <c r="B93" s="191" t="n">
        <f aca="false">B92+1</f>
        <v>71</v>
      </c>
      <c r="C93" s="141"/>
      <c r="D93" s="192"/>
      <c r="E93" s="141"/>
      <c r="F93" s="141"/>
      <c r="G93" s="172" t="str">
        <f aca="true">IF(F93 &lt;&gt; "",VLOOKUP($F93,Defect_severity,2,0),"")</f>
        <v/>
      </c>
      <c r="H93" s="141"/>
      <c r="I93" s="192"/>
      <c r="J93" s="193"/>
      <c r="K93" s="141"/>
    </row>
    <row r="94" customFormat="false" ht="15" hidden="false" customHeight="false" outlineLevel="0" collapsed="false">
      <c r="B94" s="191" t="n">
        <f aca="false">B93+1</f>
        <v>72</v>
      </c>
      <c r="C94" s="141"/>
      <c r="D94" s="192"/>
      <c r="E94" s="141"/>
      <c r="F94" s="141"/>
      <c r="G94" s="172" t="str">
        <f aca="true">IF(F94 &lt;&gt; "",VLOOKUP($F94,Defect_severity,2,0),"")</f>
        <v/>
      </c>
      <c r="H94" s="141"/>
      <c r="I94" s="192"/>
      <c r="J94" s="193"/>
      <c r="K94" s="141"/>
    </row>
    <row r="95" customFormat="false" ht="15" hidden="false" customHeight="false" outlineLevel="0" collapsed="false">
      <c r="B95" s="191" t="n">
        <f aca="false">B94+1</f>
        <v>73</v>
      </c>
      <c r="C95" s="141"/>
      <c r="D95" s="192"/>
      <c r="E95" s="141"/>
      <c r="F95" s="141"/>
      <c r="G95" s="172" t="str">
        <f aca="true">IF(F95 &lt;&gt; "",VLOOKUP($F95,Defect_severity,2,0),"")</f>
        <v/>
      </c>
      <c r="H95" s="141"/>
      <c r="I95" s="192"/>
      <c r="J95" s="193"/>
      <c r="K95" s="141"/>
    </row>
    <row r="96" customFormat="false" ht="15" hidden="false" customHeight="false" outlineLevel="0" collapsed="false">
      <c r="B96" s="191" t="n">
        <f aca="false">B95+1</f>
        <v>74</v>
      </c>
      <c r="C96" s="141"/>
      <c r="D96" s="192"/>
      <c r="E96" s="141"/>
      <c r="F96" s="141"/>
      <c r="G96" s="172" t="str">
        <f aca="true">IF(F96 &lt;&gt; "",VLOOKUP($F96,Defect_severity,2,0),"")</f>
        <v/>
      </c>
      <c r="H96" s="141"/>
      <c r="I96" s="192"/>
      <c r="J96" s="193"/>
      <c r="K96" s="141"/>
    </row>
    <row r="97" customFormat="false" ht="15" hidden="false" customHeight="false" outlineLevel="0" collapsed="false">
      <c r="B97" s="191" t="n">
        <f aca="false">B96+1</f>
        <v>75</v>
      </c>
      <c r="C97" s="141"/>
      <c r="D97" s="192"/>
      <c r="E97" s="141"/>
      <c r="F97" s="141"/>
      <c r="G97" s="172" t="str">
        <f aca="true">IF(F97 &lt;&gt; "",VLOOKUP($F97,Defect_severity,2,0),"")</f>
        <v/>
      </c>
      <c r="H97" s="141"/>
      <c r="I97" s="192"/>
      <c r="J97" s="193"/>
      <c r="K97" s="141"/>
    </row>
    <row r="98" customFormat="false" ht="15" hidden="false" customHeight="false" outlineLevel="0" collapsed="false">
      <c r="B98" s="191" t="n">
        <f aca="false">B97+1</f>
        <v>76</v>
      </c>
      <c r="C98" s="141"/>
      <c r="D98" s="192"/>
      <c r="E98" s="141"/>
      <c r="F98" s="141"/>
      <c r="G98" s="172" t="str">
        <f aca="true">IF(F98 &lt;&gt; "",VLOOKUP($F98,Defect_severity,2,0),"")</f>
        <v/>
      </c>
      <c r="H98" s="141"/>
      <c r="I98" s="192"/>
      <c r="J98" s="193"/>
      <c r="K98" s="141"/>
    </row>
    <row r="99" customFormat="false" ht="15" hidden="false" customHeight="false" outlineLevel="0" collapsed="false">
      <c r="B99" s="191" t="n">
        <f aca="false">B98+1</f>
        <v>77</v>
      </c>
      <c r="C99" s="141"/>
      <c r="D99" s="192"/>
      <c r="E99" s="141"/>
      <c r="F99" s="141"/>
      <c r="G99" s="172" t="str">
        <f aca="true">IF(F99 &lt;&gt; "",VLOOKUP($F99,Defect_severity,2,0),"")</f>
        <v/>
      </c>
      <c r="H99" s="141"/>
      <c r="I99" s="192"/>
      <c r="J99" s="193"/>
      <c r="K99" s="141"/>
    </row>
    <row r="100" customFormat="false" ht="15" hidden="false" customHeight="false" outlineLevel="0" collapsed="false">
      <c r="B100" s="191" t="n">
        <f aca="false">B99+1</f>
        <v>78</v>
      </c>
      <c r="C100" s="141"/>
      <c r="D100" s="192"/>
      <c r="E100" s="141"/>
      <c r="F100" s="141"/>
      <c r="G100" s="172" t="str">
        <f aca="true">IF(F100 &lt;&gt; "",VLOOKUP($F100,Defect_severity,2,0),"")</f>
        <v/>
      </c>
      <c r="H100" s="141"/>
      <c r="I100" s="192"/>
      <c r="J100" s="193"/>
      <c r="K100" s="141"/>
    </row>
    <row r="101" customFormat="false" ht="15" hidden="false" customHeight="false" outlineLevel="0" collapsed="false">
      <c r="B101" s="191" t="n">
        <f aca="false">B100+1</f>
        <v>79</v>
      </c>
      <c r="C101" s="141"/>
      <c r="D101" s="192"/>
      <c r="E101" s="141"/>
      <c r="F101" s="141"/>
      <c r="G101" s="172" t="str">
        <f aca="true">IF(F101 &lt;&gt; "",VLOOKUP($F101,Defect_severity,2,0),"")</f>
        <v/>
      </c>
      <c r="H101" s="141"/>
      <c r="I101" s="192"/>
      <c r="J101" s="193"/>
      <c r="K101" s="141"/>
    </row>
    <row r="102" customFormat="false" ht="15" hidden="false" customHeight="false" outlineLevel="0" collapsed="false">
      <c r="B102" s="191" t="n">
        <f aca="false">B101+1</f>
        <v>80</v>
      </c>
      <c r="C102" s="141"/>
      <c r="D102" s="192"/>
      <c r="E102" s="141"/>
      <c r="F102" s="141"/>
      <c r="G102" s="172" t="str">
        <f aca="true">IF(F102 &lt;&gt; "",VLOOKUP($F102,Defect_severity,2,0),"")</f>
        <v/>
      </c>
      <c r="H102" s="141"/>
      <c r="I102" s="192"/>
      <c r="J102" s="193"/>
      <c r="K102" s="141"/>
    </row>
    <row r="103" customFormat="false" ht="15" hidden="false" customHeight="false" outlineLevel="0" collapsed="false">
      <c r="B103" s="191" t="n">
        <f aca="false">B102+1</f>
        <v>81</v>
      </c>
      <c r="C103" s="141"/>
      <c r="D103" s="192"/>
      <c r="E103" s="141"/>
      <c r="F103" s="141"/>
      <c r="G103" s="172" t="str">
        <f aca="true">IF(F103 &lt;&gt; "",VLOOKUP($F103,Defect_severity,2,0),"")</f>
        <v/>
      </c>
      <c r="H103" s="141"/>
      <c r="I103" s="192"/>
      <c r="J103" s="193"/>
      <c r="K103" s="141"/>
    </row>
    <row r="104" customFormat="false" ht="15" hidden="false" customHeight="false" outlineLevel="0" collapsed="false">
      <c r="B104" s="191" t="n">
        <f aca="false">B103+1</f>
        <v>82</v>
      </c>
      <c r="C104" s="141"/>
      <c r="D104" s="192"/>
      <c r="E104" s="141"/>
      <c r="F104" s="141"/>
      <c r="G104" s="172" t="str">
        <f aca="true">IF(F104 &lt;&gt; "",VLOOKUP($F104,Defect_severity,2,0),"")</f>
        <v/>
      </c>
      <c r="H104" s="141"/>
      <c r="I104" s="192"/>
      <c r="J104" s="193"/>
      <c r="K104" s="141"/>
    </row>
    <row r="105" customFormat="false" ht="15" hidden="false" customHeight="false" outlineLevel="0" collapsed="false">
      <c r="B105" s="191" t="n">
        <f aca="false">B104+1</f>
        <v>83</v>
      </c>
      <c r="C105" s="141"/>
      <c r="D105" s="192"/>
      <c r="E105" s="141"/>
      <c r="F105" s="141"/>
      <c r="G105" s="172" t="str">
        <f aca="true">IF(F105 &lt;&gt; "",VLOOKUP($F105,Defect_severity,2,0),"")</f>
        <v/>
      </c>
      <c r="H105" s="141"/>
      <c r="I105" s="192"/>
      <c r="J105" s="193"/>
      <c r="K105" s="141"/>
    </row>
    <row r="106" customFormat="false" ht="15" hidden="false" customHeight="false" outlineLevel="0" collapsed="false">
      <c r="B106" s="191" t="n">
        <f aca="false">B105+1</f>
        <v>84</v>
      </c>
      <c r="C106" s="141"/>
      <c r="D106" s="192"/>
      <c r="E106" s="141"/>
      <c r="F106" s="141"/>
      <c r="G106" s="172" t="str">
        <f aca="true">IF(F106 &lt;&gt; "",VLOOKUP($F106,Defect_severity,2,0),"")</f>
        <v/>
      </c>
      <c r="H106" s="141"/>
      <c r="I106" s="192"/>
      <c r="J106" s="193"/>
      <c r="K106" s="141"/>
    </row>
    <row r="107" customFormat="false" ht="15" hidden="false" customHeight="false" outlineLevel="0" collapsed="false">
      <c r="B107" s="191" t="n">
        <f aca="false">B106+1</f>
        <v>85</v>
      </c>
      <c r="C107" s="141"/>
      <c r="D107" s="192"/>
      <c r="E107" s="141"/>
      <c r="F107" s="141"/>
      <c r="G107" s="172" t="str">
        <f aca="true">IF(F107 &lt;&gt; "",VLOOKUP($F107,Defect_severity,2,0),"")</f>
        <v/>
      </c>
      <c r="H107" s="141"/>
      <c r="I107" s="192"/>
      <c r="J107" s="193"/>
      <c r="K107" s="141"/>
    </row>
    <row r="108" customFormat="false" ht="15" hidden="false" customHeight="false" outlineLevel="0" collapsed="false">
      <c r="B108" s="191" t="n">
        <f aca="false">B107+1</f>
        <v>86</v>
      </c>
      <c r="C108" s="141"/>
      <c r="D108" s="192"/>
      <c r="E108" s="141"/>
      <c r="F108" s="141"/>
      <c r="G108" s="172" t="str">
        <f aca="true">IF(F108 &lt;&gt; "",VLOOKUP($F108,Defect_severity,2,0),"")</f>
        <v/>
      </c>
      <c r="H108" s="141"/>
      <c r="I108" s="192"/>
      <c r="J108" s="193"/>
      <c r="K108" s="141"/>
    </row>
    <row r="109" customFormat="false" ht="15" hidden="false" customHeight="false" outlineLevel="0" collapsed="false">
      <c r="B109" s="191" t="n">
        <f aca="false">B108+1</f>
        <v>87</v>
      </c>
      <c r="C109" s="141"/>
      <c r="D109" s="192"/>
      <c r="E109" s="141"/>
      <c r="F109" s="141"/>
      <c r="G109" s="172" t="str">
        <f aca="true">IF(F109 &lt;&gt; "",VLOOKUP($F109,Defect_severity,2,0),"")</f>
        <v/>
      </c>
      <c r="H109" s="141"/>
      <c r="I109" s="192"/>
      <c r="J109" s="193"/>
      <c r="K109" s="141"/>
    </row>
    <row r="110" customFormat="false" ht="15" hidden="false" customHeight="false" outlineLevel="0" collapsed="false">
      <c r="B110" s="191" t="n">
        <f aca="false">B109+1</f>
        <v>88</v>
      </c>
      <c r="C110" s="141"/>
      <c r="D110" s="192"/>
      <c r="E110" s="141"/>
      <c r="F110" s="141"/>
      <c r="G110" s="172" t="str">
        <f aca="true">IF(F110 &lt;&gt; "",VLOOKUP($F110,Defect_severity,2,0),"")</f>
        <v/>
      </c>
      <c r="H110" s="141"/>
      <c r="I110" s="192"/>
      <c r="J110" s="193"/>
      <c r="K110" s="141"/>
    </row>
    <row r="111" customFormat="false" ht="15" hidden="false" customHeight="false" outlineLevel="0" collapsed="false">
      <c r="B111" s="191" t="n">
        <f aca="false">B110+1</f>
        <v>89</v>
      </c>
      <c r="C111" s="141"/>
      <c r="D111" s="192"/>
      <c r="E111" s="141"/>
      <c r="F111" s="141"/>
      <c r="G111" s="172" t="str">
        <f aca="true">IF(F111 &lt;&gt; "",VLOOKUP($F111,Defect_severity,2,0),"")</f>
        <v/>
      </c>
      <c r="H111" s="141"/>
      <c r="I111" s="192"/>
      <c r="J111" s="193"/>
      <c r="K111" s="141"/>
    </row>
    <row r="112" customFormat="false" ht="15" hidden="false" customHeight="false" outlineLevel="0" collapsed="false">
      <c r="B112" s="191" t="n">
        <f aca="false">B111+1</f>
        <v>90</v>
      </c>
      <c r="C112" s="141"/>
      <c r="D112" s="192"/>
      <c r="E112" s="141"/>
      <c r="F112" s="141"/>
      <c r="G112" s="172" t="str">
        <f aca="true">IF(F112 &lt;&gt; "",VLOOKUP($F112,Defect_severity,2,0),"")</f>
        <v/>
      </c>
      <c r="H112" s="141"/>
      <c r="I112" s="192"/>
      <c r="J112" s="193"/>
      <c r="K112" s="141"/>
    </row>
    <row r="113" customFormat="false" ht="15" hidden="false" customHeight="false" outlineLevel="0" collapsed="false">
      <c r="B113" s="191" t="n">
        <f aca="false">B112+1</f>
        <v>91</v>
      </c>
      <c r="C113" s="141"/>
      <c r="D113" s="192"/>
      <c r="E113" s="141"/>
      <c r="F113" s="141"/>
      <c r="G113" s="172" t="str">
        <f aca="true">IF(F113 &lt;&gt; "",VLOOKUP($F113,Defect_severity,2,0),"")</f>
        <v/>
      </c>
      <c r="H113" s="141"/>
      <c r="I113" s="192"/>
      <c r="J113" s="193"/>
      <c r="K113" s="141"/>
    </row>
    <row r="114" customFormat="false" ht="15" hidden="false" customHeight="false" outlineLevel="0" collapsed="false">
      <c r="B114" s="191" t="n">
        <f aca="false">B113+1</f>
        <v>92</v>
      </c>
      <c r="C114" s="141"/>
      <c r="D114" s="192"/>
      <c r="E114" s="141"/>
      <c r="F114" s="141"/>
      <c r="G114" s="172" t="str">
        <f aca="true">IF(F114 &lt;&gt; "",VLOOKUP($F114,Defect_severity,2,0),"")</f>
        <v/>
      </c>
      <c r="H114" s="141"/>
      <c r="I114" s="192"/>
      <c r="J114" s="193"/>
      <c r="K114" s="141"/>
    </row>
    <row r="115" customFormat="false" ht="15" hidden="false" customHeight="false" outlineLevel="0" collapsed="false">
      <c r="B115" s="191" t="n">
        <f aca="false">B114+1</f>
        <v>93</v>
      </c>
      <c r="C115" s="141"/>
      <c r="D115" s="192"/>
      <c r="E115" s="141"/>
      <c r="F115" s="141"/>
      <c r="G115" s="172" t="str">
        <f aca="true">IF(F115 &lt;&gt; "",VLOOKUP($F115,Defect_severity,2,0),"")</f>
        <v/>
      </c>
      <c r="H115" s="141"/>
      <c r="I115" s="192"/>
      <c r="J115" s="193"/>
      <c r="K115" s="141"/>
    </row>
    <row r="116" customFormat="false" ht="15" hidden="false" customHeight="false" outlineLevel="0" collapsed="false">
      <c r="B116" s="191" t="n">
        <f aca="false">B115+1</f>
        <v>94</v>
      </c>
      <c r="C116" s="141"/>
      <c r="D116" s="192"/>
      <c r="E116" s="141"/>
      <c r="F116" s="141"/>
      <c r="G116" s="172" t="str">
        <f aca="true">IF(F116 &lt;&gt; "",VLOOKUP($F116,Defect_severity,2,0),"")</f>
        <v/>
      </c>
      <c r="H116" s="141"/>
      <c r="I116" s="192"/>
      <c r="J116" s="193"/>
      <c r="K116" s="141"/>
    </row>
    <row r="117" customFormat="false" ht="15" hidden="false" customHeight="false" outlineLevel="0" collapsed="false">
      <c r="B117" s="191" t="n">
        <f aca="false">B116+1</f>
        <v>95</v>
      </c>
      <c r="C117" s="141"/>
      <c r="D117" s="192"/>
      <c r="E117" s="141"/>
      <c r="F117" s="141"/>
      <c r="G117" s="172" t="str">
        <f aca="true">IF(F117 &lt;&gt; "",VLOOKUP($F117,Defect_severity,2,0),"")</f>
        <v/>
      </c>
      <c r="H117" s="141"/>
      <c r="I117" s="192"/>
      <c r="J117" s="193"/>
      <c r="K117" s="141"/>
    </row>
    <row r="118" customFormat="false" ht="15" hidden="false" customHeight="false" outlineLevel="0" collapsed="false">
      <c r="B118" s="191" t="n">
        <f aca="false">B117+1</f>
        <v>96</v>
      </c>
      <c r="C118" s="141"/>
      <c r="D118" s="192"/>
      <c r="E118" s="141"/>
      <c r="F118" s="141"/>
      <c r="G118" s="172" t="str">
        <f aca="true">IF(F118 &lt;&gt; "",VLOOKUP($F118,Defect_severity,2,0),"")</f>
        <v/>
      </c>
      <c r="H118" s="141"/>
      <c r="I118" s="192"/>
      <c r="J118" s="193"/>
      <c r="K118" s="141"/>
    </row>
    <row r="119" customFormat="false" ht="15" hidden="false" customHeight="false" outlineLevel="0" collapsed="false">
      <c r="B119" s="191" t="n">
        <f aca="false">B118+1</f>
        <v>97</v>
      </c>
      <c r="C119" s="141"/>
      <c r="D119" s="192"/>
      <c r="E119" s="141"/>
      <c r="F119" s="141"/>
      <c r="G119" s="172" t="str">
        <f aca="true">IF(F119 &lt;&gt; "",VLOOKUP($F119,Defect_severity,2,0),"")</f>
        <v/>
      </c>
      <c r="H119" s="141"/>
      <c r="I119" s="192"/>
      <c r="J119" s="193"/>
      <c r="K119" s="141"/>
    </row>
    <row r="120" customFormat="false" ht="15" hidden="false" customHeight="false" outlineLevel="0" collapsed="false">
      <c r="B120" s="191" t="n">
        <f aca="false">B119+1</f>
        <v>98</v>
      </c>
      <c r="C120" s="141"/>
      <c r="D120" s="192"/>
      <c r="E120" s="141"/>
      <c r="F120" s="141"/>
      <c r="G120" s="172" t="str">
        <f aca="true">IF(F120 &lt;&gt; "",VLOOKUP($F120,Defect_severity,2,0),"")</f>
        <v/>
      </c>
      <c r="H120" s="141"/>
      <c r="I120" s="192"/>
      <c r="J120" s="193"/>
      <c r="K120" s="141"/>
    </row>
    <row r="121" customFormat="false" ht="15" hidden="false" customHeight="false" outlineLevel="0" collapsed="false">
      <c r="B121" s="191" t="n">
        <f aca="false">B120+1</f>
        <v>99</v>
      </c>
      <c r="C121" s="141"/>
      <c r="D121" s="192"/>
      <c r="E121" s="141"/>
      <c r="F121" s="141"/>
      <c r="G121" s="172" t="str">
        <f aca="true">IF(F121 &lt;&gt; "",VLOOKUP($F121,Defect_severity,2,0),"")</f>
        <v/>
      </c>
      <c r="H121" s="141"/>
      <c r="I121" s="192"/>
      <c r="J121" s="193"/>
      <c r="K121" s="141"/>
    </row>
    <row r="122" customFormat="false" ht="15" hidden="false" customHeight="false" outlineLevel="0" collapsed="false">
      <c r="B122" s="191" t="n">
        <f aca="false">B121+1</f>
        <v>100</v>
      </c>
      <c r="C122" s="141"/>
      <c r="D122" s="192"/>
      <c r="E122" s="141"/>
      <c r="F122" s="141"/>
      <c r="G122" s="172" t="str">
        <f aca="true">IF(F122 &lt;&gt; "",VLOOKUP($F122,Defect_severity,2,0),"")</f>
        <v/>
      </c>
      <c r="H122" s="141"/>
      <c r="I122" s="192"/>
      <c r="J122" s="193"/>
      <c r="K122" s="141"/>
    </row>
    <row r="123" customFormat="false" ht="15" hidden="false" customHeight="false" outlineLevel="0" collapsed="false">
      <c r="B123" s="191" t="n">
        <f aca="false">B122+1</f>
        <v>101</v>
      </c>
      <c r="C123" s="141"/>
      <c r="D123" s="192"/>
      <c r="E123" s="141"/>
      <c r="F123" s="141"/>
      <c r="G123" s="172" t="str">
        <f aca="true">IF(F123 &lt;&gt; "",VLOOKUP($F123,Defect_severity,2,0),"")</f>
        <v/>
      </c>
      <c r="H123" s="141"/>
      <c r="I123" s="192"/>
      <c r="J123" s="193"/>
      <c r="K123" s="141"/>
    </row>
    <row r="124" customFormat="false" ht="15" hidden="false" customHeight="false" outlineLevel="0" collapsed="false">
      <c r="B124" s="191" t="n">
        <f aca="false">B123+1</f>
        <v>102</v>
      </c>
      <c r="C124" s="141"/>
      <c r="D124" s="192"/>
      <c r="E124" s="141"/>
      <c r="F124" s="141"/>
      <c r="G124" s="172" t="str">
        <f aca="true">IF(F124 &lt;&gt; "",VLOOKUP($F124,Defect_severity,2,0),"")</f>
        <v/>
      </c>
      <c r="H124" s="141"/>
      <c r="I124" s="192"/>
      <c r="J124" s="193"/>
      <c r="K124" s="141"/>
    </row>
    <row r="125" customFormat="false" ht="15" hidden="false" customHeight="false" outlineLevel="0" collapsed="false">
      <c r="B125" s="191" t="n">
        <f aca="false">B124+1</f>
        <v>103</v>
      </c>
      <c r="C125" s="141"/>
      <c r="D125" s="192"/>
      <c r="E125" s="141"/>
      <c r="F125" s="141"/>
      <c r="G125" s="172" t="str">
        <f aca="true">IF(F125 &lt;&gt; "",VLOOKUP($F125,Defect_severity,2,0),"")</f>
        <v/>
      </c>
      <c r="H125" s="141"/>
      <c r="I125" s="192"/>
      <c r="J125" s="193"/>
      <c r="K125" s="141"/>
    </row>
    <row r="126" customFormat="false" ht="15" hidden="false" customHeight="false" outlineLevel="0" collapsed="false">
      <c r="B126" s="191" t="n">
        <f aca="false">B125+1</f>
        <v>104</v>
      </c>
      <c r="C126" s="141"/>
      <c r="D126" s="192"/>
      <c r="E126" s="141"/>
      <c r="F126" s="141"/>
      <c r="G126" s="172" t="str">
        <f aca="true">IF(F126 &lt;&gt; "",VLOOKUP($F126,Defect_severity,2,0),"")</f>
        <v/>
      </c>
      <c r="H126" s="141"/>
      <c r="I126" s="192"/>
      <c r="J126" s="193"/>
      <c r="K126" s="141"/>
    </row>
    <row r="127" customFormat="false" ht="15" hidden="false" customHeight="false" outlineLevel="0" collapsed="false">
      <c r="B127" s="191" t="n">
        <f aca="false">B126+1</f>
        <v>105</v>
      </c>
      <c r="C127" s="141"/>
      <c r="D127" s="192"/>
      <c r="E127" s="141"/>
      <c r="F127" s="141"/>
      <c r="G127" s="172" t="str">
        <f aca="true">IF(F127 &lt;&gt; "",VLOOKUP($F127,Defect_severity,2,0),"")</f>
        <v/>
      </c>
      <c r="H127" s="141"/>
      <c r="I127" s="192"/>
      <c r="J127" s="193"/>
      <c r="K127" s="141"/>
    </row>
    <row r="128" customFormat="false" ht="15" hidden="false" customHeight="false" outlineLevel="0" collapsed="false">
      <c r="B128" s="191" t="n">
        <f aca="false">B127+1</f>
        <v>106</v>
      </c>
      <c r="C128" s="141"/>
      <c r="D128" s="192"/>
      <c r="E128" s="141"/>
      <c r="F128" s="141"/>
      <c r="G128" s="172" t="str">
        <f aca="true">IF(F128 &lt;&gt; "",VLOOKUP($F128,Defect_severity,2,0),"")</f>
        <v/>
      </c>
      <c r="H128" s="141"/>
      <c r="I128" s="192"/>
      <c r="J128" s="193"/>
      <c r="K128" s="141"/>
    </row>
    <row r="129" customFormat="false" ht="15" hidden="false" customHeight="false" outlineLevel="0" collapsed="false">
      <c r="B129" s="191" t="n">
        <f aca="false">B128+1</f>
        <v>107</v>
      </c>
      <c r="C129" s="141"/>
      <c r="D129" s="192"/>
      <c r="E129" s="141"/>
      <c r="F129" s="141"/>
      <c r="G129" s="172" t="str">
        <f aca="true">IF(F129 &lt;&gt; "",VLOOKUP($F129,Defect_severity,2,0),"")</f>
        <v/>
      </c>
      <c r="H129" s="141"/>
      <c r="I129" s="192"/>
      <c r="J129" s="193"/>
      <c r="K129" s="141"/>
    </row>
    <row r="130" customFormat="false" ht="15" hidden="false" customHeight="false" outlineLevel="0" collapsed="false">
      <c r="B130" s="191" t="n">
        <f aca="false">B129+1</f>
        <v>108</v>
      </c>
      <c r="C130" s="141"/>
      <c r="D130" s="192"/>
      <c r="E130" s="141"/>
      <c r="F130" s="141"/>
      <c r="G130" s="172" t="str">
        <f aca="true">IF(F130 &lt;&gt; "",VLOOKUP($F130,Defect_severity,2,0),"")</f>
        <v/>
      </c>
      <c r="H130" s="141"/>
      <c r="I130" s="192"/>
      <c r="J130" s="193"/>
      <c r="K130" s="141"/>
    </row>
    <row r="131" customFormat="false" ht="15" hidden="false" customHeight="false" outlineLevel="0" collapsed="false">
      <c r="B131" s="191" t="n">
        <f aca="false">B130+1</f>
        <v>109</v>
      </c>
      <c r="C131" s="141"/>
      <c r="D131" s="192"/>
      <c r="E131" s="141"/>
      <c r="F131" s="141"/>
      <c r="G131" s="172" t="str">
        <f aca="true">IF(F131 &lt;&gt; "",VLOOKUP($F131,Defect_severity,2,0),"")</f>
        <v/>
      </c>
      <c r="H131" s="141"/>
      <c r="I131" s="192"/>
      <c r="J131" s="193"/>
      <c r="K131" s="141"/>
    </row>
    <row r="132" customFormat="false" ht="15" hidden="false" customHeight="false" outlineLevel="0" collapsed="false">
      <c r="B132" s="191" t="n">
        <f aca="false">B131+1</f>
        <v>110</v>
      </c>
      <c r="C132" s="141"/>
      <c r="D132" s="192"/>
      <c r="E132" s="141"/>
      <c r="F132" s="141"/>
      <c r="G132" s="172" t="str">
        <f aca="true">IF(F132 &lt;&gt; "",VLOOKUP($F132,Defect_severity,2,0),"")</f>
        <v/>
      </c>
      <c r="H132" s="141"/>
      <c r="I132" s="192"/>
      <c r="J132" s="193"/>
      <c r="K132" s="141"/>
    </row>
    <row r="133" customFormat="false" ht="15" hidden="false" customHeight="false" outlineLevel="0" collapsed="false">
      <c r="B133" s="191" t="n">
        <f aca="false">B132+1</f>
        <v>111</v>
      </c>
      <c r="C133" s="141"/>
      <c r="D133" s="192"/>
      <c r="E133" s="141"/>
      <c r="F133" s="141"/>
      <c r="G133" s="172" t="str">
        <f aca="true">IF(F133 &lt;&gt; "",VLOOKUP($F133,Defect_severity,2,0),"")</f>
        <v/>
      </c>
      <c r="H133" s="141"/>
      <c r="I133" s="192"/>
      <c r="J133" s="193"/>
      <c r="K133" s="141"/>
    </row>
    <row r="134" customFormat="false" ht="15" hidden="false" customHeight="false" outlineLevel="0" collapsed="false">
      <c r="B134" s="191" t="n">
        <f aca="false">B133+1</f>
        <v>112</v>
      </c>
      <c r="C134" s="141"/>
      <c r="D134" s="192"/>
      <c r="E134" s="141"/>
      <c r="F134" s="141"/>
      <c r="G134" s="172" t="str">
        <f aca="true">IF(F134 &lt;&gt; "",VLOOKUP($F134,Defect_severity,2,0),"")</f>
        <v/>
      </c>
      <c r="H134" s="141"/>
      <c r="I134" s="192"/>
      <c r="J134" s="193"/>
      <c r="K134" s="141"/>
    </row>
    <row r="135" customFormat="false" ht="15" hidden="false" customHeight="false" outlineLevel="0" collapsed="false">
      <c r="B135" s="191" t="n">
        <f aca="false">B134+1</f>
        <v>113</v>
      </c>
      <c r="C135" s="141"/>
      <c r="D135" s="192"/>
      <c r="E135" s="141"/>
      <c r="F135" s="141"/>
      <c r="G135" s="172" t="str">
        <f aca="true">IF(F135 &lt;&gt; "",VLOOKUP($F135,Defect_severity,2,0),"")</f>
        <v/>
      </c>
      <c r="H135" s="141"/>
      <c r="I135" s="192"/>
      <c r="J135" s="193"/>
      <c r="K135" s="141"/>
    </row>
    <row r="136" customFormat="false" ht="15" hidden="false" customHeight="false" outlineLevel="0" collapsed="false">
      <c r="B136" s="191" t="n">
        <f aca="false">B135+1</f>
        <v>114</v>
      </c>
      <c r="C136" s="141"/>
      <c r="D136" s="192"/>
      <c r="E136" s="141"/>
      <c r="F136" s="141"/>
      <c r="G136" s="172" t="str">
        <f aca="true">IF(F136 &lt;&gt; "",VLOOKUP($F136,Defect_severity,2,0),"")</f>
        <v/>
      </c>
      <c r="H136" s="141"/>
      <c r="I136" s="192"/>
      <c r="J136" s="193"/>
      <c r="K136" s="141"/>
    </row>
    <row r="137" customFormat="false" ht="15" hidden="false" customHeight="false" outlineLevel="0" collapsed="false">
      <c r="B137" s="191" t="n">
        <f aca="false">B136+1</f>
        <v>115</v>
      </c>
      <c r="C137" s="141"/>
      <c r="D137" s="192"/>
      <c r="E137" s="141"/>
      <c r="F137" s="141"/>
      <c r="G137" s="172" t="str">
        <f aca="true">IF(F137 &lt;&gt; "",VLOOKUP($F137,Defect_severity,2,0),"")</f>
        <v/>
      </c>
      <c r="H137" s="141"/>
      <c r="I137" s="192"/>
      <c r="J137" s="193"/>
      <c r="K137" s="141"/>
    </row>
    <row r="138" customFormat="false" ht="15" hidden="false" customHeight="false" outlineLevel="0" collapsed="false">
      <c r="B138" s="191" t="n">
        <f aca="false">B137+1</f>
        <v>116</v>
      </c>
      <c r="C138" s="141"/>
      <c r="D138" s="192"/>
      <c r="E138" s="141"/>
      <c r="F138" s="141"/>
      <c r="G138" s="172" t="str">
        <f aca="true">IF(F138 &lt;&gt; "",VLOOKUP($F138,Defect_severity,2,0),"")</f>
        <v/>
      </c>
      <c r="H138" s="141"/>
      <c r="I138" s="192"/>
      <c r="J138" s="193"/>
      <c r="K138" s="141"/>
    </row>
    <row r="139" customFormat="false" ht="15" hidden="false" customHeight="false" outlineLevel="0" collapsed="false">
      <c r="B139" s="191" t="n">
        <f aca="false">B138+1</f>
        <v>117</v>
      </c>
      <c r="C139" s="141"/>
      <c r="D139" s="192"/>
      <c r="E139" s="141"/>
      <c r="F139" s="141"/>
      <c r="G139" s="172" t="str">
        <f aca="true">IF(F139 &lt;&gt; "",VLOOKUP($F139,Defect_severity,2,0),"")</f>
        <v/>
      </c>
      <c r="H139" s="141"/>
      <c r="I139" s="192"/>
      <c r="J139" s="193"/>
      <c r="K139" s="141"/>
    </row>
    <row r="140" customFormat="false" ht="15" hidden="false" customHeight="false" outlineLevel="0" collapsed="false">
      <c r="B140" s="191" t="n">
        <f aca="false">B139+1</f>
        <v>118</v>
      </c>
      <c r="C140" s="141"/>
      <c r="D140" s="192"/>
      <c r="E140" s="141"/>
      <c r="F140" s="141"/>
      <c r="G140" s="172" t="str">
        <f aca="true">IF(F140 &lt;&gt; "",VLOOKUP($F140,Defect_severity,2,0),"")</f>
        <v/>
      </c>
      <c r="H140" s="141"/>
      <c r="I140" s="192"/>
      <c r="J140" s="193"/>
      <c r="K140" s="141"/>
    </row>
    <row r="141" customFormat="false" ht="15" hidden="false" customHeight="false" outlineLevel="0" collapsed="false">
      <c r="B141" s="191" t="n">
        <f aca="false">B140+1</f>
        <v>119</v>
      </c>
      <c r="C141" s="141"/>
      <c r="D141" s="192"/>
      <c r="E141" s="141"/>
      <c r="F141" s="141"/>
      <c r="G141" s="172" t="str">
        <f aca="true">IF(F141 &lt;&gt; "",VLOOKUP($F141,Defect_severity,2,0),"")</f>
        <v/>
      </c>
      <c r="H141" s="141"/>
      <c r="I141" s="192"/>
      <c r="J141" s="193"/>
      <c r="K141" s="141"/>
    </row>
    <row r="142" customFormat="false" ht="15" hidden="false" customHeight="false" outlineLevel="0" collapsed="false">
      <c r="B142" s="191" t="n">
        <f aca="false">B141+1</f>
        <v>120</v>
      </c>
      <c r="C142" s="141"/>
      <c r="D142" s="192"/>
      <c r="E142" s="141"/>
      <c r="F142" s="141"/>
      <c r="G142" s="172" t="str">
        <f aca="true">IF(F142 &lt;&gt; "",VLOOKUP($F142,Defect_severity,2,0),"")</f>
        <v/>
      </c>
      <c r="H142" s="141"/>
      <c r="I142" s="192"/>
      <c r="J142" s="193"/>
      <c r="K142" s="141"/>
    </row>
    <row r="143" customFormat="false" ht="15" hidden="false" customHeight="false" outlineLevel="0" collapsed="false">
      <c r="B143" s="191" t="n">
        <f aca="false">B142+1</f>
        <v>121</v>
      </c>
      <c r="C143" s="141"/>
      <c r="D143" s="192"/>
      <c r="E143" s="141"/>
      <c r="F143" s="141"/>
      <c r="G143" s="172" t="str">
        <f aca="true">IF(F143 &lt;&gt; "",VLOOKUP($F143,Defect_severity,2,0),"")</f>
        <v/>
      </c>
      <c r="H143" s="141"/>
      <c r="I143" s="192"/>
      <c r="J143" s="193"/>
      <c r="K143" s="141"/>
    </row>
    <row r="144" customFormat="false" ht="15" hidden="false" customHeight="false" outlineLevel="0" collapsed="false">
      <c r="B144" s="191" t="n">
        <f aca="false">B143+1</f>
        <v>122</v>
      </c>
      <c r="C144" s="141"/>
      <c r="D144" s="192"/>
      <c r="E144" s="141"/>
      <c r="F144" s="141"/>
      <c r="G144" s="172" t="str">
        <f aca="true">IF(F144 &lt;&gt; "",VLOOKUP($F144,Defect_severity,2,0),"")</f>
        <v/>
      </c>
      <c r="H144" s="141"/>
      <c r="I144" s="192"/>
      <c r="J144" s="193"/>
      <c r="K144" s="141"/>
    </row>
    <row r="145" customFormat="false" ht="15" hidden="false" customHeight="false" outlineLevel="0" collapsed="false">
      <c r="B145" s="191" t="n">
        <f aca="false">B144+1</f>
        <v>123</v>
      </c>
      <c r="C145" s="141"/>
      <c r="D145" s="192"/>
      <c r="E145" s="141"/>
      <c r="F145" s="141"/>
      <c r="G145" s="172" t="str">
        <f aca="true">IF(F145 &lt;&gt; "",VLOOKUP($F145,Defect_severity,2,0),"")</f>
        <v/>
      </c>
      <c r="H145" s="141"/>
      <c r="I145" s="192"/>
      <c r="J145" s="193"/>
      <c r="K145" s="141"/>
    </row>
    <row r="146" customFormat="false" ht="15" hidden="false" customHeight="false" outlineLevel="0" collapsed="false">
      <c r="B146" s="191" t="n">
        <f aca="false">B145+1</f>
        <v>124</v>
      </c>
      <c r="C146" s="141"/>
      <c r="D146" s="192"/>
      <c r="E146" s="141"/>
      <c r="F146" s="141"/>
      <c r="G146" s="172" t="str">
        <f aca="true">IF(F146 &lt;&gt; "",VLOOKUP($F146,Defect_severity,2,0),"")</f>
        <v/>
      </c>
      <c r="H146" s="141"/>
      <c r="I146" s="192"/>
      <c r="J146" s="193"/>
      <c r="K146" s="141"/>
    </row>
    <row r="147" customFormat="false" ht="15" hidden="false" customHeight="false" outlineLevel="0" collapsed="false">
      <c r="B147" s="191" t="n">
        <f aca="false">B146+1</f>
        <v>125</v>
      </c>
      <c r="C147" s="141"/>
      <c r="D147" s="192"/>
      <c r="E147" s="141"/>
      <c r="F147" s="141"/>
      <c r="G147" s="172" t="str">
        <f aca="true">IF(F147 &lt;&gt; "",VLOOKUP($F147,Defect_severity,2,0),"")</f>
        <v/>
      </c>
      <c r="H147" s="141"/>
      <c r="I147" s="192"/>
      <c r="J147" s="193"/>
      <c r="K147" s="141"/>
    </row>
    <row r="148" customFormat="false" ht="15" hidden="false" customHeight="false" outlineLevel="0" collapsed="false">
      <c r="B148" s="191" t="n">
        <f aca="false">B147+1</f>
        <v>126</v>
      </c>
      <c r="C148" s="141"/>
      <c r="D148" s="192"/>
      <c r="E148" s="141"/>
      <c r="F148" s="141"/>
      <c r="G148" s="172" t="str">
        <f aca="true">IF(F148 &lt;&gt; "",VLOOKUP($F148,Defect_severity,2,0),"")</f>
        <v/>
      </c>
      <c r="H148" s="141"/>
      <c r="I148" s="192"/>
      <c r="J148" s="193"/>
      <c r="K148" s="141"/>
    </row>
    <row r="149" customFormat="false" ht="15" hidden="false" customHeight="false" outlineLevel="0" collapsed="false">
      <c r="B149" s="191" t="n">
        <f aca="false">B148+1</f>
        <v>127</v>
      </c>
      <c r="C149" s="141"/>
      <c r="D149" s="192"/>
      <c r="E149" s="141"/>
      <c r="F149" s="141"/>
      <c r="G149" s="172" t="str">
        <f aca="true">IF(F149 &lt;&gt; "",VLOOKUP($F149,Defect_severity,2,0),"")</f>
        <v/>
      </c>
      <c r="H149" s="141"/>
      <c r="I149" s="192"/>
      <c r="J149" s="193"/>
      <c r="K149" s="141"/>
    </row>
    <row r="150" customFormat="false" ht="15" hidden="false" customHeight="false" outlineLevel="0" collapsed="false">
      <c r="B150" s="191" t="n">
        <f aca="false">B149+1</f>
        <v>128</v>
      </c>
      <c r="C150" s="141"/>
      <c r="D150" s="192"/>
      <c r="E150" s="141"/>
      <c r="F150" s="141"/>
      <c r="G150" s="172" t="str">
        <f aca="true">IF(F150 &lt;&gt; "",VLOOKUP($F150,Defect_severity,2,0),"")</f>
        <v/>
      </c>
      <c r="H150" s="141"/>
      <c r="I150" s="192"/>
      <c r="J150" s="193"/>
      <c r="K150" s="141"/>
    </row>
    <row r="151" customFormat="false" ht="15" hidden="false" customHeight="false" outlineLevel="0" collapsed="false">
      <c r="B151" s="191" t="n">
        <f aca="false">B150+1</f>
        <v>129</v>
      </c>
      <c r="C151" s="141"/>
      <c r="D151" s="192"/>
      <c r="E151" s="141"/>
      <c r="F151" s="141"/>
      <c r="G151" s="172" t="str">
        <f aca="true">IF(F151 &lt;&gt; "",VLOOKUP($F151,Defect_severity,2,0),"")</f>
        <v/>
      </c>
      <c r="H151" s="141"/>
      <c r="I151" s="192"/>
      <c r="J151" s="193"/>
      <c r="K151" s="141"/>
    </row>
    <row r="152" customFormat="false" ht="15" hidden="false" customHeight="false" outlineLevel="0" collapsed="false">
      <c r="B152" s="191" t="n">
        <f aca="false">B151+1</f>
        <v>130</v>
      </c>
      <c r="C152" s="141"/>
      <c r="D152" s="192"/>
      <c r="E152" s="141"/>
      <c r="F152" s="141"/>
      <c r="G152" s="172" t="str">
        <f aca="true">IF(F152 &lt;&gt; "",VLOOKUP($F152,Defect_severity,2,0),"")</f>
        <v/>
      </c>
      <c r="H152" s="141"/>
      <c r="I152" s="192"/>
      <c r="J152" s="193"/>
      <c r="K152" s="141"/>
    </row>
    <row r="153" customFormat="false" ht="15" hidden="false" customHeight="false" outlineLevel="0" collapsed="false">
      <c r="B153" s="191" t="n">
        <f aca="false">B152+1</f>
        <v>131</v>
      </c>
      <c r="C153" s="141"/>
      <c r="D153" s="192"/>
      <c r="E153" s="141"/>
      <c r="F153" s="141"/>
      <c r="G153" s="172" t="str">
        <f aca="true">IF(F153 &lt;&gt; "",VLOOKUP($F153,Defect_severity,2,0),"")</f>
        <v/>
      </c>
      <c r="H153" s="141"/>
      <c r="I153" s="192"/>
      <c r="J153" s="193"/>
      <c r="K153" s="141"/>
    </row>
    <row r="154" customFormat="false" ht="15" hidden="false" customHeight="false" outlineLevel="0" collapsed="false">
      <c r="B154" s="191" t="n">
        <f aca="false">B153+1</f>
        <v>132</v>
      </c>
      <c r="C154" s="141"/>
      <c r="D154" s="192"/>
      <c r="E154" s="141"/>
      <c r="F154" s="141"/>
      <c r="G154" s="172" t="str">
        <f aca="true">IF(F154 &lt;&gt; "",VLOOKUP($F154,Defect_severity,2,0),"")</f>
        <v/>
      </c>
      <c r="H154" s="141"/>
      <c r="I154" s="192"/>
      <c r="J154" s="193"/>
      <c r="K154" s="141"/>
    </row>
    <row r="155" customFormat="false" ht="15" hidden="false" customHeight="false" outlineLevel="0" collapsed="false">
      <c r="B155" s="191" t="n">
        <f aca="false">B154+1</f>
        <v>133</v>
      </c>
      <c r="C155" s="141"/>
      <c r="D155" s="192"/>
      <c r="E155" s="141"/>
      <c r="F155" s="141"/>
      <c r="G155" s="172" t="str">
        <f aca="true">IF(F155 &lt;&gt; "",VLOOKUP($F155,Defect_severity,2,0),"")</f>
        <v/>
      </c>
      <c r="H155" s="141"/>
      <c r="I155" s="192"/>
      <c r="J155" s="193"/>
      <c r="K155" s="141"/>
    </row>
    <row r="156" customFormat="false" ht="15" hidden="false" customHeight="false" outlineLevel="0" collapsed="false">
      <c r="B156" s="191" t="n">
        <f aca="false">B155+1</f>
        <v>134</v>
      </c>
      <c r="C156" s="141"/>
      <c r="D156" s="192"/>
      <c r="E156" s="141"/>
      <c r="F156" s="141"/>
      <c r="G156" s="172" t="str">
        <f aca="true">IF(F156 &lt;&gt; "",VLOOKUP($F156,Defect_severity,2,0),"")</f>
        <v/>
      </c>
      <c r="H156" s="141"/>
      <c r="I156" s="192"/>
      <c r="J156" s="193"/>
      <c r="K156" s="141"/>
    </row>
    <row r="157" customFormat="false" ht="15" hidden="false" customHeight="false" outlineLevel="0" collapsed="false">
      <c r="B157" s="191" t="n">
        <f aca="false">B156+1</f>
        <v>135</v>
      </c>
      <c r="C157" s="141"/>
      <c r="D157" s="192"/>
      <c r="E157" s="141"/>
      <c r="F157" s="141"/>
      <c r="G157" s="172" t="str">
        <f aca="true">IF(F157 &lt;&gt; "",VLOOKUP($F157,Defect_severity,2,0),"")</f>
        <v/>
      </c>
      <c r="H157" s="141"/>
      <c r="I157" s="192"/>
      <c r="J157" s="193"/>
      <c r="K157" s="141"/>
    </row>
    <row r="158" customFormat="false" ht="15" hidden="false" customHeight="false" outlineLevel="0" collapsed="false">
      <c r="B158" s="191" t="n">
        <f aca="false">B157+1</f>
        <v>136</v>
      </c>
      <c r="C158" s="141"/>
      <c r="D158" s="192"/>
      <c r="E158" s="141"/>
      <c r="F158" s="141"/>
      <c r="G158" s="172" t="str">
        <f aca="true">IF(F158 &lt;&gt; "",VLOOKUP($F158,Defect_severity,2,0),"")</f>
        <v/>
      </c>
      <c r="H158" s="141"/>
      <c r="I158" s="192"/>
      <c r="J158" s="193"/>
      <c r="K158" s="141"/>
    </row>
    <row r="159" customFormat="false" ht="15" hidden="false" customHeight="false" outlineLevel="0" collapsed="false">
      <c r="B159" s="191" t="n">
        <f aca="false">B158+1</f>
        <v>137</v>
      </c>
      <c r="C159" s="141"/>
      <c r="D159" s="192"/>
      <c r="E159" s="141"/>
      <c r="F159" s="141"/>
      <c r="G159" s="172" t="str">
        <f aca="true">IF(F159 &lt;&gt; "",VLOOKUP($F159,Defect_severity,2,0),"")</f>
        <v/>
      </c>
      <c r="H159" s="141"/>
      <c r="I159" s="192"/>
      <c r="J159" s="193"/>
      <c r="K159" s="141"/>
    </row>
    <row r="160" customFormat="false" ht="15" hidden="false" customHeight="false" outlineLevel="0" collapsed="false">
      <c r="B160" s="191" t="n">
        <f aca="false">B159+1</f>
        <v>138</v>
      </c>
      <c r="C160" s="141"/>
      <c r="D160" s="192"/>
      <c r="E160" s="141"/>
      <c r="F160" s="141"/>
      <c r="G160" s="172" t="str">
        <f aca="true">IF(F160 &lt;&gt; "",VLOOKUP($F160,Defect_severity,2,0),"")</f>
        <v/>
      </c>
      <c r="H160" s="141"/>
      <c r="I160" s="192"/>
      <c r="J160" s="193"/>
      <c r="K160" s="141"/>
    </row>
    <row r="161" customFormat="false" ht="15" hidden="false" customHeight="false" outlineLevel="0" collapsed="false">
      <c r="B161" s="191" t="n">
        <f aca="false">B160+1</f>
        <v>139</v>
      </c>
      <c r="C161" s="141"/>
      <c r="D161" s="192"/>
      <c r="E161" s="141"/>
      <c r="F161" s="141"/>
      <c r="G161" s="172" t="str">
        <f aca="true">IF(F161 &lt;&gt; "",VLOOKUP($F161,Defect_severity,2,0),"")</f>
        <v/>
      </c>
      <c r="H161" s="141"/>
      <c r="I161" s="192"/>
      <c r="J161" s="193"/>
      <c r="K161" s="141"/>
    </row>
    <row r="162" customFormat="false" ht="15" hidden="false" customHeight="false" outlineLevel="0" collapsed="false">
      <c r="B162" s="191" t="n">
        <f aca="false">B161+1</f>
        <v>140</v>
      </c>
      <c r="C162" s="141"/>
      <c r="D162" s="192"/>
      <c r="E162" s="141"/>
      <c r="F162" s="141"/>
      <c r="G162" s="172" t="str">
        <f aca="true">IF(F162 &lt;&gt; "",VLOOKUP($F162,Defect_severity,2,0),"")</f>
        <v/>
      </c>
      <c r="H162" s="141"/>
      <c r="I162" s="192"/>
      <c r="J162" s="193"/>
      <c r="K162" s="141"/>
    </row>
    <row r="163" customFormat="false" ht="15" hidden="false" customHeight="false" outlineLevel="0" collapsed="false">
      <c r="B163" s="191" t="n">
        <f aca="false">B162+1</f>
        <v>141</v>
      </c>
      <c r="C163" s="141"/>
      <c r="D163" s="192"/>
      <c r="E163" s="141"/>
      <c r="F163" s="141"/>
      <c r="G163" s="172" t="str">
        <f aca="true">IF(F163 &lt;&gt; "",VLOOKUP($F163,Defect_severity,2,0),"")</f>
        <v/>
      </c>
      <c r="H163" s="141"/>
      <c r="I163" s="192"/>
      <c r="J163" s="193"/>
      <c r="K163" s="141"/>
    </row>
    <row r="164" customFormat="false" ht="15" hidden="false" customHeight="false" outlineLevel="0" collapsed="false">
      <c r="B164" s="191" t="n">
        <f aca="false">B163+1</f>
        <v>142</v>
      </c>
      <c r="C164" s="141"/>
      <c r="D164" s="192"/>
      <c r="E164" s="141"/>
      <c r="F164" s="141"/>
      <c r="G164" s="172" t="str">
        <f aca="true">IF(F164 &lt;&gt; "",VLOOKUP($F164,Defect_severity,2,0),"")</f>
        <v/>
      </c>
      <c r="H164" s="141"/>
      <c r="I164" s="192"/>
      <c r="J164" s="193"/>
      <c r="K164" s="141"/>
    </row>
    <row r="165" customFormat="false" ht="15" hidden="false" customHeight="false" outlineLevel="0" collapsed="false">
      <c r="B165" s="191" t="n">
        <f aca="false">B164+1</f>
        <v>143</v>
      </c>
      <c r="C165" s="141"/>
      <c r="D165" s="192"/>
      <c r="E165" s="141"/>
      <c r="F165" s="141"/>
      <c r="G165" s="172" t="str">
        <f aca="true">IF(F165 &lt;&gt; "",VLOOKUP($F165,Defect_severity,2,0),"")</f>
        <v/>
      </c>
      <c r="H165" s="141"/>
      <c r="I165" s="192"/>
      <c r="J165" s="193"/>
      <c r="K165" s="141"/>
    </row>
    <row r="166" customFormat="false" ht="15" hidden="false" customHeight="false" outlineLevel="0" collapsed="false">
      <c r="B166" s="191" t="n">
        <f aca="false">B165+1</f>
        <v>144</v>
      </c>
      <c r="C166" s="141"/>
      <c r="D166" s="192"/>
      <c r="E166" s="141"/>
      <c r="F166" s="141"/>
      <c r="G166" s="172" t="str">
        <f aca="true">IF(F166 &lt;&gt; "",VLOOKUP($F166,Defect_severity,2,0),"")</f>
        <v/>
      </c>
      <c r="H166" s="141"/>
      <c r="I166" s="192"/>
      <c r="J166" s="193"/>
      <c r="K166" s="141"/>
    </row>
    <row r="167" customFormat="false" ht="15" hidden="false" customHeight="false" outlineLevel="0" collapsed="false">
      <c r="B167" s="191" t="n">
        <f aca="false">B166+1</f>
        <v>145</v>
      </c>
      <c r="C167" s="141"/>
      <c r="D167" s="192"/>
      <c r="E167" s="141"/>
      <c r="F167" s="141"/>
      <c r="G167" s="172" t="str">
        <f aca="true">IF(F167 &lt;&gt; "",VLOOKUP($F167,Defect_severity,2,0),"")</f>
        <v/>
      </c>
      <c r="H167" s="141"/>
      <c r="I167" s="192"/>
      <c r="J167" s="193"/>
      <c r="K167" s="141"/>
    </row>
    <row r="168" customFormat="false" ht="15" hidden="false" customHeight="false" outlineLevel="0" collapsed="false">
      <c r="B168" s="191" t="n">
        <f aca="false">B167+1</f>
        <v>146</v>
      </c>
      <c r="C168" s="141"/>
      <c r="D168" s="192"/>
      <c r="E168" s="141"/>
      <c r="F168" s="141"/>
      <c r="G168" s="172" t="str">
        <f aca="true">IF(F168 &lt;&gt; "",VLOOKUP($F168,Defect_severity,2,0),"")</f>
        <v/>
      </c>
      <c r="H168" s="141"/>
      <c r="I168" s="192"/>
      <c r="J168" s="193"/>
      <c r="K168" s="141"/>
    </row>
    <row r="169" customFormat="false" ht="15" hidden="false" customHeight="false" outlineLevel="0" collapsed="false">
      <c r="B169" s="191" t="n">
        <f aca="false">B168+1</f>
        <v>147</v>
      </c>
      <c r="C169" s="141"/>
      <c r="D169" s="192"/>
      <c r="E169" s="141"/>
      <c r="F169" s="141"/>
      <c r="G169" s="172" t="str">
        <f aca="true">IF(F169 &lt;&gt; "",VLOOKUP($F169,Defect_severity,2,0),"")</f>
        <v/>
      </c>
      <c r="H169" s="141"/>
      <c r="I169" s="192"/>
      <c r="J169" s="193"/>
      <c r="K169" s="141"/>
    </row>
    <row r="170" customFormat="false" ht="15" hidden="false" customHeight="false" outlineLevel="0" collapsed="false">
      <c r="B170" s="191" t="n">
        <f aca="false">B169+1</f>
        <v>148</v>
      </c>
      <c r="C170" s="141"/>
      <c r="D170" s="192"/>
      <c r="E170" s="141"/>
      <c r="F170" s="141"/>
      <c r="G170" s="172" t="str">
        <f aca="true">IF(F170 &lt;&gt; "",VLOOKUP($F170,Defect_severity,2,0),"")</f>
        <v/>
      </c>
      <c r="H170" s="141"/>
      <c r="I170" s="192"/>
      <c r="J170" s="193"/>
      <c r="K170" s="141"/>
    </row>
    <row r="171" customFormat="false" ht="15" hidden="false" customHeight="false" outlineLevel="0" collapsed="false">
      <c r="B171" s="191" t="n">
        <f aca="false">B170+1</f>
        <v>149</v>
      </c>
      <c r="C171" s="141"/>
      <c r="D171" s="192"/>
      <c r="E171" s="141"/>
      <c r="F171" s="141"/>
      <c r="G171" s="172" t="str">
        <f aca="true">IF(F171 &lt;&gt; "",VLOOKUP($F171,Defect_severity,2,0),"")</f>
        <v/>
      </c>
      <c r="H171" s="141"/>
      <c r="I171" s="192"/>
      <c r="J171" s="193"/>
      <c r="K171" s="141"/>
    </row>
    <row r="172" customFormat="false" ht="15" hidden="false" customHeight="false" outlineLevel="0" collapsed="false">
      <c r="B172" s="191" t="n">
        <f aca="false">B171+1</f>
        <v>150</v>
      </c>
      <c r="C172" s="141"/>
      <c r="D172" s="192"/>
      <c r="E172" s="141"/>
      <c r="F172" s="141"/>
      <c r="G172" s="172" t="str">
        <f aca="true">IF(F172 &lt;&gt; "",VLOOKUP($F172,Defect_severity,2,0),"")</f>
        <v/>
      </c>
      <c r="H172" s="141"/>
      <c r="I172" s="192"/>
      <c r="J172" s="193"/>
      <c r="K172" s="141"/>
    </row>
    <row r="173" customFormat="false" ht="15" hidden="false" customHeight="false" outlineLevel="0" collapsed="false">
      <c r="B173" s="191" t="n">
        <f aca="false">B172+1</f>
        <v>151</v>
      </c>
      <c r="C173" s="141"/>
      <c r="D173" s="192"/>
      <c r="E173" s="141"/>
      <c r="F173" s="141"/>
      <c r="G173" s="172" t="str">
        <f aca="true">IF(F173 &lt;&gt; "",VLOOKUP($F173,Defect_severity,2,0),"")</f>
        <v/>
      </c>
      <c r="H173" s="141"/>
      <c r="I173" s="192"/>
      <c r="J173" s="193"/>
      <c r="K173" s="141"/>
    </row>
    <row r="174" customFormat="false" ht="15" hidden="false" customHeight="false" outlineLevel="0" collapsed="false">
      <c r="B174" s="191" t="n">
        <f aca="false">B173+1</f>
        <v>152</v>
      </c>
      <c r="C174" s="141"/>
      <c r="D174" s="192"/>
      <c r="E174" s="141"/>
      <c r="F174" s="141"/>
      <c r="G174" s="172" t="str">
        <f aca="true">IF(F174 &lt;&gt; "",VLOOKUP($F174,Defect_severity,2,0),"")</f>
        <v/>
      </c>
      <c r="H174" s="141"/>
      <c r="I174" s="192"/>
      <c r="J174" s="193"/>
      <c r="K174" s="141"/>
    </row>
    <row r="175" customFormat="false" ht="15" hidden="false" customHeight="false" outlineLevel="0" collapsed="false">
      <c r="B175" s="191" t="n">
        <f aca="false">B174+1</f>
        <v>153</v>
      </c>
      <c r="C175" s="141"/>
      <c r="D175" s="192"/>
      <c r="E175" s="141"/>
      <c r="F175" s="141"/>
      <c r="G175" s="172" t="str">
        <f aca="true">IF(F175 &lt;&gt; "",VLOOKUP($F175,Defect_severity,2,0),"")</f>
        <v/>
      </c>
      <c r="H175" s="141"/>
      <c r="I175" s="192"/>
      <c r="J175" s="193"/>
      <c r="K175" s="141"/>
    </row>
    <row r="176" customFormat="false" ht="15" hidden="false" customHeight="false" outlineLevel="0" collapsed="false">
      <c r="B176" s="191" t="n">
        <f aca="false">B175+1</f>
        <v>154</v>
      </c>
      <c r="C176" s="141"/>
      <c r="D176" s="192"/>
      <c r="E176" s="141"/>
      <c r="F176" s="141"/>
      <c r="G176" s="172" t="str">
        <f aca="true">IF(F176 &lt;&gt; "",VLOOKUP($F176,Defect_severity,2,0),"")</f>
        <v/>
      </c>
      <c r="H176" s="141"/>
      <c r="I176" s="192"/>
      <c r="J176" s="193"/>
      <c r="K176" s="141"/>
    </row>
    <row r="177" customFormat="false" ht="15" hidden="false" customHeight="false" outlineLevel="0" collapsed="false">
      <c r="B177" s="191" t="n">
        <f aca="false">B176+1</f>
        <v>155</v>
      </c>
      <c r="C177" s="141"/>
      <c r="D177" s="192"/>
      <c r="E177" s="141"/>
      <c r="F177" s="141"/>
      <c r="G177" s="172" t="str">
        <f aca="true">IF(F177 &lt;&gt; "",VLOOKUP($F177,Defect_severity,2,0),"")</f>
        <v/>
      </c>
      <c r="H177" s="141"/>
      <c r="I177" s="192"/>
      <c r="J177" s="193"/>
      <c r="K177" s="141"/>
    </row>
    <row r="178" customFormat="false" ht="15" hidden="false" customHeight="false" outlineLevel="0" collapsed="false">
      <c r="B178" s="191" t="n">
        <f aca="false">B177+1</f>
        <v>156</v>
      </c>
      <c r="C178" s="141"/>
      <c r="D178" s="192"/>
      <c r="E178" s="141"/>
      <c r="F178" s="141"/>
      <c r="G178" s="172" t="str">
        <f aca="true">IF(F178 &lt;&gt; "",VLOOKUP($F178,Defect_severity,2,0),"")</f>
        <v/>
      </c>
      <c r="H178" s="141"/>
      <c r="I178" s="192"/>
      <c r="J178" s="193"/>
      <c r="K178" s="141"/>
    </row>
    <row r="179" customFormat="false" ht="15" hidden="false" customHeight="false" outlineLevel="0" collapsed="false">
      <c r="B179" s="191" t="n">
        <f aca="false">B178+1</f>
        <v>157</v>
      </c>
      <c r="C179" s="141"/>
      <c r="D179" s="192"/>
      <c r="E179" s="141"/>
      <c r="F179" s="141"/>
      <c r="G179" s="172" t="str">
        <f aca="true">IF(F179 &lt;&gt; "",VLOOKUP($F179,Defect_severity,2,0),"")</f>
        <v/>
      </c>
      <c r="H179" s="141"/>
      <c r="I179" s="192"/>
      <c r="J179" s="193"/>
      <c r="K179" s="141"/>
    </row>
    <row r="180" customFormat="false" ht="15" hidden="false" customHeight="false" outlineLevel="0" collapsed="false">
      <c r="B180" s="191" t="n">
        <f aca="false">B179+1</f>
        <v>158</v>
      </c>
      <c r="C180" s="141"/>
      <c r="D180" s="192"/>
      <c r="E180" s="141"/>
      <c r="F180" s="141"/>
      <c r="G180" s="172" t="str">
        <f aca="true">IF(F180 &lt;&gt; "",VLOOKUP($F180,Defect_severity,2,0),"")</f>
        <v/>
      </c>
      <c r="H180" s="141"/>
      <c r="I180" s="192"/>
      <c r="J180" s="193"/>
      <c r="K180" s="141"/>
    </row>
    <row r="181" customFormat="false" ht="15" hidden="false" customHeight="false" outlineLevel="0" collapsed="false">
      <c r="B181" s="191" t="n">
        <f aca="false">B180+1</f>
        <v>159</v>
      </c>
      <c r="C181" s="141"/>
      <c r="D181" s="192"/>
      <c r="E181" s="141"/>
      <c r="F181" s="141"/>
      <c r="G181" s="172" t="str">
        <f aca="true">IF(F181 &lt;&gt; "",VLOOKUP($F181,Defect_severity,2,0),"")</f>
        <v/>
      </c>
      <c r="H181" s="141"/>
      <c r="I181" s="192"/>
      <c r="J181" s="193"/>
      <c r="K181" s="141"/>
    </row>
    <row r="182" customFormat="false" ht="15" hidden="false" customHeight="false" outlineLevel="0" collapsed="false">
      <c r="B182" s="191" t="n">
        <f aca="false">B181+1</f>
        <v>160</v>
      </c>
      <c r="C182" s="141"/>
      <c r="D182" s="192"/>
      <c r="E182" s="141"/>
      <c r="F182" s="141"/>
      <c r="G182" s="172" t="str">
        <f aca="true">IF(F182 &lt;&gt; "",VLOOKUP($F182,Defect_severity,2,0),"")</f>
        <v/>
      </c>
      <c r="H182" s="141"/>
      <c r="I182" s="192"/>
      <c r="J182" s="193"/>
      <c r="K182" s="141"/>
    </row>
    <row r="183" customFormat="false" ht="15" hidden="false" customHeight="false" outlineLevel="0" collapsed="false">
      <c r="B183" s="191" t="n">
        <f aca="false">B182+1</f>
        <v>161</v>
      </c>
      <c r="C183" s="141"/>
      <c r="D183" s="192"/>
      <c r="E183" s="141"/>
      <c r="F183" s="141"/>
      <c r="G183" s="172" t="str">
        <f aca="true">IF(F183 &lt;&gt; "",VLOOKUP($F183,Defect_severity,2,0),"")</f>
        <v/>
      </c>
      <c r="H183" s="141"/>
      <c r="I183" s="192"/>
      <c r="J183" s="193"/>
      <c r="K183" s="141"/>
    </row>
    <row r="184" customFormat="false" ht="15" hidden="false" customHeight="false" outlineLevel="0" collapsed="false">
      <c r="B184" s="191" t="n">
        <f aca="false">B183+1</f>
        <v>162</v>
      </c>
      <c r="C184" s="141"/>
      <c r="D184" s="192"/>
      <c r="E184" s="141"/>
      <c r="F184" s="141"/>
      <c r="G184" s="172" t="str">
        <f aca="true">IF(F184 &lt;&gt; "",VLOOKUP($F184,Defect_severity,2,0),"")</f>
        <v/>
      </c>
      <c r="H184" s="141"/>
      <c r="I184" s="192"/>
      <c r="J184" s="193"/>
      <c r="K184" s="141"/>
    </row>
    <row r="185" customFormat="false" ht="15" hidden="false" customHeight="false" outlineLevel="0" collapsed="false">
      <c r="B185" s="191" t="n">
        <f aca="false">B184+1</f>
        <v>163</v>
      </c>
      <c r="C185" s="141"/>
      <c r="D185" s="192"/>
      <c r="E185" s="141"/>
      <c r="F185" s="141"/>
      <c r="G185" s="172" t="str">
        <f aca="true">IF(F185 &lt;&gt; "",VLOOKUP($F185,Defect_severity,2,0),"")</f>
        <v/>
      </c>
      <c r="H185" s="141"/>
      <c r="I185" s="192"/>
      <c r="J185" s="193"/>
      <c r="K185" s="141"/>
    </row>
    <row r="186" customFormat="false" ht="15" hidden="false" customHeight="false" outlineLevel="0" collapsed="false">
      <c r="B186" s="191" t="n">
        <f aca="false">B185+1</f>
        <v>164</v>
      </c>
      <c r="C186" s="141"/>
      <c r="D186" s="192"/>
      <c r="E186" s="141"/>
      <c r="F186" s="141"/>
      <c r="G186" s="172" t="str">
        <f aca="true">IF(F186 &lt;&gt; "",VLOOKUP($F186,Defect_severity,2,0),"")</f>
        <v/>
      </c>
      <c r="H186" s="141"/>
      <c r="I186" s="192"/>
      <c r="J186" s="193"/>
      <c r="K186" s="141"/>
    </row>
    <row r="187" customFormat="false" ht="15" hidden="false" customHeight="false" outlineLevel="0" collapsed="false">
      <c r="B187" s="191" t="n">
        <f aca="false">B186+1</f>
        <v>165</v>
      </c>
      <c r="C187" s="141"/>
      <c r="D187" s="192"/>
      <c r="E187" s="141"/>
      <c r="F187" s="141"/>
      <c r="G187" s="172" t="str">
        <f aca="true">IF(F187 &lt;&gt; "",VLOOKUP($F187,Defect_severity,2,0),"")</f>
        <v/>
      </c>
      <c r="H187" s="141"/>
      <c r="I187" s="192"/>
      <c r="J187" s="193"/>
      <c r="K187" s="141"/>
    </row>
    <row r="188" customFormat="false" ht="15" hidden="false" customHeight="false" outlineLevel="0" collapsed="false">
      <c r="B188" s="191" t="n">
        <f aca="false">B187+1</f>
        <v>166</v>
      </c>
      <c r="C188" s="141"/>
      <c r="D188" s="192"/>
      <c r="E188" s="141"/>
      <c r="F188" s="141"/>
      <c r="G188" s="172" t="str">
        <f aca="true">IF(F188 &lt;&gt; "",VLOOKUP($F188,Defect_severity,2,0),"")</f>
        <v/>
      </c>
      <c r="H188" s="141"/>
      <c r="I188" s="192"/>
      <c r="J188" s="193"/>
      <c r="K188" s="141"/>
    </row>
    <row r="189" customFormat="false" ht="15" hidden="false" customHeight="false" outlineLevel="0" collapsed="false">
      <c r="B189" s="191" t="n">
        <f aca="false">B188+1</f>
        <v>167</v>
      </c>
      <c r="C189" s="141"/>
      <c r="D189" s="192"/>
      <c r="E189" s="141"/>
      <c r="F189" s="141"/>
      <c r="G189" s="172" t="str">
        <f aca="true">IF(F189 &lt;&gt; "",VLOOKUP($F189,Defect_severity,2,0),"")</f>
        <v/>
      </c>
      <c r="H189" s="141"/>
      <c r="I189" s="192"/>
      <c r="J189" s="193"/>
      <c r="K189" s="141"/>
    </row>
    <row r="190" customFormat="false" ht="15" hidden="false" customHeight="false" outlineLevel="0" collapsed="false">
      <c r="B190" s="191" t="n">
        <f aca="false">B189+1</f>
        <v>168</v>
      </c>
      <c r="C190" s="141"/>
      <c r="D190" s="192"/>
      <c r="E190" s="141"/>
      <c r="F190" s="141"/>
      <c r="G190" s="172" t="str">
        <f aca="true">IF(F190 &lt;&gt; "",VLOOKUP($F190,Defect_severity,2,0),"")</f>
        <v/>
      </c>
      <c r="H190" s="141"/>
      <c r="I190" s="192"/>
      <c r="J190" s="193"/>
      <c r="K190" s="141"/>
    </row>
    <row r="191" customFormat="false" ht="15" hidden="false" customHeight="false" outlineLevel="0" collapsed="false">
      <c r="B191" s="191" t="n">
        <f aca="false">B190+1</f>
        <v>169</v>
      </c>
      <c r="C191" s="141"/>
      <c r="D191" s="192"/>
      <c r="E191" s="141"/>
      <c r="F191" s="141"/>
      <c r="G191" s="172" t="str">
        <f aca="true">IF(F191 &lt;&gt; "",VLOOKUP($F191,Defect_severity,2,0),"")</f>
        <v/>
      </c>
      <c r="H191" s="141"/>
      <c r="I191" s="192"/>
      <c r="J191" s="193"/>
      <c r="K191" s="141"/>
    </row>
    <row r="192" customFormat="false" ht="15" hidden="false" customHeight="false" outlineLevel="0" collapsed="false">
      <c r="B192" s="191" t="n">
        <f aca="false">B191+1</f>
        <v>170</v>
      </c>
      <c r="C192" s="141"/>
      <c r="D192" s="192"/>
      <c r="E192" s="141"/>
      <c r="F192" s="141"/>
      <c r="G192" s="172" t="str">
        <f aca="true">IF(F192 &lt;&gt; "",VLOOKUP($F192,Defect_severity,2,0),"")</f>
        <v/>
      </c>
      <c r="H192" s="141"/>
      <c r="I192" s="192"/>
      <c r="J192" s="193"/>
      <c r="K192" s="141"/>
    </row>
    <row r="193" customFormat="false" ht="15" hidden="false" customHeight="false" outlineLevel="0" collapsed="false">
      <c r="B193" s="191" t="n">
        <f aca="false">B192+1</f>
        <v>171</v>
      </c>
      <c r="C193" s="141"/>
      <c r="D193" s="192"/>
      <c r="E193" s="141"/>
      <c r="F193" s="141"/>
      <c r="G193" s="172" t="str">
        <f aca="true">IF(F193 &lt;&gt; "",VLOOKUP($F193,Defect_severity,2,0),"")</f>
        <v/>
      </c>
      <c r="H193" s="141"/>
      <c r="I193" s="192"/>
      <c r="J193" s="193"/>
      <c r="K193" s="141"/>
    </row>
    <row r="194" customFormat="false" ht="15" hidden="false" customHeight="false" outlineLevel="0" collapsed="false">
      <c r="B194" s="191" t="n">
        <f aca="false">B193+1</f>
        <v>172</v>
      </c>
      <c r="C194" s="141"/>
      <c r="D194" s="192"/>
      <c r="E194" s="141"/>
      <c r="F194" s="141"/>
      <c r="G194" s="172" t="str">
        <f aca="true">IF(F194 &lt;&gt; "",VLOOKUP($F194,Defect_severity,2,0),"")</f>
        <v/>
      </c>
      <c r="H194" s="141"/>
      <c r="I194" s="192"/>
      <c r="J194" s="193"/>
      <c r="K194" s="141"/>
    </row>
    <row r="195" customFormat="false" ht="15" hidden="false" customHeight="false" outlineLevel="0" collapsed="false">
      <c r="B195" s="191" t="n">
        <f aca="false">B194+1</f>
        <v>173</v>
      </c>
      <c r="C195" s="141"/>
      <c r="D195" s="192"/>
      <c r="E195" s="141"/>
      <c r="F195" s="141"/>
      <c r="G195" s="172" t="str">
        <f aca="true">IF(F195 &lt;&gt; "",VLOOKUP($F195,Defect_severity,2,0),"")</f>
        <v/>
      </c>
      <c r="H195" s="141"/>
      <c r="I195" s="192"/>
      <c r="J195" s="193"/>
      <c r="K195" s="141"/>
    </row>
    <row r="196" customFormat="false" ht="15" hidden="false" customHeight="false" outlineLevel="0" collapsed="false">
      <c r="B196" s="191" t="n">
        <f aca="false">B195+1</f>
        <v>174</v>
      </c>
      <c r="C196" s="141"/>
      <c r="D196" s="192"/>
      <c r="E196" s="141"/>
      <c r="F196" s="141"/>
      <c r="G196" s="172" t="str">
        <f aca="true">IF(F196 &lt;&gt; "",VLOOKUP($F196,Defect_severity,2,0),"")</f>
        <v/>
      </c>
      <c r="H196" s="141"/>
      <c r="I196" s="192"/>
      <c r="J196" s="193"/>
      <c r="K196" s="141"/>
    </row>
    <row r="197" customFormat="false" ht="15" hidden="false" customHeight="false" outlineLevel="0" collapsed="false">
      <c r="B197" s="191" t="n">
        <f aca="false">B196+1</f>
        <v>175</v>
      </c>
      <c r="C197" s="141"/>
      <c r="D197" s="192"/>
      <c r="E197" s="141"/>
      <c r="F197" s="141"/>
      <c r="G197" s="172" t="str">
        <f aca="true">IF(F197 &lt;&gt; "",VLOOKUP($F197,Defect_severity,2,0),"")</f>
        <v/>
      </c>
      <c r="H197" s="141"/>
      <c r="I197" s="192"/>
      <c r="J197" s="193"/>
      <c r="K197" s="141"/>
    </row>
    <row r="198" customFormat="false" ht="15" hidden="false" customHeight="false" outlineLevel="0" collapsed="false">
      <c r="B198" s="191" t="n">
        <f aca="false">B197+1</f>
        <v>176</v>
      </c>
      <c r="C198" s="141"/>
      <c r="D198" s="192"/>
      <c r="E198" s="141"/>
      <c r="F198" s="141"/>
      <c r="G198" s="172" t="str">
        <f aca="true">IF(F198 &lt;&gt; "",VLOOKUP($F198,Defect_severity,2,0),"")</f>
        <v/>
      </c>
      <c r="H198" s="141"/>
      <c r="I198" s="192"/>
      <c r="J198" s="193"/>
      <c r="K198" s="141"/>
    </row>
    <row r="199" customFormat="false" ht="15" hidden="false" customHeight="false" outlineLevel="0" collapsed="false">
      <c r="B199" s="191" t="n">
        <f aca="false">B198+1</f>
        <v>177</v>
      </c>
      <c r="C199" s="141"/>
      <c r="D199" s="192"/>
      <c r="E199" s="141"/>
      <c r="F199" s="141"/>
      <c r="G199" s="172" t="str">
        <f aca="true">IF(F199 &lt;&gt; "",VLOOKUP($F199,Defect_severity,2,0),"")</f>
        <v/>
      </c>
      <c r="H199" s="141"/>
      <c r="I199" s="192"/>
      <c r="J199" s="193"/>
      <c r="K199" s="141"/>
    </row>
    <row r="200" customFormat="false" ht="15" hidden="false" customHeight="false" outlineLevel="0" collapsed="false">
      <c r="B200" s="191" t="n">
        <f aca="false">B199+1</f>
        <v>178</v>
      </c>
      <c r="C200" s="141"/>
      <c r="D200" s="192"/>
      <c r="E200" s="141"/>
      <c r="F200" s="141"/>
      <c r="G200" s="172" t="str">
        <f aca="true">IF(F200 &lt;&gt; "",VLOOKUP($F200,Defect_severity,2,0),"")</f>
        <v/>
      </c>
      <c r="H200" s="141"/>
      <c r="I200" s="192"/>
      <c r="J200" s="193"/>
      <c r="K200" s="141"/>
    </row>
    <row r="201" customFormat="false" ht="15" hidden="false" customHeight="false" outlineLevel="0" collapsed="false">
      <c r="B201" s="191" t="n">
        <f aca="false">B200+1</f>
        <v>179</v>
      </c>
      <c r="C201" s="141"/>
      <c r="D201" s="192"/>
      <c r="E201" s="141"/>
      <c r="F201" s="141"/>
      <c r="G201" s="172" t="str">
        <f aca="true">IF(F201 &lt;&gt; "",VLOOKUP($F201,Defect_severity,2,0),"")</f>
        <v/>
      </c>
      <c r="H201" s="141"/>
      <c r="I201" s="192"/>
      <c r="J201" s="193"/>
      <c r="K201" s="141"/>
    </row>
    <row r="202" customFormat="false" ht="15" hidden="false" customHeight="false" outlineLevel="0" collapsed="false">
      <c r="B202" s="191" t="n">
        <f aca="false">B201+1</f>
        <v>180</v>
      </c>
      <c r="C202" s="141"/>
      <c r="D202" s="192"/>
      <c r="E202" s="141"/>
      <c r="F202" s="141"/>
      <c r="G202" s="172" t="str">
        <f aca="true">IF(F202 &lt;&gt; "",VLOOKUP($F202,Defect_severity,2,0),"")</f>
        <v/>
      </c>
      <c r="H202" s="141"/>
      <c r="I202" s="192"/>
      <c r="J202" s="193"/>
      <c r="K202" s="141"/>
    </row>
    <row r="203" customFormat="false" ht="15" hidden="false" customHeight="false" outlineLevel="0" collapsed="false">
      <c r="B203" s="191" t="n">
        <f aca="false">B202+1</f>
        <v>181</v>
      </c>
      <c r="C203" s="141"/>
      <c r="D203" s="192"/>
      <c r="E203" s="141"/>
      <c r="F203" s="141"/>
      <c r="G203" s="172" t="str">
        <f aca="true">IF(F203 &lt;&gt; "",VLOOKUP($F203,Defect_severity,2,0),"")</f>
        <v/>
      </c>
      <c r="H203" s="141"/>
      <c r="I203" s="192"/>
      <c r="J203" s="193"/>
      <c r="K203" s="141"/>
    </row>
    <row r="204" customFormat="false" ht="15" hidden="false" customHeight="false" outlineLevel="0" collapsed="false">
      <c r="B204" s="191" t="n">
        <f aca="false">B203+1</f>
        <v>182</v>
      </c>
      <c r="C204" s="141"/>
      <c r="D204" s="192"/>
      <c r="E204" s="141"/>
      <c r="F204" s="141"/>
      <c r="G204" s="172" t="str">
        <f aca="true">IF(F204 &lt;&gt; "",VLOOKUP($F204,Defect_severity,2,0),"")</f>
        <v/>
      </c>
      <c r="H204" s="141"/>
      <c r="I204" s="192"/>
      <c r="J204" s="193"/>
      <c r="K204" s="141"/>
    </row>
    <row r="205" customFormat="false" ht="15" hidden="false" customHeight="false" outlineLevel="0" collapsed="false">
      <c r="B205" s="191" t="n">
        <f aca="false">B204+1</f>
        <v>183</v>
      </c>
      <c r="C205" s="141"/>
      <c r="D205" s="192"/>
      <c r="E205" s="141"/>
      <c r="F205" s="141"/>
      <c r="G205" s="172" t="str">
        <f aca="true">IF(F205 &lt;&gt; "",VLOOKUP($F205,Defect_severity,2,0),"")</f>
        <v/>
      </c>
      <c r="H205" s="141"/>
      <c r="I205" s="192"/>
      <c r="J205" s="193"/>
      <c r="K205" s="141"/>
    </row>
    <row r="206" customFormat="false" ht="15" hidden="false" customHeight="false" outlineLevel="0" collapsed="false">
      <c r="B206" s="191" t="n">
        <f aca="false">B205+1</f>
        <v>184</v>
      </c>
      <c r="C206" s="141"/>
      <c r="D206" s="192"/>
      <c r="E206" s="141"/>
      <c r="F206" s="141"/>
      <c r="G206" s="172" t="str">
        <f aca="true">IF(F206 &lt;&gt; "",VLOOKUP($F206,Defect_severity,2,0),"")</f>
        <v/>
      </c>
      <c r="H206" s="141"/>
      <c r="I206" s="192"/>
      <c r="J206" s="193"/>
      <c r="K206" s="141"/>
    </row>
    <row r="207" customFormat="false" ht="15" hidden="false" customHeight="false" outlineLevel="0" collapsed="false">
      <c r="B207" s="191" t="n">
        <f aca="false">B206+1</f>
        <v>185</v>
      </c>
      <c r="C207" s="141"/>
      <c r="D207" s="192"/>
      <c r="E207" s="141"/>
      <c r="F207" s="141"/>
      <c r="G207" s="172" t="str">
        <f aca="true">IF(F207 &lt;&gt; "",VLOOKUP($F207,Defect_severity,2,0),"")</f>
        <v/>
      </c>
      <c r="H207" s="141"/>
      <c r="I207" s="192"/>
      <c r="J207" s="193"/>
      <c r="K207" s="141"/>
    </row>
    <row r="208" customFormat="false" ht="15" hidden="false" customHeight="false" outlineLevel="0" collapsed="false">
      <c r="B208" s="191" t="n">
        <f aca="false">B207+1</f>
        <v>186</v>
      </c>
      <c r="C208" s="141"/>
      <c r="D208" s="192"/>
      <c r="E208" s="141"/>
      <c r="F208" s="141"/>
      <c r="G208" s="172" t="str">
        <f aca="true">IF(F208 &lt;&gt; "",VLOOKUP($F208,Defect_severity,2,0),"")</f>
        <v/>
      </c>
      <c r="H208" s="141"/>
      <c r="I208" s="192"/>
      <c r="J208" s="193"/>
      <c r="K208" s="141"/>
    </row>
    <row r="209" customFormat="false" ht="15" hidden="false" customHeight="false" outlineLevel="0" collapsed="false">
      <c r="B209" s="191" t="n">
        <f aca="false">B208+1</f>
        <v>187</v>
      </c>
      <c r="C209" s="141"/>
      <c r="D209" s="192"/>
      <c r="E209" s="141"/>
      <c r="F209" s="141"/>
      <c r="G209" s="172" t="str">
        <f aca="true">IF(F209 &lt;&gt; "",VLOOKUP($F209,Defect_severity,2,0),"")</f>
        <v/>
      </c>
      <c r="H209" s="141"/>
      <c r="I209" s="192"/>
      <c r="J209" s="193"/>
      <c r="K209" s="141"/>
    </row>
    <row r="210" customFormat="false" ht="15" hidden="false" customHeight="false" outlineLevel="0" collapsed="false">
      <c r="B210" s="191" t="n">
        <f aca="false">B209+1</f>
        <v>188</v>
      </c>
      <c r="C210" s="141"/>
      <c r="D210" s="192"/>
      <c r="E210" s="141"/>
      <c r="F210" s="141"/>
      <c r="G210" s="172" t="str">
        <f aca="true">IF(F210 &lt;&gt; "",VLOOKUP($F210,Defect_severity,2,0),"")</f>
        <v/>
      </c>
      <c r="H210" s="141"/>
      <c r="I210" s="192"/>
      <c r="J210" s="193"/>
      <c r="K210" s="141"/>
    </row>
    <row r="211" customFormat="false" ht="15" hidden="false" customHeight="false" outlineLevel="0" collapsed="false">
      <c r="B211" s="191" t="n">
        <f aca="false">B210+1</f>
        <v>189</v>
      </c>
      <c r="C211" s="141"/>
      <c r="D211" s="192"/>
      <c r="E211" s="141"/>
      <c r="F211" s="141"/>
      <c r="G211" s="172" t="str">
        <f aca="true">IF(F211 &lt;&gt; "",VLOOKUP($F211,Defect_severity,2,0),"")</f>
        <v/>
      </c>
      <c r="H211" s="141"/>
      <c r="I211" s="192"/>
      <c r="J211" s="193"/>
      <c r="K211" s="141"/>
    </row>
    <row r="212" customFormat="false" ht="15" hidden="false" customHeight="false" outlineLevel="0" collapsed="false">
      <c r="B212" s="191" t="n">
        <f aca="false">B211+1</f>
        <v>190</v>
      </c>
      <c r="C212" s="141"/>
      <c r="D212" s="192"/>
      <c r="E212" s="141"/>
      <c r="F212" s="141"/>
      <c r="G212" s="172" t="str">
        <f aca="true">IF(F212 &lt;&gt; "",VLOOKUP($F212,Defect_severity,2,0),"")</f>
        <v/>
      </c>
      <c r="H212" s="141"/>
      <c r="I212" s="192"/>
      <c r="J212" s="193"/>
      <c r="K212" s="141"/>
    </row>
    <row r="213" customFormat="false" ht="15" hidden="false" customHeight="false" outlineLevel="0" collapsed="false">
      <c r="B213" s="191" t="n">
        <f aca="false">B212+1</f>
        <v>191</v>
      </c>
      <c r="C213" s="141"/>
      <c r="D213" s="192"/>
      <c r="E213" s="141"/>
      <c r="F213" s="141"/>
      <c r="G213" s="172" t="str">
        <f aca="true">IF(F213 &lt;&gt; "",VLOOKUP($F213,Defect_severity,2,0),"")</f>
        <v/>
      </c>
      <c r="H213" s="141"/>
      <c r="I213" s="192"/>
      <c r="J213" s="193"/>
      <c r="K213" s="141"/>
    </row>
    <row r="214" customFormat="false" ht="15" hidden="false" customHeight="false" outlineLevel="0" collapsed="false">
      <c r="B214" s="191" t="n">
        <f aca="false">B213+1</f>
        <v>192</v>
      </c>
      <c r="C214" s="141"/>
      <c r="D214" s="192"/>
      <c r="E214" s="141"/>
      <c r="F214" s="141"/>
      <c r="G214" s="172" t="str">
        <f aca="true">IF(F214 &lt;&gt; "",VLOOKUP($F214,Defect_severity,2,0),"")</f>
        <v/>
      </c>
      <c r="H214" s="141"/>
      <c r="I214" s="192"/>
      <c r="J214" s="193"/>
      <c r="K214" s="141"/>
    </row>
    <row r="215" customFormat="false" ht="15" hidden="false" customHeight="false" outlineLevel="0" collapsed="false">
      <c r="B215" s="191" t="n">
        <f aca="false">B214+1</f>
        <v>193</v>
      </c>
      <c r="C215" s="141"/>
      <c r="D215" s="192"/>
      <c r="E215" s="141"/>
      <c r="F215" s="141"/>
      <c r="G215" s="172" t="str">
        <f aca="true">IF(F215 &lt;&gt; "",VLOOKUP($F215,Defect_severity,2,0),"")</f>
        <v/>
      </c>
      <c r="H215" s="141"/>
      <c r="I215" s="192"/>
      <c r="J215" s="193"/>
      <c r="K215" s="141"/>
    </row>
    <row r="216" customFormat="false" ht="15" hidden="false" customHeight="false" outlineLevel="0" collapsed="false">
      <c r="B216" s="191" t="n">
        <f aca="false">B215+1</f>
        <v>194</v>
      </c>
      <c r="C216" s="141"/>
      <c r="D216" s="192"/>
      <c r="E216" s="141"/>
      <c r="F216" s="141"/>
      <c r="G216" s="172" t="str">
        <f aca="true">IF(F216 &lt;&gt; "",VLOOKUP($F216,Defect_severity,2,0),"")</f>
        <v/>
      </c>
      <c r="H216" s="141"/>
      <c r="I216" s="192"/>
      <c r="J216" s="193"/>
      <c r="K216" s="141"/>
    </row>
    <row r="217" customFormat="false" ht="15" hidden="false" customHeight="false" outlineLevel="0" collapsed="false">
      <c r="B217" s="191" t="n">
        <f aca="false">B216+1</f>
        <v>195</v>
      </c>
      <c r="C217" s="141"/>
      <c r="D217" s="192"/>
      <c r="E217" s="141"/>
      <c r="F217" s="141"/>
      <c r="G217" s="172" t="str">
        <f aca="true">IF(F217 &lt;&gt; "",VLOOKUP($F217,Defect_severity,2,0),"")</f>
        <v/>
      </c>
      <c r="H217" s="141"/>
      <c r="I217" s="192"/>
      <c r="J217" s="193"/>
      <c r="K217" s="141"/>
    </row>
    <row r="218" customFormat="false" ht="15" hidden="false" customHeight="false" outlineLevel="0" collapsed="false">
      <c r="B218" s="191" t="n">
        <f aca="false">B217+1</f>
        <v>196</v>
      </c>
      <c r="C218" s="141"/>
      <c r="D218" s="192"/>
      <c r="E218" s="141"/>
      <c r="F218" s="141"/>
      <c r="G218" s="172" t="str">
        <f aca="true">IF(F218 &lt;&gt; "",VLOOKUP($F218,Defect_severity,2,0),"")</f>
        <v/>
      </c>
      <c r="H218" s="141"/>
      <c r="I218" s="192"/>
      <c r="J218" s="193"/>
      <c r="K218" s="141"/>
    </row>
    <row r="219" customFormat="false" ht="15" hidden="false" customHeight="false" outlineLevel="0" collapsed="false">
      <c r="B219" s="191" t="n">
        <f aca="false">B218+1</f>
        <v>197</v>
      </c>
      <c r="C219" s="141"/>
      <c r="D219" s="192"/>
      <c r="E219" s="141"/>
      <c r="F219" s="141"/>
      <c r="G219" s="172" t="str">
        <f aca="true">IF(F219 &lt;&gt; "",VLOOKUP($F219,Defect_severity,2,0),"")</f>
        <v/>
      </c>
      <c r="H219" s="141"/>
      <c r="I219" s="192"/>
      <c r="J219" s="193"/>
      <c r="K219" s="141"/>
    </row>
    <row r="220" customFormat="false" ht="15" hidden="false" customHeight="false" outlineLevel="0" collapsed="false">
      <c r="B220" s="191" t="n">
        <f aca="false">B219+1</f>
        <v>198</v>
      </c>
      <c r="C220" s="141"/>
      <c r="D220" s="192"/>
      <c r="E220" s="141"/>
      <c r="F220" s="141"/>
      <c r="G220" s="172" t="str">
        <f aca="true">IF(F220 &lt;&gt; "",VLOOKUP($F220,Defect_severity,2,0),"")</f>
        <v/>
      </c>
      <c r="H220" s="141"/>
      <c r="I220" s="192"/>
      <c r="J220" s="193"/>
      <c r="K220" s="141"/>
    </row>
    <row r="221" customFormat="false" ht="15" hidden="false" customHeight="false" outlineLevel="0" collapsed="false">
      <c r="B221" s="191" t="n">
        <f aca="false">B220+1</f>
        <v>199</v>
      </c>
      <c r="C221" s="141"/>
      <c r="D221" s="192"/>
      <c r="E221" s="141"/>
      <c r="F221" s="141"/>
      <c r="G221" s="172" t="str">
        <f aca="true">IF(F221 &lt;&gt; "",VLOOKUP($F221,Defect_severity,2,0),"")</f>
        <v/>
      </c>
      <c r="H221" s="141"/>
      <c r="I221" s="192"/>
      <c r="J221" s="193"/>
      <c r="K221" s="141"/>
    </row>
    <row r="222" customFormat="false" ht="15" hidden="false" customHeight="false" outlineLevel="0" collapsed="false">
      <c r="B222" s="191" t="n">
        <f aca="false">B221+1</f>
        <v>200</v>
      </c>
      <c r="C222" s="141"/>
      <c r="D222" s="192"/>
      <c r="E222" s="141"/>
      <c r="F222" s="141"/>
      <c r="G222" s="172" t="str">
        <f aca="true">IF(F222 &lt;&gt; "",VLOOKUP($F222,Defect_severity,2,0),"")</f>
        <v/>
      </c>
      <c r="H222" s="141"/>
      <c r="I222" s="192"/>
      <c r="J222" s="193"/>
      <c r="K222" s="141"/>
    </row>
    <row r="223" customFormat="false" ht="15" hidden="false" customHeight="false" outlineLevel="0" collapsed="false">
      <c r="B223" s="191" t="n">
        <f aca="false">B222+1</f>
        <v>201</v>
      </c>
      <c r="C223" s="141"/>
      <c r="D223" s="192"/>
      <c r="E223" s="141"/>
      <c r="F223" s="141"/>
      <c r="G223" s="172" t="str">
        <f aca="true">IF(F223 &lt;&gt; "",VLOOKUP($F223,Defect_severity,2,0),"")</f>
        <v/>
      </c>
      <c r="H223" s="141"/>
      <c r="I223" s="192"/>
      <c r="J223" s="193"/>
      <c r="K223" s="141"/>
    </row>
    <row r="224" customFormat="false" ht="15" hidden="false" customHeight="false" outlineLevel="0" collapsed="false">
      <c r="B224" s="191" t="n">
        <f aca="false">B223+1</f>
        <v>202</v>
      </c>
      <c r="C224" s="141"/>
      <c r="D224" s="192"/>
      <c r="E224" s="141"/>
      <c r="F224" s="141"/>
      <c r="G224" s="172" t="str">
        <f aca="true">IF(F224 &lt;&gt; "",VLOOKUP($F224,Defect_severity,2,0),"")</f>
        <v/>
      </c>
      <c r="H224" s="141"/>
      <c r="I224" s="192"/>
      <c r="J224" s="193"/>
      <c r="K224" s="141"/>
    </row>
    <row r="225" customFormat="false" ht="15" hidden="false" customHeight="false" outlineLevel="0" collapsed="false">
      <c r="B225" s="191" t="n">
        <f aca="false">B224+1</f>
        <v>203</v>
      </c>
      <c r="C225" s="141"/>
      <c r="D225" s="192"/>
      <c r="E225" s="141"/>
      <c r="F225" s="141"/>
      <c r="G225" s="172" t="str">
        <f aca="true">IF(F225 &lt;&gt; "",VLOOKUP($F225,Defect_severity,2,0),"")</f>
        <v/>
      </c>
      <c r="H225" s="141"/>
      <c r="I225" s="192"/>
      <c r="J225" s="193"/>
      <c r="K225" s="141"/>
    </row>
    <row r="226" customFormat="false" ht="15" hidden="false" customHeight="false" outlineLevel="0" collapsed="false">
      <c r="B226" s="191" t="n">
        <f aca="false">B225+1</f>
        <v>204</v>
      </c>
      <c r="C226" s="141"/>
      <c r="D226" s="192"/>
      <c r="E226" s="141"/>
      <c r="F226" s="141"/>
      <c r="G226" s="172" t="str">
        <f aca="true">IF(F226 &lt;&gt; "",VLOOKUP($F226,Defect_severity,2,0),"")</f>
        <v/>
      </c>
      <c r="H226" s="141"/>
      <c r="I226" s="192"/>
      <c r="J226" s="193"/>
      <c r="K226" s="141"/>
    </row>
    <row r="227" customFormat="false" ht="15" hidden="false" customHeight="false" outlineLevel="0" collapsed="false">
      <c r="B227" s="191" t="n">
        <f aca="false">B226+1</f>
        <v>205</v>
      </c>
      <c r="C227" s="141"/>
      <c r="D227" s="192"/>
      <c r="E227" s="141"/>
      <c r="F227" s="141"/>
      <c r="G227" s="172" t="str">
        <f aca="true">IF(F227 &lt;&gt; "",VLOOKUP($F227,Defect_severity,2,0),"")</f>
        <v/>
      </c>
      <c r="H227" s="141"/>
      <c r="I227" s="192"/>
      <c r="J227" s="193"/>
      <c r="K227" s="141"/>
    </row>
    <row r="228" customFormat="false" ht="15" hidden="false" customHeight="false" outlineLevel="0" collapsed="false">
      <c r="B228" s="191" t="n">
        <f aca="false">B227+1</f>
        <v>206</v>
      </c>
      <c r="C228" s="141"/>
      <c r="D228" s="192"/>
      <c r="E228" s="141"/>
      <c r="F228" s="141"/>
      <c r="G228" s="172" t="str">
        <f aca="true">IF(F228 &lt;&gt; "",VLOOKUP($F228,Defect_severity,2,0),"")</f>
        <v/>
      </c>
      <c r="H228" s="141"/>
      <c r="I228" s="192"/>
      <c r="J228" s="193"/>
      <c r="K228" s="141"/>
    </row>
    <row r="229" customFormat="false" ht="15" hidden="false" customHeight="false" outlineLevel="0" collapsed="false">
      <c r="B229" s="191" t="n">
        <f aca="false">B228+1</f>
        <v>207</v>
      </c>
      <c r="C229" s="141"/>
      <c r="D229" s="192"/>
      <c r="E229" s="141"/>
      <c r="F229" s="141"/>
      <c r="G229" s="172" t="str">
        <f aca="true">IF(F229 &lt;&gt; "",VLOOKUP($F229,Defect_severity,2,0),"")</f>
        <v/>
      </c>
      <c r="H229" s="141"/>
      <c r="I229" s="192"/>
      <c r="J229" s="193"/>
      <c r="K229" s="141"/>
    </row>
    <row r="230" customFormat="false" ht="15" hidden="false" customHeight="false" outlineLevel="0" collapsed="false">
      <c r="B230" s="191" t="n">
        <f aca="false">B229+1</f>
        <v>208</v>
      </c>
      <c r="C230" s="141"/>
      <c r="D230" s="192"/>
      <c r="E230" s="141"/>
      <c r="F230" s="141"/>
      <c r="G230" s="172" t="str">
        <f aca="true">IF(F230 &lt;&gt; "",VLOOKUP($F230,Defect_severity,2,0),"")</f>
        <v/>
      </c>
      <c r="H230" s="141"/>
      <c r="I230" s="192"/>
      <c r="J230" s="193"/>
      <c r="K230" s="141"/>
    </row>
    <row r="231" customFormat="false" ht="15" hidden="false" customHeight="false" outlineLevel="0" collapsed="false">
      <c r="B231" s="191" t="n">
        <f aca="false">B230+1</f>
        <v>209</v>
      </c>
      <c r="C231" s="141"/>
      <c r="D231" s="192"/>
      <c r="E231" s="141"/>
      <c r="F231" s="141"/>
      <c r="G231" s="172" t="str">
        <f aca="true">IF(F231 &lt;&gt; "",VLOOKUP($F231,Defect_severity,2,0),"")</f>
        <v/>
      </c>
      <c r="H231" s="141"/>
      <c r="I231" s="192"/>
      <c r="J231" s="193"/>
      <c r="K231" s="141"/>
    </row>
    <row r="232" customFormat="false" ht="15" hidden="false" customHeight="false" outlineLevel="0" collapsed="false">
      <c r="B232" s="191" t="n">
        <f aca="false">B231+1</f>
        <v>210</v>
      </c>
      <c r="C232" s="141"/>
      <c r="D232" s="192"/>
      <c r="E232" s="141"/>
      <c r="F232" s="141"/>
      <c r="G232" s="172" t="str">
        <f aca="true">IF(F232 &lt;&gt; "",VLOOKUP($F232,Defect_severity,2,0),"")</f>
        <v/>
      </c>
      <c r="H232" s="141"/>
      <c r="I232" s="192"/>
      <c r="J232" s="193"/>
      <c r="K232" s="141"/>
    </row>
    <row r="233" customFormat="false" ht="15" hidden="false" customHeight="false" outlineLevel="0" collapsed="false">
      <c r="B233" s="191" t="n">
        <f aca="false">B232+1</f>
        <v>211</v>
      </c>
      <c r="C233" s="141"/>
      <c r="D233" s="192"/>
      <c r="E233" s="141"/>
      <c r="F233" s="141"/>
      <c r="G233" s="172" t="str">
        <f aca="true">IF(F233 &lt;&gt; "",VLOOKUP($F233,Defect_severity,2,0),"")</f>
        <v/>
      </c>
      <c r="H233" s="141"/>
      <c r="I233" s="192"/>
      <c r="J233" s="193"/>
      <c r="K233" s="141"/>
    </row>
    <row r="234" customFormat="false" ht="15" hidden="false" customHeight="false" outlineLevel="0" collapsed="false">
      <c r="B234" s="191" t="n">
        <f aca="false">B233+1</f>
        <v>212</v>
      </c>
      <c r="C234" s="141"/>
      <c r="D234" s="192"/>
      <c r="E234" s="141"/>
      <c r="F234" s="141"/>
      <c r="G234" s="172" t="str">
        <f aca="true">IF(F234 &lt;&gt; "",VLOOKUP($F234,Defect_severity,2,0),"")</f>
        <v/>
      </c>
      <c r="H234" s="141"/>
      <c r="I234" s="192"/>
      <c r="J234" s="193"/>
      <c r="K234" s="141"/>
    </row>
    <row r="235" customFormat="false" ht="15" hidden="false" customHeight="false" outlineLevel="0" collapsed="false">
      <c r="B235" s="191" t="n">
        <f aca="false">B234+1</f>
        <v>213</v>
      </c>
      <c r="C235" s="141"/>
      <c r="D235" s="192"/>
      <c r="E235" s="141"/>
      <c r="F235" s="141"/>
      <c r="G235" s="172" t="str">
        <f aca="true">IF(F235 &lt;&gt; "",VLOOKUP($F235,Defect_severity,2,0),"")</f>
        <v/>
      </c>
      <c r="H235" s="141"/>
      <c r="I235" s="192"/>
      <c r="J235" s="193"/>
      <c r="K235" s="141"/>
    </row>
    <row r="236" customFormat="false" ht="15" hidden="false" customHeight="false" outlineLevel="0" collapsed="false">
      <c r="B236" s="191" t="n">
        <f aca="false">B235+1</f>
        <v>214</v>
      </c>
      <c r="C236" s="141"/>
      <c r="D236" s="192"/>
      <c r="E236" s="141"/>
      <c r="F236" s="141"/>
      <c r="G236" s="172" t="str">
        <f aca="true">IF(F236 &lt;&gt; "",VLOOKUP($F236,Defect_severity,2,0),"")</f>
        <v/>
      </c>
      <c r="H236" s="141"/>
      <c r="I236" s="192"/>
      <c r="J236" s="193"/>
      <c r="K236" s="141"/>
    </row>
    <row r="237" customFormat="false" ht="15" hidden="false" customHeight="false" outlineLevel="0" collapsed="false">
      <c r="B237" s="191" t="n">
        <f aca="false">B236+1</f>
        <v>215</v>
      </c>
      <c r="C237" s="141"/>
      <c r="D237" s="192"/>
      <c r="E237" s="141"/>
      <c r="F237" s="141"/>
      <c r="G237" s="172" t="str">
        <f aca="true">IF(F237 &lt;&gt; "",VLOOKUP($F237,Defect_severity,2,0),"")</f>
        <v/>
      </c>
      <c r="H237" s="141"/>
      <c r="I237" s="192"/>
      <c r="J237" s="193"/>
      <c r="K237" s="141"/>
    </row>
    <row r="238" customFormat="false" ht="15" hidden="false" customHeight="false" outlineLevel="0" collapsed="false">
      <c r="B238" s="191" t="n">
        <f aca="false">B237+1</f>
        <v>216</v>
      </c>
      <c r="C238" s="141"/>
      <c r="D238" s="192"/>
      <c r="E238" s="141"/>
      <c r="F238" s="141"/>
      <c r="G238" s="172" t="str">
        <f aca="true">IF(F238 &lt;&gt; "",VLOOKUP($F238,Defect_severity,2,0),"")</f>
        <v/>
      </c>
      <c r="H238" s="141"/>
      <c r="I238" s="192"/>
      <c r="J238" s="193"/>
      <c r="K238" s="141"/>
    </row>
    <row r="239" customFormat="false" ht="15" hidden="false" customHeight="false" outlineLevel="0" collapsed="false">
      <c r="B239" s="191" t="n">
        <f aca="false">B238+1</f>
        <v>217</v>
      </c>
      <c r="C239" s="141"/>
      <c r="D239" s="192"/>
      <c r="E239" s="141"/>
      <c r="F239" s="141"/>
      <c r="G239" s="172" t="str">
        <f aca="true">IF(F239 &lt;&gt; "",VLOOKUP($F239,Defect_severity,2,0),"")</f>
        <v/>
      </c>
      <c r="H239" s="141"/>
      <c r="I239" s="192"/>
      <c r="J239" s="193"/>
      <c r="K239" s="141"/>
    </row>
    <row r="240" customFormat="false" ht="15" hidden="false" customHeight="false" outlineLevel="0" collapsed="false">
      <c r="B240" s="191" t="n">
        <f aca="false">B239+1</f>
        <v>218</v>
      </c>
      <c r="C240" s="141"/>
      <c r="D240" s="192"/>
      <c r="E240" s="141"/>
      <c r="F240" s="141"/>
      <c r="G240" s="172" t="str">
        <f aca="true">IF(F240 &lt;&gt; "",VLOOKUP($F240,Defect_severity,2,0),"")</f>
        <v/>
      </c>
      <c r="H240" s="141"/>
      <c r="I240" s="192"/>
      <c r="J240" s="193"/>
      <c r="K240" s="141"/>
    </row>
    <row r="241" customFormat="false" ht="15" hidden="false" customHeight="false" outlineLevel="0" collapsed="false">
      <c r="B241" s="191" t="n">
        <f aca="false">B240+1</f>
        <v>219</v>
      </c>
      <c r="C241" s="141"/>
      <c r="D241" s="192"/>
      <c r="E241" s="141"/>
      <c r="F241" s="141"/>
      <c r="G241" s="172" t="str">
        <f aca="true">IF(F241 &lt;&gt; "",VLOOKUP($F241,Defect_severity,2,0),"")</f>
        <v/>
      </c>
      <c r="H241" s="141"/>
      <c r="I241" s="192"/>
      <c r="J241" s="193"/>
      <c r="K241" s="141"/>
    </row>
    <row r="242" customFormat="false" ht="15" hidden="false" customHeight="false" outlineLevel="0" collapsed="false">
      <c r="B242" s="191" t="n">
        <f aca="false">B241+1</f>
        <v>220</v>
      </c>
      <c r="C242" s="141"/>
      <c r="D242" s="192"/>
      <c r="E242" s="141"/>
      <c r="F242" s="141"/>
      <c r="G242" s="172" t="str">
        <f aca="true">IF(F242 &lt;&gt; "",VLOOKUP($F242,Defect_severity,2,0),"")</f>
        <v/>
      </c>
      <c r="H242" s="141"/>
      <c r="I242" s="192"/>
      <c r="J242" s="193"/>
      <c r="K242" s="141"/>
    </row>
    <row r="243" customFormat="false" ht="15" hidden="false" customHeight="false" outlineLevel="0" collapsed="false">
      <c r="B243" s="191" t="n">
        <f aca="false">B242+1</f>
        <v>221</v>
      </c>
      <c r="C243" s="141"/>
      <c r="D243" s="192"/>
      <c r="E243" s="141"/>
      <c r="F243" s="141"/>
      <c r="G243" s="172" t="str">
        <f aca="true">IF(F243 &lt;&gt; "",VLOOKUP($F243,Defect_severity,2,0),"")</f>
        <v/>
      </c>
      <c r="H243" s="141"/>
      <c r="I243" s="192"/>
      <c r="J243" s="193"/>
      <c r="K243" s="141"/>
    </row>
    <row r="244" customFormat="false" ht="15" hidden="false" customHeight="false" outlineLevel="0" collapsed="false">
      <c r="B244" s="191" t="n">
        <f aca="false">B243+1</f>
        <v>222</v>
      </c>
      <c r="C244" s="141"/>
      <c r="D244" s="192"/>
      <c r="E244" s="141"/>
      <c r="F244" s="141"/>
      <c r="G244" s="172" t="str">
        <f aca="true">IF(F244 &lt;&gt; "",VLOOKUP($F244,Defect_severity,2,0),"")</f>
        <v/>
      </c>
      <c r="H244" s="141"/>
      <c r="I244" s="192"/>
      <c r="J244" s="193"/>
      <c r="K244" s="141"/>
    </row>
    <row r="245" customFormat="false" ht="15" hidden="false" customHeight="false" outlineLevel="0" collapsed="false">
      <c r="B245" s="191" t="n">
        <f aca="false">B244+1</f>
        <v>223</v>
      </c>
      <c r="C245" s="141"/>
      <c r="D245" s="192"/>
      <c r="E245" s="141"/>
      <c r="F245" s="141"/>
      <c r="G245" s="172" t="str">
        <f aca="true">IF(F245 &lt;&gt; "",VLOOKUP($F245,Defect_severity,2,0),"")</f>
        <v/>
      </c>
      <c r="H245" s="141"/>
      <c r="I245" s="192"/>
      <c r="J245" s="193"/>
      <c r="K245" s="141"/>
    </row>
    <row r="246" customFormat="false" ht="15" hidden="false" customHeight="false" outlineLevel="0" collapsed="false">
      <c r="B246" s="191" t="n">
        <f aca="false">B245+1</f>
        <v>224</v>
      </c>
      <c r="C246" s="141"/>
      <c r="D246" s="192"/>
      <c r="E246" s="141"/>
      <c r="F246" s="141"/>
      <c r="G246" s="172" t="str">
        <f aca="true">IF(F246 &lt;&gt; "",VLOOKUP($F246,Defect_severity,2,0),"")</f>
        <v/>
      </c>
      <c r="H246" s="141"/>
      <c r="I246" s="192"/>
      <c r="J246" s="193"/>
      <c r="K246" s="141"/>
    </row>
    <row r="247" customFormat="false" ht="15" hidden="false" customHeight="false" outlineLevel="0" collapsed="false">
      <c r="B247" s="191" t="n">
        <f aca="false">B246+1</f>
        <v>225</v>
      </c>
      <c r="C247" s="141"/>
      <c r="D247" s="192"/>
      <c r="E247" s="141"/>
      <c r="F247" s="141"/>
      <c r="G247" s="172" t="str">
        <f aca="true">IF(F247 &lt;&gt; "",VLOOKUP($F247,Defect_severity,2,0),"")</f>
        <v/>
      </c>
      <c r="H247" s="141"/>
      <c r="I247" s="192"/>
      <c r="J247" s="193"/>
      <c r="K247" s="141"/>
    </row>
    <row r="248" customFormat="false" ht="15" hidden="false" customHeight="false" outlineLevel="0" collapsed="false">
      <c r="B248" s="191" t="n">
        <f aca="false">B247+1</f>
        <v>226</v>
      </c>
      <c r="C248" s="141"/>
      <c r="D248" s="192"/>
      <c r="E248" s="141"/>
      <c r="F248" s="141"/>
      <c r="G248" s="172" t="str">
        <f aca="true">IF(F248 &lt;&gt; "",VLOOKUP($F248,Defect_severity,2,0),"")</f>
        <v/>
      </c>
      <c r="H248" s="141"/>
      <c r="I248" s="192"/>
      <c r="J248" s="193"/>
      <c r="K248" s="141"/>
    </row>
    <row r="249" customFormat="false" ht="15" hidden="false" customHeight="false" outlineLevel="0" collapsed="false">
      <c r="B249" s="191" t="n">
        <f aca="false">B248+1</f>
        <v>227</v>
      </c>
      <c r="C249" s="141"/>
      <c r="D249" s="192"/>
      <c r="E249" s="141"/>
      <c r="F249" s="141"/>
      <c r="G249" s="172" t="str">
        <f aca="true">IF(F249 &lt;&gt; "",VLOOKUP($F249,Defect_severity,2,0),"")</f>
        <v/>
      </c>
      <c r="H249" s="141"/>
      <c r="I249" s="192"/>
      <c r="J249" s="193"/>
      <c r="K249" s="141"/>
    </row>
    <row r="250" customFormat="false" ht="15" hidden="false" customHeight="false" outlineLevel="0" collapsed="false">
      <c r="B250" s="191" t="n">
        <f aca="false">B249+1</f>
        <v>228</v>
      </c>
      <c r="C250" s="141"/>
      <c r="D250" s="192"/>
      <c r="E250" s="141"/>
      <c r="F250" s="141"/>
      <c r="G250" s="172" t="str">
        <f aca="true">IF(F250 &lt;&gt; "",VLOOKUP($F250,Defect_severity,2,0),"")</f>
        <v/>
      </c>
      <c r="H250" s="141"/>
      <c r="I250" s="192"/>
      <c r="J250" s="193"/>
      <c r="K250" s="141"/>
    </row>
    <row r="251" customFormat="false" ht="15" hidden="false" customHeight="false" outlineLevel="0" collapsed="false">
      <c r="B251" s="191" t="n">
        <f aca="false">B250+1</f>
        <v>229</v>
      </c>
      <c r="C251" s="141"/>
      <c r="D251" s="192"/>
      <c r="E251" s="141"/>
      <c r="F251" s="141"/>
      <c r="G251" s="172" t="str">
        <f aca="true">IF(F251 &lt;&gt; "",VLOOKUP($F251,Defect_severity,2,0),"")</f>
        <v/>
      </c>
      <c r="H251" s="141"/>
      <c r="I251" s="192"/>
      <c r="J251" s="193"/>
      <c r="K251" s="141"/>
    </row>
    <row r="252" customFormat="false" ht="15" hidden="false" customHeight="false" outlineLevel="0" collapsed="false">
      <c r="B252" s="191" t="n">
        <f aca="false">B251+1</f>
        <v>230</v>
      </c>
      <c r="C252" s="141"/>
      <c r="D252" s="192"/>
      <c r="E252" s="141"/>
      <c r="F252" s="141"/>
      <c r="G252" s="172" t="str">
        <f aca="true">IF(F252 &lt;&gt; "",VLOOKUP($F252,Defect_severity,2,0),"")</f>
        <v/>
      </c>
      <c r="H252" s="141"/>
      <c r="I252" s="192"/>
      <c r="J252" s="193"/>
      <c r="K252" s="141"/>
    </row>
    <row r="253" customFormat="false" ht="15" hidden="false" customHeight="false" outlineLevel="0" collapsed="false">
      <c r="B253" s="191" t="n">
        <f aca="false">B252+1</f>
        <v>231</v>
      </c>
      <c r="C253" s="141"/>
      <c r="D253" s="192"/>
      <c r="E253" s="141"/>
      <c r="F253" s="141"/>
      <c r="G253" s="172" t="str">
        <f aca="true">IF(F253 &lt;&gt; "",VLOOKUP($F253,Defect_severity,2,0),"")</f>
        <v/>
      </c>
      <c r="H253" s="141"/>
      <c r="I253" s="192"/>
      <c r="J253" s="193"/>
      <c r="K253" s="141"/>
    </row>
    <row r="254" customFormat="false" ht="15" hidden="false" customHeight="false" outlineLevel="0" collapsed="false">
      <c r="B254" s="191" t="n">
        <f aca="false">B253+1</f>
        <v>232</v>
      </c>
      <c r="C254" s="141"/>
      <c r="D254" s="192"/>
      <c r="E254" s="141"/>
      <c r="F254" s="141"/>
      <c r="G254" s="172" t="str">
        <f aca="true">IF(F254 &lt;&gt; "",VLOOKUP($F254,Defect_severity,2,0),"")</f>
        <v/>
      </c>
      <c r="H254" s="141"/>
      <c r="I254" s="192"/>
      <c r="J254" s="193"/>
      <c r="K254" s="141"/>
    </row>
    <row r="255" customFormat="false" ht="15" hidden="false" customHeight="false" outlineLevel="0" collapsed="false">
      <c r="B255" s="191" t="n">
        <f aca="false">B254+1</f>
        <v>233</v>
      </c>
      <c r="C255" s="141"/>
      <c r="D255" s="192"/>
      <c r="E255" s="141"/>
      <c r="F255" s="141"/>
      <c r="G255" s="172" t="str">
        <f aca="true">IF(F255 &lt;&gt; "",VLOOKUP($F255,Defect_severity,2,0),"")</f>
        <v/>
      </c>
      <c r="H255" s="141"/>
      <c r="I255" s="192"/>
      <c r="J255" s="193"/>
      <c r="K255" s="141"/>
    </row>
    <row r="256" customFormat="false" ht="15" hidden="false" customHeight="false" outlineLevel="0" collapsed="false">
      <c r="B256" s="191" t="n">
        <f aca="false">B255+1</f>
        <v>234</v>
      </c>
      <c r="C256" s="141"/>
      <c r="D256" s="192"/>
      <c r="E256" s="141"/>
      <c r="F256" s="141"/>
      <c r="G256" s="172" t="str">
        <f aca="true">IF(F256 &lt;&gt; "",VLOOKUP($F256,Defect_severity,2,0),"")</f>
        <v/>
      </c>
      <c r="H256" s="141"/>
      <c r="I256" s="192"/>
      <c r="J256" s="193"/>
      <c r="K256" s="141"/>
    </row>
    <row r="257" customFormat="false" ht="15" hidden="false" customHeight="false" outlineLevel="0" collapsed="false">
      <c r="B257" s="191" t="n">
        <f aca="false">B256+1</f>
        <v>235</v>
      </c>
      <c r="C257" s="141"/>
      <c r="D257" s="192"/>
      <c r="E257" s="141"/>
      <c r="F257" s="141"/>
      <c r="G257" s="172" t="str">
        <f aca="true">IF(F257 &lt;&gt; "",VLOOKUP($F257,Defect_severity,2,0),"")</f>
        <v/>
      </c>
      <c r="H257" s="141"/>
      <c r="I257" s="192"/>
      <c r="J257" s="193"/>
      <c r="K257" s="141"/>
    </row>
    <row r="258" customFormat="false" ht="15" hidden="false" customHeight="false" outlineLevel="0" collapsed="false">
      <c r="B258" s="191" t="n">
        <f aca="false">B257+1</f>
        <v>236</v>
      </c>
      <c r="C258" s="141"/>
      <c r="D258" s="192"/>
      <c r="E258" s="141"/>
      <c r="F258" s="141"/>
      <c r="G258" s="172" t="str">
        <f aca="true">IF(F258 &lt;&gt; "",VLOOKUP($F258,Defect_severity,2,0),"")</f>
        <v/>
      </c>
      <c r="H258" s="141"/>
      <c r="I258" s="192"/>
      <c r="J258" s="193"/>
      <c r="K258" s="141"/>
    </row>
    <row r="259" customFormat="false" ht="15" hidden="false" customHeight="false" outlineLevel="0" collapsed="false">
      <c r="B259" s="191" t="n">
        <f aca="false">B258+1</f>
        <v>237</v>
      </c>
      <c r="C259" s="141"/>
      <c r="D259" s="192"/>
      <c r="E259" s="141"/>
      <c r="F259" s="141"/>
      <c r="G259" s="172" t="str">
        <f aca="true">IF(F259 &lt;&gt; "",VLOOKUP($F259,Defect_severity,2,0),"")</f>
        <v/>
      </c>
      <c r="H259" s="141"/>
      <c r="I259" s="192"/>
      <c r="J259" s="193"/>
      <c r="K259" s="141"/>
    </row>
    <row r="260" customFormat="false" ht="15" hidden="false" customHeight="false" outlineLevel="0" collapsed="false">
      <c r="B260" s="191" t="n">
        <f aca="false">B259+1</f>
        <v>238</v>
      </c>
      <c r="C260" s="141"/>
      <c r="D260" s="192"/>
      <c r="E260" s="141"/>
      <c r="F260" s="141"/>
      <c r="G260" s="172" t="str">
        <f aca="true">IF(F260 &lt;&gt; "",VLOOKUP($F260,Defect_severity,2,0),"")</f>
        <v/>
      </c>
      <c r="H260" s="141"/>
      <c r="I260" s="192"/>
      <c r="J260" s="193"/>
      <c r="K260" s="141"/>
    </row>
    <row r="261" customFormat="false" ht="15" hidden="false" customHeight="false" outlineLevel="0" collapsed="false">
      <c r="B261" s="191" t="n">
        <f aca="false">B260+1</f>
        <v>239</v>
      </c>
      <c r="C261" s="141"/>
      <c r="D261" s="192"/>
      <c r="E261" s="141"/>
      <c r="F261" s="141"/>
      <c r="G261" s="172" t="str">
        <f aca="true">IF(F261 &lt;&gt; "",VLOOKUP($F261,Defect_severity,2,0),"")</f>
        <v/>
      </c>
      <c r="H261" s="141"/>
      <c r="I261" s="192"/>
      <c r="J261" s="193"/>
      <c r="K261" s="141"/>
    </row>
    <row r="262" customFormat="false" ht="15" hidden="false" customHeight="false" outlineLevel="0" collapsed="false">
      <c r="B262" s="191" t="n">
        <f aca="false">B261+1</f>
        <v>240</v>
      </c>
      <c r="C262" s="141"/>
      <c r="D262" s="192"/>
      <c r="E262" s="141"/>
      <c r="F262" s="141"/>
      <c r="G262" s="172" t="str">
        <f aca="true">IF(F262 &lt;&gt; "",VLOOKUP($F262,Defect_severity,2,0),"")</f>
        <v/>
      </c>
      <c r="H262" s="141"/>
      <c r="I262" s="192"/>
      <c r="J262" s="193"/>
      <c r="K262" s="141"/>
    </row>
    <row r="263" customFormat="false" ht="15" hidden="false" customHeight="false" outlineLevel="0" collapsed="false">
      <c r="B263" s="191" t="n">
        <f aca="false">B262+1</f>
        <v>241</v>
      </c>
      <c r="C263" s="141"/>
      <c r="D263" s="192"/>
      <c r="E263" s="141"/>
      <c r="F263" s="141"/>
      <c r="G263" s="172" t="str">
        <f aca="true">IF(F263 &lt;&gt; "",VLOOKUP($F263,Defect_severity,2,0),"")</f>
        <v/>
      </c>
      <c r="H263" s="141"/>
      <c r="I263" s="192"/>
      <c r="J263" s="193"/>
      <c r="K263" s="141"/>
    </row>
    <row r="264" customFormat="false" ht="15" hidden="false" customHeight="false" outlineLevel="0" collapsed="false">
      <c r="B264" s="191" t="n">
        <f aca="false">B263+1</f>
        <v>242</v>
      </c>
      <c r="C264" s="141"/>
      <c r="D264" s="192"/>
      <c r="E264" s="141"/>
      <c r="F264" s="141"/>
      <c r="G264" s="172" t="str">
        <f aca="true">IF(F264 &lt;&gt; "",VLOOKUP($F264,Defect_severity,2,0),"")</f>
        <v/>
      </c>
      <c r="H264" s="141"/>
      <c r="I264" s="192"/>
      <c r="J264" s="193"/>
      <c r="K264" s="141"/>
    </row>
    <row r="265" customFormat="false" ht="15" hidden="false" customHeight="false" outlineLevel="0" collapsed="false">
      <c r="B265" s="191" t="n">
        <f aca="false">B264+1</f>
        <v>243</v>
      </c>
      <c r="C265" s="141"/>
      <c r="D265" s="192"/>
      <c r="E265" s="141"/>
      <c r="F265" s="141"/>
      <c r="G265" s="172" t="str">
        <f aca="true">IF(F265 &lt;&gt; "",VLOOKUP($F265,Defect_severity,2,0),"")</f>
        <v/>
      </c>
      <c r="H265" s="141"/>
      <c r="I265" s="192"/>
      <c r="J265" s="193"/>
      <c r="K265" s="141"/>
    </row>
    <row r="266" customFormat="false" ht="15" hidden="false" customHeight="false" outlineLevel="0" collapsed="false">
      <c r="B266" s="191" t="n">
        <f aca="false">B265+1</f>
        <v>244</v>
      </c>
      <c r="C266" s="141"/>
      <c r="D266" s="192"/>
      <c r="E266" s="141"/>
      <c r="F266" s="141"/>
      <c r="G266" s="172" t="str">
        <f aca="true">IF(F266 &lt;&gt; "",VLOOKUP($F266,Defect_severity,2,0),"")</f>
        <v/>
      </c>
      <c r="H266" s="141"/>
      <c r="I266" s="192"/>
      <c r="J266" s="193"/>
      <c r="K266" s="141"/>
    </row>
    <row r="267" customFormat="false" ht="15" hidden="false" customHeight="false" outlineLevel="0" collapsed="false">
      <c r="B267" s="191" t="n">
        <f aca="false">B266+1</f>
        <v>245</v>
      </c>
      <c r="C267" s="141"/>
      <c r="D267" s="192"/>
      <c r="E267" s="141"/>
      <c r="F267" s="141"/>
      <c r="G267" s="172" t="str">
        <f aca="true">IF(F267 &lt;&gt; "",VLOOKUP($F267,Defect_severity,2,0),"")</f>
        <v/>
      </c>
      <c r="H267" s="141"/>
      <c r="I267" s="192"/>
      <c r="J267" s="193"/>
      <c r="K267" s="141"/>
    </row>
    <row r="268" customFormat="false" ht="15" hidden="false" customHeight="false" outlineLevel="0" collapsed="false">
      <c r="B268" s="191" t="n">
        <f aca="false">B267+1</f>
        <v>246</v>
      </c>
      <c r="C268" s="141"/>
      <c r="D268" s="192"/>
      <c r="E268" s="141"/>
      <c r="F268" s="141"/>
      <c r="G268" s="172" t="str">
        <f aca="true">IF(F268 &lt;&gt; "",VLOOKUP($F268,Defect_severity,2,0),"")</f>
        <v/>
      </c>
      <c r="H268" s="141"/>
      <c r="I268" s="192"/>
      <c r="J268" s="193"/>
      <c r="K268" s="141"/>
    </row>
    <row r="269" customFormat="false" ht="15" hidden="false" customHeight="false" outlineLevel="0" collapsed="false">
      <c r="B269" s="191" t="n">
        <f aca="false">B268+1</f>
        <v>247</v>
      </c>
      <c r="C269" s="141"/>
      <c r="D269" s="192"/>
      <c r="E269" s="141"/>
      <c r="F269" s="141"/>
      <c r="G269" s="172" t="str">
        <f aca="true">IF(F269 &lt;&gt; "",VLOOKUP($F269,Defect_severity,2,0),"")</f>
        <v/>
      </c>
      <c r="H269" s="141"/>
      <c r="I269" s="192"/>
      <c r="J269" s="193"/>
      <c r="K269" s="141"/>
    </row>
    <row r="270" customFormat="false" ht="15" hidden="false" customHeight="false" outlineLevel="0" collapsed="false">
      <c r="B270" s="191" t="n">
        <f aca="false">B269+1</f>
        <v>248</v>
      </c>
      <c r="C270" s="141"/>
      <c r="D270" s="192"/>
      <c r="E270" s="141"/>
      <c r="F270" s="141"/>
      <c r="G270" s="172" t="str">
        <f aca="true">IF(F270 &lt;&gt; "",VLOOKUP($F270,Defect_severity,2,0),"")</f>
        <v/>
      </c>
      <c r="H270" s="141"/>
      <c r="I270" s="192"/>
      <c r="J270" s="193"/>
      <c r="K270" s="141"/>
    </row>
    <row r="271" customFormat="false" ht="15" hidden="false" customHeight="false" outlineLevel="0" collapsed="false">
      <c r="B271" s="191" t="n">
        <f aca="false">B270+1</f>
        <v>249</v>
      </c>
      <c r="C271" s="141"/>
      <c r="D271" s="192"/>
      <c r="E271" s="141"/>
      <c r="F271" s="141"/>
      <c r="G271" s="172" t="str">
        <f aca="true">IF(F271 &lt;&gt; "",VLOOKUP($F271,Defect_severity,2,0),"")</f>
        <v/>
      </c>
      <c r="H271" s="141"/>
      <c r="I271" s="192"/>
      <c r="J271" s="193"/>
      <c r="K271" s="141"/>
    </row>
    <row r="272" customFormat="false" ht="15" hidden="false" customHeight="false" outlineLevel="0" collapsed="false">
      <c r="B272" s="191" t="n">
        <f aca="false">B271+1</f>
        <v>250</v>
      </c>
      <c r="C272" s="141"/>
      <c r="D272" s="192"/>
      <c r="E272" s="141"/>
      <c r="F272" s="141"/>
      <c r="G272" s="172" t="str">
        <f aca="true">IF(F272 &lt;&gt; "",VLOOKUP($F272,Defect_severity,2,0),"")</f>
        <v/>
      </c>
      <c r="H272" s="141"/>
      <c r="I272" s="192"/>
      <c r="J272" s="193"/>
      <c r="K272" s="141"/>
    </row>
    <row r="273" customFormat="false" ht="15" hidden="false" customHeight="false" outlineLevel="0" collapsed="false">
      <c r="B273" s="191" t="n">
        <f aca="false">B272+1</f>
        <v>251</v>
      </c>
      <c r="C273" s="141"/>
      <c r="D273" s="192"/>
      <c r="E273" s="141"/>
      <c r="F273" s="141"/>
      <c r="G273" s="172" t="str">
        <f aca="true">IF(F273 &lt;&gt; "",VLOOKUP($F273,Defect_severity,2,0),"")</f>
        <v/>
      </c>
      <c r="H273" s="141"/>
      <c r="I273" s="192"/>
      <c r="J273" s="193"/>
      <c r="K273" s="141"/>
    </row>
    <row r="274" customFormat="false" ht="15" hidden="false" customHeight="false" outlineLevel="0" collapsed="false">
      <c r="B274" s="191" t="n">
        <f aca="false">B273+1</f>
        <v>252</v>
      </c>
      <c r="C274" s="141"/>
      <c r="D274" s="192"/>
      <c r="E274" s="141"/>
      <c r="F274" s="141"/>
      <c r="G274" s="172" t="str">
        <f aca="true">IF(F274 &lt;&gt; "",VLOOKUP($F274,Defect_severity,2,0),"")</f>
        <v/>
      </c>
      <c r="H274" s="141"/>
      <c r="I274" s="192"/>
      <c r="J274" s="193"/>
      <c r="K274" s="141"/>
    </row>
    <row r="275" customFormat="false" ht="15" hidden="false" customHeight="false" outlineLevel="0" collapsed="false">
      <c r="B275" s="191" t="n">
        <f aca="false">B274+1</f>
        <v>253</v>
      </c>
      <c r="C275" s="141"/>
      <c r="D275" s="192"/>
      <c r="E275" s="141"/>
      <c r="F275" s="141"/>
      <c r="G275" s="172" t="str">
        <f aca="true">IF(F275 &lt;&gt; "",VLOOKUP($F275,Defect_severity,2,0),"")</f>
        <v/>
      </c>
      <c r="H275" s="141"/>
      <c r="I275" s="192"/>
      <c r="J275" s="193"/>
      <c r="K275" s="141"/>
    </row>
    <row r="276" customFormat="false" ht="15" hidden="false" customHeight="false" outlineLevel="0" collapsed="false">
      <c r="B276" s="191" t="n">
        <f aca="false">B275+1</f>
        <v>254</v>
      </c>
      <c r="C276" s="141"/>
      <c r="D276" s="192"/>
      <c r="E276" s="141"/>
      <c r="F276" s="141"/>
      <c r="G276" s="172" t="str">
        <f aca="true">IF(F276 &lt;&gt; "",VLOOKUP($F276,Defect_severity,2,0),"")</f>
        <v/>
      </c>
      <c r="H276" s="141"/>
      <c r="I276" s="192"/>
      <c r="J276" s="193"/>
      <c r="K276" s="141"/>
    </row>
    <row r="277" customFormat="false" ht="15" hidden="false" customHeight="false" outlineLevel="0" collapsed="false">
      <c r="B277" s="191" t="n">
        <f aca="false">B276+1</f>
        <v>255</v>
      </c>
      <c r="C277" s="141"/>
      <c r="D277" s="192"/>
      <c r="E277" s="141"/>
      <c r="F277" s="141"/>
      <c r="G277" s="172" t="str">
        <f aca="true">IF(F277 &lt;&gt; "",VLOOKUP($F277,Defect_severity,2,0),"")</f>
        <v/>
      </c>
      <c r="H277" s="141"/>
      <c r="I277" s="192"/>
      <c r="J277" s="193"/>
      <c r="K277" s="141"/>
    </row>
    <row r="278" customFormat="false" ht="15" hidden="false" customHeight="false" outlineLevel="0" collapsed="false">
      <c r="B278" s="191" t="n">
        <f aca="false">B277+1</f>
        <v>256</v>
      </c>
      <c r="C278" s="141"/>
      <c r="D278" s="192"/>
      <c r="E278" s="141"/>
      <c r="F278" s="141"/>
      <c r="G278" s="172" t="str">
        <f aca="true">IF(F278 &lt;&gt; "",VLOOKUP($F278,Defect_severity,2,0),"")</f>
        <v/>
      </c>
      <c r="H278" s="141"/>
      <c r="I278" s="192"/>
      <c r="J278" s="193"/>
      <c r="K278" s="141"/>
    </row>
    <row r="279" customFormat="false" ht="15" hidden="false" customHeight="false" outlineLevel="0" collapsed="false">
      <c r="B279" s="191" t="n">
        <f aca="false">B278+1</f>
        <v>257</v>
      </c>
      <c r="C279" s="141"/>
      <c r="D279" s="192"/>
      <c r="E279" s="141"/>
      <c r="F279" s="141"/>
      <c r="G279" s="172" t="str">
        <f aca="true">IF(F279 &lt;&gt; "",VLOOKUP($F279,Defect_severity,2,0),"")</f>
        <v/>
      </c>
      <c r="H279" s="141"/>
      <c r="I279" s="192"/>
      <c r="J279" s="193"/>
      <c r="K279" s="141"/>
    </row>
    <row r="280" customFormat="false" ht="15" hidden="false" customHeight="false" outlineLevel="0" collapsed="false">
      <c r="B280" s="191" t="n">
        <f aca="false">B279+1</f>
        <v>258</v>
      </c>
      <c r="C280" s="141"/>
      <c r="D280" s="192"/>
      <c r="E280" s="141"/>
      <c r="F280" s="141"/>
      <c r="G280" s="172" t="str">
        <f aca="true">IF(F280 &lt;&gt; "",VLOOKUP($F280,Defect_severity,2,0),"")</f>
        <v/>
      </c>
      <c r="H280" s="141"/>
      <c r="I280" s="192"/>
      <c r="J280" s="193"/>
      <c r="K280" s="141"/>
    </row>
    <row r="281" customFormat="false" ht="15" hidden="false" customHeight="false" outlineLevel="0" collapsed="false">
      <c r="B281" s="191" t="n">
        <f aca="false">B280+1</f>
        <v>259</v>
      </c>
      <c r="C281" s="141"/>
      <c r="D281" s="192"/>
      <c r="E281" s="141"/>
      <c r="F281" s="141"/>
      <c r="G281" s="172" t="str">
        <f aca="true">IF(F281 &lt;&gt; "",VLOOKUP($F281,Defect_severity,2,0),"")</f>
        <v/>
      </c>
      <c r="H281" s="141"/>
      <c r="I281" s="192"/>
      <c r="J281" s="193"/>
      <c r="K281" s="141"/>
    </row>
    <row r="282" customFormat="false" ht="15" hidden="false" customHeight="false" outlineLevel="0" collapsed="false">
      <c r="B282" s="191" t="n">
        <f aca="false">B281+1</f>
        <v>260</v>
      </c>
      <c r="C282" s="141"/>
      <c r="D282" s="192"/>
      <c r="E282" s="141"/>
      <c r="F282" s="141"/>
      <c r="G282" s="172" t="str">
        <f aca="true">IF(F282 &lt;&gt; "",VLOOKUP($F282,Defect_severity,2,0),"")</f>
        <v/>
      </c>
      <c r="H282" s="141"/>
      <c r="I282" s="192"/>
      <c r="J282" s="193"/>
      <c r="K282" s="141"/>
    </row>
    <row r="283" customFormat="false" ht="15" hidden="false" customHeight="false" outlineLevel="0" collapsed="false">
      <c r="B283" s="191" t="n">
        <f aca="false">B282+1</f>
        <v>261</v>
      </c>
      <c r="C283" s="141"/>
      <c r="D283" s="192"/>
      <c r="E283" s="141"/>
      <c r="F283" s="141"/>
      <c r="G283" s="172" t="str">
        <f aca="true">IF(F283 &lt;&gt; "",VLOOKUP($F283,Defect_severity,2,0),"")</f>
        <v/>
      </c>
      <c r="H283" s="141"/>
      <c r="I283" s="192"/>
      <c r="J283" s="193"/>
      <c r="K283" s="141"/>
    </row>
    <row r="284" customFormat="false" ht="15" hidden="false" customHeight="false" outlineLevel="0" collapsed="false">
      <c r="B284" s="191" t="n">
        <f aca="false">B283+1</f>
        <v>262</v>
      </c>
      <c r="C284" s="141"/>
      <c r="D284" s="192"/>
      <c r="E284" s="141"/>
      <c r="F284" s="141"/>
      <c r="G284" s="172" t="str">
        <f aca="true">IF(F284 &lt;&gt; "",VLOOKUP($F284,Defect_severity,2,0),"")</f>
        <v/>
      </c>
      <c r="H284" s="141"/>
      <c r="I284" s="192"/>
      <c r="J284" s="193"/>
      <c r="K284" s="141"/>
    </row>
    <row r="285" customFormat="false" ht="15" hidden="false" customHeight="false" outlineLevel="0" collapsed="false">
      <c r="B285" s="191" t="n">
        <f aca="false">B284+1</f>
        <v>263</v>
      </c>
      <c r="C285" s="141"/>
      <c r="D285" s="192"/>
      <c r="E285" s="141"/>
      <c r="F285" s="141"/>
      <c r="G285" s="172" t="str">
        <f aca="true">IF(F285 &lt;&gt; "",VLOOKUP($F285,Defect_severity,2,0),"")</f>
        <v/>
      </c>
      <c r="H285" s="141"/>
      <c r="I285" s="192"/>
      <c r="J285" s="193"/>
      <c r="K285" s="141"/>
    </row>
    <row r="286" customFormat="false" ht="15" hidden="false" customHeight="false" outlineLevel="0" collapsed="false">
      <c r="B286" s="191" t="n">
        <f aca="false">B285+1</f>
        <v>264</v>
      </c>
      <c r="C286" s="141"/>
      <c r="D286" s="192"/>
      <c r="E286" s="141"/>
      <c r="F286" s="141"/>
      <c r="G286" s="172" t="str">
        <f aca="true">IF(F286 &lt;&gt; "",VLOOKUP($F286,Defect_severity,2,0),"")</f>
        <v/>
      </c>
      <c r="H286" s="141"/>
      <c r="I286" s="192"/>
      <c r="J286" s="193"/>
      <c r="K286" s="141"/>
    </row>
    <row r="287" customFormat="false" ht="15" hidden="false" customHeight="false" outlineLevel="0" collapsed="false">
      <c r="B287" s="191" t="n">
        <f aca="false">B286+1</f>
        <v>265</v>
      </c>
      <c r="C287" s="141"/>
      <c r="D287" s="192"/>
      <c r="E287" s="141"/>
      <c r="F287" s="141"/>
      <c r="G287" s="172" t="str">
        <f aca="true">IF(F287 &lt;&gt; "",VLOOKUP($F287,Defect_severity,2,0),"")</f>
        <v/>
      </c>
      <c r="H287" s="141"/>
      <c r="I287" s="192"/>
      <c r="J287" s="193"/>
      <c r="K287" s="141"/>
    </row>
    <row r="288" customFormat="false" ht="15" hidden="false" customHeight="false" outlineLevel="0" collapsed="false">
      <c r="B288" s="191" t="n">
        <f aca="false">B287+1</f>
        <v>266</v>
      </c>
      <c r="C288" s="141"/>
      <c r="D288" s="192"/>
      <c r="E288" s="141"/>
      <c r="F288" s="141"/>
      <c r="G288" s="172" t="str">
        <f aca="true">IF(F288 &lt;&gt; "",VLOOKUP($F288,Defect_severity,2,0),"")</f>
        <v/>
      </c>
      <c r="H288" s="141"/>
      <c r="I288" s="192"/>
      <c r="J288" s="193"/>
      <c r="K288" s="141"/>
    </row>
    <row r="289" customFormat="false" ht="15" hidden="false" customHeight="false" outlineLevel="0" collapsed="false">
      <c r="B289" s="191" t="n">
        <f aca="false">B288+1</f>
        <v>267</v>
      </c>
      <c r="C289" s="141"/>
      <c r="D289" s="192"/>
      <c r="E289" s="141"/>
      <c r="F289" s="141"/>
      <c r="G289" s="172" t="str">
        <f aca="true">IF(F289 &lt;&gt; "",VLOOKUP($F289,Defect_severity,2,0),"")</f>
        <v/>
      </c>
      <c r="H289" s="141"/>
      <c r="I289" s="192"/>
      <c r="J289" s="193"/>
      <c r="K289" s="141"/>
    </row>
    <row r="290" customFormat="false" ht="15" hidden="false" customHeight="false" outlineLevel="0" collapsed="false">
      <c r="B290" s="191" t="n">
        <f aca="false">B289+1</f>
        <v>268</v>
      </c>
      <c r="C290" s="141"/>
      <c r="D290" s="192"/>
      <c r="E290" s="141"/>
      <c r="F290" s="141"/>
      <c r="G290" s="172" t="str">
        <f aca="true">IF(F290 &lt;&gt; "",VLOOKUP($F290,Defect_severity,2,0),"")</f>
        <v/>
      </c>
      <c r="H290" s="141"/>
      <c r="I290" s="192"/>
      <c r="J290" s="193"/>
      <c r="K290" s="141"/>
    </row>
    <row r="291" customFormat="false" ht="15" hidden="false" customHeight="false" outlineLevel="0" collapsed="false">
      <c r="B291" s="191" t="n">
        <f aca="false">B290+1</f>
        <v>269</v>
      </c>
      <c r="C291" s="141"/>
      <c r="D291" s="192"/>
      <c r="E291" s="141"/>
      <c r="F291" s="141"/>
      <c r="G291" s="172" t="str">
        <f aca="true">IF(F291 &lt;&gt; "",VLOOKUP($F291,Defect_severity,2,0),"")</f>
        <v/>
      </c>
      <c r="H291" s="141"/>
      <c r="I291" s="192"/>
      <c r="J291" s="193"/>
      <c r="K291" s="141"/>
    </row>
    <row r="292" customFormat="false" ht="15" hidden="false" customHeight="false" outlineLevel="0" collapsed="false">
      <c r="B292" s="191" t="n">
        <f aca="false">B291+1</f>
        <v>270</v>
      </c>
      <c r="C292" s="141"/>
      <c r="D292" s="192"/>
      <c r="E292" s="141"/>
      <c r="F292" s="141"/>
      <c r="G292" s="172" t="str">
        <f aca="true">IF(F292 &lt;&gt; "",VLOOKUP($F292,Defect_severity,2,0),"")</f>
        <v/>
      </c>
      <c r="H292" s="141"/>
      <c r="I292" s="192"/>
      <c r="J292" s="193"/>
      <c r="K292" s="141"/>
    </row>
    <row r="293" customFormat="false" ht="15" hidden="false" customHeight="false" outlineLevel="0" collapsed="false">
      <c r="B293" s="191" t="n">
        <f aca="false">B292+1</f>
        <v>271</v>
      </c>
      <c r="C293" s="141"/>
      <c r="D293" s="192"/>
      <c r="E293" s="141"/>
      <c r="F293" s="141"/>
      <c r="G293" s="172" t="str">
        <f aca="true">IF(F293 &lt;&gt; "",VLOOKUP($F293,Defect_severity,2,0),"")</f>
        <v/>
      </c>
      <c r="H293" s="141"/>
      <c r="I293" s="192"/>
      <c r="J293" s="193"/>
      <c r="K293" s="141"/>
    </row>
    <row r="294" customFormat="false" ht="15" hidden="false" customHeight="false" outlineLevel="0" collapsed="false">
      <c r="B294" s="191" t="n">
        <f aca="false">B293+1</f>
        <v>272</v>
      </c>
      <c r="C294" s="141"/>
      <c r="D294" s="192"/>
      <c r="E294" s="141"/>
      <c r="F294" s="141"/>
      <c r="G294" s="172" t="str">
        <f aca="true">IF(F294 &lt;&gt; "",VLOOKUP($F294,Defect_severity,2,0),"")</f>
        <v/>
      </c>
      <c r="H294" s="141"/>
      <c r="I294" s="192"/>
      <c r="J294" s="193"/>
      <c r="K294" s="141"/>
    </row>
    <row r="295" customFormat="false" ht="15" hidden="false" customHeight="false" outlineLevel="0" collapsed="false">
      <c r="B295" s="191" t="n">
        <f aca="false">B294+1</f>
        <v>273</v>
      </c>
      <c r="C295" s="141"/>
      <c r="D295" s="192"/>
      <c r="E295" s="141"/>
      <c r="F295" s="141"/>
      <c r="G295" s="172" t="str">
        <f aca="true">IF(F295 &lt;&gt; "",VLOOKUP($F295,Defect_severity,2,0),"")</f>
        <v/>
      </c>
      <c r="H295" s="141"/>
      <c r="I295" s="192"/>
      <c r="J295" s="193"/>
      <c r="K295" s="141"/>
    </row>
    <row r="296" customFormat="false" ht="15" hidden="false" customHeight="false" outlineLevel="0" collapsed="false">
      <c r="B296" s="191" t="n">
        <f aca="false">B295+1</f>
        <v>274</v>
      </c>
      <c r="C296" s="141"/>
      <c r="D296" s="192"/>
      <c r="E296" s="141"/>
      <c r="F296" s="141"/>
      <c r="G296" s="172" t="str">
        <f aca="true">IF(F296 &lt;&gt; "",VLOOKUP($F296,Defect_severity,2,0),"")</f>
        <v/>
      </c>
      <c r="H296" s="141"/>
      <c r="I296" s="192"/>
      <c r="J296" s="193"/>
      <c r="K296" s="141"/>
    </row>
    <row r="297" customFormat="false" ht="15" hidden="false" customHeight="false" outlineLevel="0" collapsed="false">
      <c r="B297" s="191" t="n">
        <f aca="false">B296+1</f>
        <v>275</v>
      </c>
      <c r="C297" s="141"/>
      <c r="D297" s="192"/>
      <c r="E297" s="141"/>
      <c r="F297" s="141"/>
      <c r="G297" s="172" t="str">
        <f aca="true">IF(F297 &lt;&gt; "",VLOOKUP($F297,Defect_severity,2,0),"")</f>
        <v/>
      </c>
      <c r="H297" s="141"/>
      <c r="I297" s="192"/>
      <c r="J297" s="193"/>
      <c r="K297" s="141"/>
    </row>
    <row r="298" customFormat="false" ht="15" hidden="false" customHeight="false" outlineLevel="0" collapsed="false">
      <c r="B298" s="191" t="n">
        <f aca="false">B297+1</f>
        <v>276</v>
      </c>
      <c r="C298" s="141"/>
      <c r="D298" s="192"/>
      <c r="E298" s="141"/>
      <c r="F298" s="141"/>
      <c r="G298" s="172" t="str">
        <f aca="true">IF(F298 &lt;&gt; "",VLOOKUP($F298,Defect_severity,2,0),"")</f>
        <v/>
      </c>
      <c r="H298" s="141"/>
      <c r="I298" s="192"/>
      <c r="J298" s="193"/>
      <c r="K298" s="141"/>
    </row>
    <row r="299" customFormat="false" ht="15" hidden="false" customHeight="false" outlineLevel="0" collapsed="false">
      <c r="B299" s="191" t="n">
        <f aca="false">B298+1</f>
        <v>277</v>
      </c>
      <c r="C299" s="141"/>
      <c r="D299" s="192"/>
      <c r="E299" s="141"/>
      <c r="F299" s="141"/>
      <c r="G299" s="172" t="str">
        <f aca="true">IF(F299 &lt;&gt; "",VLOOKUP($F299,Defect_severity,2,0),"")</f>
        <v/>
      </c>
      <c r="H299" s="141"/>
      <c r="I299" s="192"/>
      <c r="J299" s="193"/>
      <c r="K299" s="141"/>
    </row>
    <row r="300" customFormat="false" ht="15" hidden="false" customHeight="false" outlineLevel="0" collapsed="false">
      <c r="B300" s="191" t="n">
        <f aca="false">B299+1</f>
        <v>278</v>
      </c>
      <c r="C300" s="141"/>
      <c r="D300" s="192"/>
      <c r="E300" s="141"/>
      <c r="F300" s="141"/>
      <c r="G300" s="172" t="str">
        <f aca="true">IF(F300 &lt;&gt; "",VLOOKUP($F300,Defect_severity,2,0),"")</f>
        <v/>
      </c>
      <c r="H300" s="141"/>
      <c r="I300" s="192"/>
      <c r="J300" s="193"/>
      <c r="K300" s="141"/>
    </row>
    <row r="301" customFormat="false" ht="15" hidden="false" customHeight="false" outlineLevel="0" collapsed="false">
      <c r="B301" s="191" t="n">
        <f aca="false">B300+1</f>
        <v>279</v>
      </c>
      <c r="C301" s="141"/>
      <c r="D301" s="192"/>
      <c r="E301" s="141"/>
      <c r="F301" s="141"/>
      <c r="G301" s="172" t="str">
        <f aca="true">IF(F301 &lt;&gt; "",VLOOKUP($F301,Defect_severity,2,0),"")</f>
        <v/>
      </c>
      <c r="H301" s="141"/>
      <c r="I301" s="192"/>
      <c r="J301" s="193"/>
      <c r="K301" s="141"/>
    </row>
    <row r="302" customFormat="false" ht="15" hidden="false" customHeight="false" outlineLevel="0" collapsed="false">
      <c r="B302" s="191" t="n">
        <f aca="false">B301+1</f>
        <v>280</v>
      </c>
      <c r="C302" s="141"/>
      <c r="D302" s="192"/>
      <c r="E302" s="141"/>
      <c r="F302" s="141"/>
      <c r="G302" s="172" t="str">
        <f aca="true">IF(F302 &lt;&gt; "",VLOOKUP($F302,Defect_severity,2,0),"")</f>
        <v/>
      </c>
      <c r="H302" s="141"/>
      <c r="I302" s="192"/>
      <c r="J302" s="193"/>
      <c r="K302" s="141"/>
    </row>
    <row r="303" customFormat="false" ht="15" hidden="false" customHeight="false" outlineLevel="0" collapsed="false">
      <c r="B303" s="191" t="n">
        <f aca="false">B302+1</f>
        <v>281</v>
      </c>
      <c r="C303" s="141"/>
      <c r="D303" s="192"/>
      <c r="E303" s="141"/>
      <c r="F303" s="141"/>
      <c r="G303" s="172" t="str">
        <f aca="true">IF(F303 &lt;&gt; "",VLOOKUP($F303,Defect_severity,2,0),"")</f>
        <v/>
      </c>
      <c r="H303" s="141"/>
      <c r="I303" s="192"/>
      <c r="J303" s="193"/>
      <c r="K303" s="141"/>
    </row>
    <row r="304" customFormat="false" ht="15" hidden="false" customHeight="false" outlineLevel="0" collapsed="false">
      <c r="B304" s="191" t="n">
        <f aca="false">B303+1</f>
        <v>282</v>
      </c>
      <c r="C304" s="141"/>
      <c r="D304" s="192"/>
      <c r="E304" s="141"/>
      <c r="F304" s="141"/>
      <c r="G304" s="172" t="str">
        <f aca="true">IF(F304 &lt;&gt; "",VLOOKUP($F304,Defect_severity,2,0),"")</f>
        <v/>
      </c>
      <c r="H304" s="141"/>
      <c r="I304" s="192"/>
      <c r="J304" s="193"/>
      <c r="K304" s="141"/>
    </row>
    <row r="305" customFormat="false" ht="15" hidden="false" customHeight="false" outlineLevel="0" collapsed="false">
      <c r="B305" s="191" t="n">
        <f aca="false">B304+1</f>
        <v>283</v>
      </c>
      <c r="C305" s="141"/>
      <c r="D305" s="192"/>
      <c r="E305" s="141"/>
      <c r="F305" s="141"/>
      <c r="G305" s="172" t="str">
        <f aca="true">IF(F305 &lt;&gt; "",VLOOKUP($F305,Defect_severity,2,0),"")</f>
        <v/>
      </c>
      <c r="H305" s="141"/>
      <c r="I305" s="192"/>
      <c r="J305" s="193"/>
      <c r="K305" s="141"/>
    </row>
    <row r="306" customFormat="false" ht="15" hidden="false" customHeight="false" outlineLevel="0" collapsed="false">
      <c r="B306" s="191" t="n">
        <f aca="false">B305+1</f>
        <v>284</v>
      </c>
      <c r="C306" s="141"/>
      <c r="D306" s="192"/>
      <c r="E306" s="141"/>
      <c r="F306" s="141"/>
      <c r="G306" s="172" t="str">
        <f aca="true">IF(F306 &lt;&gt; "",VLOOKUP($F306,Defect_severity,2,0),"")</f>
        <v/>
      </c>
      <c r="H306" s="141"/>
      <c r="I306" s="192"/>
      <c r="J306" s="193"/>
      <c r="K306" s="141"/>
    </row>
    <row r="307" customFormat="false" ht="15" hidden="false" customHeight="false" outlineLevel="0" collapsed="false">
      <c r="B307" s="191" t="n">
        <f aca="false">B306+1</f>
        <v>285</v>
      </c>
      <c r="C307" s="141"/>
      <c r="D307" s="192"/>
      <c r="E307" s="141"/>
      <c r="F307" s="141"/>
      <c r="G307" s="172" t="str">
        <f aca="true">IF(F307 &lt;&gt; "",VLOOKUP($F307,Defect_severity,2,0),"")</f>
        <v/>
      </c>
      <c r="H307" s="141"/>
      <c r="I307" s="192"/>
      <c r="J307" s="193"/>
      <c r="K307" s="141"/>
    </row>
    <row r="308" customFormat="false" ht="15" hidden="false" customHeight="false" outlineLevel="0" collapsed="false">
      <c r="B308" s="191" t="n">
        <f aca="false">B307+1</f>
        <v>286</v>
      </c>
      <c r="C308" s="141"/>
      <c r="D308" s="192"/>
      <c r="E308" s="141"/>
      <c r="F308" s="141"/>
      <c r="G308" s="172" t="str">
        <f aca="true">IF(F308 &lt;&gt; "",VLOOKUP($F308,Defect_severity,2,0),"")</f>
        <v/>
      </c>
      <c r="H308" s="141"/>
      <c r="I308" s="192"/>
      <c r="J308" s="193"/>
      <c r="K308" s="141"/>
    </row>
    <row r="309" customFormat="false" ht="15" hidden="false" customHeight="false" outlineLevel="0" collapsed="false">
      <c r="B309" s="191" t="n">
        <f aca="false">B308+1</f>
        <v>287</v>
      </c>
      <c r="C309" s="141"/>
      <c r="D309" s="192"/>
      <c r="E309" s="141"/>
      <c r="F309" s="141"/>
      <c r="G309" s="172" t="str">
        <f aca="true">IF(F309 &lt;&gt; "",VLOOKUP($F309,Defect_severity,2,0),"")</f>
        <v/>
      </c>
      <c r="H309" s="141"/>
      <c r="I309" s="192"/>
      <c r="J309" s="193"/>
      <c r="K309" s="141"/>
    </row>
    <row r="310" customFormat="false" ht="15" hidden="false" customHeight="false" outlineLevel="0" collapsed="false">
      <c r="B310" s="191" t="n">
        <f aca="false">B309+1</f>
        <v>288</v>
      </c>
      <c r="C310" s="141"/>
      <c r="D310" s="192"/>
      <c r="E310" s="141"/>
      <c r="F310" s="141"/>
      <c r="G310" s="172" t="str">
        <f aca="true">IF(F310 &lt;&gt; "",VLOOKUP($F310,Defect_severity,2,0),"")</f>
        <v/>
      </c>
      <c r="H310" s="141"/>
      <c r="I310" s="192"/>
      <c r="J310" s="193"/>
      <c r="K310" s="141"/>
    </row>
    <row r="311" customFormat="false" ht="15" hidden="false" customHeight="false" outlineLevel="0" collapsed="false">
      <c r="B311" s="191" t="n">
        <f aca="false">B310+1</f>
        <v>289</v>
      </c>
      <c r="C311" s="141"/>
      <c r="D311" s="192"/>
      <c r="E311" s="141"/>
      <c r="F311" s="141"/>
      <c r="G311" s="172" t="str">
        <f aca="true">IF(F311 &lt;&gt; "",VLOOKUP($F311,Defect_severity,2,0),"")</f>
        <v/>
      </c>
      <c r="H311" s="141"/>
      <c r="I311" s="192"/>
      <c r="J311" s="193"/>
      <c r="K311" s="141"/>
    </row>
    <row r="312" customFormat="false" ht="15" hidden="false" customHeight="false" outlineLevel="0" collapsed="false">
      <c r="B312" s="191" t="n">
        <f aca="false">B311+1</f>
        <v>290</v>
      </c>
      <c r="C312" s="141"/>
      <c r="D312" s="192"/>
      <c r="E312" s="141"/>
      <c r="F312" s="141"/>
      <c r="G312" s="172" t="str">
        <f aca="true">IF(F312 &lt;&gt; "",VLOOKUP($F312,Defect_severity,2,0),"")</f>
        <v/>
      </c>
      <c r="H312" s="141"/>
      <c r="I312" s="192"/>
      <c r="J312" s="193"/>
      <c r="K312" s="141"/>
    </row>
    <row r="313" customFormat="false" ht="15" hidden="false" customHeight="false" outlineLevel="0" collapsed="false">
      <c r="B313" s="191" t="n">
        <f aca="false">B312+1</f>
        <v>291</v>
      </c>
      <c r="C313" s="141"/>
      <c r="D313" s="192"/>
      <c r="E313" s="141"/>
      <c r="F313" s="141"/>
      <c r="G313" s="172" t="str">
        <f aca="true">IF(F313 &lt;&gt; "",VLOOKUP($F313,Defect_severity,2,0),"")</f>
        <v/>
      </c>
      <c r="H313" s="141"/>
      <c r="I313" s="192"/>
      <c r="J313" s="193"/>
      <c r="K313" s="141"/>
    </row>
    <row r="314" customFormat="false" ht="15" hidden="false" customHeight="false" outlineLevel="0" collapsed="false">
      <c r="B314" s="191" t="n">
        <f aca="false">B313+1</f>
        <v>292</v>
      </c>
      <c r="C314" s="141"/>
      <c r="D314" s="192"/>
      <c r="E314" s="141"/>
      <c r="F314" s="141"/>
      <c r="G314" s="172" t="str">
        <f aca="true">IF(F314 &lt;&gt; "",VLOOKUP($F314,Defect_severity,2,0),"")</f>
        <v/>
      </c>
      <c r="H314" s="141"/>
      <c r="I314" s="192"/>
      <c r="J314" s="193"/>
      <c r="K314" s="141"/>
    </row>
    <row r="315" customFormat="false" ht="15" hidden="false" customHeight="false" outlineLevel="0" collapsed="false">
      <c r="B315" s="191" t="n">
        <f aca="false">B314+1</f>
        <v>293</v>
      </c>
      <c r="C315" s="141"/>
      <c r="D315" s="192"/>
      <c r="E315" s="141"/>
      <c r="F315" s="141"/>
      <c r="G315" s="172" t="str">
        <f aca="true">IF(F315 &lt;&gt; "",VLOOKUP($F315,Defect_severity,2,0),"")</f>
        <v/>
      </c>
      <c r="H315" s="141"/>
      <c r="I315" s="192"/>
      <c r="J315" s="193"/>
      <c r="K315" s="141"/>
    </row>
    <row r="316" customFormat="false" ht="15" hidden="false" customHeight="false" outlineLevel="0" collapsed="false">
      <c r="B316" s="191" t="n">
        <f aca="false">B315+1</f>
        <v>294</v>
      </c>
      <c r="C316" s="141"/>
      <c r="D316" s="192"/>
      <c r="E316" s="141"/>
      <c r="F316" s="141"/>
      <c r="G316" s="172" t="str">
        <f aca="true">IF(F316 &lt;&gt; "",VLOOKUP($F316,Defect_severity,2,0),"")</f>
        <v/>
      </c>
      <c r="H316" s="141"/>
      <c r="I316" s="192"/>
      <c r="J316" s="193"/>
      <c r="K316" s="141"/>
    </row>
    <row r="317" customFormat="false" ht="15" hidden="false" customHeight="false" outlineLevel="0" collapsed="false">
      <c r="B317" s="191" t="n">
        <f aca="false">B316+1</f>
        <v>295</v>
      </c>
      <c r="C317" s="141"/>
      <c r="D317" s="192"/>
      <c r="E317" s="141"/>
      <c r="F317" s="141"/>
      <c r="G317" s="172" t="str">
        <f aca="true">IF(F317 &lt;&gt; "",VLOOKUP($F317,Defect_severity,2,0),"")</f>
        <v/>
      </c>
      <c r="H317" s="141"/>
      <c r="I317" s="192"/>
      <c r="J317" s="193"/>
      <c r="K317" s="141"/>
    </row>
    <row r="318" customFormat="false" ht="15" hidden="false" customHeight="false" outlineLevel="0" collapsed="false">
      <c r="B318" s="191" t="n">
        <f aca="false">B317+1</f>
        <v>296</v>
      </c>
      <c r="C318" s="141"/>
      <c r="D318" s="192"/>
      <c r="E318" s="141"/>
      <c r="F318" s="141"/>
      <c r="G318" s="172" t="str">
        <f aca="true">IF(F318 &lt;&gt; "",VLOOKUP($F318,Defect_severity,2,0),"")</f>
        <v/>
      </c>
      <c r="H318" s="141"/>
      <c r="I318" s="192"/>
      <c r="J318" s="193"/>
      <c r="K318" s="141"/>
    </row>
    <row r="319" customFormat="false" ht="15" hidden="false" customHeight="false" outlineLevel="0" collapsed="false">
      <c r="B319" s="191" t="n">
        <f aca="false">B318+1</f>
        <v>297</v>
      </c>
      <c r="C319" s="141"/>
      <c r="D319" s="192"/>
      <c r="E319" s="141"/>
      <c r="F319" s="141"/>
      <c r="G319" s="172" t="str">
        <f aca="true">IF(F319 &lt;&gt; "",VLOOKUP($F319,Defect_severity,2,0),"")</f>
        <v/>
      </c>
      <c r="H319" s="141"/>
      <c r="I319" s="192"/>
      <c r="J319" s="193"/>
      <c r="K319" s="141"/>
    </row>
    <row r="320" customFormat="false" ht="15" hidden="false" customHeight="false" outlineLevel="0" collapsed="false">
      <c r="B320" s="191" t="n">
        <f aca="false">B319+1</f>
        <v>298</v>
      </c>
      <c r="C320" s="141"/>
      <c r="D320" s="192"/>
      <c r="E320" s="141"/>
      <c r="F320" s="141"/>
      <c r="G320" s="172" t="str">
        <f aca="true">IF(F320 &lt;&gt; "",VLOOKUP($F320,Defect_severity,2,0),"")</f>
        <v/>
      </c>
      <c r="H320" s="141"/>
      <c r="I320" s="192"/>
      <c r="J320" s="193"/>
      <c r="K320" s="141"/>
    </row>
    <row r="321" customFormat="false" ht="15" hidden="false" customHeight="false" outlineLevel="0" collapsed="false">
      <c r="B321" s="191" t="n">
        <f aca="false">B320+1</f>
        <v>299</v>
      </c>
      <c r="C321" s="141"/>
      <c r="D321" s="192"/>
      <c r="E321" s="141"/>
      <c r="F321" s="141"/>
      <c r="G321" s="172" t="str">
        <f aca="true">IF(F321 &lt;&gt; "",VLOOKUP($F321,Defect_severity,2,0),"")</f>
        <v/>
      </c>
      <c r="H321" s="141"/>
      <c r="I321" s="192"/>
      <c r="J321" s="193"/>
      <c r="K321" s="141"/>
    </row>
    <row r="322" customFormat="false" ht="15.75" hidden="false" customHeight="false" outlineLevel="0" collapsed="false">
      <c r="B322" s="194" t="n">
        <f aca="false">B321+1</f>
        <v>300</v>
      </c>
      <c r="C322" s="195"/>
      <c r="D322" s="196"/>
      <c r="E322" s="141"/>
      <c r="F322" s="141"/>
      <c r="G322" s="172" t="str">
        <f aca="true">IF(F322 &lt;&gt; "",VLOOKUP($F322,Defect_severity,2,0),"")</f>
        <v/>
      </c>
      <c r="H322" s="141"/>
      <c r="I322" s="196"/>
      <c r="J322" s="197"/>
      <c r="K322" s="141"/>
    </row>
  </sheetData>
  <sheetProtection sheet="true" objects="true" scenarios="true" formatCells="false" formatColumns="false" formatRows="false" insertHyperlinks="false"/>
  <mergeCells count="5">
    <mergeCell ref="B2:B3"/>
    <mergeCell ref="C2:C3"/>
    <mergeCell ref="B8:B11"/>
    <mergeCell ref="C8:D11"/>
    <mergeCell ref="C13:D13"/>
  </mergeCells>
  <dataValidations count="6">
    <dataValidation allowBlank="true" error="Please enter Whole numbers only, no decimal values will be accepted" errorTitle="Enter Whole Number" operator="greaterThanOrEqual" showDropDown="false" showErrorMessage="true" showInputMessage="true" sqref="C2:C3" type="whole">
      <formula1>0</formula1>
      <formula2>0</formula2>
    </dataValidation>
    <dataValidation allowBlank="true" operator="between" showDropDown="false" showErrorMessage="true" showInputMessage="true" sqref="H23:H322" type="list">
      <formula1>Fixed</formula1>
      <formula2>0</formula2>
    </dataValidation>
    <dataValidation allowBlank="true" operator="between" showDropDown="false" showErrorMessage="true" showInputMessage="true" sqref="K23:K322" type="list">
      <formula1>Passed</formula1>
      <formula2>0</formula2>
    </dataValidation>
    <dataValidation allowBlank="false" operator="equal" prompt="Input date using &quot;MM-DD-YY&quot; Format only.&#10;&#10;Example 01-01-2015" showDropDown="false" showErrorMessage="true" showInputMessage="true" sqref="C6" type="none">
      <formula1>0</formula1>
      <formula2>0</formula2>
    </dataValidation>
    <dataValidation allowBlank="true" operator="between" showDropDown="false" showErrorMessage="true" showInputMessage="true" sqref="F23:F322" type="list">
      <formula1>INDIRECT(#ref!)</formula1>
      <formula2>0</formula2>
    </dataValidation>
    <dataValidation allowBlank="true" operator="between" showDropDown="false" showErrorMessage="true" showInputMessage="true" sqref="E23:E322" type="list">
      <formula1>Copyedit_dt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2"/>
  <sheetViews>
    <sheetView windowProtection="false" showFormulas="false" showGridLines="true" showRowColHeaders="true" showZeros="true" rightToLeft="false" tabSelected="false" showOutlineSymbols="true" defaultGridColor="true" view="normal" topLeftCell="E12" colorId="64" zoomScale="85" zoomScaleNormal="85" zoomScalePageLayoutView="100" workbookViewId="0">
      <selection pane="topLeft" activeCell="I37" activeCellId="6" sqref="C1 C9 C12 C19 C26 C41 I37"/>
    </sheetView>
  </sheetViews>
  <sheetFormatPr defaultRowHeight="15"/>
  <cols>
    <col collapsed="false" hidden="false" max="1" min="1" style="148" width="3.71255060728745"/>
    <col collapsed="false" hidden="false" max="2" min="2" style="148" width="20.2793522267206"/>
    <col collapsed="false" hidden="false" max="3" min="3" style="148" width="28.7165991902834"/>
    <col collapsed="false" hidden="false" max="4" min="4" style="149" width="51.004048582996"/>
    <col collapsed="false" hidden="false" max="5" min="5" style="148" width="35.4291497975708"/>
    <col collapsed="false" hidden="false" max="6" min="6" style="148" width="40.5708502024292"/>
    <col collapsed="false" hidden="false" max="7" min="7" style="148" width="29.7165991902834"/>
    <col collapsed="false" hidden="false" max="8" min="8" style="149" width="15.8542510121457"/>
    <col collapsed="false" hidden="false" max="9" min="9" style="149" width="13.7125506072874"/>
    <col collapsed="false" hidden="false" max="10" min="10" style="148" width="35.5708502024291"/>
    <col collapsed="false" hidden="false" max="11" min="11" style="148" width="9.99595141700405"/>
    <col collapsed="false" hidden="false" max="35" min="12" style="148" width="9.1417004048583"/>
    <col collapsed="false" hidden="false" max="36" min="36" style="148" width="22.5748987854251"/>
    <col collapsed="false" hidden="false" max="1025" min="37" style="148" width="9.1417004048583"/>
  </cols>
  <sheetData>
    <row r="1" customFormat="false" ht="15.75" hidden="false" customHeight="false" outlineLevel="0" collapsed="false">
      <c r="A1" s="0"/>
      <c r="B1" s="150"/>
      <c r="C1" s="150"/>
      <c r="D1" s="150"/>
      <c r="E1" s="0"/>
      <c r="F1" s="0"/>
      <c r="G1" s="151"/>
      <c r="H1" s="0"/>
      <c r="I1" s="0"/>
      <c r="J1" s="0"/>
      <c r="K1" s="0"/>
    </row>
    <row r="2" customFormat="false" ht="15" hidden="false" customHeight="true" outlineLevel="0" collapsed="false">
      <c r="A2" s="151"/>
      <c r="B2" s="88" t="s">
        <v>109</v>
      </c>
      <c r="C2" s="89"/>
      <c r="D2" s="152"/>
      <c r="E2" s="0"/>
      <c r="F2" s="0"/>
      <c r="G2" s="151"/>
      <c r="H2" s="0"/>
      <c r="I2" s="0"/>
      <c r="J2" s="0"/>
      <c r="K2" s="0"/>
    </row>
    <row r="3" customFormat="false" ht="15.75" hidden="false" customHeight="false" outlineLevel="0" collapsed="false">
      <c r="A3" s="0"/>
      <c r="B3" s="88"/>
      <c r="C3" s="89"/>
      <c r="D3" s="150"/>
      <c r="E3" s="0"/>
      <c r="F3" s="0"/>
      <c r="G3" s="151"/>
      <c r="H3" s="0"/>
      <c r="I3" s="0"/>
      <c r="J3" s="0"/>
      <c r="K3" s="0"/>
    </row>
    <row r="4" customFormat="false" ht="15.75" hidden="false" customHeight="false" outlineLevel="0" collapsed="false">
      <c r="A4" s="0"/>
      <c r="B4" s="91" t="s">
        <v>110</v>
      </c>
      <c r="C4" s="92"/>
      <c r="D4" s="150"/>
      <c r="E4" s="0"/>
      <c r="F4" s="0"/>
      <c r="G4" s="151"/>
      <c r="H4" s="0"/>
      <c r="I4" s="0"/>
      <c r="J4" s="0"/>
      <c r="K4" s="0"/>
    </row>
    <row r="5" customFormat="false" ht="15.75" hidden="false" customHeight="false" outlineLevel="0" collapsed="false">
      <c r="A5" s="151"/>
      <c r="B5" s="91" t="s">
        <v>139</v>
      </c>
      <c r="C5" s="92"/>
      <c r="D5" s="153"/>
      <c r="E5" s="0"/>
      <c r="F5" s="0"/>
      <c r="G5" s="151"/>
      <c r="H5" s="0"/>
      <c r="I5" s="0"/>
      <c r="J5" s="0"/>
      <c r="K5" s="0"/>
    </row>
    <row r="6" customFormat="false" ht="15.75" hidden="false" customHeight="false" outlineLevel="0" collapsed="false">
      <c r="A6" s="0"/>
      <c r="B6" s="91" t="s">
        <v>113</v>
      </c>
      <c r="C6" s="92"/>
      <c r="D6" s="150"/>
      <c r="E6" s="0"/>
      <c r="F6" s="0"/>
      <c r="G6" s="154"/>
      <c r="H6" s="0"/>
      <c r="I6" s="0"/>
      <c r="J6" s="0"/>
      <c r="K6" s="0"/>
    </row>
    <row r="7" customFormat="false" ht="15.75" hidden="false" customHeight="false" outlineLevel="0" collapsed="false">
      <c r="A7" s="0"/>
      <c r="B7" s="155"/>
      <c r="C7" s="156"/>
      <c r="D7" s="150"/>
      <c r="E7" s="0"/>
      <c r="F7" s="0"/>
      <c r="G7" s="151"/>
      <c r="H7" s="0"/>
      <c r="I7" s="0"/>
      <c r="J7" s="0"/>
      <c r="K7" s="0"/>
    </row>
    <row r="8" customFormat="false" ht="15" hidden="false" customHeight="false" outlineLevel="0" collapsed="false">
      <c r="A8" s="151"/>
      <c r="B8" s="157" t="s">
        <v>114</v>
      </c>
      <c r="C8" s="158"/>
      <c r="D8" s="158"/>
      <c r="E8" s="0"/>
      <c r="F8" s="0"/>
      <c r="G8" s="159"/>
      <c r="H8" s="0"/>
      <c r="I8" s="0"/>
      <c r="J8" s="0"/>
      <c r="K8" s="0"/>
    </row>
    <row r="9" customFormat="false" ht="15" hidden="false" customHeight="false" outlineLevel="0" collapsed="false">
      <c r="B9" s="157"/>
      <c r="C9" s="158"/>
      <c r="D9" s="158"/>
      <c r="E9" s="151"/>
      <c r="F9" s="0"/>
      <c r="G9" s="159"/>
      <c r="H9" s="0"/>
      <c r="I9" s="0"/>
      <c r="J9" s="0"/>
      <c r="K9" s="0"/>
    </row>
    <row r="10" customFormat="false" ht="15" hidden="false" customHeight="false" outlineLevel="0" collapsed="false">
      <c r="B10" s="157"/>
      <c r="C10" s="158"/>
      <c r="D10" s="158"/>
      <c r="E10" s="0"/>
      <c r="F10" s="0"/>
      <c r="G10" s="159"/>
      <c r="H10" s="0"/>
      <c r="I10" s="0"/>
      <c r="J10" s="0"/>
      <c r="K10" s="0"/>
    </row>
    <row r="11" customFormat="false" ht="15.75" hidden="false" customHeight="false" outlineLevel="0" collapsed="false">
      <c r="B11" s="157"/>
      <c r="C11" s="158"/>
      <c r="D11" s="158"/>
      <c r="E11" s="0"/>
      <c r="F11" s="0"/>
      <c r="G11" s="159"/>
      <c r="H11" s="0"/>
      <c r="I11" s="0"/>
      <c r="J11" s="0"/>
      <c r="K11" s="0"/>
    </row>
    <row r="12" customFormat="false" ht="15.75" hidden="false" customHeight="false" outlineLevel="0" collapsed="false">
      <c r="B12" s="152"/>
      <c r="C12" s="151"/>
      <c r="D12" s="0"/>
      <c r="E12" s="0"/>
      <c r="F12" s="0"/>
      <c r="G12" s="151"/>
      <c r="H12" s="0"/>
      <c r="I12" s="0"/>
      <c r="J12" s="0"/>
      <c r="K12" s="0"/>
    </row>
    <row r="13" customFormat="false" ht="15.75" hidden="false" customHeight="false" outlineLevel="0" collapsed="false">
      <c r="B13" s="160" t="s">
        <v>115</v>
      </c>
      <c r="C13" s="161"/>
      <c r="D13" s="161"/>
      <c r="E13" s="162"/>
      <c r="F13" s="0"/>
      <c r="G13" s="154"/>
      <c r="H13" s="0"/>
      <c r="I13" s="0"/>
      <c r="J13" s="0"/>
      <c r="K13" s="0"/>
    </row>
    <row r="14" customFormat="false" ht="15.75" hidden="false" customHeight="false" outlineLevel="0" collapsed="false">
      <c r="B14" s="163"/>
      <c r="C14" s="164"/>
      <c r="D14" s="165"/>
      <c r="E14" s="0"/>
      <c r="F14" s="154"/>
      <c r="G14" s="154"/>
      <c r="H14" s="0"/>
      <c r="I14" s="0"/>
      <c r="J14" s="0"/>
      <c r="K14" s="0"/>
    </row>
    <row r="15" customFormat="false" ht="15" hidden="false" customHeight="false" outlineLevel="0" collapsed="false">
      <c r="B15" s="166" t="s">
        <v>24</v>
      </c>
      <c r="C15" s="167" t="s">
        <v>116</v>
      </c>
      <c r="D15" s="168" t="s">
        <v>117</v>
      </c>
      <c r="E15" s="169" t="s">
        <v>118</v>
      </c>
      <c r="F15" s="170" t="s">
        <v>39</v>
      </c>
      <c r="G15" s="154"/>
      <c r="H15" s="0"/>
      <c r="I15" s="0"/>
      <c r="J15" s="0"/>
      <c r="K15" s="0"/>
    </row>
    <row r="16" customFormat="false" ht="15" hidden="false" customHeight="false" outlineLevel="0" collapsed="false">
      <c r="B16" s="171"/>
      <c r="C16" s="172" t="s">
        <v>119</v>
      </c>
      <c r="D16" s="173" t="n">
        <f aca="false">COUNTIF($G$23:$G$322,"S1")</f>
        <v>0</v>
      </c>
      <c r="E16" s="174" t="n">
        <f aca="false">IF(SUM(100-D16*0.5)=100,0,100-D16*0.5)</f>
        <v>0</v>
      </c>
      <c r="F16" s="175" t="n">
        <f aca="false">IF(ISERROR(D16*0.5/$C$2),0,D16*0.5/$C$2)</f>
        <v>0</v>
      </c>
      <c r="G16" s="154"/>
      <c r="H16" s="0"/>
      <c r="I16" s="0"/>
      <c r="J16" s="0"/>
      <c r="K16" s="0"/>
    </row>
    <row r="17" customFormat="false" ht="15" hidden="false" customHeight="false" outlineLevel="0" collapsed="false">
      <c r="B17" s="171"/>
      <c r="C17" s="172" t="s">
        <v>120</v>
      </c>
      <c r="D17" s="173" t="n">
        <f aca="false">COUNTIF($G$23:$G$322,"S2")</f>
        <v>0</v>
      </c>
      <c r="E17" s="174" t="n">
        <f aca="false">IF(SUM(100-D17*0.3)=100,0,100-D17*0.3)</f>
        <v>0</v>
      </c>
      <c r="F17" s="175" t="n">
        <f aca="false">IF(ISERROR(D17*0.3/$C$2),0,D17*0.3/$C$2)</f>
        <v>0</v>
      </c>
      <c r="G17" s="154"/>
      <c r="H17" s="0"/>
      <c r="I17" s="0"/>
      <c r="J17" s="0"/>
      <c r="K17" s="0"/>
    </row>
    <row r="18" customFormat="false" ht="15" hidden="false" customHeight="false" outlineLevel="0" collapsed="false">
      <c r="B18" s="171"/>
      <c r="C18" s="172" t="s">
        <v>121</v>
      </c>
      <c r="D18" s="173" t="n">
        <f aca="false">COUNTIF($G$23:$G$322,"S3")</f>
        <v>0</v>
      </c>
      <c r="E18" s="174" t="n">
        <f aca="false">IF(SUM(100-D18*0.2)=100,0,100-D18*0.2)</f>
        <v>0</v>
      </c>
      <c r="F18" s="175" t="n">
        <f aca="false">IF(ISERROR(D18*0.2/$C$2),0,D18*0.2/$C$2)</f>
        <v>0</v>
      </c>
      <c r="G18" s="154"/>
      <c r="H18" s="0"/>
      <c r="I18" s="0"/>
      <c r="J18" s="0"/>
      <c r="K18" s="0"/>
    </row>
    <row r="19" customFormat="false" ht="15.75" hidden="false" customHeight="false" outlineLevel="0" collapsed="false">
      <c r="B19" s="176" t="s">
        <v>122</v>
      </c>
      <c r="C19" s="177"/>
      <c r="D19" s="178" t="n">
        <f aca="false">SUM(D16:D18)</f>
        <v>0</v>
      </c>
      <c r="E19" s="179" t="n">
        <f aca="false">IF(SUM(100-(D16*0.5+D17*0.3+D18*0.2))=100,0,100-(D16*0.5+D17*0.3+D18*0.2))</f>
        <v>0</v>
      </c>
      <c r="F19" s="180" t="n">
        <f aca="false">IF(SUM(F16:F18)=1,0,SUM(F16:F18))</f>
        <v>0</v>
      </c>
      <c r="G19" s="154"/>
      <c r="H19" s="0"/>
      <c r="I19" s="0"/>
      <c r="J19" s="0"/>
      <c r="K19" s="0"/>
    </row>
    <row r="20" customFormat="false" ht="15.75" hidden="false" customHeight="false" outlineLevel="0" collapsed="false">
      <c r="B20" s="181"/>
      <c r="C20" s="182"/>
      <c r="D20" s="183"/>
      <c r="E20" s="184"/>
      <c r="F20" s="185"/>
      <c r="G20" s="154"/>
      <c r="H20" s="0"/>
      <c r="I20" s="0"/>
      <c r="J20" s="0"/>
      <c r="K20" s="0"/>
    </row>
    <row r="21" customFormat="false" ht="45.75" hidden="false" customHeight="false" outlineLevel="0" collapsed="false">
      <c r="B21" s="125" t="s">
        <v>123</v>
      </c>
      <c r="C21" s="126" t="s">
        <v>124</v>
      </c>
      <c r="D21" s="127" t="s">
        <v>125</v>
      </c>
      <c r="E21" s="126" t="s">
        <v>126</v>
      </c>
      <c r="F21" s="126" t="s">
        <v>127</v>
      </c>
      <c r="G21" s="126" t="s">
        <v>116</v>
      </c>
      <c r="H21" s="126" t="s">
        <v>128</v>
      </c>
      <c r="I21" s="127" t="s">
        <v>129</v>
      </c>
      <c r="J21" s="186" t="s">
        <v>130</v>
      </c>
      <c r="K21" s="129" t="s">
        <v>131</v>
      </c>
    </row>
    <row r="22" customFormat="false" ht="15" hidden="false" customHeight="false" outlineLevel="0" collapsed="false">
      <c r="B22" s="187" t="s">
        <v>123</v>
      </c>
      <c r="C22" s="188" t="s">
        <v>132</v>
      </c>
      <c r="D22" s="189" t="s">
        <v>133</v>
      </c>
      <c r="E22" s="188" t="s">
        <v>134</v>
      </c>
      <c r="F22" s="131" t="s">
        <v>134</v>
      </c>
      <c r="G22" s="190" t="s">
        <v>135</v>
      </c>
      <c r="H22" s="188" t="s">
        <v>128</v>
      </c>
      <c r="I22" s="188" t="s">
        <v>129</v>
      </c>
      <c r="J22" s="188" t="s">
        <v>130</v>
      </c>
      <c r="K22" s="131"/>
    </row>
    <row r="23" customFormat="false" ht="15" hidden="false" customHeight="false" outlineLevel="0" collapsed="false">
      <c r="B23" s="191" t="n">
        <v>1</v>
      </c>
      <c r="C23" s="141"/>
      <c r="D23" s="192"/>
      <c r="E23" s="141"/>
      <c r="F23" s="141"/>
      <c r="G23" s="172" t="str">
        <f aca="true">IF(F23 &lt;&gt; "",VLOOKUP($F23,Defect_severity,2,0),"")</f>
        <v/>
      </c>
      <c r="H23" s="141"/>
      <c r="I23" s="192"/>
      <c r="J23" s="193"/>
      <c r="K23" s="141"/>
    </row>
    <row r="24" customFormat="false" ht="15" hidden="false" customHeight="false" outlineLevel="0" collapsed="false">
      <c r="B24" s="191" t="n">
        <f aca="false">B23+1</f>
        <v>2</v>
      </c>
      <c r="C24" s="141"/>
      <c r="D24" s="192"/>
      <c r="E24" s="141"/>
      <c r="F24" s="141"/>
      <c r="G24" s="172" t="str">
        <f aca="true">IF(F24 &lt;&gt; "",VLOOKUP($F24,Defect_severity,2,0),"")</f>
        <v/>
      </c>
      <c r="H24" s="141"/>
      <c r="I24" s="192"/>
      <c r="J24" s="193"/>
      <c r="K24" s="141"/>
    </row>
    <row r="25" customFormat="false" ht="15" hidden="false" customHeight="false" outlineLevel="0" collapsed="false">
      <c r="B25" s="191" t="n">
        <f aca="false">B24+1</f>
        <v>3</v>
      </c>
      <c r="C25" s="141"/>
      <c r="D25" s="192"/>
      <c r="E25" s="141"/>
      <c r="F25" s="141"/>
      <c r="G25" s="172" t="str">
        <f aca="true">IF(F25 &lt;&gt; "",VLOOKUP($F25,Defect_severity,2,0),"")</f>
        <v/>
      </c>
      <c r="H25" s="141"/>
      <c r="I25" s="192"/>
      <c r="J25" s="193"/>
      <c r="K25" s="141"/>
    </row>
    <row r="26" customFormat="false" ht="15" hidden="false" customHeight="false" outlineLevel="0" collapsed="false">
      <c r="B26" s="191" t="n">
        <f aca="false">B25+1</f>
        <v>4</v>
      </c>
      <c r="C26" s="141"/>
      <c r="D26" s="192"/>
      <c r="E26" s="141"/>
      <c r="F26" s="141"/>
      <c r="G26" s="172" t="str">
        <f aca="true">IF(F26 &lt;&gt; "",VLOOKUP($F26,Defect_severity,2,0),"")</f>
        <v/>
      </c>
      <c r="H26" s="141"/>
      <c r="I26" s="192"/>
      <c r="J26" s="193"/>
      <c r="K26" s="141"/>
    </row>
    <row r="27" customFormat="false" ht="15" hidden="false" customHeight="false" outlineLevel="0" collapsed="false">
      <c r="B27" s="191" t="n">
        <f aca="false">B26+1</f>
        <v>5</v>
      </c>
      <c r="C27" s="141"/>
      <c r="D27" s="192"/>
      <c r="E27" s="141"/>
      <c r="F27" s="141"/>
      <c r="G27" s="172" t="str">
        <f aca="true">IF(F27 &lt;&gt; "",VLOOKUP($F27,Defect_severity,2,0),"")</f>
        <v/>
      </c>
      <c r="H27" s="141"/>
      <c r="I27" s="192"/>
      <c r="J27" s="193"/>
      <c r="K27" s="141"/>
    </row>
    <row r="28" customFormat="false" ht="15" hidden="false" customHeight="false" outlineLevel="0" collapsed="false">
      <c r="B28" s="191" t="n">
        <f aca="false">B27+1</f>
        <v>6</v>
      </c>
      <c r="C28" s="141"/>
      <c r="D28" s="192"/>
      <c r="E28" s="141"/>
      <c r="F28" s="141"/>
      <c r="G28" s="172" t="str">
        <f aca="true">IF(F28 &lt;&gt; "",VLOOKUP($F28,Defect_severity,2,0),"")</f>
        <v/>
      </c>
      <c r="H28" s="141"/>
      <c r="I28" s="192"/>
      <c r="J28" s="193"/>
      <c r="K28" s="141"/>
    </row>
    <row r="29" customFormat="false" ht="15" hidden="false" customHeight="false" outlineLevel="0" collapsed="false">
      <c r="B29" s="191" t="n">
        <f aca="false">B28+1</f>
        <v>7</v>
      </c>
      <c r="C29" s="141"/>
      <c r="D29" s="192"/>
      <c r="E29" s="141"/>
      <c r="F29" s="141"/>
      <c r="G29" s="172" t="str">
        <f aca="true">IF(F29 &lt;&gt; "",VLOOKUP($F29,Defect_severity,2,0),"")</f>
        <v/>
      </c>
      <c r="H29" s="141"/>
      <c r="I29" s="192"/>
      <c r="J29" s="193"/>
      <c r="K29" s="141"/>
    </row>
    <row r="30" customFormat="false" ht="15" hidden="false" customHeight="false" outlineLevel="0" collapsed="false">
      <c r="B30" s="191" t="n">
        <f aca="false">B29+1</f>
        <v>8</v>
      </c>
      <c r="C30" s="141"/>
      <c r="D30" s="192"/>
      <c r="E30" s="141"/>
      <c r="F30" s="141"/>
      <c r="G30" s="172" t="str">
        <f aca="true">IF(F30 &lt;&gt; "",VLOOKUP($F30,Defect_severity,2,0),"")</f>
        <v/>
      </c>
      <c r="H30" s="141"/>
      <c r="I30" s="192"/>
      <c r="J30" s="193"/>
      <c r="K30" s="141"/>
    </row>
    <row r="31" customFormat="false" ht="15" hidden="false" customHeight="false" outlineLevel="0" collapsed="false">
      <c r="B31" s="191" t="n">
        <f aca="false">B30+1</f>
        <v>9</v>
      </c>
      <c r="C31" s="141"/>
      <c r="D31" s="192"/>
      <c r="E31" s="141"/>
      <c r="F31" s="141"/>
      <c r="G31" s="172" t="str">
        <f aca="true">IF(F31 &lt;&gt; "",VLOOKUP($F31,Defect_severity,2,0),"")</f>
        <v/>
      </c>
      <c r="H31" s="141"/>
      <c r="I31" s="192"/>
      <c r="J31" s="193"/>
      <c r="K31" s="141"/>
    </row>
    <row r="32" customFormat="false" ht="15" hidden="false" customHeight="false" outlineLevel="0" collapsed="false">
      <c r="B32" s="191" t="n">
        <f aca="false">B31+1</f>
        <v>10</v>
      </c>
      <c r="C32" s="141"/>
      <c r="D32" s="192"/>
      <c r="E32" s="141"/>
      <c r="F32" s="141"/>
      <c r="G32" s="172" t="str">
        <f aca="true">IF(F32 &lt;&gt; "",VLOOKUP($F32,Defect_severity,2,0),"")</f>
        <v/>
      </c>
      <c r="H32" s="141"/>
      <c r="I32" s="192"/>
      <c r="J32" s="193"/>
      <c r="K32" s="141"/>
    </row>
    <row r="33" customFormat="false" ht="15" hidden="false" customHeight="false" outlineLevel="0" collapsed="false">
      <c r="B33" s="191" t="n">
        <f aca="false">B32+1</f>
        <v>11</v>
      </c>
      <c r="C33" s="141"/>
      <c r="D33" s="192"/>
      <c r="E33" s="141"/>
      <c r="F33" s="141"/>
      <c r="G33" s="172" t="str">
        <f aca="true">IF(F33 &lt;&gt; "",VLOOKUP($F33,Defect_severity,2,0),"")</f>
        <v/>
      </c>
      <c r="H33" s="141"/>
      <c r="I33" s="192"/>
      <c r="J33" s="193"/>
      <c r="K33" s="141"/>
    </row>
    <row r="34" customFormat="false" ht="15" hidden="false" customHeight="false" outlineLevel="0" collapsed="false">
      <c r="B34" s="191" t="n">
        <f aca="false">B33+1</f>
        <v>12</v>
      </c>
      <c r="C34" s="141"/>
      <c r="D34" s="192"/>
      <c r="E34" s="141"/>
      <c r="F34" s="141"/>
      <c r="G34" s="172" t="str">
        <f aca="true">IF(F34 &lt;&gt; "",VLOOKUP($F34,Defect_severity,2,0),"")</f>
        <v/>
      </c>
      <c r="H34" s="141"/>
      <c r="I34" s="192"/>
      <c r="J34" s="193"/>
      <c r="K34" s="141"/>
    </row>
    <row r="35" customFormat="false" ht="15" hidden="false" customHeight="false" outlineLevel="0" collapsed="false">
      <c r="B35" s="191" t="n">
        <f aca="false">B34+1</f>
        <v>13</v>
      </c>
      <c r="C35" s="141"/>
      <c r="D35" s="192"/>
      <c r="E35" s="141"/>
      <c r="F35" s="141"/>
      <c r="G35" s="172" t="str">
        <f aca="true">IF(F35 &lt;&gt; "",VLOOKUP($F35,Defect_severity,2,0),"")</f>
        <v/>
      </c>
      <c r="H35" s="141"/>
      <c r="I35" s="192"/>
      <c r="J35" s="193"/>
      <c r="K35" s="141"/>
    </row>
    <row r="36" customFormat="false" ht="15" hidden="false" customHeight="false" outlineLevel="0" collapsed="false">
      <c r="B36" s="191" t="n">
        <f aca="false">B35+1</f>
        <v>14</v>
      </c>
      <c r="C36" s="141"/>
      <c r="D36" s="192"/>
      <c r="E36" s="141"/>
      <c r="F36" s="141"/>
      <c r="G36" s="172" t="str">
        <f aca="true">IF(F36 &lt;&gt; "",VLOOKUP($F36,Defect_severity,2,0),"")</f>
        <v/>
      </c>
      <c r="H36" s="141"/>
      <c r="I36" s="192"/>
      <c r="J36" s="193"/>
      <c r="K36" s="141"/>
    </row>
    <row r="37" customFormat="false" ht="15" hidden="false" customHeight="false" outlineLevel="0" collapsed="false">
      <c r="B37" s="191" t="n">
        <f aca="false">B36+1</f>
        <v>15</v>
      </c>
      <c r="C37" s="141"/>
      <c r="D37" s="192"/>
      <c r="E37" s="141"/>
      <c r="F37" s="141"/>
      <c r="G37" s="172" t="str">
        <f aca="true">IF(F37 &lt;&gt; "",VLOOKUP($F37,Defect_severity,2,0),"")</f>
        <v/>
      </c>
      <c r="H37" s="141"/>
      <c r="I37" s="192"/>
      <c r="J37" s="193"/>
      <c r="K37" s="141"/>
    </row>
    <row r="38" customFormat="false" ht="15" hidden="false" customHeight="false" outlineLevel="0" collapsed="false">
      <c r="B38" s="191" t="n">
        <f aca="false">B37+1</f>
        <v>16</v>
      </c>
      <c r="C38" s="141"/>
      <c r="D38" s="192"/>
      <c r="E38" s="141"/>
      <c r="F38" s="141"/>
      <c r="G38" s="172" t="str">
        <f aca="true">IF(F38 &lt;&gt; "",VLOOKUP($F38,Defect_severity,2,0),"")</f>
        <v/>
      </c>
      <c r="H38" s="141"/>
      <c r="I38" s="192"/>
      <c r="J38" s="193"/>
      <c r="K38" s="141"/>
    </row>
    <row r="39" customFormat="false" ht="15" hidden="false" customHeight="false" outlineLevel="0" collapsed="false">
      <c r="B39" s="191" t="n">
        <f aca="false">B38+1</f>
        <v>17</v>
      </c>
      <c r="C39" s="141"/>
      <c r="D39" s="192"/>
      <c r="E39" s="141"/>
      <c r="F39" s="141"/>
      <c r="G39" s="172" t="str">
        <f aca="true">IF(F39 &lt;&gt; "",VLOOKUP($F39,Defect_severity,2,0),"")</f>
        <v/>
      </c>
      <c r="H39" s="141"/>
      <c r="I39" s="192"/>
      <c r="J39" s="193"/>
      <c r="K39" s="141"/>
    </row>
    <row r="40" customFormat="false" ht="15" hidden="false" customHeight="false" outlineLevel="0" collapsed="false">
      <c r="B40" s="191" t="n">
        <f aca="false">B39+1</f>
        <v>18</v>
      </c>
      <c r="C40" s="141"/>
      <c r="D40" s="192"/>
      <c r="E40" s="141"/>
      <c r="F40" s="141"/>
      <c r="G40" s="172" t="str">
        <f aca="true">IF(F40 &lt;&gt; "",VLOOKUP($F40,Defect_severity,2,0),"")</f>
        <v/>
      </c>
      <c r="H40" s="141"/>
      <c r="I40" s="192"/>
      <c r="J40" s="193"/>
      <c r="K40" s="141"/>
    </row>
    <row r="41" customFormat="false" ht="15" hidden="false" customHeight="false" outlineLevel="0" collapsed="false">
      <c r="B41" s="191" t="n">
        <f aca="false">B40+1</f>
        <v>19</v>
      </c>
      <c r="C41" s="141"/>
      <c r="D41" s="192"/>
      <c r="E41" s="141"/>
      <c r="F41" s="141"/>
      <c r="G41" s="172" t="str">
        <f aca="true">IF(F41 &lt;&gt; "",VLOOKUP($F41,Defect_severity,2,0),"")</f>
        <v/>
      </c>
      <c r="H41" s="141"/>
      <c r="I41" s="192"/>
      <c r="J41" s="193"/>
      <c r="K41" s="141"/>
    </row>
    <row r="42" customFormat="false" ht="15" hidden="false" customHeight="false" outlineLevel="0" collapsed="false">
      <c r="B42" s="191" t="n">
        <f aca="false">B41+1</f>
        <v>20</v>
      </c>
      <c r="C42" s="141"/>
      <c r="D42" s="192"/>
      <c r="E42" s="141"/>
      <c r="F42" s="141"/>
      <c r="G42" s="172" t="str">
        <f aca="true">IF(F42 &lt;&gt; "",VLOOKUP($F42,Defect_severity,2,0),"")</f>
        <v/>
      </c>
      <c r="H42" s="141"/>
      <c r="I42" s="192"/>
      <c r="J42" s="193"/>
      <c r="K42" s="141"/>
    </row>
    <row r="43" customFormat="false" ht="15" hidden="false" customHeight="false" outlineLevel="0" collapsed="false">
      <c r="B43" s="191" t="n">
        <f aca="false">B42+1</f>
        <v>21</v>
      </c>
      <c r="C43" s="141"/>
      <c r="D43" s="192"/>
      <c r="E43" s="141"/>
      <c r="F43" s="141"/>
      <c r="G43" s="172" t="str">
        <f aca="true">IF(F43 &lt;&gt; "",VLOOKUP($F43,Defect_severity,2,0),"")</f>
        <v/>
      </c>
      <c r="H43" s="141"/>
      <c r="I43" s="192"/>
      <c r="J43" s="193"/>
      <c r="K43" s="141"/>
    </row>
    <row r="44" customFormat="false" ht="15" hidden="false" customHeight="false" outlineLevel="0" collapsed="false">
      <c r="B44" s="191" t="n">
        <f aca="false">B43+1</f>
        <v>22</v>
      </c>
      <c r="C44" s="141"/>
      <c r="D44" s="192"/>
      <c r="E44" s="141"/>
      <c r="F44" s="141"/>
      <c r="G44" s="172" t="str">
        <f aca="true">IF(F44 &lt;&gt; "",VLOOKUP($F44,Defect_severity,2,0),"")</f>
        <v/>
      </c>
      <c r="H44" s="141"/>
      <c r="I44" s="192"/>
      <c r="J44" s="193"/>
      <c r="K44" s="141"/>
    </row>
    <row r="45" customFormat="false" ht="15" hidden="false" customHeight="false" outlineLevel="0" collapsed="false">
      <c r="B45" s="191" t="n">
        <f aca="false">B44+1</f>
        <v>23</v>
      </c>
      <c r="C45" s="141"/>
      <c r="D45" s="192"/>
      <c r="E45" s="141"/>
      <c r="F45" s="141"/>
      <c r="G45" s="172" t="str">
        <f aca="true">IF(F45 &lt;&gt; "",VLOOKUP($F45,Defect_severity,2,0),"")</f>
        <v/>
      </c>
      <c r="H45" s="141"/>
      <c r="I45" s="192"/>
      <c r="J45" s="193"/>
      <c r="K45" s="141"/>
    </row>
    <row r="46" customFormat="false" ht="15" hidden="false" customHeight="false" outlineLevel="0" collapsed="false">
      <c r="B46" s="191" t="n">
        <f aca="false">B45+1</f>
        <v>24</v>
      </c>
      <c r="C46" s="141"/>
      <c r="D46" s="192"/>
      <c r="E46" s="141"/>
      <c r="F46" s="141"/>
      <c r="G46" s="172" t="str">
        <f aca="true">IF(F46 &lt;&gt; "",VLOOKUP($F46,Defect_severity,2,0),"")</f>
        <v/>
      </c>
      <c r="H46" s="141"/>
      <c r="I46" s="192"/>
      <c r="J46" s="193"/>
      <c r="K46" s="141"/>
    </row>
    <row r="47" customFormat="false" ht="15" hidden="false" customHeight="false" outlineLevel="0" collapsed="false">
      <c r="B47" s="191" t="n">
        <f aca="false">B46+1</f>
        <v>25</v>
      </c>
      <c r="C47" s="141"/>
      <c r="D47" s="192"/>
      <c r="E47" s="141"/>
      <c r="F47" s="141"/>
      <c r="G47" s="172" t="str">
        <f aca="true">IF(F47 &lt;&gt; "",VLOOKUP($F47,Defect_severity,2,0),"")</f>
        <v/>
      </c>
      <c r="H47" s="141"/>
      <c r="I47" s="192"/>
      <c r="J47" s="193"/>
      <c r="K47" s="141"/>
    </row>
    <row r="48" customFormat="false" ht="15" hidden="false" customHeight="false" outlineLevel="0" collapsed="false">
      <c r="B48" s="191" t="n">
        <f aca="false">B47+1</f>
        <v>26</v>
      </c>
      <c r="C48" s="141"/>
      <c r="D48" s="192"/>
      <c r="E48" s="141"/>
      <c r="F48" s="141"/>
      <c r="G48" s="172" t="str">
        <f aca="true">IF(F48 &lt;&gt; "",VLOOKUP($F48,Defect_severity,2,0),"")</f>
        <v/>
      </c>
      <c r="H48" s="141"/>
      <c r="I48" s="192"/>
      <c r="J48" s="193"/>
      <c r="K48" s="141"/>
    </row>
    <row r="49" customFormat="false" ht="15" hidden="false" customHeight="false" outlineLevel="0" collapsed="false">
      <c r="B49" s="191" t="n">
        <f aca="false">B48+1</f>
        <v>27</v>
      </c>
      <c r="C49" s="141"/>
      <c r="D49" s="192"/>
      <c r="E49" s="141"/>
      <c r="F49" s="141"/>
      <c r="G49" s="172" t="str">
        <f aca="true">IF(F49 &lt;&gt; "",VLOOKUP($F49,Defect_severity,2,0),"")</f>
        <v/>
      </c>
      <c r="H49" s="141"/>
      <c r="I49" s="192"/>
      <c r="J49" s="193"/>
      <c r="K49" s="141"/>
    </row>
    <row r="50" customFormat="false" ht="15" hidden="false" customHeight="false" outlineLevel="0" collapsed="false">
      <c r="B50" s="191" t="n">
        <f aca="false">B49+1</f>
        <v>28</v>
      </c>
      <c r="C50" s="141"/>
      <c r="D50" s="192"/>
      <c r="E50" s="141"/>
      <c r="F50" s="141"/>
      <c r="G50" s="172" t="str">
        <f aca="true">IF(F50 &lt;&gt; "",VLOOKUP($F50,Defect_severity,2,0),"")</f>
        <v/>
      </c>
      <c r="H50" s="141"/>
      <c r="I50" s="192"/>
      <c r="J50" s="193"/>
      <c r="K50" s="141"/>
    </row>
    <row r="51" customFormat="false" ht="15" hidden="false" customHeight="false" outlineLevel="0" collapsed="false">
      <c r="B51" s="191" t="n">
        <f aca="false">B50+1</f>
        <v>29</v>
      </c>
      <c r="C51" s="141"/>
      <c r="D51" s="192"/>
      <c r="E51" s="141"/>
      <c r="F51" s="141"/>
      <c r="G51" s="172" t="str">
        <f aca="true">IF(F51 &lt;&gt; "",VLOOKUP($F51,Defect_severity,2,0),"")</f>
        <v/>
      </c>
      <c r="H51" s="141"/>
      <c r="I51" s="192"/>
      <c r="J51" s="193"/>
      <c r="K51" s="141"/>
    </row>
    <row r="52" customFormat="false" ht="15" hidden="false" customHeight="false" outlineLevel="0" collapsed="false">
      <c r="B52" s="191" t="n">
        <f aca="false">B51+1</f>
        <v>30</v>
      </c>
      <c r="C52" s="141"/>
      <c r="D52" s="192"/>
      <c r="E52" s="141"/>
      <c r="F52" s="141"/>
      <c r="G52" s="172" t="str">
        <f aca="true">IF(F52 &lt;&gt; "",VLOOKUP($F52,Defect_severity,2,0),"")</f>
        <v/>
      </c>
      <c r="H52" s="141"/>
      <c r="I52" s="192"/>
      <c r="J52" s="193"/>
      <c r="K52" s="141"/>
    </row>
    <row r="53" customFormat="false" ht="15" hidden="false" customHeight="false" outlineLevel="0" collapsed="false">
      <c r="B53" s="191" t="n">
        <f aca="false">B52+1</f>
        <v>31</v>
      </c>
      <c r="C53" s="141"/>
      <c r="D53" s="192"/>
      <c r="E53" s="141"/>
      <c r="F53" s="141"/>
      <c r="G53" s="172" t="str">
        <f aca="true">IF(F53 &lt;&gt; "",VLOOKUP($F53,Defect_severity,2,0),"")</f>
        <v/>
      </c>
      <c r="H53" s="141"/>
      <c r="I53" s="192"/>
      <c r="J53" s="193"/>
      <c r="K53" s="141"/>
    </row>
    <row r="54" customFormat="false" ht="15" hidden="false" customHeight="false" outlineLevel="0" collapsed="false">
      <c r="B54" s="191" t="n">
        <f aca="false">B53+1</f>
        <v>32</v>
      </c>
      <c r="C54" s="141"/>
      <c r="D54" s="192"/>
      <c r="E54" s="141"/>
      <c r="F54" s="141"/>
      <c r="G54" s="172" t="str">
        <f aca="true">IF(F54 &lt;&gt; "",VLOOKUP($F54,Defect_severity,2,0),"")</f>
        <v/>
      </c>
      <c r="H54" s="141"/>
      <c r="I54" s="192"/>
      <c r="J54" s="193"/>
      <c r="K54" s="141"/>
    </row>
    <row r="55" customFormat="false" ht="15" hidden="false" customHeight="false" outlineLevel="0" collapsed="false">
      <c r="B55" s="191" t="n">
        <f aca="false">B54+1</f>
        <v>33</v>
      </c>
      <c r="C55" s="141"/>
      <c r="D55" s="192"/>
      <c r="E55" s="141"/>
      <c r="F55" s="141"/>
      <c r="G55" s="172" t="str">
        <f aca="true">IF(F55 &lt;&gt; "",VLOOKUP($F55,Defect_severity,2,0),"")</f>
        <v/>
      </c>
      <c r="H55" s="141"/>
      <c r="I55" s="192"/>
      <c r="J55" s="193"/>
      <c r="K55" s="141"/>
    </row>
    <row r="56" customFormat="false" ht="15" hidden="false" customHeight="false" outlineLevel="0" collapsed="false">
      <c r="B56" s="191" t="n">
        <f aca="false">B55+1</f>
        <v>34</v>
      </c>
      <c r="C56" s="141"/>
      <c r="D56" s="192"/>
      <c r="E56" s="141"/>
      <c r="F56" s="141"/>
      <c r="G56" s="172" t="str">
        <f aca="true">IF(F56 &lt;&gt; "",VLOOKUP($F56,Defect_severity,2,0),"")</f>
        <v/>
      </c>
      <c r="H56" s="141"/>
      <c r="I56" s="192"/>
      <c r="J56" s="193"/>
      <c r="K56" s="141"/>
    </row>
    <row r="57" customFormat="false" ht="15" hidden="false" customHeight="false" outlineLevel="0" collapsed="false">
      <c r="B57" s="191" t="n">
        <f aca="false">B56+1</f>
        <v>35</v>
      </c>
      <c r="C57" s="141"/>
      <c r="D57" s="192"/>
      <c r="E57" s="141"/>
      <c r="F57" s="141"/>
      <c r="G57" s="172" t="str">
        <f aca="true">IF(F57 &lt;&gt; "",VLOOKUP($F57,Defect_severity,2,0),"")</f>
        <v/>
      </c>
      <c r="H57" s="141"/>
      <c r="I57" s="192"/>
      <c r="J57" s="193"/>
      <c r="K57" s="141"/>
    </row>
    <row r="58" customFormat="false" ht="15" hidden="false" customHeight="false" outlineLevel="0" collapsed="false">
      <c r="B58" s="191" t="n">
        <f aca="false">B57+1</f>
        <v>36</v>
      </c>
      <c r="C58" s="141"/>
      <c r="D58" s="192"/>
      <c r="E58" s="141"/>
      <c r="F58" s="141"/>
      <c r="G58" s="172" t="str">
        <f aca="true">IF(F58 &lt;&gt; "",VLOOKUP($F58,Defect_severity,2,0),"")</f>
        <v/>
      </c>
      <c r="H58" s="141"/>
      <c r="I58" s="192"/>
      <c r="J58" s="193"/>
      <c r="K58" s="141"/>
    </row>
    <row r="59" customFormat="false" ht="15" hidden="false" customHeight="false" outlineLevel="0" collapsed="false">
      <c r="B59" s="191" t="n">
        <f aca="false">B58+1</f>
        <v>37</v>
      </c>
      <c r="C59" s="141"/>
      <c r="D59" s="192"/>
      <c r="E59" s="141"/>
      <c r="F59" s="141"/>
      <c r="G59" s="172" t="str">
        <f aca="true">IF(F59 &lt;&gt; "",VLOOKUP($F59,Defect_severity,2,0),"")</f>
        <v/>
      </c>
      <c r="H59" s="141"/>
      <c r="I59" s="192"/>
      <c r="J59" s="193"/>
      <c r="K59" s="141"/>
    </row>
    <row r="60" customFormat="false" ht="15" hidden="false" customHeight="false" outlineLevel="0" collapsed="false">
      <c r="B60" s="191" t="n">
        <f aca="false">B59+1</f>
        <v>38</v>
      </c>
      <c r="C60" s="141"/>
      <c r="D60" s="192"/>
      <c r="E60" s="141"/>
      <c r="F60" s="141"/>
      <c r="G60" s="172" t="str">
        <f aca="true">IF(F60 &lt;&gt; "",VLOOKUP($F60,Defect_severity,2,0),"")</f>
        <v/>
      </c>
      <c r="H60" s="141"/>
      <c r="I60" s="192"/>
      <c r="J60" s="193"/>
      <c r="K60" s="141"/>
    </row>
    <row r="61" customFormat="false" ht="15" hidden="false" customHeight="false" outlineLevel="0" collapsed="false">
      <c r="B61" s="191" t="n">
        <f aca="false">B60+1</f>
        <v>39</v>
      </c>
      <c r="C61" s="141"/>
      <c r="D61" s="192"/>
      <c r="E61" s="141"/>
      <c r="F61" s="141"/>
      <c r="G61" s="172" t="str">
        <f aca="true">IF(F61 &lt;&gt; "",VLOOKUP($F61,Defect_severity,2,0),"")</f>
        <v/>
      </c>
      <c r="H61" s="141"/>
      <c r="I61" s="192"/>
      <c r="J61" s="193"/>
      <c r="K61" s="141"/>
    </row>
    <row r="62" customFormat="false" ht="15" hidden="false" customHeight="false" outlineLevel="0" collapsed="false">
      <c r="B62" s="191" t="n">
        <f aca="false">B61+1</f>
        <v>40</v>
      </c>
      <c r="C62" s="141"/>
      <c r="D62" s="192"/>
      <c r="E62" s="141"/>
      <c r="F62" s="141"/>
      <c r="G62" s="172" t="str">
        <f aca="true">IF(F62 &lt;&gt; "",VLOOKUP($F62,Defect_severity,2,0),"")</f>
        <v/>
      </c>
      <c r="H62" s="141"/>
      <c r="I62" s="192"/>
      <c r="J62" s="193"/>
      <c r="K62" s="141"/>
    </row>
    <row r="63" customFormat="false" ht="15" hidden="false" customHeight="false" outlineLevel="0" collapsed="false">
      <c r="B63" s="191" t="n">
        <f aca="false">B62+1</f>
        <v>41</v>
      </c>
      <c r="C63" s="141"/>
      <c r="D63" s="192"/>
      <c r="E63" s="141"/>
      <c r="F63" s="141"/>
      <c r="G63" s="172" t="str">
        <f aca="true">IF(F63 &lt;&gt; "",VLOOKUP($F63,Defect_severity,2,0),"")</f>
        <v/>
      </c>
      <c r="H63" s="141"/>
      <c r="I63" s="192"/>
      <c r="J63" s="193"/>
      <c r="K63" s="141"/>
    </row>
    <row r="64" customFormat="false" ht="15" hidden="false" customHeight="false" outlineLevel="0" collapsed="false">
      <c r="B64" s="191" t="n">
        <f aca="false">B63+1</f>
        <v>42</v>
      </c>
      <c r="C64" s="141"/>
      <c r="D64" s="192"/>
      <c r="E64" s="141"/>
      <c r="F64" s="141"/>
      <c r="G64" s="172" t="str">
        <f aca="true">IF(F64 &lt;&gt; "",VLOOKUP($F64,Defect_severity,2,0),"")</f>
        <v/>
      </c>
      <c r="H64" s="141"/>
      <c r="I64" s="192"/>
      <c r="J64" s="193"/>
      <c r="K64" s="141"/>
    </row>
    <row r="65" customFormat="false" ht="15" hidden="false" customHeight="false" outlineLevel="0" collapsed="false">
      <c r="B65" s="191" t="n">
        <f aca="false">B64+1</f>
        <v>43</v>
      </c>
      <c r="C65" s="141"/>
      <c r="D65" s="192"/>
      <c r="E65" s="141"/>
      <c r="F65" s="141"/>
      <c r="G65" s="172" t="str">
        <f aca="true">IF(F65 &lt;&gt; "",VLOOKUP($F65,Defect_severity,2,0),"")</f>
        <v/>
      </c>
      <c r="H65" s="141"/>
      <c r="I65" s="192"/>
      <c r="J65" s="193"/>
      <c r="K65" s="141"/>
    </row>
    <row r="66" customFormat="false" ht="15" hidden="false" customHeight="false" outlineLevel="0" collapsed="false">
      <c r="B66" s="191" t="n">
        <f aca="false">B65+1</f>
        <v>44</v>
      </c>
      <c r="C66" s="141"/>
      <c r="D66" s="192"/>
      <c r="E66" s="141"/>
      <c r="F66" s="141"/>
      <c r="G66" s="172" t="str">
        <f aca="true">IF(F66 &lt;&gt; "",VLOOKUP($F66,Defect_severity,2,0),"")</f>
        <v/>
      </c>
      <c r="H66" s="141"/>
      <c r="I66" s="192"/>
      <c r="J66" s="193"/>
      <c r="K66" s="141"/>
    </row>
    <row r="67" customFormat="false" ht="15" hidden="false" customHeight="false" outlineLevel="0" collapsed="false">
      <c r="B67" s="191" t="n">
        <f aca="false">B66+1</f>
        <v>45</v>
      </c>
      <c r="C67" s="141"/>
      <c r="D67" s="192"/>
      <c r="E67" s="141"/>
      <c r="F67" s="141"/>
      <c r="G67" s="172" t="str">
        <f aca="true">IF(F67 &lt;&gt; "",VLOOKUP($F67,Defect_severity,2,0),"")</f>
        <v/>
      </c>
      <c r="H67" s="141"/>
      <c r="I67" s="192"/>
      <c r="J67" s="193"/>
      <c r="K67" s="141"/>
    </row>
    <row r="68" customFormat="false" ht="15" hidden="false" customHeight="false" outlineLevel="0" collapsed="false">
      <c r="B68" s="191" t="n">
        <f aca="false">B67+1</f>
        <v>46</v>
      </c>
      <c r="C68" s="141"/>
      <c r="D68" s="192"/>
      <c r="E68" s="141"/>
      <c r="F68" s="141"/>
      <c r="G68" s="172" t="str">
        <f aca="true">IF(F68 &lt;&gt; "",VLOOKUP($F68,Defect_severity,2,0),"")</f>
        <v/>
      </c>
      <c r="H68" s="141"/>
      <c r="I68" s="192"/>
      <c r="J68" s="193"/>
      <c r="K68" s="141"/>
    </row>
    <row r="69" customFormat="false" ht="15" hidden="false" customHeight="false" outlineLevel="0" collapsed="false">
      <c r="B69" s="191" t="n">
        <f aca="false">B68+1</f>
        <v>47</v>
      </c>
      <c r="C69" s="141"/>
      <c r="D69" s="192"/>
      <c r="E69" s="141"/>
      <c r="F69" s="141"/>
      <c r="G69" s="172" t="str">
        <f aca="true">IF(F69 &lt;&gt; "",VLOOKUP($F69,Defect_severity,2,0),"")</f>
        <v/>
      </c>
      <c r="H69" s="141"/>
      <c r="I69" s="192"/>
      <c r="J69" s="193"/>
      <c r="K69" s="141"/>
    </row>
    <row r="70" customFormat="false" ht="15" hidden="false" customHeight="false" outlineLevel="0" collapsed="false">
      <c r="B70" s="191" t="n">
        <f aca="false">B69+1</f>
        <v>48</v>
      </c>
      <c r="C70" s="141"/>
      <c r="D70" s="192"/>
      <c r="E70" s="141"/>
      <c r="F70" s="141"/>
      <c r="G70" s="172" t="str">
        <f aca="true">IF(F70 &lt;&gt; "",VLOOKUP($F70,Defect_severity,2,0),"")</f>
        <v/>
      </c>
      <c r="H70" s="141"/>
      <c r="I70" s="192"/>
      <c r="J70" s="193"/>
      <c r="K70" s="141"/>
    </row>
    <row r="71" customFormat="false" ht="15" hidden="false" customHeight="false" outlineLevel="0" collapsed="false">
      <c r="B71" s="191" t="n">
        <f aca="false">B70+1</f>
        <v>49</v>
      </c>
      <c r="C71" s="141"/>
      <c r="D71" s="192"/>
      <c r="E71" s="141"/>
      <c r="F71" s="141"/>
      <c r="G71" s="172" t="str">
        <f aca="true">IF(F71 &lt;&gt; "",VLOOKUP($F71,Defect_severity,2,0),"")</f>
        <v/>
      </c>
      <c r="H71" s="141"/>
      <c r="I71" s="192"/>
      <c r="J71" s="193"/>
      <c r="K71" s="141"/>
    </row>
    <row r="72" customFormat="false" ht="15" hidden="false" customHeight="false" outlineLevel="0" collapsed="false">
      <c r="B72" s="191" t="n">
        <f aca="false">B71+1</f>
        <v>50</v>
      </c>
      <c r="C72" s="141"/>
      <c r="D72" s="192"/>
      <c r="E72" s="141"/>
      <c r="F72" s="141"/>
      <c r="G72" s="172" t="str">
        <f aca="true">IF(F72 &lt;&gt; "",VLOOKUP($F72,Defect_severity,2,0),"")</f>
        <v/>
      </c>
      <c r="H72" s="141"/>
      <c r="I72" s="192"/>
      <c r="J72" s="193"/>
      <c r="K72" s="141"/>
    </row>
    <row r="73" customFormat="false" ht="15" hidden="false" customHeight="false" outlineLevel="0" collapsed="false">
      <c r="B73" s="191" t="n">
        <f aca="false">B72+1</f>
        <v>51</v>
      </c>
      <c r="C73" s="141"/>
      <c r="D73" s="192"/>
      <c r="E73" s="141"/>
      <c r="F73" s="141"/>
      <c r="G73" s="172" t="str">
        <f aca="true">IF(F73 &lt;&gt; "",VLOOKUP($F73,Defect_severity,2,0),"")</f>
        <v/>
      </c>
      <c r="H73" s="141"/>
      <c r="I73" s="192"/>
      <c r="J73" s="193"/>
      <c r="K73" s="141"/>
    </row>
    <row r="74" customFormat="false" ht="15" hidden="false" customHeight="false" outlineLevel="0" collapsed="false">
      <c r="B74" s="191" t="n">
        <f aca="false">B73+1</f>
        <v>52</v>
      </c>
      <c r="C74" s="141"/>
      <c r="D74" s="192"/>
      <c r="E74" s="141"/>
      <c r="F74" s="141"/>
      <c r="G74" s="172" t="str">
        <f aca="true">IF(F74 &lt;&gt; "",VLOOKUP($F74,Defect_severity,2,0),"")</f>
        <v/>
      </c>
      <c r="H74" s="141"/>
      <c r="I74" s="192"/>
      <c r="J74" s="193"/>
      <c r="K74" s="141"/>
    </row>
    <row r="75" customFormat="false" ht="15" hidden="false" customHeight="false" outlineLevel="0" collapsed="false">
      <c r="B75" s="191" t="n">
        <f aca="false">B74+1</f>
        <v>53</v>
      </c>
      <c r="C75" s="141"/>
      <c r="D75" s="192"/>
      <c r="E75" s="141"/>
      <c r="F75" s="141"/>
      <c r="G75" s="172" t="str">
        <f aca="true">IF(F75 &lt;&gt; "",VLOOKUP($F75,Defect_severity,2,0),"")</f>
        <v/>
      </c>
      <c r="H75" s="141"/>
      <c r="I75" s="192"/>
      <c r="J75" s="193"/>
      <c r="K75" s="141"/>
    </row>
    <row r="76" customFormat="false" ht="15" hidden="false" customHeight="false" outlineLevel="0" collapsed="false">
      <c r="B76" s="191" t="n">
        <f aca="false">B75+1</f>
        <v>54</v>
      </c>
      <c r="C76" s="141"/>
      <c r="D76" s="192"/>
      <c r="E76" s="141"/>
      <c r="F76" s="141"/>
      <c r="G76" s="172" t="str">
        <f aca="true">IF(F76 &lt;&gt; "",VLOOKUP($F76,Defect_severity,2,0),"")</f>
        <v/>
      </c>
      <c r="H76" s="141"/>
      <c r="I76" s="192"/>
      <c r="J76" s="193"/>
      <c r="K76" s="141"/>
    </row>
    <row r="77" customFormat="false" ht="15" hidden="false" customHeight="false" outlineLevel="0" collapsed="false">
      <c r="B77" s="191" t="n">
        <f aca="false">B76+1</f>
        <v>55</v>
      </c>
      <c r="C77" s="141"/>
      <c r="D77" s="192"/>
      <c r="E77" s="141"/>
      <c r="F77" s="141"/>
      <c r="G77" s="172" t="str">
        <f aca="true">IF(F77 &lt;&gt; "",VLOOKUP($F77,Defect_severity,2,0),"")</f>
        <v/>
      </c>
      <c r="H77" s="141"/>
      <c r="I77" s="192"/>
      <c r="J77" s="193"/>
      <c r="K77" s="141"/>
    </row>
    <row r="78" customFormat="false" ht="15" hidden="false" customHeight="false" outlineLevel="0" collapsed="false">
      <c r="B78" s="191" t="n">
        <f aca="false">B77+1</f>
        <v>56</v>
      </c>
      <c r="C78" s="141"/>
      <c r="D78" s="192"/>
      <c r="E78" s="141"/>
      <c r="F78" s="141"/>
      <c r="G78" s="172" t="str">
        <f aca="true">IF(F78 &lt;&gt; "",VLOOKUP($F78,Defect_severity,2,0),"")</f>
        <v/>
      </c>
      <c r="H78" s="141"/>
      <c r="I78" s="192"/>
      <c r="J78" s="193"/>
      <c r="K78" s="141"/>
    </row>
    <row r="79" customFormat="false" ht="15" hidden="false" customHeight="false" outlineLevel="0" collapsed="false">
      <c r="B79" s="191" t="n">
        <f aca="false">B78+1</f>
        <v>57</v>
      </c>
      <c r="C79" s="141"/>
      <c r="D79" s="192"/>
      <c r="E79" s="141"/>
      <c r="F79" s="141"/>
      <c r="G79" s="172" t="str">
        <f aca="true">IF(F79 &lt;&gt; "",VLOOKUP($F79,Defect_severity,2,0),"")</f>
        <v/>
      </c>
      <c r="H79" s="141"/>
      <c r="I79" s="192"/>
      <c r="J79" s="193"/>
      <c r="K79" s="141"/>
    </row>
    <row r="80" customFormat="false" ht="15" hidden="false" customHeight="false" outlineLevel="0" collapsed="false">
      <c r="B80" s="191" t="n">
        <f aca="false">B79+1</f>
        <v>58</v>
      </c>
      <c r="C80" s="141"/>
      <c r="D80" s="192"/>
      <c r="E80" s="141"/>
      <c r="F80" s="141"/>
      <c r="G80" s="172" t="str">
        <f aca="true">IF(F80 &lt;&gt; "",VLOOKUP($F80,Defect_severity,2,0),"")</f>
        <v/>
      </c>
      <c r="H80" s="141"/>
      <c r="I80" s="192"/>
      <c r="J80" s="193"/>
      <c r="K80" s="141"/>
    </row>
    <row r="81" customFormat="false" ht="15" hidden="false" customHeight="false" outlineLevel="0" collapsed="false">
      <c r="B81" s="191" t="n">
        <f aca="false">B80+1</f>
        <v>59</v>
      </c>
      <c r="C81" s="141"/>
      <c r="D81" s="192"/>
      <c r="E81" s="141"/>
      <c r="F81" s="141"/>
      <c r="G81" s="172" t="str">
        <f aca="true">IF(F81 &lt;&gt; "",VLOOKUP($F81,Defect_severity,2,0),"")</f>
        <v/>
      </c>
      <c r="H81" s="141"/>
      <c r="I81" s="192"/>
      <c r="J81" s="193"/>
      <c r="K81" s="141"/>
    </row>
    <row r="82" customFormat="false" ht="15" hidden="false" customHeight="false" outlineLevel="0" collapsed="false">
      <c r="B82" s="191" t="n">
        <f aca="false">B81+1</f>
        <v>60</v>
      </c>
      <c r="C82" s="141"/>
      <c r="D82" s="192"/>
      <c r="E82" s="141"/>
      <c r="F82" s="141"/>
      <c r="G82" s="172" t="str">
        <f aca="true">IF(F82 &lt;&gt; "",VLOOKUP($F82,Defect_severity,2,0),"")</f>
        <v/>
      </c>
      <c r="H82" s="141"/>
      <c r="I82" s="192"/>
      <c r="J82" s="193"/>
      <c r="K82" s="141"/>
    </row>
    <row r="83" customFormat="false" ht="15" hidden="false" customHeight="false" outlineLevel="0" collapsed="false">
      <c r="B83" s="191" t="n">
        <f aca="false">B82+1</f>
        <v>61</v>
      </c>
      <c r="C83" s="141"/>
      <c r="D83" s="192"/>
      <c r="E83" s="141"/>
      <c r="F83" s="141"/>
      <c r="G83" s="172" t="str">
        <f aca="true">IF(F83 &lt;&gt; "",VLOOKUP($F83,Defect_severity,2,0),"")</f>
        <v/>
      </c>
      <c r="H83" s="141"/>
      <c r="I83" s="192"/>
      <c r="J83" s="193"/>
      <c r="K83" s="141"/>
    </row>
    <row r="84" customFormat="false" ht="15" hidden="false" customHeight="false" outlineLevel="0" collapsed="false">
      <c r="B84" s="191" t="n">
        <f aca="false">B83+1</f>
        <v>62</v>
      </c>
      <c r="C84" s="141"/>
      <c r="D84" s="192"/>
      <c r="E84" s="141"/>
      <c r="F84" s="141"/>
      <c r="G84" s="172" t="str">
        <f aca="true">IF(F84 &lt;&gt; "",VLOOKUP($F84,Defect_severity,2,0),"")</f>
        <v/>
      </c>
      <c r="H84" s="141"/>
      <c r="I84" s="192"/>
      <c r="J84" s="193"/>
      <c r="K84" s="141"/>
    </row>
    <row r="85" customFormat="false" ht="15" hidden="false" customHeight="false" outlineLevel="0" collapsed="false">
      <c r="B85" s="191" t="n">
        <f aca="false">B84+1</f>
        <v>63</v>
      </c>
      <c r="C85" s="141"/>
      <c r="D85" s="192"/>
      <c r="E85" s="141"/>
      <c r="F85" s="141"/>
      <c r="G85" s="172" t="str">
        <f aca="true">IF(F85 &lt;&gt; "",VLOOKUP($F85,Defect_severity,2,0),"")</f>
        <v/>
      </c>
      <c r="H85" s="141"/>
      <c r="I85" s="192"/>
      <c r="J85" s="193"/>
      <c r="K85" s="141"/>
    </row>
    <row r="86" customFormat="false" ht="15" hidden="false" customHeight="false" outlineLevel="0" collapsed="false">
      <c r="B86" s="191" t="n">
        <f aca="false">B85+1</f>
        <v>64</v>
      </c>
      <c r="C86" s="141"/>
      <c r="D86" s="192"/>
      <c r="E86" s="141"/>
      <c r="F86" s="141"/>
      <c r="G86" s="172" t="str">
        <f aca="true">IF(F86 &lt;&gt; "",VLOOKUP($F86,Defect_severity,2,0),"")</f>
        <v/>
      </c>
      <c r="H86" s="141"/>
      <c r="I86" s="192"/>
      <c r="J86" s="193"/>
      <c r="K86" s="141"/>
    </row>
    <row r="87" customFormat="false" ht="15" hidden="false" customHeight="false" outlineLevel="0" collapsed="false">
      <c r="B87" s="191" t="n">
        <f aca="false">B86+1</f>
        <v>65</v>
      </c>
      <c r="C87" s="141"/>
      <c r="D87" s="192"/>
      <c r="E87" s="141"/>
      <c r="F87" s="141"/>
      <c r="G87" s="172" t="str">
        <f aca="true">IF(F87 &lt;&gt; "",VLOOKUP($F87,Defect_severity,2,0),"")</f>
        <v/>
      </c>
      <c r="H87" s="141"/>
      <c r="I87" s="192"/>
      <c r="J87" s="193"/>
      <c r="K87" s="141"/>
    </row>
    <row r="88" customFormat="false" ht="15" hidden="false" customHeight="false" outlineLevel="0" collapsed="false">
      <c r="B88" s="191" t="n">
        <f aca="false">B87+1</f>
        <v>66</v>
      </c>
      <c r="C88" s="141"/>
      <c r="D88" s="192"/>
      <c r="E88" s="141"/>
      <c r="F88" s="141"/>
      <c r="G88" s="172" t="str">
        <f aca="true">IF(F88 &lt;&gt; "",VLOOKUP($F88,Defect_severity,2,0),"")</f>
        <v/>
      </c>
      <c r="H88" s="141"/>
      <c r="I88" s="192"/>
      <c r="J88" s="193"/>
      <c r="K88" s="141"/>
    </row>
    <row r="89" customFormat="false" ht="15" hidden="false" customHeight="false" outlineLevel="0" collapsed="false">
      <c r="B89" s="191" t="n">
        <f aca="false">B88+1</f>
        <v>67</v>
      </c>
      <c r="C89" s="141"/>
      <c r="D89" s="192"/>
      <c r="E89" s="141"/>
      <c r="F89" s="141"/>
      <c r="G89" s="172" t="str">
        <f aca="true">IF(F89 &lt;&gt; "",VLOOKUP($F89,Defect_severity,2,0),"")</f>
        <v/>
      </c>
      <c r="H89" s="141"/>
      <c r="I89" s="192"/>
      <c r="J89" s="193"/>
      <c r="K89" s="141"/>
    </row>
    <row r="90" customFormat="false" ht="15" hidden="false" customHeight="false" outlineLevel="0" collapsed="false">
      <c r="B90" s="191" t="n">
        <f aca="false">B89+1</f>
        <v>68</v>
      </c>
      <c r="C90" s="141"/>
      <c r="D90" s="192"/>
      <c r="E90" s="141"/>
      <c r="F90" s="141"/>
      <c r="G90" s="172" t="str">
        <f aca="true">IF(F90 &lt;&gt; "",VLOOKUP($F90,Defect_severity,2,0),"")</f>
        <v/>
      </c>
      <c r="H90" s="141"/>
      <c r="I90" s="192"/>
      <c r="J90" s="193"/>
      <c r="K90" s="141"/>
    </row>
    <row r="91" customFormat="false" ht="15" hidden="false" customHeight="false" outlineLevel="0" collapsed="false">
      <c r="B91" s="191" t="n">
        <f aca="false">B90+1</f>
        <v>69</v>
      </c>
      <c r="C91" s="141"/>
      <c r="D91" s="192"/>
      <c r="E91" s="141"/>
      <c r="F91" s="141"/>
      <c r="G91" s="172" t="str">
        <f aca="true">IF(F91 &lt;&gt; "",VLOOKUP($F91,Defect_severity,2,0),"")</f>
        <v/>
      </c>
      <c r="H91" s="141"/>
      <c r="I91" s="192"/>
      <c r="J91" s="193"/>
      <c r="K91" s="141"/>
    </row>
    <row r="92" customFormat="false" ht="15" hidden="false" customHeight="false" outlineLevel="0" collapsed="false">
      <c r="B92" s="191" t="n">
        <f aca="false">B91+1</f>
        <v>70</v>
      </c>
      <c r="C92" s="141"/>
      <c r="D92" s="192"/>
      <c r="E92" s="141"/>
      <c r="F92" s="141"/>
      <c r="G92" s="172" t="str">
        <f aca="true">IF(F92 &lt;&gt; "",VLOOKUP($F92,Defect_severity,2,0),"")</f>
        <v/>
      </c>
      <c r="H92" s="141"/>
      <c r="I92" s="192"/>
      <c r="J92" s="193"/>
      <c r="K92" s="141"/>
    </row>
    <row r="93" customFormat="false" ht="15" hidden="false" customHeight="false" outlineLevel="0" collapsed="false">
      <c r="B93" s="191" t="n">
        <f aca="false">B92+1</f>
        <v>71</v>
      </c>
      <c r="C93" s="141"/>
      <c r="D93" s="192"/>
      <c r="E93" s="141"/>
      <c r="F93" s="141"/>
      <c r="G93" s="172" t="str">
        <f aca="true">IF(F93 &lt;&gt; "",VLOOKUP($F93,Defect_severity,2,0),"")</f>
        <v/>
      </c>
      <c r="H93" s="141"/>
      <c r="I93" s="192"/>
      <c r="J93" s="193"/>
      <c r="K93" s="141"/>
    </row>
    <row r="94" customFormat="false" ht="15" hidden="false" customHeight="false" outlineLevel="0" collapsed="false">
      <c r="B94" s="191" t="n">
        <f aca="false">B93+1</f>
        <v>72</v>
      </c>
      <c r="C94" s="141"/>
      <c r="D94" s="192"/>
      <c r="E94" s="141"/>
      <c r="F94" s="141"/>
      <c r="G94" s="172" t="str">
        <f aca="true">IF(F94 &lt;&gt; "",VLOOKUP($F94,Defect_severity,2,0),"")</f>
        <v/>
      </c>
      <c r="H94" s="141"/>
      <c r="I94" s="192"/>
      <c r="J94" s="193"/>
      <c r="K94" s="141"/>
    </row>
    <row r="95" customFormat="false" ht="15" hidden="false" customHeight="false" outlineLevel="0" collapsed="false">
      <c r="B95" s="191" t="n">
        <f aca="false">B94+1</f>
        <v>73</v>
      </c>
      <c r="C95" s="141"/>
      <c r="D95" s="192"/>
      <c r="E95" s="141"/>
      <c r="F95" s="141"/>
      <c r="G95" s="172" t="str">
        <f aca="true">IF(F95 &lt;&gt; "",VLOOKUP($F95,Defect_severity,2,0),"")</f>
        <v/>
      </c>
      <c r="H95" s="141"/>
      <c r="I95" s="192"/>
      <c r="J95" s="193"/>
      <c r="K95" s="141"/>
    </row>
    <row r="96" customFormat="false" ht="15" hidden="false" customHeight="false" outlineLevel="0" collapsed="false">
      <c r="B96" s="191" t="n">
        <f aca="false">B95+1</f>
        <v>74</v>
      </c>
      <c r="C96" s="141"/>
      <c r="D96" s="192"/>
      <c r="E96" s="141"/>
      <c r="F96" s="141"/>
      <c r="G96" s="172" t="str">
        <f aca="true">IF(F96 &lt;&gt; "",VLOOKUP($F96,Defect_severity,2,0),"")</f>
        <v/>
      </c>
      <c r="H96" s="141"/>
      <c r="I96" s="192"/>
      <c r="J96" s="193"/>
      <c r="K96" s="141"/>
    </row>
    <row r="97" customFormat="false" ht="15" hidden="false" customHeight="false" outlineLevel="0" collapsed="false">
      <c r="B97" s="191" t="n">
        <f aca="false">B96+1</f>
        <v>75</v>
      </c>
      <c r="C97" s="141"/>
      <c r="D97" s="192"/>
      <c r="E97" s="141"/>
      <c r="F97" s="141"/>
      <c r="G97" s="172" t="str">
        <f aca="true">IF(F97 &lt;&gt; "",VLOOKUP($F97,Defect_severity,2,0),"")</f>
        <v/>
      </c>
      <c r="H97" s="141"/>
      <c r="I97" s="192"/>
      <c r="J97" s="193"/>
      <c r="K97" s="141"/>
    </row>
    <row r="98" customFormat="false" ht="15" hidden="false" customHeight="false" outlineLevel="0" collapsed="false">
      <c r="B98" s="191" t="n">
        <f aca="false">B97+1</f>
        <v>76</v>
      </c>
      <c r="C98" s="141"/>
      <c r="D98" s="192"/>
      <c r="E98" s="141"/>
      <c r="F98" s="141"/>
      <c r="G98" s="172" t="str">
        <f aca="true">IF(F98 &lt;&gt; "",VLOOKUP($F98,Defect_severity,2,0),"")</f>
        <v/>
      </c>
      <c r="H98" s="141"/>
      <c r="I98" s="192"/>
      <c r="J98" s="193"/>
      <c r="K98" s="141"/>
    </row>
    <row r="99" customFormat="false" ht="15" hidden="false" customHeight="false" outlineLevel="0" collapsed="false">
      <c r="B99" s="191" t="n">
        <f aca="false">B98+1</f>
        <v>77</v>
      </c>
      <c r="C99" s="141"/>
      <c r="D99" s="192"/>
      <c r="E99" s="141"/>
      <c r="F99" s="141"/>
      <c r="G99" s="172" t="str">
        <f aca="true">IF(F99 &lt;&gt; "",VLOOKUP($F99,Defect_severity,2,0),"")</f>
        <v/>
      </c>
      <c r="H99" s="141"/>
      <c r="I99" s="192"/>
      <c r="J99" s="193"/>
      <c r="K99" s="141"/>
    </row>
    <row r="100" customFormat="false" ht="15" hidden="false" customHeight="false" outlineLevel="0" collapsed="false">
      <c r="B100" s="191" t="n">
        <f aca="false">B99+1</f>
        <v>78</v>
      </c>
      <c r="C100" s="141"/>
      <c r="D100" s="192"/>
      <c r="E100" s="141"/>
      <c r="F100" s="141"/>
      <c r="G100" s="172" t="str">
        <f aca="true">IF(F100 &lt;&gt; "",VLOOKUP($F100,Defect_severity,2,0),"")</f>
        <v/>
      </c>
      <c r="H100" s="141"/>
      <c r="I100" s="192"/>
      <c r="J100" s="193"/>
      <c r="K100" s="141"/>
    </row>
    <row r="101" customFormat="false" ht="15" hidden="false" customHeight="false" outlineLevel="0" collapsed="false">
      <c r="B101" s="191" t="n">
        <f aca="false">B100+1</f>
        <v>79</v>
      </c>
      <c r="C101" s="141"/>
      <c r="D101" s="192"/>
      <c r="E101" s="141"/>
      <c r="F101" s="141"/>
      <c r="G101" s="172" t="str">
        <f aca="true">IF(F101 &lt;&gt; "",VLOOKUP($F101,Defect_severity,2,0),"")</f>
        <v/>
      </c>
      <c r="H101" s="141"/>
      <c r="I101" s="192"/>
      <c r="J101" s="193"/>
      <c r="K101" s="141"/>
    </row>
    <row r="102" customFormat="false" ht="15" hidden="false" customHeight="false" outlineLevel="0" collapsed="false">
      <c r="B102" s="191" t="n">
        <f aca="false">B101+1</f>
        <v>80</v>
      </c>
      <c r="C102" s="141"/>
      <c r="D102" s="192"/>
      <c r="E102" s="141"/>
      <c r="F102" s="141"/>
      <c r="G102" s="172" t="str">
        <f aca="true">IF(F102 &lt;&gt; "",VLOOKUP($F102,Defect_severity,2,0),"")</f>
        <v/>
      </c>
      <c r="H102" s="141"/>
      <c r="I102" s="192"/>
      <c r="J102" s="193"/>
      <c r="K102" s="141"/>
    </row>
    <row r="103" customFormat="false" ht="15" hidden="false" customHeight="false" outlineLevel="0" collapsed="false">
      <c r="B103" s="191" t="n">
        <f aca="false">B102+1</f>
        <v>81</v>
      </c>
      <c r="C103" s="141"/>
      <c r="D103" s="192"/>
      <c r="E103" s="141"/>
      <c r="F103" s="141"/>
      <c r="G103" s="172" t="str">
        <f aca="true">IF(F103 &lt;&gt; "",VLOOKUP($F103,Defect_severity,2,0),"")</f>
        <v/>
      </c>
      <c r="H103" s="141"/>
      <c r="I103" s="192"/>
      <c r="J103" s="193"/>
      <c r="K103" s="141"/>
    </row>
    <row r="104" customFormat="false" ht="15" hidden="false" customHeight="false" outlineLevel="0" collapsed="false">
      <c r="B104" s="191" t="n">
        <f aca="false">B103+1</f>
        <v>82</v>
      </c>
      <c r="C104" s="141"/>
      <c r="D104" s="192"/>
      <c r="E104" s="141"/>
      <c r="F104" s="141"/>
      <c r="G104" s="172" t="str">
        <f aca="true">IF(F104 &lt;&gt; "",VLOOKUP($F104,Defect_severity,2,0),"")</f>
        <v/>
      </c>
      <c r="H104" s="141"/>
      <c r="I104" s="192"/>
      <c r="J104" s="193"/>
      <c r="K104" s="141"/>
    </row>
    <row r="105" customFormat="false" ht="15" hidden="false" customHeight="false" outlineLevel="0" collapsed="false">
      <c r="B105" s="191" t="n">
        <f aca="false">B104+1</f>
        <v>83</v>
      </c>
      <c r="C105" s="141"/>
      <c r="D105" s="192"/>
      <c r="E105" s="141"/>
      <c r="F105" s="141"/>
      <c r="G105" s="172" t="str">
        <f aca="true">IF(F105 &lt;&gt; "",VLOOKUP($F105,Defect_severity,2,0),"")</f>
        <v/>
      </c>
      <c r="H105" s="141"/>
      <c r="I105" s="192"/>
      <c r="J105" s="193"/>
      <c r="K105" s="141"/>
    </row>
    <row r="106" customFormat="false" ht="15" hidden="false" customHeight="false" outlineLevel="0" collapsed="false">
      <c r="B106" s="191" t="n">
        <f aca="false">B105+1</f>
        <v>84</v>
      </c>
      <c r="C106" s="141"/>
      <c r="D106" s="192"/>
      <c r="E106" s="141"/>
      <c r="F106" s="141"/>
      <c r="G106" s="172" t="str">
        <f aca="true">IF(F106 &lt;&gt; "",VLOOKUP($F106,Defect_severity,2,0),"")</f>
        <v/>
      </c>
      <c r="H106" s="141"/>
      <c r="I106" s="192"/>
      <c r="J106" s="193"/>
      <c r="K106" s="141"/>
    </row>
    <row r="107" customFormat="false" ht="15" hidden="false" customHeight="false" outlineLevel="0" collapsed="false">
      <c r="B107" s="191" t="n">
        <f aca="false">B106+1</f>
        <v>85</v>
      </c>
      <c r="C107" s="141"/>
      <c r="D107" s="192"/>
      <c r="E107" s="141"/>
      <c r="F107" s="141"/>
      <c r="G107" s="172" t="str">
        <f aca="true">IF(F107 &lt;&gt; "",VLOOKUP($F107,Defect_severity,2,0),"")</f>
        <v/>
      </c>
      <c r="H107" s="141"/>
      <c r="I107" s="192"/>
      <c r="J107" s="193"/>
      <c r="K107" s="141"/>
    </row>
    <row r="108" customFormat="false" ht="15" hidden="false" customHeight="false" outlineLevel="0" collapsed="false">
      <c r="B108" s="191" t="n">
        <f aca="false">B107+1</f>
        <v>86</v>
      </c>
      <c r="C108" s="141"/>
      <c r="D108" s="192"/>
      <c r="E108" s="141"/>
      <c r="F108" s="141"/>
      <c r="G108" s="172" t="str">
        <f aca="true">IF(F108 &lt;&gt; "",VLOOKUP($F108,Defect_severity,2,0),"")</f>
        <v/>
      </c>
      <c r="H108" s="141"/>
      <c r="I108" s="192"/>
      <c r="J108" s="193"/>
      <c r="K108" s="141"/>
    </row>
    <row r="109" customFormat="false" ht="15" hidden="false" customHeight="false" outlineLevel="0" collapsed="false">
      <c r="B109" s="191" t="n">
        <f aca="false">B108+1</f>
        <v>87</v>
      </c>
      <c r="C109" s="141"/>
      <c r="D109" s="192"/>
      <c r="E109" s="141"/>
      <c r="F109" s="141"/>
      <c r="G109" s="172" t="str">
        <f aca="true">IF(F109 &lt;&gt; "",VLOOKUP($F109,Defect_severity,2,0),"")</f>
        <v/>
      </c>
      <c r="H109" s="141"/>
      <c r="I109" s="192"/>
      <c r="J109" s="193"/>
      <c r="K109" s="141"/>
    </row>
    <row r="110" customFormat="false" ht="15" hidden="false" customHeight="false" outlineLevel="0" collapsed="false">
      <c r="B110" s="191" t="n">
        <f aca="false">B109+1</f>
        <v>88</v>
      </c>
      <c r="C110" s="141"/>
      <c r="D110" s="192"/>
      <c r="E110" s="141"/>
      <c r="F110" s="141"/>
      <c r="G110" s="172" t="str">
        <f aca="true">IF(F110 &lt;&gt; "",VLOOKUP($F110,Defect_severity,2,0),"")</f>
        <v/>
      </c>
      <c r="H110" s="141"/>
      <c r="I110" s="192"/>
      <c r="J110" s="193"/>
      <c r="K110" s="141"/>
    </row>
    <row r="111" customFormat="false" ht="15" hidden="false" customHeight="false" outlineLevel="0" collapsed="false">
      <c r="B111" s="191" t="n">
        <f aca="false">B110+1</f>
        <v>89</v>
      </c>
      <c r="C111" s="141"/>
      <c r="D111" s="192"/>
      <c r="E111" s="141"/>
      <c r="F111" s="141"/>
      <c r="G111" s="172" t="str">
        <f aca="true">IF(F111 &lt;&gt; "",VLOOKUP($F111,Defect_severity,2,0),"")</f>
        <v/>
      </c>
      <c r="H111" s="141"/>
      <c r="I111" s="192"/>
      <c r="J111" s="193"/>
      <c r="K111" s="141"/>
    </row>
    <row r="112" customFormat="false" ht="15" hidden="false" customHeight="false" outlineLevel="0" collapsed="false">
      <c r="B112" s="191" t="n">
        <f aca="false">B111+1</f>
        <v>90</v>
      </c>
      <c r="C112" s="141"/>
      <c r="D112" s="192"/>
      <c r="E112" s="141"/>
      <c r="F112" s="141"/>
      <c r="G112" s="172" t="str">
        <f aca="true">IF(F112 &lt;&gt; "",VLOOKUP($F112,Defect_severity,2,0),"")</f>
        <v/>
      </c>
      <c r="H112" s="141"/>
      <c r="I112" s="192"/>
      <c r="J112" s="193"/>
      <c r="K112" s="141"/>
    </row>
    <row r="113" customFormat="false" ht="15" hidden="false" customHeight="false" outlineLevel="0" collapsed="false">
      <c r="B113" s="191" t="n">
        <f aca="false">B112+1</f>
        <v>91</v>
      </c>
      <c r="C113" s="141"/>
      <c r="D113" s="192"/>
      <c r="E113" s="141"/>
      <c r="F113" s="141"/>
      <c r="G113" s="172" t="str">
        <f aca="true">IF(F113 &lt;&gt; "",VLOOKUP($F113,Defect_severity,2,0),"")</f>
        <v/>
      </c>
      <c r="H113" s="141"/>
      <c r="I113" s="192"/>
      <c r="J113" s="193"/>
      <c r="K113" s="141"/>
    </row>
    <row r="114" customFormat="false" ht="15" hidden="false" customHeight="false" outlineLevel="0" collapsed="false">
      <c r="B114" s="191" t="n">
        <f aca="false">B113+1</f>
        <v>92</v>
      </c>
      <c r="C114" s="141"/>
      <c r="D114" s="192"/>
      <c r="E114" s="141"/>
      <c r="F114" s="141"/>
      <c r="G114" s="172" t="str">
        <f aca="true">IF(F114 &lt;&gt; "",VLOOKUP($F114,Defect_severity,2,0),"")</f>
        <v/>
      </c>
      <c r="H114" s="141"/>
      <c r="I114" s="192"/>
      <c r="J114" s="193"/>
      <c r="K114" s="141"/>
    </row>
    <row r="115" customFormat="false" ht="15" hidden="false" customHeight="false" outlineLevel="0" collapsed="false">
      <c r="B115" s="191" t="n">
        <f aca="false">B114+1</f>
        <v>93</v>
      </c>
      <c r="C115" s="141"/>
      <c r="D115" s="192"/>
      <c r="E115" s="141"/>
      <c r="F115" s="141"/>
      <c r="G115" s="172" t="str">
        <f aca="true">IF(F115 &lt;&gt; "",VLOOKUP($F115,Defect_severity,2,0),"")</f>
        <v/>
      </c>
      <c r="H115" s="141"/>
      <c r="I115" s="192"/>
      <c r="J115" s="193"/>
      <c r="K115" s="141"/>
    </row>
    <row r="116" customFormat="false" ht="15" hidden="false" customHeight="false" outlineLevel="0" collapsed="false">
      <c r="B116" s="191" t="n">
        <f aca="false">B115+1</f>
        <v>94</v>
      </c>
      <c r="C116" s="141"/>
      <c r="D116" s="192"/>
      <c r="E116" s="141"/>
      <c r="F116" s="141"/>
      <c r="G116" s="172" t="str">
        <f aca="true">IF(F116 &lt;&gt; "",VLOOKUP($F116,Defect_severity,2,0),"")</f>
        <v/>
      </c>
      <c r="H116" s="141"/>
      <c r="I116" s="192"/>
      <c r="J116" s="193"/>
      <c r="K116" s="141"/>
    </row>
    <row r="117" customFormat="false" ht="15" hidden="false" customHeight="false" outlineLevel="0" collapsed="false">
      <c r="B117" s="191" t="n">
        <f aca="false">B116+1</f>
        <v>95</v>
      </c>
      <c r="C117" s="141"/>
      <c r="D117" s="192"/>
      <c r="E117" s="141"/>
      <c r="F117" s="141"/>
      <c r="G117" s="172" t="str">
        <f aca="true">IF(F117 &lt;&gt; "",VLOOKUP($F117,Defect_severity,2,0),"")</f>
        <v/>
      </c>
      <c r="H117" s="141"/>
      <c r="I117" s="192"/>
      <c r="J117" s="193"/>
      <c r="K117" s="141"/>
    </row>
    <row r="118" customFormat="false" ht="15" hidden="false" customHeight="false" outlineLevel="0" collapsed="false">
      <c r="B118" s="191" t="n">
        <f aca="false">B117+1</f>
        <v>96</v>
      </c>
      <c r="C118" s="141"/>
      <c r="D118" s="192"/>
      <c r="E118" s="141"/>
      <c r="F118" s="141"/>
      <c r="G118" s="172" t="str">
        <f aca="true">IF(F118 &lt;&gt; "",VLOOKUP($F118,Defect_severity,2,0),"")</f>
        <v/>
      </c>
      <c r="H118" s="141"/>
      <c r="I118" s="192"/>
      <c r="J118" s="193"/>
      <c r="K118" s="141"/>
    </row>
    <row r="119" customFormat="false" ht="15" hidden="false" customHeight="false" outlineLevel="0" collapsed="false">
      <c r="B119" s="191" t="n">
        <f aca="false">B118+1</f>
        <v>97</v>
      </c>
      <c r="C119" s="141"/>
      <c r="D119" s="192"/>
      <c r="E119" s="141"/>
      <c r="F119" s="141"/>
      <c r="G119" s="172" t="str">
        <f aca="true">IF(F119 &lt;&gt; "",VLOOKUP($F119,Defect_severity,2,0),"")</f>
        <v/>
      </c>
      <c r="H119" s="141"/>
      <c r="I119" s="192"/>
      <c r="J119" s="193"/>
      <c r="K119" s="141"/>
    </row>
    <row r="120" customFormat="false" ht="15" hidden="false" customHeight="false" outlineLevel="0" collapsed="false">
      <c r="B120" s="191" t="n">
        <f aca="false">B119+1</f>
        <v>98</v>
      </c>
      <c r="C120" s="141"/>
      <c r="D120" s="192"/>
      <c r="E120" s="141"/>
      <c r="F120" s="141"/>
      <c r="G120" s="172" t="str">
        <f aca="true">IF(F120 &lt;&gt; "",VLOOKUP($F120,Defect_severity,2,0),"")</f>
        <v/>
      </c>
      <c r="H120" s="141"/>
      <c r="I120" s="192"/>
      <c r="J120" s="193"/>
      <c r="K120" s="141"/>
    </row>
    <row r="121" customFormat="false" ht="15" hidden="false" customHeight="false" outlineLevel="0" collapsed="false">
      <c r="B121" s="191" t="n">
        <f aca="false">B120+1</f>
        <v>99</v>
      </c>
      <c r="C121" s="141"/>
      <c r="D121" s="192"/>
      <c r="E121" s="141"/>
      <c r="F121" s="141"/>
      <c r="G121" s="172" t="str">
        <f aca="true">IF(F121 &lt;&gt; "",VLOOKUP($F121,Defect_severity,2,0),"")</f>
        <v/>
      </c>
      <c r="H121" s="141"/>
      <c r="I121" s="192"/>
      <c r="J121" s="193"/>
      <c r="K121" s="141"/>
    </row>
    <row r="122" customFormat="false" ht="15" hidden="false" customHeight="false" outlineLevel="0" collapsed="false">
      <c r="B122" s="191" t="n">
        <f aca="false">B121+1</f>
        <v>100</v>
      </c>
      <c r="C122" s="141"/>
      <c r="D122" s="192"/>
      <c r="E122" s="141"/>
      <c r="F122" s="141"/>
      <c r="G122" s="172" t="str">
        <f aca="true">IF(F122 &lt;&gt; "",VLOOKUP($F122,Defect_severity,2,0),"")</f>
        <v/>
      </c>
      <c r="H122" s="141"/>
      <c r="I122" s="192"/>
      <c r="J122" s="193"/>
      <c r="K122" s="141"/>
    </row>
    <row r="123" customFormat="false" ht="15" hidden="false" customHeight="false" outlineLevel="0" collapsed="false">
      <c r="B123" s="191" t="n">
        <f aca="false">B122+1</f>
        <v>101</v>
      </c>
      <c r="C123" s="141"/>
      <c r="D123" s="192"/>
      <c r="E123" s="141"/>
      <c r="F123" s="141"/>
      <c r="G123" s="172" t="str">
        <f aca="true">IF(F123 &lt;&gt; "",VLOOKUP($F123,Defect_severity,2,0),"")</f>
        <v/>
      </c>
      <c r="H123" s="141"/>
      <c r="I123" s="192"/>
      <c r="J123" s="193"/>
      <c r="K123" s="141"/>
    </row>
    <row r="124" customFormat="false" ht="15" hidden="false" customHeight="false" outlineLevel="0" collapsed="false">
      <c r="B124" s="191" t="n">
        <f aca="false">B123+1</f>
        <v>102</v>
      </c>
      <c r="C124" s="141"/>
      <c r="D124" s="192"/>
      <c r="E124" s="141"/>
      <c r="F124" s="141"/>
      <c r="G124" s="172" t="str">
        <f aca="true">IF(F124 &lt;&gt; "",VLOOKUP($F124,Defect_severity,2,0),"")</f>
        <v/>
      </c>
      <c r="H124" s="141"/>
      <c r="I124" s="192"/>
      <c r="J124" s="193"/>
      <c r="K124" s="141"/>
    </row>
    <row r="125" customFormat="false" ht="15" hidden="false" customHeight="false" outlineLevel="0" collapsed="false">
      <c r="B125" s="191" t="n">
        <f aca="false">B124+1</f>
        <v>103</v>
      </c>
      <c r="C125" s="141"/>
      <c r="D125" s="192"/>
      <c r="E125" s="141"/>
      <c r="F125" s="141"/>
      <c r="G125" s="172" t="str">
        <f aca="true">IF(F125 &lt;&gt; "",VLOOKUP($F125,Defect_severity,2,0),"")</f>
        <v/>
      </c>
      <c r="H125" s="141"/>
      <c r="I125" s="192"/>
      <c r="J125" s="193"/>
      <c r="K125" s="141"/>
    </row>
    <row r="126" customFormat="false" ht="15" hidden="false" customHeight="false" outlineLevel="0" collapsed="false">
      <c r="B126" s="191" t="n">
        <f aca="false">B125+1</f>
        <v>104</v>
      </c>
      <c r="C126" s="141"/>
      <c r="D126" s="192"/>
      <c r="E126" s="141"/>
      <c r="F126" s="141"/>
      <c r="G126" s="172" t="str">
        <f aca="true">IF(F126 &lt;&gt; "",VLOOKUP($F126,Defect_severity,2,0),"")</f>
        <v/>
      </c>
      <c r="H126" s="141"/>
      <c r="I126" s="192"/>
      <c r="J126" s="193"/>
      <c r="K126" s="141"/>
    </row>
    <row r="127" customFormat="false" ht="15" hidden="false" customHeight="false" outlineLevel="0" collapsed="false">
      <c r="B127" s="191" t="n">
        <f aca="false">B126+1</f>
        <v>105</v>
      </c>
      <c r="C127" s="141"/>
      <c r="D127" s="192"/>
      <c r="E127" s="141"/>
      <c r="F127" s="141"/>
      <c r="G127" s="172" t="str">
        <f aca="true">IF(F127 &lt;&gt; "",VLOOKUP($F127,Defect_severity,2,0),"")</f>
        <v/>
      </c>
      <c r="H127" s="141"/>
      <c r="I127" s="192"/>
      <c r="J127" s="193"/>
      <c r="K127" s="141"/>
    </row>
    <row r="128" customFormat="false" ht="15" hidden="false" customHeight="false" outlineLevel="0" collapsed="false">
      <c r="B128" s="191" t="n">
        <f aca="false">B127+1</f>
        <v>106</v>
      </c>
      <c r="C128" s="141"/>
      <c r="D128" s="192"/>
      <c r="E128" s="141"/>
      <c r="F128" s="141"/>
      <c r="G128" s="172" t="str">
        <f aca="true">IF(F128 &lt;&gt; "",VLOOKUP($F128,Defect_severity,2,0),"")</f>
        <v/>
      </c>
      <c r="H128" s="141"/>
      <c r="I128" s="192"/>
      <c r="J128" s="193"/>
      <c r="K128" s="141"/>
    </row>
    <row r="129" customFormat="false" ht="15" hidden="false" customHeight="false" outlineLevel="0" collapsed="false">
      <c r="B129" s="191" t="n">
        <f aca="false">B128+1</f>
        <v>107</v>
      </c>
      <c r="C129" s="141"/>
      <c r="D129" s="192"/>
      <c r="E129" s="141"/>
      <c r="F129" s="141"/>
      <c r="G129" s="172" t="str">
        <f aca="true">IF(F129 &lt;&gt; "",VLOOKUP($F129,Defect_severity,2,0),"")</f>
        <v/>
      </c>
      <c r="H129" s="141"/>
      <c r="I129" s="192"/>
      <c r="J129" s="193"/>
      <c r="K129" s="141"/>
    </row>
    <row r="130" customFormat="false" ht="15" hidden="false" customHeight="false" outlineLevel="0" collapsed="false">
      <c r="B130" s="191" t="n">
        <f aca="false">B129+1</f>
        <v>108</v>
      </c>
      <c r="C130" s="141"/>
      <c r="D130" s="192"/>
      <c r="E130" s="141"/>
      <c r="F130" s="141"/>
      <c r="G130" s="172" t="str">
        <f aca="true">IF(F130 &lt;&gt; "",VLOOKUP($F130,Defect_severity,2,0),"")</f>
        <v/>
      </c>
      <c r="H130" s="141"/>
      <c r="I130" s="192"/>
      <c r="J130" s="193"/>
      <c r="K130" s="141"/>
    </row>
    <row r="131" customFormat="false" ht="15" hidden="false" customHeight="false" outlineLevel="0" collapsed="false">
      <c r="B131" s="191" t="n">
        <f aca="false">B130+1</f>
        <v>109</v>
      </c>
      <c r="C131" s="141"/>
      <c r="D131" s="192"/>
      <c r="E131" s="141"/>
      <c r="F131" s="141"/>
      <c r="G131" s="172" t="str">
        <f aca="true">IF(F131 &lt;&gt; "",VLOOKUP($F131,Defect_severity,2,0),"")</f>
        <v/>
      </c>
      <c r="H131" s="141"/>
      <c r="I131" s="192"/>
      <c r="J131" s="193"/>
      <c r="K131" s="141"/>
    </row>
    <row r="132" customFormat="false" ht="15" hidden="false" customHeight="false" outlineLevel="0" collapsed="false">
      <c r="B132" s="191" t="n">
        <f aca="false">B131+1</f>
        <v>110</v>
      </c>
      <c r="C132" s="141"/>
      <c r="D132" s="192"/>
      <c r="E132" s="141"/>
      <c r="F132" s="141"/>
      <c r="G132" s="172" t="str">
        <f aca="true">IF(F132 &lt;&gt; "",VLOOKUP($F132,Defect_severity,2,0),"")</f>
        <v/>
      </c>
      <c r="H132" s="141"/>
      <c r="I132" s="192"/>
      <c r="J132" s="193"/>
      <c r="K132" s="141"/>
    </row>
    <row r="133" customFormat="false" ht="15" hidden="false" customHeight="false" outlineLevel="0" collapsed="false">
      <c r="B133" s="191" t="n">
        <f aca="false">B132+1</f>
        <v>111</v>
      </c>
      <c r="C133" s="141"/>
      <c r="D133" s="192"/>
      <c r="E133" s="141"/>
      <c r="F133" s="141"/>
      <c r="G133" s="172" t="str">
        <f aca="true">IF(F133 &lt;&gt; "",VLOOKUP($F133,Defect_severity,2,0),"")</f>
        <v/>
      </c>
      <c r="H133" s="141"/>
      <c r="I133" s="192"/>
      <c r="J133" s="193"/>
      <c r="K133" s="141"/>
    </row>
    <row r="134" customFormat="false" ht="15" hidden="false" customHeight="false" outlineLevel="0" collapsed="false">
      <c r="B134" s="191" t="n">
        <f aca="false">B133+1</f>
        <v>112</v>
      </c>
      <c r="C134" s="141"/>
      <c r="D134" s="192"/>
      <c r="E134" s="141"/>
      <c r="F134" s="141"/>
      <c r="G134" s="172" t="str">
        <f aca="true">IF(F134 &lt;&gt; "",VLOOKUP($F134,Defect_severity,2,0),"")</f>
        <v/>
      </c>
      <c r="H134" s="141"/>
      <c r="I134" s="192"/>
      <c r="J134" s="193"/>
      <c r="K134" s="141"/>
    </row>
    <row r="135" customFormat="false" ht="15" hidden="false" customHeight="false" outlineLevel="0" collapsed="false">
      <c r="B135" s="191" t="n">
        <f aca="false">B134+1</f>
        <v>113</v>
      </c>
      <c r="C135" s="141"/>
      <c r="D135" s="192"/>
      <c r="E135" s="141"/>
      <c r="F135" s="141"/>
      <c r="G135" s="172" t="str">
        <f aca="true">IF(F135 &lt;&gt; "",VLOOKUP($F135,Defect_severity,2,0),"")</f>
        <v/>
      </c>
      <c r="H135" s="141"/>
      <c r="I135" s="192"/>
      <c r="J135" s="193"/>
      <c r="K135" s="141"/>
    </row>
    <row r="136" customFormat="false" ht="15" hidden="false" customHeight="false" outlineLevel="0" collapsed="false">
      <c r="B136" s="191" t="n">
        <f aca="false">B135+1</f>
        <v>114</v>
      </c>
      <c r="C136" s="141"/>
      <c r="D136" s="192"/>
      <c r="E136" s="141"/>
      <c r="F136" s="141"/>
      <c r="G136" s="172" t="str">
        <f aca="true">IF(F136 &lt;&gt; "",VLOOKUP($F136,Defect_severity,2,0),"")</f>
        <v/>
      </c>
      <c r="H136" s="141"/>
      <c r="I136" s="192"/>
      <c r="J136" s="193"/>
      <c r="K136" s="141"/>
    </row>
    <row r="137" customFormat="false" ht="15" hidden="false" customHeight="false" outlineLevel="0" collapsed="false">
      <c r="B137" s="191" t="n">
        <f aca="false">B136+1</f>
        <v>115</v>
      </c>
      <c r="C137" s="141"/>
      <c r="D137" s="192"/>
      <c r="E137" s="141"/>
      <c r="F137" s="141"/>
      <c r="G137" s="172" t="str">
        <f aca="true">IF(F137 &lt;&gt; "",VLOOKUP($F137,Defect_severity,2,0),"")</f>
        <v/>
      </c>
      <c r="H137" s="141"/>
      <c r="I137" s="192"/>
      <c r="J137" s="193"/>
      <c r="K137" s="141"/>
    </row>
    <row r="138" customFormat="false" ht="15" hidden="false" customHeight="false" outlineLevel="0" collapsed="false">
      <c r="B138" s="191" t="n">
        <f aca="false">B137+1</f>
        <v>116</v>
      </c>
      <c r="C138" s="141"/>
      <c r="D138" s="192"/>
      <c r="E138" s="141"/>
      <c r="F138" s="141"/>
      <c r="G138" s="172" t="str">
        <f aca="true">IF(F138 &lt;&gt; "",VLOOKUP($F138,Defect_severity,2,0),"")</f>
        <v/>
      </c>
      <c r="H138" s="141"/>
      <c r="I138" s="192"/>
      <c r="J138" s="193"/>
      <c r="K138" s="141"/>
    </row>
    <row r="139" customFormat="false" ht="15" hidden="false" customHeight="false" outlineLevel="0" collapsed="false">
      <c r="B139" s="191" t="n">
        <f aca="false">B138+1</f>
        <v>117</v>
      </c>
      <c r="C139" s="141"/>
      <c r="D139" s="192"/>
      <c r="E139" s="141"/>
      <c r="F139" s="141"/>
      <c r="G139" s="172" t="str">
        <f aca="true">IF(F139 &lt;&gt; "",VLOOKUP($F139,Defect_severity,2,0),"")</f>
        <v/>
      </c>
      <c r="H139" s="141"/>
      <c r="I139" s="192"/>
      <c r="J139" s="193"/>
      <c r="K139" s="141"/>
    </row>
    <row r="140" customFormat="false" ht="15" hidden="false" customHeight="false" outlineLevel="0" collapsed="false">
      <c r="B140" s="191" t="n">
        <f aca="false">B139+1</f>
        <v>118</v>
      </c>
      <c r="C140" s="141"/>
      <c r="D140" s="192"/>
      <c r="E140" s="141"/>
      <c r="F140" s="141"/>
      <c r="G140" s="172" t="str">
        <f aca="true">IF(F140 &lt;&gt; "",VLOOKUP($F140,Defect_severity,2,0),"")</f>
        <v/>
      </c>
      <c r="H140" s="141"/>
      <c r="I140" s="192"/>
      <c r="J140" s="193"/>
      <c r="K140" s="141"/>
    </row>
    <row r="141" customFormat="false" ht="15" hidden="false" customHeight="false" outlineLevel="0" collapsed="false">
      <c r="B141" s="191" t="n">
        <f aca="false">B140+1</f>
        <v>119</v>
      </c>
      <c r="C141" s="141"/>
      <c r="D141" s="192"/>
      <c r="E141" s="141"/>
      <c r="F141" s="141"/>
      <c r="G141" s="172" t="str">
        <f aca="true">IF(F141 &lt;&gt; "",VLOOKUP($F141,Defect_severity,2,0),"")</f>
        <v/>
      </c>
      <c r="H141" s="141"/>
      <c r="I141" s="192"/>
      <c r="J141" s="193"/>
      <c r="K141" s="141"/>
    </row>
    <row r="142" customFormat="false" ht="15" hidden="false" customHeight="false" outlineLevel="0" collapsed="false">
      <c r="B142" s="191" t="n">
        <f aca="false">B141+1</f>
        <v>120</v>
      </c>
      <c r="C142" s="141"/>
      <c r="D142" s="192"/>
      <c r="E142" s="141"/>
      <c r="F142" s="141"/>
      <c r="G142" s="172" t="str">
        <f aca="true">IF(F142 &lt;&gt; "",VLOOKUP($F142,Defect_severity,2,0),"")</f>
        <v/>
      </c>
      <c r="H142" s="141"/>
      <c r="I142" s="192"/>
      <c r="J142" s="193"/>
      <c r="K142" s="141"/>
    </row>
    <row r="143" customFormat="false" ht="15" hidden="false" customHeight="false" outlineLevel="0" collapsed="false">
      <c r="B143" s="191" t="n">
        <f aca="false">B142+1</f>
        <v>121</v>
      </c>
      <c r="C143" s="141"/>
      <c r="D143" s="192"/>
      <c r="E143" s="141"/>
      <c r="F143" s="141"/>
      <c r="G143" s="172" t="str">
        <f aca="true">IF(F143 &lt;&gt; "",VLOOKUP($F143,Defect_severity,2,0),"")</f>
        <v/>
      </c>
      <c r="H143" s="141"/>
      <c r="I143" s="192"/>
      <c r="J143" s="193"/>
      <c r="K143" s="141"/>
    </row>
    <row r="144" customFormat="false" ht="15" hidden="false" customHeight="false" outlineLevel="0" collapsed="false">
      <c r="B144" s="191" t="n">
        <f aca="false">B143+1</f>
        <v>122</v>
      </c>
      <c r="C144" s="141"/>
      <c r="D144" s="192"/>
      <c r="E144" s="141"/>
      <c r="F144" s="141"/>
      <c r="G144" s="172" t="str">
        <f aca="true">IF(F144 &lt;&gt; "",VLOOKUP($F144,Defect_severity,2,0),"")</f>
        <v/>
      </c>
      <c r="H144" s="141"/>
      <c r="I144" s="192"/>
      <c r="J144" s="193"/>
      <c r="K144" s="141"/>
    </row>
    <row r="145" customFormat="false" ht="15" hidden="false" customHeight="false" outlineLevel="0" collapsed="false">
      <c r="B145" s="191" t="n">
        <f aca="false">B144+1</f>
        <v>123</v>
      </c>
      <c r="C145" s="141"/>
      <c r="D145" s="192"/>
      <c r="E145" s="141"/>
      <c r="F145" s="141"/>
      <c r="G145" s="172" t="str">
        <f aca="true">IF(F145 &lt;&gt; "",VLOOKUP($F145,Defect_severity,2,0),"")</f>
        <v/>
      </c>
      <c r="H145" s="141"/>
      <c r="I145" s="192"/>
      <c r="J145" s="193"/>
      <c r="K145" s="141"/>
    </row>
    <row r="146" customFormat="false" ht="15" hidden="false" customHeight="false" outlineLevel="0" collapsed="false">
      <c r="B146" s="191" t="n">
        <f aca="false">B145+1</f>
        <v>124</v>
      </c>
      <c r="C146" s="141"/>
      <c r="D146" s="192"/>
      <c r="E146" s="141"/>
      <c r="F146" s="141"/>
      <c r="G146" s="172" t="str">
        <f aca="true">IF(F146 &lt;&gt; "",VLOOKUP($F146,Defect_severity,2,0),"")</f>
        <v/>
      </c>
      <c r="H146" s="141"/>
      <c r="I146" s="192"/>
      <c r="J146" s="193"/>
      <c r="K146" s="141"/>
    </row>
    <row r="147" customFormat="false" ht="15" hidden="false" customHeight="false" outlineLevel="0" collapsed="false">
      <c r="B147" s="191" t="n">
        <f aca="false">B146+1</f>
        <v>125</v>
      </c>
      <c r="C147" s="141"/>
      <c r="D147" s="192"/>
      <c r="E147" s="141"/>
      <c r="F147" s="141"/>
      <c r="G147" s="172" t="str">
        <f aca="true">IF(F147 &lt;&gt; "",VLOOKUP($F147,Defect_severity,2,0),"")</f>
        <v/>
      </c>
      <c r="H147" s="141"/>
      <c r="I147" s="192"/>
      <c r="J147" s="193"/>
      <c r="K147" s="141"/>
    </row>
    <row r="148" customFormat="false" ht="15" hidden="false" customHeight="false" outlineLevel="0" collapsed="false">
      <c r="B148" s="191" t="n">
        <f aca="false">B147+1</f>
        <v>126</v>
      </c>
      <c r="C148" s="141"/>
      <c r="D148" s="192"/>
      <c r="E148" s="141"/>
      <c r="F148" s="141"/>
      <c r="G148" s="172" t="str">
        <f aca="true">IF(F148 &lt;&gt; "",VLOOKUP($F148,Defect_severity,2,0),"")</f>
        <v/>
      </c>
      <c r="H148" s="141"/>
      <c r="I148" s="192"/>
      <c r="J148" s="193"/>
      <c r="K148" s="141"/>
    </row>
    <row r="149" customFormat="false" ht="15" hidden="false" customHeight="false" outlineLevel="0" collapsed="false">
      <c r="B149" s="191" t="n">
        <f aca="false">B148+1</f>
        <v>127</v>
      </c>
      <c r="C149" s="141"/>
      <c r="D149" s="192"/>
      <c r="E149" s="141"/>
      <c r="F149" s="141"/>
      <c r="G149" s="172" t="str">
        <f aca="true">IF(F149 &lt;&gt; "",VLOOKUP($F149,Defect_severity,2,0),"")</f>
        <v/>
      </c>
      <c r="H149" s="141"/>
      <c r="I149" s="192"/>
      <c r="J149" s="193"/>
      <c r="K149" s="141"/>
    </row>
    <row r="150" customFormat="false" ht="15" hidden="false" customHeight="false" outlineLevel="0" collapsed="false">
      <c r="B150" s="191" t="n">
        <f aca="false">B149+1</f>
        <v>128</v>
      </c>
      <c r="C150" s="141"/>
      <c r="D150" s="192"/>
      <c r="E150" s="141"/>
      <c r="F150" s="141"/>
      <c r="G150" s="172" t="str">
        <f aca="true">IF(F150 &lt;&gt; "",VLOOKUP($F150,Defect_severity,2,0),"")</f>
        <v/>
      </c>
      <c r="H150" s="141"/>
      <c r="I150" s="192"/>
      <c r="J150" s="193"/>
      <c r="K150" s="141"/>
    </row>
    <row r="151" customFormat="false" ht="15" hidden="false" customHeight="false" outlineLevel="0" collapsed="false">
      <c r="B151" s="191" t="n">
        <f aca="false">B150+1</f>
        <v>129</v>
      </c>
      <c r="C151" s="141"/>
      <c r="D151" s="192"/>
      <c r="E151" s="141"/>
      <c r="F151" s="141"/>
      <c r="G151" s="172" t="str">
        <f aca="true">IF(F151 &lt;&gt; "",VLOOKUP($F151,Defect_severity,2,0),"")</f>
        <v/>
      </c>
      <c r="H151" s="141"/>
      <c r="I151" s="192"/>
      <c r="J151" s="193"/>
      <c r="K151" s="141"/>
    </row>
    <row r="152" customFormat="false" ht="15" hidden="false" customHeight="false" outlineLevel="0" collapsed="false">
      <c r="B152" s="191" t="n">
        <f aca="false">B151+1</f>
        <v>130</v>
      </c>
      <c r="C152" s="141"/>
      <c r="D152" s="192"/>
      <c r="E152" s="141"/>
      <c r="F152" s="141"/>
      <c r="G152" s="172" t="str">
        <f aca="true">IF(F152 &lt;&gt; "",VLOOKUP($F152,Defect_severity,2,0),"")</f>
        <v/>
      </c>
      <c r="H152" s="141"/>
      <c r="I152" s="192"/>
      <c r="J152" s="193"/>
      <c r="K152" s="141"/>
    </row>
    <row r="153" customFormat="false" ht="15" hidden="false" customHeight="false" outlineLevel="0" collapsed="false">
      <c r="B153" s="191" t="n">
        <f aca="false">B152+1</f>
        <v>131</v>
      </c>
      <c r="C153" s="141"/>
      <c r="D153" s="192"/>
      <c r="E153" s="141"/>
      <c r="F153" s="141"/>
      <c r="G153" s="172" t="str">
        <f aca="true">IF(F153 &lt;&gt; "",VLOOKUP($F153,Defect_severity,2,0),"")</f>
        <v/>
      </c>
      <c r="H153" s="141"/>
      <c r="I153" s="192"/>
      <c r="J153" s="193"/>
      <c r="K153" s="141"/>
    </row>
    <row r="154" customFormat="false" ht="15" hidden="false" customHeight="false" outlineLevel="0" collapsed="false">
      <c r="B154" s="191" t="n">
        <f aca="false">B153+1</f>
        <v>132</v>
      </c>
      <c r="C154" s="141"/>
      <c r="D154" s="192"/>
      <c r="E154" s="141"/>
      <c r="F154" s="141"/>
      <c r="G154" s="172" t="str">
        <f aca="true">IF(F154 &lt;&gt; "",VLOOKUP($F154,Defect_severity,2,0),"")</f>
        <v/>
      </c>
      <c r="H154" s="141"/>
      <c r="I154" s="192"/>
      <c r="J154" s="193"/>
      <c r="K154" s="141"/>
    </row>
    <row r="155" customFormat="false" ht="15" hidden="false" customHeight="false" outlineLevel="0" collapsed="false">
      <c r="B155" s="191" t="n">
        <f aca="false">B154+1</f>
        <v>133</v>
      </c>
      <c r="C155" s="141"/>
      <c r="D155" s="192"/>
      <c r="E155" s="141"/>
      <c r="F155" s="141"/>
      <c r="G155" s="172" t="str">
        <f aca="true">IF(F155 &lt;&gt; "",VLOOKUP($F155,Defect_severity,2,0),"")</f>
        <v/>
      </c>
      <c r="H155" s="141"/>
      <c r="I155" s="192"/>
      <c r="J155" s="193"/>
      <c r="K155" s="141"/>
    </row>
    <row r="156" customFormat="false" ht="15" hidden="false" customHeight="false" outlineLevel="0" collapsed="false">
      <c r="B156" s="191" t="n">
        <f aca="false">B155+1</f>
        <v>134</v>
      </c>
      <c r="C156" s="141"/>
      <c r="D156" s="192"/>
      <c r="E156" s="141"/>
      <c r="F156" s="141"/>
      <c r="G156" s="172" t="str">
        <f aca="true">IF(F156 &lt;&gt; "",VLOOKUP($F156,Defect_severity,2,0),"")</f>
        <v/>
      </c>
      <c r="H156" s="141"/>
      <c r="I156" s="192"/>
      <c r="J156" s="193"/>
      <c r="K156" s="141"/>
    </row>
    <row r="157" customFormat="false" ht="15" hidden="false" customHeight="false" outlineLevel="0" collapsed="false">
      <c r="B157" s="191" t="n">
        <f aca="false">B156+1</f>
        <v>135</v>
      </c>
      <c r="C157" s="141"/>
      <c r="D157" s="192"/>
      <c r="E157" s="141"/>
      <c r="F157" s="141"/>
      <c r="G157" s="172" t="str">
        <f aca="true">IF(F157 &lt;&gt; "",VLOOKUP($F157,Defect_severity,2,0),"")</f>
        <v/>
      </c>
      <c r="H157" s="141"/>
      <c r="I157" s="192"/>
      <c r="J157" s="193"/>
      <c r="K157" s="141"/>
    </row>
    <row r="158" customFormat="false" ht="15" hidden="false" customHeight="false" outlineLevel="0" collapsed="false">
      <c r="B158" s="191" t="n">
        <f aca="false">B157+1</f>
        <v>136</v>
      </c>
      <c r="C158" s="141"/>
      <c r="D158" s="192"/>
      <c r="E158" s="141"/>
      <c r="F158" s="141"/>
      <c r="G158" s="172" t="str">
        <f aca="true">IF(F158 &lt;&gt; "",VLOOKUP($F158,Defect_severity,2,0),"")</f>
        <v/>
      </c>
      <c r="H158" s="141"/>
      <c r="I158" s="192"/>
      <c r="J158" s="193"/>
      <c r="K158" s="141"/>
    </row>
    <row r="159" customFormat="false" ht="15" hidden="false" customHeight="false" outlineLevel="0" collapsed="false">
      <c r="B159" s="191" t="n">
        <f aca="false">B158+1</f>
        <v>137</v>
      </c>
      <c r="C159" s="141"/>
      <c r="D159" s="192"/>
      <c r="E159" s="141"/>
      <c r="F159" s="141"/>
      <c r="G159" s="172" t="str">
        <f aca="true">IF(F159 &lt;&gt; "",VLOOKUP($F159,Defect_severity,2,0),"")</f>
        <v/>
      </c>
      <c r="H159" s="141"/>
      <c r="I159" s="192"/>
      <c r="J159" s="193"/>
      <c r="K159" s="141"/>
    </row>
    <row r="160" customFormat="false" ht="15" hidden="false" customHeight="false" outlineLevel="0" collapsed="false">
      <c r="B160" s="191" t="n">
        <f aca="false">B159+1</f>
        <v>138</v>
      </c>
      <c r="C160" s="141"/>
      <c r="D160" s="192"/>
      <c r="E160" s="141"/>
      <c r="F160" s="141"/>
      <c r="G160" s="172" t="str">
        <f aca="true">IF(F160 &lt;&gt; "",VLOOKUP($F160,Defect_severity,2,0),"")</f>
        <v/>
      </c>
      <c r="H160" s="141"/>
      <c r="I160" s="192"/>
      <c r="J160" s="193"/>
      <c r="K160" s="141"/>
    </row>
    <row r="161" customFormat="false" ht="15" hidden="false" customHeight="false" outlineLevel="0" collapsed="false">
      <c r="B161" s="191" t="n">
        <f aca="false">B160+1</f>
        <v>139</v>
      </c>
      <c r="C161" s="141"/>
      <c r="D161" s="192"/>
      <c r="E161" s="141"/>
      <c r="F161" s="141"/>
      <c r="G161" s="172" t="str">
        <f aca="true">IF(F161 &lt;&gt; "",VLOOKUP($F161,Defect_severity,2,0),"")</f>
        <v/>
      </c>
      <c r="H161" s="141"/>
      <c r="I161" s="192"/>
      <c r="J161" s="193"/>
      <c r="K161" s="141"/>
    </row>
    <row r="162" customFormat="false" ht="15" hidden="false" customHeight="false" outlineLevel="0" collapsed="false">
      <c r="B162" s="191" t="n">
        <f aca="false">B161+1</f>
        <v>140</v>
      </c>
      <c r="C162" s="141"/>
      <c r="D162" s="192"/>
      <c r="E162" s="141"/>
      <c r="F162" s="141"/>
      <c r="G162" s="172" t="str">
        <f aca="true">IF(F162 &lt;&gt; "",VLOOKUP($F162,Defect_severity,2,0),"")</f>
        <v/>
      </c>
      <c r="H162" s="141"/>
      <c r="I162" s="192"/>
      <c r="J162" s="193"/>
      <c r="K162" s="141"/>
    </row>
    <row r="163" customFormat="false" ht="15" hidden="false" customHeight="false" outlineLevel="0" collapsed="false">
      <c r="B163" s="191" t="n">
        <f aca="false">B162+1</f>
        <v>141</v>
      </c>
      <c r="C163" s="141"/>
      <c r="D163" s="192"/>
      <c r="E163" s="141"/>
      <c r="F163" s="141"/>
      <c r="G163" s="172" t="str">
        <f aca="true">IF(F163 &lt;&gt; "",VLOOKUP($F163,Defect_severity,2,0),"")</f>
        <v/>
      </c>
      <c r="H163" s="141"/>
      <c r="I163" s="192"/>
      <c r="J163" s="193"/>
      <c r="K163" s="141"/>
    </row>
    <row r="164" customFormat="false" ht="15" hidden="false" customHeight="false" outlineLevel="0" collapsed="false">
      <c r="B164" s="191" t="n">
        <f aca="false">B163+1</f>
        <v>142</v>
      </c>
      <c r="C164" s="141"/>
      <c r="D164" s="192"/>
      <c r="E164" s="141"/>
      <c r="F164" s="141"/>
      <c r="G164" s="172" t="str">
        <f aca="true">IF(F164 &lt;&gt; "",VLOOKUP($F164,Defect_severity,2,0),"")</f>
        <v/>
      </c>
      <c r="H164" s="141"/>
      <c r="I164" s="192"/>
      <c r="J164" s="193"/>
      <c r="K164" s="141"/>
    </row>
    <row r="165" customFormat="false" ht="15" hidden="false" customHeight="false" outlineLevel="0" collapsed="false">
      <c r="B165" s="191" t="n">
        <f aca="false">B164+1</f>
        <v>143</v>
      </c>
      <c r="C165" s="141"/>
      <c r="D165" s="192"/>
      <c r="E165" s="141"/>
      <c r="F165" s="141"/>
      <c r="G165" s="172" t="str">
        <f aca="true">IF(F165 &lt;&gt; "",VLOOKUP($F165,Defect_severity,2,0),"")</f>
        <v/>
      </c>
      <c r="H165" s="141"/>
      <c r="I165" s="192"/>
      <c r="J165" s="193"/>
      <c r="K165" s="141"/>
    </row>
    <row r="166" customFormat="false" ht="15" hidden="false" customHeight="false" outlineLevel="0" collapsed="false">
      <c r="B166" s="191" t="n">
        <f aca="false">B165+1</f>
        <v>144</v>
      </c>
      <c r="C166" s="141"/>
      <c r="D166" s="192"/>
      <c r="E166" s="141"/>
      <c r="F166" s="141"/>
      <c r="G166" s="172" t="str">
        <f aca="true">IF(F166 &lt;&gt; "",VLOOKUP($F166,Defect_severity,2,0),"")</f>
        <v/>
      </c>
      <c r="H166" s="141"/>
      <c r="I166" s="192"/>
      <c r="J166" s="193"/>
      <c r="K166" s="141"/>
    </row>
    <row r="167" customFormat="false" ht="15" hidden="false" customHeight="false" outlineLevel="0" collapsed="false">
      <c r="B167" s="191" t="n">
        <f aca="false">B166+1</f>
        <v>145</v>
      </c>
      <c r="C167" s="141"/>
      <c r="D167" s="192"/>
      <c r="E167" s="141"/>
      <c r="F167" s="141"/>
      <c r="G167" s="172" t="str">
        <f aca="true">IF(F167 &lt;&gt; "",VLOOKUP($F167,Defect_severity,2,0),"")</f>
        <v/>
      </c>
      <c r="H167" s="141"/>
      <c r="I167" s="192"/>
      <c r="J167" s="193"/>
      <c r="K167" s="141"/>
    </row>
    <row r="168" customFormat="false" ht="15" hidden="false" customHeight="false" outlineLevel="0" collapsed="false">
      <c r="B168" s="191" t="n">
        <f aca="false">B167+1</f>
        <v>146</v>
      </c>
      <c r="C168" s="141"/>
      <c r="D168" s="192"/>
      <c r="E168" s="141"/>
      <c r="F168" s="141"/>
      <c r="G168" s="172" t="str">
        <f aca="true">IF(F168 &lt;&gt; "",VLOOKUP($F168,Defect_severity,2,0),"")</f>
        <v/>
      </c>
      <c r="H168" s="141"/>
      <c r="I168" s="192"/>
      <c r="J168" s="193"/>
      <c r="K168" s="141"/>
    </row>
    <row r="169" customFormat="false" ht="15" hidden="false" customHeight="false" outlineLevel="0" collapsed="false">
      <c r="B169" s="191" t="n">
        <f aca="false">B168+1</f>
        <v>147</v>
      </c>
      <c r="C169" s="141"/>
      <c r="D169" s="192"/>
      <c r="E169" s="141"/>
      <c r="F169" s="141"/>
      <c r="G169" s="172" t="str">
        <f aca="true">IF(F169 &lt;&gt; "",VLOOKUP($F169,Defect_severity,2,0),"")</f>
        <v/>
      </c>
      <c r="H169" s="141"/>
      <c r="I169" s="192"/>
      <c r="J169" s="193"/>
      <c r="K169" s="141"/>
    </row>
    <row r="170" customFormat="false" ht="15" hidden="false" customHeight="false" outlineLevel="0" collapsed="false">
      <c r="B170" s="191" t="n">
        <f aca="false">B169+1</f>
        <v>148</v>
      </c>
      <c r="C170" s="141"/>
      <c r="D170" s="192"/>
      <c r="E170" s="141"/>
      <c r="F170" s="141"/>
      <c r="G170" s="172" t="str">
        <f aca="true">IF(F170 &lt;&gt; "",VLOOKUP($F170,Defect_severity,2,0),"")</f>
        <v/>
      </c>
      <c r="H170" s="141"/>
      <c r="I170" s="192"/>
      <c r="J170" s="193"/>
      <c r="K170" s="141"/>
    </row>
    <row r="171" customFormat="false" ht="15" hidden="false" customHeight="false" outlineLevel="0" collapsed="false">
      <c r="B171" s="191" t="n">
        <f aca="false">B170+1</f>
        <v>149</v>
      </c>
      <c r="C171" s="141"/>
      <c r="D171" s="192"/>
      <c r="E171" s="141"/>
      <c r="F171" s="141"/>
      <c r="G171" s="172" t="str">
        <f aca="true">IF(F171 &lt;&gt; "",VLOOKUP($F171,Defect_severity,2,0),"")</f>
        <v/>
      </c>
      <c r="H171" s="141"/>
      <c r="I171" s="192"/>
      <c r="J171" s="193"/>
      <c r="K171" s="141"/>
    </row>
    <row r="172" customFormat="false" ht="15" hidden="false" customHeight="false" outlineLevel="0" collapsed="false">
      <c r="B172" s="191" t="n">
        <f aca="false">B171+1</f>
        <v>150</v>
      </c>
      <c r="C172" s="141"/>
      <c r="D172" s="192"/>
      <c r="E172" s="141"/>
      <c r="F172" s="141"/>
      <c r="G172" s="172" t="str">
        <f aca="true">IF(F172 &lt;&gt; "",VLOOKUP($F172,Defect_severity,2,0),"")</f>
        <v/>
      </c>
      <c r="H172" s="141"/>
      <c r="I172" s="192"/>
      <c r="J172" s="193"/>
      <c r="K172" s="141"/>
    </row>
    <row r="173" customFormat="false" ht="15" hidden="false" customHeight="false" outlineLevel="0" collapsed="false">
      <c r="B173" s="191" t="n">
        <f aca="false">B172+1</f>
        <v>151</v>
      </c>
      <c r="C173" s="141"/>
      <c r="D173" s="192"/>
      <c r="E173" s="141"/>
      <c r="F173" s="141"/>
      <c r="G173" s="172" t="str">
        <f aca="true">IF(F173 &lt;&gt; "",VLOOKUP($F173,Defect_severity,2,0),"")</f>
        <v/>
      </c>
      <c r="H173" s="141"/>
      <c r="I173" s="192"/>
      <c r="J173" s="193"/>
      <c r="K173" s="141"/>
    </row>
    <row r="174" customFormat="false" ht="15" hidden="false" customHeight="false" outlineLevel="0" collapsed="false">
      <c r="B174" s="191" t="n">
        <f aca="false">B173+1</f>
        <v>152</v>
      </c>
      <c r="C174" s="141"/>
      <c r="D174" s="192"/>
      <c r="E174" s="141"/>
      <c r="F174" s="141"/>
      <c r="G174" s="172" t="str">
        <f aca="true">IF(F174 &lt;&gt; "",VLOOKUP($F174,Defect_severity,2,0),"")</f>
        <v/>
      </c>
      <c r="H174" s="141"/>
      <c r="I174" s="192"/>
      <c r="J174" s="193"/>
      <c r="K174" s="141"/>
    </row>
    <row r="175" customFormat="false" ht="15" hidden="false" customHeight="false" outlineLevel="0" collapsed="false">
      <c r="B175" s="191" t="n">
        <f aca="false">B174+1</f>
        <v>153</v>
      </c>
      <c r="C175" s="141"/>
      <c r="D175" s="192"/>
      <c r="E175" s="141"/>
      <c r="F175" s="141"/>
      <c r="G175" s="172" t="str">
        <f aca="true">IF(F175 &lt;&gt; "",VLOOKUP($F175,Defect_severity,2,0),"")</f>
        <v/>
      </c>
      <c r="H175" s="141"/>
      <c r="I175" s="192"/>
      <c r="J175" s="193"/>
      <c r="K175" s="141"/>
    </row>
    <row r="176" customFormat="false" ht="15" hidden="false" customHeight="false" outlineLevel="0" collapsed="false">
      <c r="B176" s="191" t="n">
        <f aca="false">B175+1</f>
        <v>154</v>
      </c>
      <c r="C176" s="141"/>
      <c r="D176" s="192"/>
      <c r="E176" s="141"/>
      <c r="F176" s="141"/>
      <c r="G176" s="172" t="str">
        <f aca="true">IF(F176 &lt;&gt; "",VLOOKUP($F176,Defect_severity,2,0),"")</f>
        <v/>
      </c>
      <c r="H176" s="141"/>
      <c r="I176" s="192"/>
      <c r="J176" s="193"/>
      <c r="K176" s="141"/>
    </row>
    <row r="177" customFormat="false" ht="15" hidden="false" customHeight="false" outlineLevel="0" collapsed="false">
      <c r="B177" s="191" t="n">
        <f aca="false">B176+1</f>
        <v>155</v>
      </c>
      <c r="C177" s="141"/>
      <c r="D177" s="192"/>
      <c r="E177" s="141"/>
      <c r="F177" s="141"/>
      <c r="G177" s="172" t="str">
        <f aca="true">IF(F177 &lt;&gt; "",VLOOKUP($F177,Defect_severity,2,0),"")</f>
        <v/>
      </c>
      <c r="H177" s="141"/>
      <c r="I177" s="192"/>
      <c r="J177" s="193"/>
      <c r="K177" s="141"/>
    </row>
    <row r="178" customFormat="false" ht="15" hidden="false" customHeight="false" outlineLevel="0" collapsed="false">
      <c r="B178" s="191" t="n">
        <f aca="false">B177+1</f>
        <v>156</v>
      </c>
      <c r="C178" s="141"/>
      <c r="D178" s="192"/>
      <c r="E178" s="141"/>
      <c r="F178" s="141"/>
      <c r="G178" s="172" t="str">
        <f aca="true">IF(F178 &lt;&gt; "",VLOOKUP($F178,Defect_severity,2,0),"")</f>
        <v/>
      </c>
      <c r="H178" s="141"/>
      <c r="I178" s="192"/>
      <c r="J178" s="193"/>
      <c r="K178" s="141"/>
    </row>
    <row r="179" customFormat="false" ht="15" hidden="false" customHeight="false" outlineLevel="0" collapsed="false">
      <c r="B179" s="191" t="n">
        <f aca="false">B178+1</f>
        <v>157</v>
      </c>
      <c r="C179" s="141"/>
      <c r="D179" s="192"/>
      <c r="E179" s="141"/>
      <c r="F179" s="141"/>
      <c r="G179" s="172" t="str">
        <f aca="true">IF(F179 &lt;&gt; "",VLOOKUP($F179,Defect_severity,2,0),"")</f>
        <v/>
      </c>
      <c r="H179" s="141"/>
      <c r="I179" s="192"/>
      <c r="J179" s="193"/>
      <c r="K179" s="141"/>
    </row>
    <row r="180" customFormat="false" ht="15" hidden="false" customHeight="false" outlineLevel="0" collapsed="false">
      <c r="B180" s="191" t="n">
        <f aca="false">B179+1</f>
        <v>158</v>
      </c>
      <c r="C180" s="141"/>
      <c r="D180" s="192"/>
      <c r="E180" s="141"/>
      <c r="F180" s="141"/>
      <c r="G180" s="172" t="str">
        <f aca="true">IF(F180 &lt;&gt; "",VLOOKUP($F180,Defect_severity,2,0),"")</f>
        <v/>
      </c>
      <c r="H180" s="141"/>
      <c r="I180" s="192"/>
      <c r="J180" s="193"/>
      <c r="K180" s="141"/>
    </row>
    <row r="181" customFormat="false" ht="15" hidden="false" customHeight="false" outlineLevel="0" collapsed="false">
      <c r="B181" s="191" t="n">
        <f aca="false">B180+1</f>
        <v>159</v>
      </c>
      <c r="C181" s="141"/>
      <c r="D181" s="192"/>
      <c r="E181" s="141"/>
      <c r="F181" s="141"/>
      <c r="G181" s="172" t="str">
        <f aca="true">IF(F181 &lt;&gt; "",VLOOKUP($F181,Defect_severity,2,0),"")</f>
        <v/>
      </c>
      <c r="H181" s="141"/>
      <c r="I181" s="192"/>
      <c r="J181" s="193"/>
      <c r="K181" s="141"/>
    </row>
    <row r="182" customFormat="false" ht="15" hidden="false" customHeight="false" outlineLevel="0" collapsed="false">
      <c r="B182" s="191" t="n">
        <f aca="false">B181+1</f>
        <v>160</v>
      </c>
      <c r="C182" s="141"/>
      <c r="D182" s="192"/>
      <c r="E182" s="141"/>
      <c r="F182" s="141"/>
      <c r="G182" s="172" t="str">
        <f aca="true">IF(F182 &lt;&gt; "",VLOOKUP($F182,Defect_severity,2,0),"")</f>
        <v/>
      </c>
      <c r="H182" s="141"/>
      <c r="I182" s="192"/>
      <c r="J182" s="193"/>
      <c r="K182" s="141"/>
    </row>
    <row r="183" customFormat="false" ht="15" hidden="false" customHeight="false" outlineLevel="0" collapsed="false">
      <c r="B183" s="191" t="n">
        <f aca="false">B182+1</f>
        <v>161</v>
      </c>
      <c r="C183" s="141"/>
      <c r="D183" s="192"/>
      <c r="E183" s="141"/>
      <c r="F183" s="141"/>
      <c r="G183" s="172" t="str">
        <f aca="true">IF(F183 &lt;&gt; "",VLOOKUP($F183,Defect_severity,2,0),"")</f>
        <v/>
      </c>
      <c r="H183" s="141"/>
      <c r="I183" s="192"/>
      <c r="J183" s="193"/>
      <c r="K183" s="141"/>
    </row>
    <row r="184" customFormat="false" ht="15" hidden="false" customHeight="false" outlineLevel="0" collapsed="false">
      <c r="B184" s="191" t="n">
        <f aca="false">B183+1</f>
        <v>162</v>
      </c>
      <c r="C184" s="141"/>
      <c r="D184" s="192"/>
      <c r="E184" s="141"/>
      <c r="F184" s="141"/>
      <c r="G184" s="172" t="str">
        <f aca="true">IF(F184 &lt;&gt; "",VLOOKUP($F184,Defect_severity,2,0),"")</f>
        <v/>
      </c>
      <c r="H184" s="141"/>
      <c r="I184" s="192"/>
      <c r="J184" s="193"/>
      <c r="K184" s="141"/>
    </row>
    <row r="185" customFormat="false" ht="15" hidden="false" customHeight="false" outlineLevel="0" collapsed="false">
      <c r="B185" s="191" t="n">
        <f aca="false">B184+1</f>
        <v>163</v>
      </c>
      <c r="C185" s="141"/>
      <c r="D185" s="192"/>
      <c r="E185" s="141"/>
      <c r="F185" s="141"/>
      <c r="G185" s="172" t="str">
        <f aca="true">IF(F185 &lt;&gt; "",VLOOKUP($F185,Defect_severity,2,0),"")</f>
        <v/>
      </c>
      <c r="H185" s="141"/>
      <c r="I185" s="192"/>
      <c r="J185" s="193"/>
      <c r="K185" s="141"/>
    </row>
    <row r="186" customFormat="false" ht="15" hidden="false" customHeight="false" outlineLevel="0" collapsed="false">
      <c r="B186" s="191" t="n">
        <f aca="false">B185+1</f>
        <v>164</v>
      </c>
      <c r="C186" s="141"/>
      <c r="D186" s="192"/>
      <c r="E186" s="141"/>
      <c r="F186" s="141"/>
      <c r="G186" s="172" t="str">
        <f aca="true">IF(F186 &lt;&gt; "",VLOOKUP($F186,Defect_severity,2,0),"")</f>
        <v/>
      </c>
      <c r="H186" s="141"/>
      <c r="I186" s="192"/>
      <c r="J186" s="193"/>
      <c r="K186" s="141"/>
    </row>
    <row r="187" customFormat="false" ht="15" hidden="false" customHeight="false" outlineLevel="0" collapsed="false">
      <c r="B187" s="191" t="n">
        <f aca="false">B186+1</f>
        <v>165</v>
      </c>
      <c r="C187" s="141"/>
      <c r="D187" s="192"/>
      <c r="E187" s="141"/>
      <c r="F187" s="141"/>
      <c r="G187" s="172" t="str">
        <f aca="true">IF(F187 &lt;&gt; "",VLOOKUP($F187,Defect_severity,2,0),"")</f>
        <v/>
      </c>
      <c r="H187" s="141"/>
      <c r="I187" s="192"/>
      <c r="J187" s="193"/>
      <c r="K187" s="141"/>
    </row>
    <row r="188" customFormat="false" ht="15" hidden="false" customHeight="false" outlineLevel="0" collapsed="false">
      <c r="B188" s="191" t="n">
        <f aca="false">B187+1</f>
        <v>166</v>
      </c>
      <c r="C188" s="141"/>
      <c r="D188" s="192"/>
      <c r="E188" s="141"/>
      <c r="F188" s="141"/>
      <c r="G188" s="172" t="str">
        <f aca="true">IF(F188 &lt;&gt; "",VLOOKUP($F188,Defect_severity,2,0),"")</f>
        <v/>
      </c>
      <c r="H188" s="141"/>
      <c r="I188" s="192"/>
      <c r="J188" s="193"/>
      <c r="K188" s="141"/>
    </row>
    <row r="189" customFormat="false" ht="15" hidden="false" customHeight="false" outlineLevel="0" collapsed="false">
      <c r="B189" s="191" t="n">
        <f aca="false">B188+1</f>
        <v>167</v>
      </c>
      <c r="C189" s="141"/>
      <c r="D189" s="192"/>
      <c r="E189" s="141"/>
      <c r="F189" s="141"/>
      <c r="G189" s="172" t="str">
        <f aca="true">IF(F189 &lt;&gt; "",VLOOKUP($F189,Defect_severity,2,0),"")</f>
        <v/>
      </c>
      <c r="H189" s="141"/>
      <c r="I189" s="192"/>
      <c r="J189" s="193"/>
      <c r="K189" s="141"/>
    </row>
    <row r="190" customFormat="false" ht="15" hidden="false" customHeight="false" outlineLevel="0" collapsed="false">
      <c r="B190" s="191" t="n">
        <f aca="false">B189+1</f>
        <v>168</v>
      </c>
      <c r="C190" s="141"/>
      <c r="D190" s="192"/>
      <c r="E190" s="141"/>
      <c r="F190" s="141"/>
      <c r="G190" s="172" t="str">
        <f aca="true">IF(F190 &lt;&gt; "",VLOOKUP($F190,Defect_severity,2,0),"")</f>
        <v/>
      </c>
      <c r="H190" s="141"/>
      <c r="I190" s="192"/>
      <c r="J190" s="193"/>
      <c r="K190" s="141"/>
    </row>
    <row r="191" customFormat="false" ht="15" hidden="false" customHeight="false" outlineLevel="0" collapsed="false">
      <c r="B191" s="191" t="n">
        <f aca="false">B190+1</f>
        <v>169</v>
      </c>
      <c r="C191" s="141"/>
      <c r="D191" s="192"/>
      <c r="E191" s="141"/>
      <c r="F191" s="141"/>
      <c r="G191" s="172" t="str">
        <f aca="true">IF(F191 &lt;&gt; "",VLOOKUP($F191,Defect_severity,2,0),"")</f>
        <v/>
      </c>
      <c r="H191" s="141"/>
      <c r="I191" s="192"/>
      <c r="J191" s="193"/>
      <c r="K191" s="141"/>
    </row>
    <row r="192" customFormat="false" ht="15" hidden="false" customHeight="false" outlineLevel="0" collapsed="false">
      <c r="B192" s="191" t="n">
        <f aca="false">B191+1</f>
        <v>170</v>
      </c>
      <c r="C192" s="141"/>
      <c r="D192" s="192"/>
      <c r="E192" s="141"/>
      <c r="F192" s="141"/>
      <c r="G192" s="172" t="str">
        <f aca="true">IF(F192 &lt;&gt; "",VLOOKUP($F192,Defect_severity,2,0),"")</f>
        <v/>
      </c>
      <c r="H192" s="141"/>
      <c r="I192" s="192"/>
      <c r="J192" s="193"/>
      <c r="K192" s="141"/>
    </row>
    <row r="193" customFormat="false" ht="15" hidden="false" customHeight="false" outlineLevel="0" collapsed="false">
      <c r="B193" s="191" t="n">
        <f aca="false">B192+1</f>
        <v>171</v>
      </c>
      <c r="C193" s="141"/>
      <c r="D193" s="192"/>
      <c r="E193" s="141"/>
      <c r="F193" s="141"/>
      <c r="G193" s="172" t="str">
        <f aca="true">IF(F193 &lt;&gt; "",VLOOKUP($F193,Defect_severity,2,0),"")</f>
        <v/>
      </c>
      <c r="H193" s="141"/>
      <c r="I193" s="192"/>
      <c r="J193" s="193"/>
      <c r="K193" s="141"/>
    </row>
    <row r="194" customFormat="false" ht="15" hidden="false" customHeight="false" outlineLevel="0" collapsed="false">
      <c r="B194" s="191" t="n">
        <f aca="false">B193+1</f>
        <v>172</v>
      </c>
      <c r="C194" s="141"/>
      <c r="D194" s="192"/>
      <c r="E194" s="141"/>
      <c r="F194" s="141"/>
      <c r="G194" s="172" t="str">
        <f aca="true">IF(F194 &lt;&gt; "",VLOOKUP($F194,Defect_severity,2,0),"")</f>
        <v/>
      </c>
      <c r="H194" s="141"/>
      <c r="I194" s="192"/>
      <c r="J194" s="193"/>
      <c r="K194" s="141"/>
    </row>
    <row r="195" customFormat="false" ht="15" hidden="false" customHeight="false" outlineLevel="0" collapsed="false">
      <c r="B195" s="191" t="n">
        <f aca="false">B194+1</f>
        <v>173</v>
      </c>
      <c r="C195" s="141"/>
      <c r="D195" s="192"/>
      <c r="E195" s="141"/>
      <c r="F195" s="141"/>
      <c r="G195" s="172" t="str">
        <f aca="true">IF(F195 &lt;&gt; "",VLOOKUP($F195,Defect_severity,2,0),"")</f>
        <v/>
      </c>
      <c r="H195" s="141"/>
      <c r="I195" s="192"/>
      <c r="J195" s="193"/>
      <c r="K195" s="141"/>
    </row>
    <row r="196" customFormat="false" ht="15" hidden="false" customHeight="false" outlineLevel="0" collapsed="false">
      <c r="B196" s="191" t="n">
        <f aca="false">B195+1</f>
        <v>174</v>
      </c>
      <c r="C196" s="141"/>
      <c r="D196" s="192"/>
      <c r="E196" s="141"/>
      <c r="F196" s="141"/>
      <c r="G196" s="172" t="str">
        <f aca="true">IF(F196 &lt;&gt; "",VLOOKUP($F196,Defect_severity,2,0),"")</f>
        <v/>
      </c>
      <c r="H196" s="141"/>
      <c r="I196" s="192"/>
      <c r="J196" s="193"/>
      <c r="K196" s="141"/>
    </row>
    <row r="197" customFormat="false" ht="15" hidden="false" customHeight="false" outlineLevel="0" collapsed="false">
      <c r="B197" s="191" t="n">
        <f aca="false">B196+1</f>
        <v>175</v>
      </c>
      <c r="C197" s="141"/>
      <c r="D197" s="192"/>
      <c r="E197" s="141"/>
      <c r="F197" s="141"/>
      <c r="G197" s="172" t="str">
        <f aca="true">IF(F197 &lt;&gt; "",VLOOKUP($F197,Defect_severity,2,0),"")</f>
        <v/>
      </c>
      <c r="H197" s="141"/>
      <c r="I197" s="192"/>
      <c r="J197" s="193"/>
      <c r="K197" s="141"/>
    </row>
    <row r="198" customFormat="false" ht="15" hidden="false" customHeight="false" outlineLevel="0" collapsed="false">
      <c r="B198" s="191" t="n">
        <f aca="false">B197+1</f>
        <v>176</v>
      </c>
      <c r="C198" s="141"/>
      <c r="D198" s="192"/>
      <c r="E198" s="141"/>
      <c r="F198" s="141"/>
      <c r="G198" s="172" t="str">
        <f aca="true">IF(F198 &lt;&gt; "",VLOOKUP($F198,Defect_severity,2,0),"")</f>
        <v/>
      </c>
      <c r="H198" s="141"/>
      <c r="I198" s="192"/>
      <c r="J198" s="193"/>
      <c r="K198" s="141"/>
    </row>
    <row r="199" customFormat="false" ht="15" hidden="false" customHeight="false" outlineLevel="0" collapsed="false">
      <c r="B199" s="191" t="n">
        <f aca="false">B198+1</f>
        <v>177</v>
      </c>
      <c r="C199" s="141"/>
      <c r="D199" s="192"/>
      <c r="E199" s="141"/>
      <c r="F199" s="141"/>
      <c r="G199" s="172" t="str">
        <f aca="true">IF(F199 &lt;&gt; "",VLOOKUP($F199,Defect_severity,2,0),"")</f>
        <v/>
      </c>
      <c r="H199" s="141"/>
      <c r="I199" s="192"/>
      <c r="J199" s="193"/>
      <c r="K199" s="141"/>
    </row>
    <row r="200" customFormat="false" ht="15" hidden="false" customHeight="false" outlineLevel="0" collapsed="false">
      <c r="B200" s="191" t="n">
        <f aca="false">B199+1</f>
        <v>178</v>
      </c>
      <c r="C200" s="141"/>
      <c r="D200" s="192"/>
      <c r="E200" s="141"/>
      <c r="F200" s="141"/>
      <c r="G200" s="172" t="str">
        <f aca="true">IF(F200 &lt;&gt; "",VLOOKUP($F200,Defect_severity,2,0),"")</f>
        <v/>
      </c>
      <c r="H200" s="141"/>
      <c r="I200" s="192"/>
      <c r="J200" s="193"/>
      <c r="K200" s="141"/>
    </row>
    <row r="201" customFormat="false" ht="15" hidden="false" customHeight="false" outlineLevel="0" collapsed="false">
      <c r="B201" s="191" t="n">
        <f aca="false">B200+1</f>
        <v>179</v>
      </c>
      <c r="C201" s="141"/>
      <c r="D201" s="192"/>
      <c r="E201" s="141"/>
      <c r="F201" s="141"/>
      <c r="G201" s="172" t="str">
        <f aca="true">IF(F201 &lt;&gt; "",VLOOKUP($F201,Defect_severity,2,0),"")</f>
        <v/>
      </c>
      <c r="H201" s="141"/>
      <c r="I201" s="192"/>
      <c r="J201" s="193"/>
      <c r="K201" s="141"/>
    </row>
    <row r="202" customFormat="false" ht="15" hidden="false" customHeight="false" outlineLevel="0" collapsed="false">
      <c r="B202" s="191" t="n">
        <f aca="false">B201+1</f>
        <v>180</v>
      </c>
      <c r="C202" s="141"/>
      <c r="D202" s="192"/>
      <c r="E202" s="141"/>
      <c r="F202" s="141"/>
      <c r="G202" s="172" t="str">
        <f aca="true">IF(F202 &lt;&gt; "",VLOOKUP($F202,Defect_severity,2,0),"")</f>
        <v/>
      </c>
      <c r="H202" s="141"/>
      <c r="I202" s="192"/>
      <c r="J202" s="193"/>
      <c r="K202" s="141"/>
    </row>
    <row r="203" customFormat="false" ht="15" hidden="false" customHeight="false" outlineLevel="0" collapsed="false">
      <c r="B203" s="191" t="n">
        <f aca="false">B202+1</f>
        <v>181</v>
      </c>
      <c r="C203" s="141"/>
      <c r="D203" s="192"/>
      <c r="E203" s="141"/>
      <c r="F203" s="141"/>
      <c r="G203" s="172" t="str">
        <f aca="true">IF(F203 &lt;&gt; "",VLOOKUP($F203,Defect_severity,2,0),"")</f>
        <v/>
      </c>
      <c r="H203" s="141"/>
      <c r="I203" s="192"/>
      <c r="J203" s="193"/>
      <c r="K203" s="141"/>
    </row>
    <row r="204" customFormat="false" ht="15" hidden="false" customHeight="false" outlineLevel="0" collapsed="false">
      <c r="B204" s="191" t="n">
        <f aca="false">B203+1</f>
        <v>182</v>
      </c>
      <c r="C204" s="141"/>
      <c r="D204" s="192"/>
      <c r="E204" s="141"/>
      <c r="F204" s="141"/>
      <c r="G204" s="172" t="str">
        <f aca="true">IF(F204 &lt;&gt; "",VLOOKUP($F204,Defect_severity,2,0),"")</f>
        <v/>
      </c>
      <c r="H204" s="141"/>
      <c r="I204" s="192"/>
      <c r="J204" s="193"/>
      <c r="K204" s="141"/>
    </row>
    <row r="205" customFormat="false" ht="15" hidden="false" customHeight="false" outlineLevel="0" collapsed="false">
      <c r="B205" s="191" t="n">
        <f aca="false">B204+1</f>
        <v>183</v>
      </c>
      <c r="C205" s="141"/>
      <c r="D205" s="192"/>
      <c r="E205" s="141"/>
      <c r="F205" s="141"/>
      <c r="G205" s="172" t="str">
        <f aca="true">IF(F205 &lt;&gt; "",VLOOKUP($F205,Defect_severity,2,0),"")</f>
        <v/>
      </c>
      <c r="H205" s="141"/>
      <c r="I205" s="192"/>
      <c r="J205" s="193"/>
      <c r="K205" s="141"/>
    </row>
    <row r="206" customFormat="false" ht="15" hidden="false" customHeight="false" outlineLevel="0" collapsed="false">
      <c r="B206" s="191" t="n">
        <f aca="false">B205+1</f>
        <v>184</v>
      </c>
      <c r="C206" s="141"/>
      <c r="D206" s="192"/>
      <c r="E206" s="141"/>
      <c r="F206" s="141"/>
      <c r="G206" s="172" t="str">
        <f aca="true">IF(F206 &lt;&gt; "",VLOOKUP($F206,Defect_severity,2,0),"")</f>
        <v/>
      </c>
      <c r="H206" s="141"/>
      <c r="I206" s="192"/>
      <c r="J206" s="193"/>
      <c r="K206" s="141"/>
    </row>
    <row r="207" customFormat="false" ht="15" hidden="false" customHeight="false" outlineLevel="0" collapsed="false">
      <c r="B207" s="191" t="n">
        <f aca="false">B206+1</f>
        <v>185</v>
      </c>
      <c r="C207" s="141"/>
      <c r="D207" s="192"/>
      <c r="E207" s="141"/>
      <c r="F207" s="141"/>
      <c r="G207" s="172" t="str">
        <f aca="true">IF(F207 &lt;&gt; "",VLOOKUP($F207,Defect_severity,2,0),"")</f>
        <v/>
      </c>
      <c r="H207" s="141"/>
      <c r="I207" s="192"/>
      <c r="J207" s="193"/>
      <c r="K207" s="141"/>
    </row>
    <row r="208" customFormat="false" ht="15" hidden="false" customHeight="false" outlineLevel="0" collapsed="false">
      <c r="B208" s="191" t="n">
        <f aca="false">B207+1</f>
        <v>186</v>
      </c>
      <c r="C208" s="141"/>
      <c r="D208" s="192"/>
      <c r="E208" s="141"/>
      <c r="F208" s="141"/>
      <c r="G208" s="172" t="str">
        <f aca="true">IF(F208 &lt;&gt; "",VLOOKUP($F208,Defect_severity,2,0),"")</f>
        <v/>
      </c>
      <c r="H208" s="141"/>
      <c r="I208" s="192"/>
      <c r="J208" s="193"/>
      <c r="K208" s="141"/>
    </row>
    <row r="209" customFormat="false" ht="15" hidden="false" customHeight="false" outlineLevel="0" collapsed="false">
      <c r="B209" s="191" t="n">
        <f aca="false">B208+1</f>
        <v>187</v>
      </c>
      <c r="C209" s="141"/>
      <c r="D209" s="192"/>
      <c r="E209" s="141"/>
      <c r="F209" s="141"/>
      <c r="G209" s="172" t="str">
        <f aca="true">IF(F209 &lt;&gt; "",VLOOKUP($F209,Defect_severity,2,0),"")</f>
        <v/>
      </c>
      <c r="H209" s="141"/>
      <c r="I209" s="192"/>
      <c r="J209" s="193"/>
      <c r="K209" s="141"/>
    </row>
    <row r="210" customFormat="false" ht="15" hidden="false" customHeight="false" outlineLevel="0" collapsed="false">
      <c r="B210" s="191" t="n">
        <f aca="false">B209+1</f>
        <v>188</v>
      </c>
      <c r="C210" s="141"/>
      <c r="D210" s="192"/>
      <c r="E210" s="141"/>
      <c r="F210" s="141"/>
      <c r="G210" s="172" t="str">
        <f aca="true">IF(F210 &lt;&gt; "",VLOOKUP($F210,Defect_severity,2,0),"")</f>
        <v/>
      </c>
      <c r="H210" s="141"/>
      <c r="I210" s="192"/>
      <c r="J210" s="193"/>
      <c r="K210" s="141"/>
    </row>
    <row r="211" customFormat="false" ht="15" hidden="false" customHeight="false" outlineLevel="0" collapsed="false">
      <c r="B211" s="191" t="n">
        <f aca="false">B210+1</f>
        <v>189</v>
      </c>
      <c r="C211" s="141"/>
      <c r="D211" s="192"/>
      <c r="E211" s="141"/>
      <c r="F211" s="141"/>
      <c r="G211" s="172" t="str">
        <f aca="true">IF(F211 &lt;&gt; "",VLOOKUP($F211,Defect_severity,2,0),"")</f>
        <v/>
      </c>
      <c r="H211" s="141"/>
      <c r="I211" s="192"/>
      <c r="J211" s="193"/>
      <c r="K211" s="141"/>
    </row>
    <row r="212" customFormat="false" ht="15" hidden="false" customHeight="false" outlineLevel="0" collapsed="false">
      <c r="B212" s="191" t="n">
        <f aca="false">B211+1</f>
        <v>190</v>
      </c>
      <c r="C212" s="141"/>
      <c r="D212" s="192"/>
      <c r="E212" s="141"/>
      <c r="F212" s="141"/>
      <c r="G212" s="172" t="str">
        <f aca="true">IF(F212 &lt;&gt; "",VLOOKUP($F212,Defect_severity,2,0),"")</f>
        <v/>
      </c>
      <c r="H212" s="141"/>
      <c r="I212" s="192"/>
      <c r="J212" s="193"/>
      <c r="K212" s="141"/>
    </row>
    <row r="213" customFormat="false" ht="15" hidden="false" customHeight="false" outlineLevel="0" collapsed="false">
      <c r="B213" s="191" t="n">
        <f aca="false">B212+1</f>
        <v>191</v>
      </c>
      <c r="C213" s="141"/>
      <c r="D213" s="192"/>
      <c r="E213" s="141"/>
      <c r="F213" s="141"/>
      <c r="G213" s="172" t="str">
        <f aca="true">IF(F213 &lt;&gt; "",VLOOKUP($F213,Defect_severity,2,0),"")</f>
        <v/>
      </c>
      <c r="H213" s="141"/>
      <c r="I213" s="192"/>
      <c r="J213" s="193"/>
      <c r="K213" s="141"/>
    </row>
    <row r="214" customFormat="false" ht="15" hidden="false" customHeight="false" outlineLevel="0" collapsed="false">
      <c r="B214" s="191" t="n">
        <f aca="false">B213+1</f>
        <v>192</v>
      </c>
      <c r="C214" s="141"/>
      <c r="D214" s="192"/>
      <c r="E214" s="141"/>
      <c r="F214" s="141"/>
      <c r="G214" s="172" t="str">
        <f aca="true">IF(F214 &lt;&gt; "",VLOOKUP($F214,Defect_severity,2,0),"")</f>
        <v/>
      </c>
      <c r="H214" s="141"/>
      <c r="I214" s="192"/>
      <c r="J214" s="193"/>
      <c r="K214" s="141"/>
    </row>
    <row r="215" customFormat="false" ht="15" hidden="false" customHeight="false" outlineLevel="0" collapsed="false">
      <c r="B215" s="191" t="n">
        <f aca="false">B214+1</f>
        <v>193</v>
      </c>
      <c r="C215" s="141"/>
      <c r="D215" s="192"/>
      <c r="E215" s="141"/>
      <c r="F215" s="141"/>
      <c r="G215" s="172" t="str">
        <f aca="true">IF(F215 &lt;&gt; "",VLOOKUP($F215,Defect_severity,2,0),"")</f>
        <v/>
      </c>
      <c r="H215" s="141"/>
      <c r="I215" s="192"/>
      <c r="J215" s="193"/>
      <c r="K215" s="141"/>
    </row>
    <row r="216" customFormat="false" ht="15" hidden="false" customHeight="false" outlineLevel="0" collapsed="false">
      <c r="B216" s="191" t="n">
        <f aca="false">B215+1</f>
        <v>194</v>
      </c>
      <c r="C216" s="141"/>
      <c r="D216" s="192"/>
      <c r="E216" s="141"/>
      <c r="F216" s="141"/>
      <c r="G216" s="172" t="str">
        <f aca="true">IF(F216 &lt;&gt; "",VLOOKUP($F216,Defect_severity,2,0),"")</f>
        <v/>
      </c>
      <c r="H216" s="141"/>
      <c r="I216" s="192"/>
      <c r="J216" s="193"/>
      <c r="K216" s="141"/>
    </row>
    <row r="217" customFormat="false" ht="15" hidden="false" customHeight="false" outlineLevel="0" collapsed="false">
      <c r="B217" s="191" t="n">
        <f aca="false">B216+1</f>
        <v>195</v>
      </c>
      <c r="C217" s="141"/>
      <c r="D217" s="192"/>
      <c r="E217" s="141"/>
      <c r="F217" s="141"/>
      <c r="G217" s="172" t="str">
        <f aca="true">IF(F217 &lt;&gt; "",VLOOKUP($F217,Defect_severity,2,0),"")</f>
        <v/>
      </c>
      <c r="H217" s="141"/>
      <c r="I217" s="192"/>
      <c r="J217" s="193"/>
      <c r="K217" s="141"/>
    </row>
    <row r="218" customFormat="false" ht="15" hidden="false" customHeight="false" outlineLevel="0" collapsed="false">
      <c r="B218" s="191" t="n">
        <f aca="false">B217+1</f>
        <v>196</v>
      </c>
      <c r="C218" s="141"/>
      <c r="D218" s="192"/>
      <c r="E218" s="141"/>
      <c r="F218" s="141"/>
      <c r="G218" s="172" t="str">
        <f aca="true">IF(F218 &lt;&gt; "",VLOOKUP($F218,Defect_severity,2,0),"")</f>
        <v/>
      </c>
      <c r="H218" s="141"/>
      <c r="I218" s="192"/>
      <c r="J218" s="193"/>
      <c r="K218" s="141"/>
    </row>
    <row r="219" customFormat="false" ht="15" hidden="false" customHeight="false" outlineLevel="0" collapsed="false">
      <c r="B219" s="191" t="n">
        <f aca="false">B218+1</f>
        <v>197</v>
      </c>
      <c r="C219" s="141"/>
      <c r="D219" s="192"/>
      <c r="E219" s="141"/>
      <c r="F219" s="141"/>
      <c r="G219" s="172" t="str">
        <f aca="true">IF(F219 &lt;&gt; "",VLOOKUP($F219,Defect_severity,2,0),"")</f>
        <v/>
      </c>
      <c r="H219" s="141"/>
      <c r="I219" s="192"/>
      <c r="J219" s="193"/>
      <c r="K219" s="141"/>
    </row>
    <row r="220" customFormat="false" ht="15" hidden="false" customHeight="false" outlineLevel="0" collapsed="false">
      <c r="B220" s="191" t="n">
        <f aca="false">B219+1</f>
        <v>198</v>
      </c>
      <c r="C220" s="141"/>
      <c r="D220" s="192"/>
      <c r="E220" s="141"/>
      <c r="F220" s="141"/>
      <c r="G220" s="172" t="str">
        <f aca="true">IF(F220 &lt;&gt; "",VLOOKUP($F220,Defect_severity,2,0),"")</f>
        <v/>
      </c>
      <c r="H220" s="141"/>
      <c r="I220" s="192"/>
      <c r="J220" s="193"/>
      <c r="K220" s="141"/>
    </row>
    <row r="221" customFormat="false" ht="15" hidden="false" customHeight="false" outlineLevel="0" collapsed="false">
      <c r="B221" s="191" t="n">
        <f aca="false">B220+1</f>
        <v>199</v>
      </c>
      <c r="C221" s="141"/>
      <c r="D221" s="192"/>
      <c r="E221" s="141"/>
      <c r="F221" s="141"/>
      <c r="G221" s="172" t="str">
        <f aca="true">IF(F221 &lt;&gt; "",VLOOKUP($F221,Defect_severity,2,0),"")</f>
        <v/>
      </c>
      <c r="H221" s="141"/>
      <c r="I221" s="192"/>
      <c r="J221" s="193"/>
      <c r="K221" s="141"/>
    </row>
    <row r="222" customFormat="false" ht="15" hidden="false" customHeight="false" outlineLevel="0" collapsed="false">
      <c r="B222" s="191" t="n">
        <f aca="false">B221+1</f>
        <v>200</v>
      </c>
      <c r="C222" s="141"/>
      <c r="D222" s="192"/>
      <c r="E222" s="141"/>
      <c r="F222" s="141"/>
      <c r="G222" s="172" t="str">
        <f aca="true">IF(F222 &lt;&gt; "",VLOOKUP($F222,Defect_severity,2,0),"")</f>
        <v/>
      </c>
      <c r="H222" s="141"/>
      <c r="I222" s="192"/>
      <c r="J222" s="193"/>
      <c r="K222" s="141"/>
    </row>
    <row r="223" customFormat="false" ht="15" hidden="false" customHeight="false" outlineLevel="0" collapsed="false">
      <c r="B223" s="191" t="n">
        <f aca="false">B222+1</f>
        <v>201</v>
      </c>
      <c r="C223" s="141"/>
      <c r="D223" s="192"/>
      <c r="E223" s="141"/>
      <c r="F223" s="141"/>
      <c r="G223" s="172" t="str">
        <f aca="true">IF(F223 &lt;&gt; "",VLOOKUP($F223,Defect_severity,2,0),"")</f>
        <v/>
      </c>
      <c r="H223" s="141"/>
      <c r="I223" s="192"/>
      <c r="J223" s="193"/>
      <c r="K223" s="141"/>
    </row>
    <row r="224" customFormat="false" ht="15" hidden="false" customHeight="false" outlineLevel="0" collapsed="false">
      <c r="B224" s="191" t="n">
        <f aca="false">B223+1</f>
        <v>202</v>
      </c>
      <c r="C224" s="141"/>
      <c r="D224" s="192"/>
      <c r="E224" s="141"/>
      <c r="F224" s="141"/>
      <c r="G224" s="172" t="str">
        <f aca="true">IF(F224 &lt;&gt; "",VLOOKUP($F224,Defect_severity,2,0),"")</f>
        <v/>
      </c>
      <c r="H224" s="141"/>
      <c r="I224" s="192"/>
      <c r="J224" s="193"/>
      <c r="K224" s="141"/>
    </row>
    <row r="225" customFormat="false" ht="15" hidden="false" customHeight="false" outlineLevel="0" collapsed="false">
      <c r="B225" s="191" t="n">
        <f aca="false">B224+1</f>
        <v>203</v>
      </c>
      <c r="C225" s="141"/>
      <c r="D225" s="192"/>
      <c r="E225" s="141"/>
      <c r="F225" s="141"/>
      <c r="G225" s="172" t="str">
        <f aca="true">IF(F225 &lt;&gt; "",VLOOKUP($F225,Defect_severity,2,0),"")</f>
        <v/>
      </c>
      <c r="H225" s="141"/>
      <c r="I225" s="192"/>
      <c r="J225" s="193"/>
      <c r="K225" s="141"/>
    </row>
    <row r="226" customFormat="false" ht="15" hidden="false" customHeight="false" outlineLevel="0" collapsed="false">
      <c r="B226" s="191" t="n">
        <f aca="false">B225+1</f>
        <v>204</v>
      </c>
      <c r="C226" s="141"/>
      <c r="D226" s="192"/>
      <c r="E226" s="141"/>
      <c r="F226" s="141"/>
      <c r="G226" s="172" t="str">
        <f aca="true">IF(F226 &lt;&gt; "",VLOOKUP($F226,Defect_severity,2,0),"")</f>
        <v/>
      </c>
      <c r="H226" s="141"/>
      <c r="I226" s="192"/>
      <c r="J226" s="193"/>
      <c r="K226" s="141"/>
    </row>
    <row r="227" customFormat="false" ht="15" hidden="false" customHeight="false" outlineLevel="0" collapsed="false">
      <c r="B227" s="191" t="n">
        <f aca="false">B226+1</f>
        <v>205</v>
      </c>
      <c r="C227" s="141"/>
      <c r="D227" s="192"/>
      <c r="E227" s="141"/>
      <c r="F227" s="141"/>
      <c r="G227" s="172" t="str">
        <f aca="true">IF(F227 &lt;&gt; "",VLOOKUP($F227,Defect_severity,2,0),"")</f>
        <v/>
      </c>
      <c r="H227" s="141"/>
      <c r="I227" s="192"/>
      <c r="J227" s="193"/>
      <c r="K227" s="141"/>
    </row>
    <row r="228" customFormat="false" ht="15" hidden="false" customHeight="false" outlineLevel="0" collapsed="false">
      <c r="B228" s="191" t="n">
        <f aca="false">B227+1</f>
        <v>206</v>
      </c>
      <c r="C228" s="141"/>
      <c r="D228" s="192"/>
      <c r="E228" s="141"/>
      <c r="F228" s="141"/>
      <c r="G228" s="172" t="str">
        <f aca="true">IF(F228 &lt;&gt; "",VLOOKUP($F228,Defect_severity,2,0),"")</f>
        <v/>
      </c>
      <c r="H228" s="141"/>
      <c r="I228" s="192"/>
      <c r="J228" s="193"/>
      <c r="K228" s="141"/>
    </row>
    <row r="229" customFormat="false" ht="15" hidden="false" customHeight="false" outlineLevel="0" collapsed="false">
      <c r="B229" s="191" t="n">
        <f aca="false">B228+1</f>
        <v>207</v>
      </c>
      <c r="C229" s="141"/>
      <c r="D229" s="192"/>
      <c r="E229" s="141"/>
      <c r="F229" s="141"/>
      <c r="G229" s="172" t="str">
        <f aca="true">IF(F229 &lt;&gt; "",VLOOKUP($F229,Defect_severity,2,0),"")</f>
        <v/>
      </c>
      <c r="H229" s="141"/>
      <c r="I229" s="192"/>
      <c r="J229" s="193"/>
      <c r="K229" s="141"/>
    </row>
    <row r="230" customFormat="false" ht="15" hidden="false" customHeight="false" outlineLevel="0" collapsed="false">
      <c r="B230" s="191" t="n">
        <f aca="false">B229+1</f>
        <v>208</v>
      </c>
      <c r="C230" s="141"/>
      <c r="D230" s="192"/>
      <c r="E230" s="141"/>
      <c r="F230" s="141"/>
      <c r="G230" s="172" t="str">
        <f aca="true">IF(F230 &lt;&gt; "",VLOOKUP($F230,Defect_severity,2,0),"")</f>
        <v/>
      </c>
      <c r="H230" s="141"/>
      <c r="I230" s="192"/>
      <c r="J230" s="193"/>
      <c r="K230" s="141"/>
    </row>
    <row r="231" customFormat="false" ht="15" hidden="false" customHeight="false" outlineLevel="0" collapsed="false">
      <c r="B231" s="191" t="n">
        <f aca="false">B230+1</f>
        <v>209</v>
      </c>
      <c r="C231" s="141"/>
      <c r="D231" s="192"/>
      <c r="E231" s="141"/>
      <c r="F231" s="141"/>
      <c r="G231" s="172" t="str">
        <f aca="true">IF(F231 &lt;&gt; "",VLOOKUP($F231,Defect_severity,2,0),"")</f>
        <v/>
      </c>
      <c r="H231" s="141"/>
      <c r="I231" s="192"/>
      <c r="J231" s="193"/>
      <c r="K231" s="141"/>
    </row>
    <row r="232" customFormat="false" ht="15" hidden="false" customHeight="false" outlineLevel="0" collapsed="false">
      <c r="B232" s="191" t="n">
        <f aca="false">B231+1</f>
        <v>210</v>
      </c>
      <c r="C232" s="141"/>
      <c r="D232" s="192"/>
      <c r="E232" s="141"/>
      <c r="F232" s="141"/>
      <c r="G232" s="172" t="str">
        <f aca="true">IF(F232 &lt;&gt; "",VLOOKUP($F232,Defect_severity,2,0),"")</f>
        <v/>
      </c>
      <c r="H232" s="141"/>
      <c r="I232" s="192"/>
      <c r="J232" s="193"/>
      <c r="K232" s="141"/>
    </row>
    <row r="233" customFormat="false" ht="15" hidden="false" customHeight="false" outlineLevel="0" collapsed="false">
      <c r="B233" s="191" t="n">
        <f aca="false">B232+1</f>
        <v>211</v>
      </c>
      <c r="C233" s="141"/>
      <c r="D233" s="192"/>
      <c r="E233" s="141"/>
      <c r="F233" s="141"/>
      <c r="G233" s="172" t="str">
        <f aca="true">IF(F233 &lt;&gt; "",VLOOKUP($F233,Defect_severity,2,0),"")</f>
        <v/>
      </c>
      <c r="H233" s="141"/>
      <c r="I233" s="192"/>
      <c r="J233" s="193"/>
      <c r="K233" s="141"/>
    </row>
    <row r="234" customFormat="false" ht="15" hidden="false" customHeight="false" outlineLevel="0" collapsed="false">
      <c r="B234" s="191" t="n">
        <f aca="false">B233+1</f>
        <v>212</v>
      </c>
      <c r="C234" s="141"/>
      <c r="D234" s="192"/>
      <c r="E234" s="141"/>
      <c r="F234" s="141"/>
      <c r="G234" s="172" t="str">
        <f aca="true">IF(F234 &lt;&gt; "",VLOOKUP($F234,Defect_severity,2,0),"")</f>
        <v/>
      </c>
      <c r="H234" s="141"/>
      <c r="I234" s="192"/>
      <c r="J234" s="193"/>
      <c r="K234" s="141"/>
    </row>
    <row r="235" customFormat="false" ht="15" hidden="false" customHeight="false" outlineLevel="0" collapsed="false">
      <c r="B235" s="191" t="n">
        <f aca="false">B234+1</f>
        <v>213</v>
      </c>
      <c r="C235" s="141"/>
      <c r="D235" s="192"/>
      <c r="E235" s="141"/>
      <c r="F235" s="141"/>
      <c r="G235" s="172" t="str">
        <f aca="true">IF(F235 &lt;&gt; "",VLOOKUP($F235,Defect_severity,2,0),"")</f>
        <v/>
      </c>
      <c r="H235" s="141"/>
      <c r="I235" s="192"/>
      <c r="J235" s="193"/>
      <c r="K235" s="141"/>
    </row>
    <row r="236" customFormat="false" ht="15" hidden="false" customHeight="false" outlineLevel="0" collapsed="false">
      <c r="B236" s="191" t="n">
        <f aca="false">B235+1</f>
        <v>214</v>
      </c>
      <c r="C236" s="141"/>
      <c r="D236" s="192"/>
      <c r="E236" s="141"/>
      <c r="F236" s="141"/>
      <c r="G236" s="172" t="str">
        <f aca="true">IF(F236 &lt;&gt; "",VLOOKUP($F236,Defect_severity,2,0),"")</f>
        <v/>
      </c>
      <c r="H236" s="141"/>
      <c r="I236" s="192"/>
      <c r="J236" s="193"/>
      <c r="K236" s="141"/>
    </row>
    <row r="237" customFormat="false" ht="15" hidden="false" customHeight="false" outlineLevel="0" collapsed="false">
      <c r="B237" s="191" t="n">
        <f aca="false">B236+1</f>
        <v>215</v>
      </c>
      <c r="C237" s="141"/>
      <c r="D237" s="192"/>
      <c r="E237" s="141"/>
      <c r="F237" s="141"/>
      <c r="G237" s="172" t="str">
        <f aca="true">IF(F237 &lt;&gt; "",VLOOKUP($F237,Defect_severity,2,0),"")</f>
        <v/>
      </c>
      <c r="H237" s="141"/>
      <c r="I237" s="192"/>
      <c r="J237" s="193"/>
      <c r="K237" s="141"/>
    </row>
    <row r="238" customFormat="false" ht="15" hidden="false" customHeight="false" outlineLevel="0" collapsed="false">
      <c r="B238" s="191" t="n">
        <f aca="false">B237+1</f>
        <v>216</v>
      </c>
      <c r="C238" s="141"/>
      <c r="D238" s="192"/>
      <c r="E238" s="141"/>
      <c r="F238" s="141"/>
      <c r="G238" s="172" t="str">
        <f aca="true">IF(F238 &lt;&gt; "",VLOOKUP($F238,Defect_severity,2,0),"")</f>
        <v/>
      </c>
      <c r="H238" s="141"/>
      <c r="I238" s="192"/>
      <c r="J238" s="193"/>
      <c r="K238" s="141"/>
    </row>
    <row r="239" customFormat="false" ht="15" hidden="false" customHeight="false" outlineLevel="0" collapsed="false">
      <c r="B239" s="191" t="n">
        <f aca="false">B238+1</f>
        <v>217</v>
      </c>
      <c r="C239" s="141"/>
      <c r="D239" s="192"/>
      <c r="E239" s="141"/>
      <c r="F239" s="141"/>
      <c r="G239" s="172" t="str">
        <f aca="true">IF(F239 &lt;&gt; "",VLOOKUP($F239,Defect_severity,2,0),"")</f>
        <v/>
      </c>
      <c r="H239" s="141"/>
      <c r="I239" s="192"/>
      <c r="J239" s="193"/>
      <c r="K239" s="141"/>
    </row>
    <row r="240" customFormat="false" ht="15" hidden="false" customHeight="false" outlineLevel="0" collapsed="false">
      <c r="B240" s="191" t="n">
        <f aca="false">B239+1</f>
        <v>218</v>
      </c>
      <c r="C240" s="141"/>
      <c r="D240" s="192"/>
      <c r="E240" s="141"/>
      <c r="F240" s="141"/>
      <c r="G240" s="172" t="str">
        <f aca="true">IF(F240 &lt;&gt; "",VLOOKUP($F240,Defect_severity,2,0),"")</f>
        <v/>
      </c>
      <c r="H240" s="141"/>
      <c r="I240" s="192"/>
      <c r="J240" s="193"/>
      <c r="K240" s="141"/>
    </row>
    <row r="241" customFormat="false" ht="15" hidden="false" customHeight="false" outlineLevel="0" collapsed="false">
      <c r="B241" s="191" t="n">
        <f aca="false">B240+1</f>
        <v>219</v>
      </c>
      <c r="C241" s="141"/>
      <c r="D241" s="192"/>
      <c r="E241" s="141"/>
      <c r="F241" s="141"/>
      <c r="G241" s="172" t="str">
        <f aca="true">IF(F241 &lt;&gt; "",VLOOKUP($F241,Defect_severity,2,0),"")</f>
        <v/>
      </c>
      <c r="H241" s="141"/>
      <c r="I241" s="192"/>
      <c r="J241" s="193"/>
      <c r="K241" s="141"/>
    </row>
    <row r="242" customFormat="false" ht="15" hidden="false" customHeight="false" outlineLevel="0" collapsed="false">
      <c r="B242" s="191" t="n">
        <f aca="false">B241+1</f>
        <v>220</v>
      </c>
      <c r="C242" s="141"/>
      <c r="D242" s="192"/>
      <c r="E242" s="141"/>
      <c r="F242" s="141"/>
      <c r="G242" s="172" t="str">
        <f aca="true">IF(F242 &lt;&gt; "",VLOOKUP($F242,Defect_severity,2,0),"")</f>
        <v/>
      </c>
      <c r="H242" s="141"/>
      <c r="I242" s="192"/>
      <c r="J242" s="193"/>
      <c r="K242" s="141"/>
    </row>
    <row r="243" customFormat="false" ht="15" hidden="false" customHeight="false" outlineLevel="0" collapsed="false">
      <c r="B243" s="191" t="n">
        <f aca="false">B242+1</f>
        <v>221</v>
      </c>
      <c r="C243" s="141"/>
      <c r="D243" s="192"/>
      <c r="E243" s="141"/>
      <c r="F243" s="141"/>
      <c r="G243" s="172" t="str">
        <f aca="true">IF(F243 &lt;&gt; "",VLOOKUP($F243,Defect_severity,2,0),"")</f>
        <v/>
      </c>
      <c r="H243" s="141"/>
      <c r="I243" s="192"/>
      <c r="J243" s="193"/>
      <c r="K243" s="141"/>
    </row>
    <row r="244" customFormat="false" ht="15" hidden="false" customHeight="false" outlineLevel="0" collapsed="false">
      <c r="B244" s="191" t="n">
        <f aca="false">B243+1</f>
        <v>222</v>
      </c>
      <c r="C244" s="141"/>
      <c r="D244" s="192"/>
      <c r="E244" s="141"/>
      <c r="F244" s="141"/>
      <c r="G244" s="172" t="str">
        <f aca="true">IF(F244 &lt;&gt; "",VLOOKUP($F244,Defect_severity,2,0),"")</f>
        <v/>
      </c>
      <c r="H244" s="141"/>
      <c r="I244" s="192"/>
      <c r="J244" s="193"/>
      <c r="K244" s="141"/>
    </row>
    <row r="245" customFormat="false" ht="15" hidden="false" customHeight="false" outlineLevel="0" collapsed="false">
      <c r="B245" s="191" t="n">
        <f aca="false">B244+1</f>
        <v>223</v>
      </c>
      <c r="C245" s="141"/>
      <c r="D245" s="192"/>
      <c r="E245" s="141"/>
      <c r="F245" s="141"/>
      <c r="G245" s="172" t="str">
        <f aca="true">IF(F245 &lt;&gt; "",VLOOKUP($F245,Defect_severity,2,0),"")</f>
        <v/>
      </c>
      <c r="H245" s="141"/>
      <c r="I245" s="192"/>
      <c r="J245" s="193"/>
      <c r="K245" s="141"/>
    </row>
    <row r="246" customFormat="false" ht="15" hidden="false" customHeight="false" outlineLevel="0" collapsed="false">
      <c r="B246" s="191" t="n">
        <f aca="false">B245+1</f>
        <v>224</v>
      </c>
      <c r="C246" s="141"/>
      <c r="D246" s="192"/>
      <c r="E246" s="141"/>
      <c r="F246" s="141"/>
      <c r="G246" s="172" t="str">
        <f aca="true">IF(F246 &lt;&gt; "",VLOOKUP($F246,Defect_severity,2,0),"")</f>
        <v/>
      </c>
      <c r="H246" s="141"/>
      <c r="I246" s="192"/>
      <c r="J246" s="193"/>
      <c r="K246" s="141"/>
    </row>
    <row r="247" customFormat="false" ht="15" hidden="false" customHeight="false" outlineLevel="0" collapsed="false">
      <c r="B247" s="191" t="n">
        <f aca="false">B246+1</f>
        <v>225</v>
      </c>
      <c r="C247" s="141"/>
      <c r="D247" s="192"/>
      <c r="E247" s="141"/>
      <c r="F247" s="141"/>
      <c r="G247" s="172" t="str">
        <f aca="true">IF(F247 &lt;&gt; "",VLOOKUP($F247,Defect_severity,2,0),"")</f>
        <v/>
      </c>
      <c r="H247" s="141"/>
      <c r="I247" s="192"/>
      <c r="J247" s="193"/>
      <c r="K247" s="141"/>
    </row>
    <row r="248" customFormat="false" ht="15" hidden="false" customHeight="false" outlineLevel="0" collapsed="false">
      <c r="B248" s="191" t="n">
        <f aca="false">B247+1</f>
        <v>226</v>
      </c>
      <c r="C248" s="141"/>
      <c r="D248" s="192"/>
      <c r="E248" s="141"/>
      <c r="F248" s="141"/>
      <c r="G248" s="172" t="str">
        <f aca="true">IF(F248 &lt;&gt; "",VLOOKUP($F248,Defect_severity,2,0),"")</f>
        <v/>
      </c>
      <c r="H248" s="141"/>
      <c r="I248" s="192"/>
      <c r="J248" s="193"/>
      <c r="K248" s="141"/>
    </row>
    <row r="249" customFormat="false" ht="15" hidden="false" customHeight="false" outlineLevel="0" collapsed="false">
      <c r="B249" s="191" t="n">
        <f aca="false">B248+1</f>
        <v>227</v>
      </c>
      <c r="C249" s="141"/>
      <c r="D249" s="192"/>
      <c r="E249" s="141"/>
      <c r="F249" s="141"/>
      <c r="G249" s="172" t="str">
        <f aca="true">IF(F249 &lt;&gt; "",VLOOKUP($F249,Defect_severity,2,0),"")</f>
        <v/>
      </c>
      <c r="H249" s="141"/>
      <c r="I249" s="192"/>
      <c r="J249" s="193"/>
      <c r="K249" s="141"/>
    </row>
    <row r="250" customFormat="false" ht="15" hidden="false" customHeight="false" outlineLevel="0" collapsed="false">
      <c r="B250" s="191" t="n">
        <f aca="false">B249+1</f>
        <v>228</v>
      </c>
      <c r="C250" s="141"/>
      <c r="D250" s="192"/>
      <c r="E250" s="141"/>
      <c r="F250" s="141"/>
      <c r="G250" s="172" t="str">
        <f aca="true">IF(F250 &lt;&gt; "",VLOOKUP($F250,Defect_severity,2,0),"")</f>
        <v/>
      </c>
      <c r="H250" s="141"/>
      <c r="I250" s="192"/>
      <c r="J250" s="193"/>
      <c r="K250" s="141"/>
    </row>
    <row r="251" customFormat="false" ht="15" hidden="false" customHeight="false" outlineLevel="0" collapsed="false">
      <c r="B251" s="191" t="n">
        <f aca="false">B250+1</f>
        <v>229</v>
      </c>
      <c r="C251" s="141"/>
      <c r="D251" s="192"/>
      <c r="E251" s="141"/>
      <c r="F251" s="141"/>
      <c r="G251" s="172" t="str">
        <f aca="true">IF(F251 &lt;&gt; "",VLOOKUP($F251,Defect_severity,2,0),"")</f>
        <v/>
      </c>
      <c r="H251" s="141"/>
      <c r="I251" s="192"/>
      <c r="J251" s="193"/>
      <c r="K251" s="141"/>
    </row>
    <row r="252" customFormat="false" ht="15" hidden="false" customHeight="false" outlineLevel="0" collapsed="false">
      <c r="B252" s="191" t="n">
        <f aca="false">B251+1</f>
        <v>230</v>
      </c>
      <c r="C252" s="141"/>
      <c r="D252" s="192"/>
      <c r="E252" s="141"/>
      <c r="F252" s="141"/>
      <c r="G252" s="172" t="str">
        <f aca="true">IF(F252 &lt;&gt; "",VLOOKUP($F252,Defect_severity,2,0),"")</f>
        <v/>
      </c>
      <c r="H252" s="141"/>
      <c r="I252" s="192"/>
      <c r="J252" s="193"/>
      <c r="K252" s="141"/>
    </row>
    <row r="253" customFormat="false" ht="15" hidden="false" customHeight="false" outlineLevel="0" collapsed="false">
      <c r="B253" s="191" t="n">
        <f aca="false">B252+1</f>
        <v>231</v>
      </c>
      <c r="C253" s="141"/>
      <c r="D253" s="192"/>
      <c r="E253" s="141"/>
      <c r="F253" s="141"/>
      <c r="G253" s="172" t="str">
        <f aca="true">IF(F253 &lt;&gt; "",VLOOKUP($F253,Defect_severity,2,0),"")</f>
        <v/>
      </c>
      <c r="H253" s="141"/>
      <c r="I253" s="192"/>
      <c r="J253" s="193"/>
      <c r="K253" s="141"/>
    </row>
    <row r="254" customFormat="false" ht="15" hidden="false" customHeight="false" outlineLevel="0" collapsed="false">
      <c r="B254" s="191" t="n">
        <f aca="false">B253+1</f>
        <v>232</v>
      </c>
      <c r="C254" s="141"/>
      <c r="D254" s="192"/>
      <c r="E254" s="141"/>
      <c r="F254" s="141"/>
      <c r="G254" s="172" t="str">
        <f aca="true">IF(F254 &lt;&gt; "",VLOOKUP($F254,Defect_severity,2,0),"")</f>
        <v/>
      </c>
      <c r="H254" s="141"/>
      <c r="I254" s="192"/>
      <c r="J254" s="193"/>
      <c r="K254" s="141"/>
    </row>
    <row r="255" customFormat="false" ht="15" hidden="false" customHeight="false" outlineLevel="0" collapsed="false">
      <c r="B255" s="191" t="n">
        <f aca="false">B254+1</f>
        <v>233</v>
      </c>
      <c r="C255" s="141"/>
      <c r="D255" s="192"/>
      <c r="E255" s="141"/>
      <c r="F255" s="141"/>
      <c r="G255" s="172" t="str">
        <f aca="true">IF(F255 &lt;&gt; "",VLOOKUP($F255,Defect_severity,2,0),"")</f>
        <v/>
      </c>
      <c r="H255" s="141"/>
      <c r="I255" s="192"/>
      <c r="J255" s="193"/>
      <c r="K255" s="141"/>
    </row>
    <row r="256" customFormat="false" ht="15" hidden="false" customHeight="false" outlineLevel="0" collapsed="false">
      <c r="B256" s="191" t="n">
        <f aca="false">B255+1</f>
        <v>234</v>
      </c>
      <c r="C256" s="141"/>
      <c r="D256" s="192"/>
      <c r="E256" s="141"/>
      <c r="F256" s="141"/>
      <c r="G256" s="172" t="str">
        <f aca="true">IF(F256 &lt;&gt; "",VLOOKUP($F256,Defect_severity,2,0),"")</f>
        <v/>
      </c>
      <c r="H256" s="141"/>
      <c r="I256" s="192"/>
      <c r="J256" s="193"/>
      <c r="K256" s="141"/>
    </row>
    <row r="257" customFormat="false" ht="15" hidden="false" customHeight="false" outlineLevel="0" collapsed="false">
      <c r="B257" s="191" t="n">
        <f aca="false">B256+1</f>
        <v>235</v>
      </c>
      <c r="C257" s="141"/>
      <c r="D257" s="192"/>
      <c r="E257" s="141"/>
      <c r="F257" s="141"/>
      <c r="G257" s="172" t="str">
        <f aca="true">IF(F257 &lt;&gt; "",VLOOKUP($F257,Defect_severity,2,0),"")</f>
        <v/>
      </c>
      <c r="H257" s="141"/>
      <c r="I257" s="192"/>
      <c r="J257" s="193"/>
      <c r="K257" s="141"/>
    </row>
    <row r="258" customFormat="false" ht="15" hidden="false" customHeight="false" outlineLevel="0" collapsed="false">
      <c r="B258" s="191" t="n">
        <f aca="false">B257+1</f>
        <v>236</v>
      </c>
      <c r="C258" s="141"/>
      <c r="D258" s="192"/>
      <c r="E258" s="141"/>
      <c r="F258" s="141"/>
      <c r="G258" s="172" t="str">
        <f aca="true">IF(F258 &lt;&gt; "",VLOOKUP($F258,Defect_severity,2,0),"")</f>
        <v/>
      </c>
      <c r="H258" s="141"/>
      <c r="I258" s="192"/>
      <c r="J258" s="193"/>
      <c r="K258" s="141"/>
    </row>
    <row r="259" customFormat="false" ht="15" hidden="false" customHeight="false" outlineLevel="0" collapsed="false">
      <c r="B259" s="191" t="n">
        <f aca="false">B258+1</f>
        <v>237</v>
      </c>
      <c r="C259" s="141"/>
      <c r="D259" s="192"/>
      <c r="E259" s="141"/>
      <c r="F259" s="141"/>
      <c r="G259" s="172" t="str">
        <f aca="true">IF(F259 &lt;&gt; "",VLOOKUP($F259,Defect_severity,2,0),"")</f>
        <v/>
      </c>
      <c r="H259" s="141"/>
      <c r="I259" s="192"/>
      <c r="J259" s="193"/>
      <c r="K259" s="141"/>
    </row>
    <row r="260" customFormat="false" ht="15" hidden="false" customHeight="false" outlineLevel="0" collapsed="false">
      <c r="B260" s="191" t="n">
        <f aca="false">B259+1</f>
        <v>238</v>
      </c>
      <c r="C260" s="141"/>
      <c r="D260" s="192"/>
      <c r="E260" s="141"/>
      <c r="F260" s="141"/>
      <c r="G260" s="172" t="str">
        <f aca="true">IF(F260 &lt;&gt; "",VLOOKUP($F260,Defect_severity,2,0),"")</f>
        <v/>
      </c>
      <c r="H260" s="141"/>
      <c r="I260" s="192"/>
      <c r="J260" s="193"/>
      <c r="K260" s="141"/>
    </row>
    <row r="261" customFormat="false" ht="15" hidden="false" customHeight="false" outlineLevel="0" collapsed="false">
      <c r="B261" s="191" t="n">
        <f aca="false">B260+1</f>
        <v>239</v>
      </c>
      <c r="C261" s="141"/>
      <c r="D261" s="192"/>
      <c r="E261" s="141"/>
      <c r="F261" s="141"/>
      <c r="G261" s="172" t="str">
        <f aca="true">IF(F261 &lt;&gt; "",VLOOKUP($F261,Defect_severity,2,0),"")</f>
        <v/>
      </c>
      <c r="H261" s="141"/>
      <c r="I261" s="192"/>
      <c r="J261" s="193"/>
      <c r="K261" s="141"/>
    </row>
    <row r="262" customFormat="false" ht="15" hidden="false" customHeight="false" outlineLevel="0" collapsed="false">
      <c r="B262" s="191" t="n">
        <f aca="false">B261+1</f>
        <v>240</v>
      </c>
      <c r="C262" s="141"/>
      <c r="D262" s="192"/>
      <c r="E262" s="141"/>
      <c r="F262" s="141"/>
      <c r="G262" s="172" t="str">
        <f aca="true">IF(F262 &lt;&gt; "",VLOOKUP($F262,Defect_severity,2,0),"")</f>
        <v/>
      </c>
      <c r="H262" s="141"/>
      <c r="I262" s="192"/>
      <c r="J262" s="193"/>
      <c r="K262" s="141"/>
    </row>
    <row r="263" customFormat="false" ht="15" hidden="false" customHeight="false" outlineLevel="0" collapsed="false">
      <c r="B263" s="191" t="n">
        <f aca="false">B262+1</f>
        <v>241</v>
      </c>
      <c r="C263" s="141"/>
      <c r="D263" s="192"/>
      <c r="E263" s="141"/>
      <c r="F263" s="141"/>
      <c r="G263" s="172" t="str">
        <f aca="true">IF(F263 &lt;&gt; "",VLOOKUP($F263,Defect_severity,2,0),"")</f>
        <v/>
      </c>
      <c r="H263" s="141"/>
      <c r="I263" s="192"/>
      <c r="J263" s="193"/>
      <c r="K263" s="141"/>
    </row>
    <row r="264" customFormat="false" ht="15" hidden="false" customHeight="false" outlineLevel="0" collapsed="false">
      <c r="B264" s="191" t="n">
        <f aca="false">B263+1</f>
        <v>242</v>
      </c>
      <c r="C264" s="141"/>
      <c r="D264" s="192"/>
      <c r="E264" s="141"/>
      <c r="F264" s="141"/>
      <c r="G264" s="172" t="str">
        <f aca="true">IF(F264 &lt;&gt; "",VLOOKUP($F264,Defect_severity,2,0),"")</f>
        <v/>
      </c>
      <c r="H264" s="141"/>
      <c r="I264" s="192"/>
      <c r="J264" s="193"/>
      <c r="K264" s="141"/>
    </row>
    <row r="265" customFormat="false" ht="15" hidden="false" customHeight="false" outlineLevel="0" collapsed="false">
      <c r="B265" s="191" t="n">
        <f aca="false">B264+1</f>
        <v>243</v>
      </c>
      <c r="C265" s="141"/>
      <c r="D265" s="192"/>
      <c r="E265" s="141"/>
      <c r="F265" s="141"/>
      <c r="G265" s="172" t="str">
        <f aca="true">IF(F265 &lt;&gt; "",VLOOKUP($F265,Defect_severity,2,0),"")</f>
        <v/>
      </c>
      <c r="H265" s="141"/>
      <c r="I265" s="192"/>
      <c r="J265" s="193"/>
      <c r="K265" s="141"/>
    </row>
    <row r="266" customFormat="false" ht="15" hidden="false" customHeight="false" outlineLevel="0" collapsed="false">
      <c r="B266" s="191" t="n">
        <f aca="false">B265+1</f>
        <v>244</v>
      </c>
      <c r="C266" s="141"/>
      <c r="D266" s="192"/>
      <c r="E266" s="141"/>
      <c r="F266" s="141"/>
      <c r="G266" s="172" t="str">
        <f aca="true">IF(F266 &lt;&gt; "",VLOOKUP($F266,Defect_severity,2,0),"")</f>
        <v/>
      </c>
      <c r="H266" s="141"/>
      <c r="I266" s="192"/>
      <c r="J266" s="193"/>
      <c r="K266" s="141"/>
    </row>
    <row r="267" customFormat="false" ht="15" hidden="false" customHeight="false" outlineLevel="0" collapsed="false">
      <c r="B267" s="191" t="n">
        <f aca="false">B266+1</f>
        <v>245</v>
      </c>
      <c r="C267" s="141"/>
      <c r="D267" s="192"/>
      <c r="E267" s="141"/>
      <c r="F267" s="141"/>
      <c r="G267" s="172" t="str">
        <f aca="true">IF(F267 &lt;&gt; "",VLOOKUP($F267,Defect_severity,2,0),"")</f>
        <v/>
      </c>
      <c r="H267" s="141"/>
      <c r="I267" s="192"/>
      <c r="J267" s="193"/>
      <c r="K267" s="141"/>
    </row>
    <row r="268" customFormat="false" ht="15" hidden="false" customHeight="false" outlineLevel="0" collapsed="false">
      <c r="B268" s="191" t="n">
        <f aca="false">B267+1</f>
        <v>246</v>
      </c>
      <c r="C268" s="141"/>
      <c r="D268" s="192"/>
      <c r="E268" s="141"/>
      <c r="F268" s="141"/>
      <c r="G268" s="172" t="str">
        <f aca="true">IF(F268 &lt;&gt; "",VLOOKUP($F268,Defect_severity,2,0),"")</f>
        <v/>
      </c>
      <c r="H268" s="141"/>
      <c r="I268" s="192"/>
      <c r="J268" s="193"/>
      <c r="K268" s="141"/>
    </row>
    <row r="269" customFormat="false" ht="15" hidden="false" customHeight="false" outlineLevel="0" collapsed="false">
      <c r="B269" s="191" t="n">
        <f aca="false">B268+1</f>
        <v>247</v>
      </c>
      <c r="C269" s="141"/>
      <c r="D269" s="192"/>
      <c r="E269" s="141"/>
      <c r="F269" s="141"/>
      <c r="G269" s="172" t="str">
        <f aca="true">IF(F269 &lt;&gt; "",VLOOKUP($F269,Defect_severity,2,0),"")</f>
        <v/>
      </c>
      <c r="H269" s="141"/>
      <c r="I269" s="192"/>
      <c r="J269" s="193"/>
      <c r="K269" s="141"/>
    </row>
    <row r="270" customFormat="false" ht="15" hidden="false" customHeight="false" outlineLevel="0" collapsed="false">
      <c r="B270" s="191" t="n">
        <f aca="false">B269+1</f>
        <v>248</v>
      </c>
      <c r="C270" s="141"/>
      <c r="D270" s="192"/>
      <c r="E270" s="141"/>
      <c r="F270" s="141"/>
      <c r="G270" s="172" t="str">
        <f aca="true">IF(F270 &lt;&gt; "",VLOOKUP($F270,Defect_severity,2,0),"")</f>
        <v/>
      </c>
      <c r="H270" s="141"/>
      <c r="I270" s="192"/>
      <c r="J270" s="193"/>
      <c r="K270" s="141"/>
    </row>
    <row r="271" customFormat="false" ht="15" hidden="false" customHeight="false" outlineLevel="0" collapsed="false">
      <c r="B271" s="191" t="n">
        <f aca="false">B270+1</f>
        <v>249</v>
      </c>
      <c r="C271" s="141"/>
      <c r="D271" s="192"/>
      <c r="E271" s="141"/>
      <c r="F271" s="141"/>
      <c r="G271" s="172" t="str">
        <f aca="true">IF(F271 &lt;&gt; "",VLOOKUP($F271,Defect_severity,2,0),"")</f>
        <v/>
      </c>
      <c r="H271" s="141"/>
      <c r="I271" s="192"/>
      <c r="J271" s="193"/>
      <c r="K271" s="141"/>
    </row>
    <row r="272" customFormat="false" ht="15" hidden="false" customHeight="false" outlineLevel="0" collapsed="false">
      <c r="B272" s="191" t="n">
        <f aca="false">B271+1</f>
        <v>250</v>
      </c>
      <c r="C272" s="141"/>
      <c r="D272" s="192"/>
      <c r="E272" s="141"/>
      <c r="F272" s="141"/>
      <c r="G272" s="172" t="str">
        <f aca="true">IF(F272 &lt;&gt; "",VLOOKUP($F272,Defect_severity,2,0),"")</f>
        <v/>
      </c>
      <c r="H272" s="141"/>
      <c r="I272" s="192"/>
      <c r="J272" s="193"/>
      <c r="K272" s="141"/>
    </row>
    <row r="273" customFormat="false" ht="15" hidden="false" customHeight="false" outlineLevel="0" collapsed="false">
      <c r="B273" s="191" t="n">
        <f aca="false">B272+1</f>
        <v>251</v>
      </c>
      <c r="C273" s="141"/>
      <c r="D273" s="192"/>
      <c r="E273" s="141"/>
      <c r="F273" s="141"/>
      <c r="G273" s="172" t="str">
        <f aca="true">IF(F273 &lt;&gt; "",VLOOKUP($F273,Defect_severity,2,0),"")</f>
        <v/>
      </c>
      <c r="H273" s="141"/>
      <c r="I273" s="192"/>
      <c r="J273" s="193"/>
      <c r="K273" s="141"/>
    </row>
    <row r="274" customFormat="false" ht="15" hidden="false" customHeight="false" outlineLevel="0" collapsed="false">
      <c r="B274" s="191" t="n">
        <f aca="false">B273+1</f>
        <v>252</v>
      </c>
      <c r="C274" s="141"/>
      <c r="D274" s="192"/>
      <c r="E274" s="141"/>
      <c r="F274" s="141"/>
      <c r="G274" s="172" t="str">
        <f aca="true">IF(F274 &lt;&gt; "",VLOOKUP($F274,Defect_severity,2,0),"")</f>
        <v/>
      </c>
      <c r="H274" s="141"/>
      <c r="I274" s="192"/>
      <c r="J274" s="193"/>
      <c r="K274" s="141"/>
    </row>
    <row r="275" customFormat="false" ht="15" hidden="false" customHeight="false" outlineLevel="0" collapsed="false">
      <c r="B275" s="191" t="n">
        <f aca="false">B274+1</f>
        <v>253</v>
      </c>
      <c r="C275" s="141"/>
      <c r="D275" s="192"/>
      <c r="E275" s="141"/>
      <c r="F275" s="141"/>
      <c r="G275" s="172" t="str">
        <f aca="true">IF(F275 &lt;&gt; "",VLOOKUP($F275,Defect_severity,2,0),"")</f>
        <v/>
      </c>
      <c r="H275" s="141"/>
      <c r="I275" s="192"/>
      <c r="J275" s="193"/>
      <c r="K275" s="141"/>
    </row>
    <row r="276" customFormat="false" ht="15" hidden="false" customHeight="false" outlineLevel="0" collapsed="false">
      <c r="B276" s="191" t="n">
        <f aca="false">B275+1</f>
        <v>254</v>
      </c>
      <c r="C276" s="141"/>
      <c r="D276" s="192"/>
      <c r="E276" s="141"/>
      <c r="F276" s="141"/>
      <c r="G276" s="172" t="str">
        <f aca="true">IF(F276 &lt;&gt; "",VLOOKUP($F276,Defect_severity,2,0),"")</f>
        <v/>
      </c>
      <c r="H276" s="141"/>
      <c r="I276" s="192"/>
      <c r="J276" s="193"/>
      <c r="K276" s="141"/>
    </row>
    <row r="277" customFormat="false" ht="15" hidden="false" customHeight="false" outlineLevel="0" collapsed="false">
      <c r="B277" s="191" t="n">
        <f aca="false">B276+1</f>
        <v>255</v>
      </c>
      <c r="C277" s="141"/>
      <c r="D277" s="192"/>
      <c r="E277" s="141"/>
      <c r="F277" s="141"/>
      <c r="G277" s="172" t="str">
        <f aca="true">IF(F277 &lt;&gt; "",VLOOKUP($F277,Defect_severity,2,0),"")</f>
        <v/>
      </c>
      <c r="H277" s="141"/>
      <c r="I277" s="192"/>
      <c r="J277" s="193"/>
      <c r="K277" s="141"/>
    </row>
    <row r="278" customFormat="false" ht="15" hidden="false" customHeight="false" outlineLevel="0" collapsed="false">
      <c r="B278" s="191" t="n">
        <f aca="false">B277+1</f>
        <v>256</v>
      </c>
      <c r="C278" s="141"/>
      <c r="D278" s="192"/>
      <c r="E278" s="141"/>
      <c r="F278" s="141"/>
      <c r="G278" s="172" t="str">
        <f aca="true">IF(F278 &lt;&gt; "",VLOOKUP($F278,Defect_severity,2,0),"")</f>
        <v/>
      </c>
      <c r="H278" s="141"/>
      <c r="I278" s="192"/>
      <c r="J278" s="193"/>
      <c r="K278" s="141"/>
    </row>
    <row r="279" customFormat="false" ht="15" hidden="false" customHeight="false" outlineLevel="0" collapsed="false">
      <c r="B279" s="191" t="n">
        <f aca="false">B278+1</f>
        <v>257</v>
      </c>
      <c r="C279" s="141"/>
      <c r="D279" s="192"/>
      <c r="E279" s="141"/>
      <c r="F279" s="141"/>
      <c r="G279" s="172" t="str">
        <f aca="true">IF(F279 &lt;&gt; "",VLOOKUP($F279,Defect_severity,2,0),"")</f>
        <v/>
      </c>
      <c r="H279" s="141"/>
      <c r="I279" s="192"/>
      <c r="J279" s="193"/>
      <c r="K279" s="141"/>
    </row>
    <row r="280" customFormat="false" ht="15" hidden="false" customHeight="false" outlineLevel="0" collapsed="false">
      <c r="B280" s="191" t="n">
        <f aca="false">B279+1</f>
        <v>258</v>
      </c>
      <c r="C280" s="141"/>
      <c r="D280" s="192"/>
      <c r="E280" s="141"/>
      <c r="F280" s="141"/>
      <c r="G280" s="172" t="str">
        <f aca="true">IF(F280 &lt;&gt; "",VLOOKUP($F280,Defect_severity,2,0),"")</f>
        <v/>
      </c>
      <c r="H280" s="141"/>
      <c r="I280" s="192"/>
      <c r="J280" s="193"/>
      <c r="K280" s="141"/>
    </row>
    <row r="281" customFormat="false" ht="15" hidden="false" customHeight="false" outlineLevel="0" collapsed="false">
      <c r="B281" s="191" t="n">
        <f aca="false">B280+1</f>
        <v>259</v>
      </c>
      <c r="C281" s="141"/>
      <c r="D281" s="192"/>
      <c r="E281" s="141"/>
      <c r="F281" s="141"/>
      <c r="G281" s="172" t="str">
        <f aca="true">IF(F281 &lt;&gt; "",VLOOKUP($F281,Defect_severity,2,0),"")</f>
        <v/>
      </c>
      <c r="H281" s="141"/>
      <c r="I281" s="192"/>
      <c r="J281" s="193"/>
      <c r="K281" s="141"/>
    </row>
    <row r="282" customFormat="false" ht="15" hidden="false" customHeight="false" outlineLevel="0" collapsed="false">
      <c r="B282" s="191" t="n">
        <f aca="false">B281+1</f>
        <v>260</v>
      </c>
      <c r="C282" s="141"/>
      <c r="D282" s="192"/>
      <c r="E282" s="141"/>
      <c r="F282" s="141"/>
      <c r="G282" s="172" t="str">
        <f aca="true">IF(F282 &lt;&gt; "",VLOOKUP($F282,Defect_severity,2,0),"")</f>
        <v/>
      </c>
      <c r="H282" s="141"/>
      <c r="I282" s="192"/>
      <c r="J282" s="193"/>
      <c r="K282" s="141"/>
    </row>
    <row r="283" customFormat="false" ht="15" hidden="false" customHeight="false" outlineLevel="0" collapsed="false">
      <c r="B283" s="191" t="n">
        <f aca="false">B282+1</f>
        <v>261</v>
      </c>
      <c r="C283" s="141"/>
      <c r="D283" s="192"/>
      <c r="E283" s="141"/>
      <c r="F283" s="141"/>
      <c r="G283" s="172" t="str">
        <f aca="true">IF(F283 &lt;&gt; "",VLOOKUP($F283,Defect_severity,2,0),"")</f>
        <v/>
      </c>
      <c r="H283" s="141"/>
      <c r="I283" s="192"/>
      <c r="J283" s="193"/>
      <c r="K283" s="141"/>
    </row>
    <row r="284" customFormat="false" ht="15" hidden="false" customHeight="false" outlineLevel="0" collapsed="false">
      <c r="B284" s="191" t="n">
        <f aca="false">B283+1</f>
        <v>262</v>
      </c>
      <c r="C284" s="141"/>
      <c r="D284" s="192"/>
      <c r="E284" s="141"/>
      <c r="F284" s="141"/>
      <c r="G284" s="172" t="str">
        <f aca="true">IF(F284 &lt;&gt; "",VLOOKUP($F284,Defect_severity,2,0),"")</f>
        <v/>
      </c>
      <c r="H284" s="141"/>
      <c r="I284" s="192"/>
      <c r="J284" s="193"/>
      <c r="K284" s="141"/>
    </row>
    <row r="285" customFormat="false" ht="15" hidden="false" customHeight="false" outlineLevel="0" collapsed="false">
      <c r="B285" s="191" t="n">
        <f aca="false">B284+1</f>
        <v>263</v>
      </c>
      <c r="C285" s="141"/>
      <c r="D285" s="192"/>
      <c r="E285" s="141"/>
      <c r="F285" s="141"/>
      <c r="G285" s="172" t="str">
        <f aca="true">IF(F285 &lt;&gt; "",VLOOKUP($F285,Defect_severity,2,0),"")</f>
        <v/>
      </c>
      <c r="H285" s="141"/>
      <c r="I285" s="192"/>
      <c r="J285" s="193"/>
      <c r="K285" s="141"/>
    </row>
    <row r="286" customFormat="false" ht="15" hidden="false" customHeight="false" outlineLevel="0" collapsed="false">
      <c r="B286" s="191" t="n">
        <f aca="false">B285+1</f>
        <v>264</v>
      </c>
      <c r="C286" s="141"/>
      <c r="D286" s="192"/>
      <c r="E286" s="141"/>
      <c r="F286" s="141"/>
      <c r="G286" s="172" t="str">
        <f aca="true">IF(F286 &lt;&gt; "",VLOOKUP($F286,Defect_severity,2,0),"")</f>
        <v/>
      </c>
      <c r="H286" s="141"/>
      <c r="I286" s="192"/>
      <c r="J286" s="193"/>
      <c r="K286" s="141"/>
    </row>
    <row r="287" customFormat="false" ht="15" hidden="false" customHeight="false" outlineLevel="0" collapsed="false">
      <c r="B287" s="191" t="n">
        <f aca="false">B286+1</f>
        <v>265</v>
      </c>
      <c r="C287" s="141"/>
      <c r="D287" s="192"/>
      <c r="E287" s="141"/>
      <c r="F287" s="141"/>
      <c r="G287" s="172" t="str">
        <f aca="true">IF(F287 &lt;&gt; "",VLOOKUP($F287,Defect_severity,2,0),"")</f>
        <v/>
      </c>
      <c r="H287" s="141"/>
      <c r="I287" s="192"/>
      <c r="J287" s="193"/>
      <c r="K287" s="141"/>
    </row>
    <row r="288" customFormat="false" ht="15" hidden="false" customHeight="false" outlineLevel="0" collapsed="false">
      <c r="B288" s="191" t="n">
        <f aca="false">B287+1</f>
        <v>266</v>
      </c>
      <c r="C288" s="141"/>
      <c r="D288" s="192"/>
      <c r="E288" s="141"/>
      <c r="F288" s="141"/>
      <c r="G288" s="172" t="str">
        <f aca="true">IF(F288 &lt;&gt; "",VLOOKUP($F288,Defect_severity,2,0),"")</f>
        <v/>
      </c>
      <c r="H288" s="141"/>
      <c r="I288" s="192"/>
      <c r="J288" s="193"/>
      <c r="K288" s="141"/>
    </row>
    <row r="289" customFormat="false" ht="15" hidden="false" customHeight="false" outlineLevel="0" collapsed="false">
      <c r="B289" s="191" t="n">
        <f aca="false">B288+1</f>
        <v>267</v>
      </c>
      <c r="C289" s="141"/>
      <c r="D289" s="192"/>
      <c r="E289" s="141"/>
      <c r="F289" s="141"/>
      <c r="G289" s="172" t="str">
        <f aca="true">IF(F289 &lt;&gt; "",VLOOKUP($F289,Defect_severity,2,0),"")</f>
        <v/>
      </c>
      <c r="H289" s="141"/>
      <c r="I289" s="192"/>
      <c r="J289" s="193"/>
      <c r="K289" s="141"/>
    </row>
    <row r="290" customFormat="false" ht="15" hidden="false" customHeight="false" outlineLevel="0" collapsed="false">
      <c r="B290" s="191" t="n">
        <f aca="false">B289+1</f>
        <v>268</v>
      </c>
      <c r="C290" s="141"/>
      <c r="D290" s="192"/>
      <c r="E290" s="141"/>
      <c r="F290" s="141"/>
      <c r="G290" s="172" t="str">
        <f aca="true">IF(F290 &lt;&gt; "",VLOOKUP($F290,Defect_severity,2,0),"")</f>
        <v/>
      </c>
      <c r="H290" s="141"/>
      <c r="I290" s="192"/>
      <c r="J290" s="193"/>
      <c r="K290" s="141"/>
    </row>
    <row r="291" customFormat="false" ht="15" hidden="false" customHeight="false" outlineLevel="0" collapsed="false">
      <c r="B291" s="191" t="n">
        <f aca="false">B290+1</f>
        <v>269</v>
      </c>
      <c r="C291" s="141"/>
      <c r="D291" s="192"/>
      <c r="E291" s="141"/>
      <c r="F291" s="141"/>
      <c r="G291" s="172" t="str">
        <f aca="true">IF(F291 &lt;&gt; "",VLOOKUP($F291,Defect_severity,2,0),"")</f>
        <v/>
      </c>
      <c r="H291" s="141"/>
      <c r="I291" s="192"/>
      <c r="J291" s="193"/>
      <c r="K291" s="141"/>
    </row>
    <row r="292" customFormat="false" ht="15" hidden="false" customHeight="false" outlineLevel="0" collapsed="false">
      <c r="B292" s="191" t="n">
        <f aca="false">B291+1</f>
        <v>270</v>
      </c>
      <c r="C292" s="141"/>
      <c r="D292" s="192"/>
      <c r="E292" s="141"/>
      <c r="F292" s="141"/>
      <c r="G292" s="172" t="str">
        <f aca="true">IF(F292 &lt;&gt; "",VLOOKUP($F292,Defect_severity,2,0),"")</f>
        <v/>
      </c>
      <c r="H292" s="141"/>
      <c r="I292" s="192"/>
      <c r="J292" s="193"/>
      <c r="K292" s="141"/>
    </row>
    <row r="293" customFormat="false" ht="15" hidden="false" customHeight="false" outlineLevel="0" collapsed="false">
      <c r="B293" s="191" t="n">
        <f aca="false">B292+1</f>
        <v>271</v>
      </c>
      <c r="C293" s="141"/>
      <c r="D293" s="192"/>
      <c r="E293" s="141"/>
      <c r="F293" s="141"/>
      <c r="G293" s="172" t="str">
        <f aca="true">IF(F293 &lt;&gt; "",VLOOKUP($F293,Defect_severity,2,0),"")</f>
        <v/>
      </c>
      <c r="H293" s="141"/>
      <c r="I293" s="192"/>
      <c r="J293" s="193"/>
      <c r="K293" s="141"/>
    </row>
    <row r="294" customFormat="false" ht="15" hidden="false" customHeight="false" outlineLevel="0" collapsed="false">
      <c r="B294" s="191" t="n">
        <f aca="false">B293+1</f>
        <v>272</v>
      </c>
      <c r="C294" s="141"/>
      <c r="D294" s="192"/>
      <c r="E294" s="141"/>
      <c r="F294" s="141"/>
      <c r="G294" s="172" t="str">
        <f aca="true">IF(F294 &lt;&gt; "",VLOOKUP($F294,Defect_severity,2,0),"")</f>
        <v/>
      </c>
      <c r="H294" s="141"/>
      <c r="I294" s="192"/>
      <c r="J294" s="193"/>
      <c r="K294" s="141"/>
    </row>
    <row r="295" customFormat="false" ht="15" hidden="false" customHeight="false" outlineLevel="0" collapsed="false">
      <c r="B295" s="191" t="n">
        <f aca="false">B294+1</f>
        <v>273</v>
      </c>
      <c r="C295" s="141"/>
      <c r="D295" s="192"/>
      <c r="E295" s="141"/>
      <c r="F295" s="141"/>
      <c r="G295" s="172" t="str">
        <f aca="true">IF(F295 &lt;&gt; "",VLOOKUP($F295,Defect_severity,2,0),"")</f>
        <v/>
      </c>
      <c r="H295" s="141"/>
      <c r="I295" s="192"/>
      <c r="J295" s="193"/>
      <c r="K295" s="141"/>
    </row>
    <row r="296" customFormat="false" ht="15" hidden="false" customHeight="false" outlineLevel="0" collapsed="false">
      <c r="B296" s="191" t="n">
        <f aca="false">B295+1</f>
        <v>274</v>
      </c>
      <c r="C296" s="141"/>
      <c r="D296" s="192"/>
      <c r="E296" s="141"/>
      <c r="F296" s="141"/>
      <c r="G296" s="172" t="str">
        <f aca="true">IF(F296 &lt;&gt; "",VLOOKUP($F296,Defect_severity,2,0),"")</f>
        <v/>
      </c>
      <c r="H296" s="141"/>
      <c r="I296" s="192"/>
      <c r="J296" s="193"/>
      <c r="K296" s="141"/>
    </row>
    <row r="297" customFormat="false" ht="15" hidden="false" customHeight="false" outlineLevel="0" collapsed="false">
      <c r="B297" s="191" t="n">
        <f aca="false">B296+1</f>
        <v>275</v>
      </c>
      <c r="C297" s="141"/>
      <c r="D297" s="192"/>
      <c r="E297" s="141"/>
      <c r="F297" s="141"/>
      <c r="G297" s="172" t="str">
        <f aca="true">IF(F297 &lt;&gt; "",VLOOKUP($F297,Defect_severity,2,0),"")</f>
        <v/>
      </c>
      <c r="H297" s="141"/>
      <c r="I297" s="192"/>
      <c r="J297" s="193"/>
      <c r="K297" s="141"/>
    </row>
    <row r="298" customFormat="false" ht="15" hidden="false" customHeight="false" outlineLevel="0" collapsed="false">
      <c r="B298" s="191" t="n">
        <f aca="false">B297+1</f>
        <v>276</v>
      </c>
      <c r="C298" s="141"/>
      <c r="D298" s="192"/>
      <c r="E298" s="141"/>
      <c r="F298" s="141"/>
      <c r="G298" s="172" t="str">
        <f aca="true">IF(F298 &lt;&gt; "",VLOOKUP($F298,Defect_severity,2,0),"")</f>
        <v/>
      </c>
      <c r="H298" s="141"/>
      <c r="I298" s="192"/>
      <c r="J298" s="193"/>
      <c r="K298" s="141"/>
    </row>
    <row r="299" customFormat="false" ht="15" hidden="false" customHeight="false" outlineLevel="0" collapsed="false">
      <c r="B299" s="191" t="n">
        <f aca="false">B298+1</f>
        <v>277</v>
      </c>
      <c r="C299" s="141"/>
      <c r="D299" s="192"/>
      <c r="E299" s="141"/>
      <c r="F299" s="141"/>
      <c r="G299" s="172" t="str">
        <f aca="true">IF(F299 &lt;&gt; "",VLOOKUP($F299,Defect_severity,2,0),"")</f>
        <v/>
      </c>
      <c r="H299" s="141"/>
      <c r="I299" s="192"/>
      <c r="J299" s="193"/>
      <c r="K299" s="141"/>
    </row>
    <row r="300" customFormat="false" ht="15" hidden="false" customHeight="false" outlineLevel="0" collapsed="false">
      <c r="B300" s="191" t="n">
        <f aca="false">B299+1</f>
        <v>278</v>
      </c>
      <c r="C300" s="141"/>
      <c r="D300" s="192"/>
      <c r="E300" s="141"/>
      <c r="F300" s="141"/>
      <c r="G300" s="172" t="str">
        <f aca="true">IF(F300 &lt;&gt; "",VLOOKUP($F300,Defect_severity,2,0),"")</f>
        <v/>
      </c>
      <c r="H300" s="141"/>
      <c r="I300" s="192"/>
      <c r="J300" s="193"/>
      <c r="K300" s="141"/>
    </row>
    <row r="301" customFormat="false" ht="15" hidden="false" customHeight="false" outlineLevel="0" collapsed="false">
      <c r="B301" s="191" t="n">
        <f aca="false">B300+1</f>
        <v>279</v>
      </c>
      <c r="C301" s="141"/>
      <c r="D301" s="192"/>
      <c r="E301" s="141"/>
      <c r="F301" s="141"/>
      <c r="G301" s="172" t="str">
        <f aca="true">IF(F301 &lt;&gt; "",VLOOKUP($F301,Defect_severity,2,0),"")</f>
        <v/>
      </c>
      <c r="H301" s="141"/>
      <c r="I301" s="192"/>
      <c r="J301" s="193"/>
      <c r="K301" s="141"/>
    </row>
    <row r="302" customFormat="false" ht="15" hidden="false" customHeight="false" outlineLevel="0" collapsed="false">
      <c r="B302" s="191" t="n">
        <f aca="false">B301+1</f>
        <v>280</v>
      </c>
      <c r="C302" s="141"/>
      <c r="D302" s="192"/>
      <c r="E302" s="141"/>
      <c r="F302" s="141"/>
      <c r="G302" s="172" t="str">
        <f aca="true">IF(F302 &lt;&gt; "",VLOOKUP($F302,Defect_severity,2,0),"")</f>
        <v/>
      </c>
      <c r="H302" s="141"/>
      <c r="I302" s="192"/>
      <c r="J302" s="193"/>
      <c r="K302" s="141"/>
    </row>
    <row r="303" customFormat="false" ht="15" hidden="false" customHeight="false" outlineLevel="0" collapsed="false">
      <c r="B303" s="191" t="n">
        <f aca="false">B302+1</f>
        <v>281</v>
      </c>
      <c r="C303" s="141"/>
      <c r="D303" s="192"/>
      <c r="E303" s="141"/>
      <c r="F303" s="141"/>
      <c r="G303" s="172" t="str">
        <f aca="true">IF(F303 &lt;&gt; "",VLOOKUP($F303,Defect_severity,2,0),"")</f>
        <v/>
      </c>
      <c r="H303" s="141"/>
      <c r="I303" s="192"/>
      <c r="J303" s="193"/>
      <c r="K303" s="141"/>
    </row>
    <row r="304" customFormat="false" ht="15" hidden="false" customHeight="false" outlineLevel="0" collapsed="false">
      <c r="B304" s="191" t="n">
        <f aca="false">B303+1</f>
        <v>282</v>
      </c>
      <c r="C304" s="141"/>
      <c r="D304" s="192"/>
      <c r="E304" s="141"/>
      <c r="F304" s="141"/>
      <c r="G304" s="172" t="str">
        <f aca="true">IF(F304 &lt;&gt; "",VLOOKUP($F304,Defect_severity,2,0),"")</f>
        <v/>
      </c>
      <c r="H304" s="141"/>
      <c r="I304" s="192"/>
      <c r="J304" s="193"/>
      <c r="K304" s="141"/>
    </row>
    <row r="305" customFormat="false" ht="15" hidden="false" customHeight="false" outlineLevel="0" collapsed="false">
      <c r="B305" s="191" t="n">
        <f aca="false">B304+1</f>
        <v>283</v>
      </c>
      <c r="C305" s="141"/>
      <c r="D305" s="192"/>
      <c r="E305" s="141"/>
      <c r="F305" s="141"/>
      <c r="G305" s="172" t="str">
        <f aca="true">IF(F305 &lt;&gt; "",VLOOKUP($F305,Defect_severity,2,0),"")</f>
        <v/>
      </c>
      <c r="H305" s="141"/>
      <c r="I305" s="192"/>
      <c r="J305" s="193"/>
      <c r="K305" s="141"/>
    </row>
    <row r="306" customFormat="false" ht="15" hidden="false" customHeight="false" outlineLevel="0" collapsed="false">
      <c r="B306" s="191" t="n">
        <f aca="false">B305+1</f>
        <v>284</v>
      </c>
      <c r="C306" s="141"/>
      <c r="D306" s="192"/>
      <c r="E306" s="141"/>
      <c r="F306" s="141"/>
      <c r="G306" s="172" t="str">
        <f aca="true">IF(F306 &lt;&gt; "",VLOOKUP($F306,Defect_severity,2,0),"")</f>
        <v/>
      </c>
      <c r="H306" s="141"/>
      <c r="I306" s="192"/>
      <c r="J306" s="193"/>
      <c r="K306" s="141"/>
    </row>
    <row r="307" customFormat="false" ht="15" hidden="false" customHeight="false" outlineLevel="0" collapsed="false">
      <c r="B307" s="191" t="n">
        <f aca="false">B306+1</f>
        <v>285</v>
      </c>
      <c r="C307" s="141"/>
      <c r="D307" s="192"/>
      <c r="E307" s="141"/>
      <c r="F307" s="141"/>
      <c r="G307" s="172" t="str">
        <f aca="true">IF(F307 &lt;&gt; "",VLOOKUP($F307,Defect_severity,2,0),"")</f>
        <v/>
      </c>
      <c r="H307" s="141"/>
      <c r="I307" s="192"/>
      <c r="J307" s="193"/>
      <c r="K307" s="141"/>
    </row>
    <row r="308" customFormat="false" ht="15" hidden="false" customHeight="false" outlineLevel="0" collapsed="false">
      <c r="B308" s="191" t="n">
        <f aca="false">B307+1</f>
        <v>286</v>
      </c>
      <c r="C308" s="141"/>
      <c r="D308" s="192"/>
      <c r="E308" s="141"/>
      <c r="F308" s="141"/>
      <c r="G308" s="172" t="str">
        <f aca="true">IF(F308 &lt;&gt; "",VLOOKUP($F308,Defect_severity,2,0),"")</f>
        <v/>
      </c>
      <c r="H308" s="141"/>
      <c r="I308" s="192"/>
      <c r="J308" s="193"/>
      <c r="K308" s="141"/>
    </row>
    <row r="309" customFormat="false" ht="15" hidden="false" customHeight="false" outlineLevel="0" collapsed="false">
      <c r="B309" s="191" t="n">
        <f aca="false">B308+1</f>
        <v>287</v>
      </c>
      <c r="C309" s="141"/>
      <c r="D309" s="192"/>
      <c r="E309" s="141"/>
      <c r="F309" s="141"/>
      <c r="G309" s="172" t="str">
        <f aca="true">IF(F309 &lt;&gt; "",VLOOKUP($F309,Defect_severity,2,0),"")</f>
        <v/>
      </c>
      <c r="H309" s="141"/>
      <c r="I309" s="192"/>
      <c r="J309" s="193"/>
      <c r="K309" s="141"/>
    </row>
    <row r="310" customFormat="false" ht="15" hidden="false" customHeight="false" outlineLevel="0" collapsed="false">
      <c r="B310" s="191" t="n">
        <f aca="false">B309+1</f>
        <v>288</v>
      </c>
      <c r="C310" s="141"/>
      <c r="D310" s="192"/>
      <c r="E310" s="141"/>
      <c r="F310" s="141"/>
      <c r="G310" s="172" t="str">
        <f aca="true">IF(F310 &lt;&gt; "",VLOOKUP($F310,Defect_severity,2,0),"")</f>
        <v/>
      </c>
      <c r="H310" s="141"/>
      <c r="I310" s="192"/>
      <c r="J310" s="193"/>
      <c r="K310" s="141"/>
    </row>
    <row r="311" customFormat="false" ht="15" hidden="false" customHeight="false" outlineLevel="0" collapsed="false">
      <c r="B311" s="191" t="n">
        <f aca="false">B310+1</f>
        <v>289</v>
      </c>
      <c r="C311" s="141"/>
      <c r="D311" s="192"/>
      <c r="E311" s="141"/>
      <c r="F311" s="141"/>
      <c r="G311" s="172" t="str">
        <f aca="true">IF(F311 &lt;&gt; "",VLOOKUP($F311,Defect_severity,2,0),"")</f>
        <v/>
      </c>
      <c r="H311" s="141"/>
      <c r="I311" s="192"/>
      <c r="J311" s="193"/>
      <c r="K311" s="141"/>
    </row>
    <row r="312" customFormat="false" ht="15" hidden="false" customHeight="false" outlineLevel="0" collapsed="false">
      <c r="B312" s="191" t="n">
        <f aca="false">B311+1</f>
        <v>290</v>
      </c>
      <c r="C312" s="141"/>
      <c r="D312" s="192"/>
      <c r="E312" s="141"/>
      <c r="F312" s="141"/>
      <c r="G312" s="172" t="str">
        <f aca="true">IF(F312 &lt;&gt; "",VLOOKUP($F312,Defect_severity,2,0),"")</f>
        <v/>
      </c>
      <c r="H312" s="141"/>
      <c r="I312" s="192"/>
      <c r="J312" s="193"/>
      <c r="K312" s="141"/>
    </row>
    <row r="313" customFormat="false" ht="15" hidden="false" customHeight="false" outlineLevel="0" collapsed="false">
      <c r="B313" s="191" t="n">
        <f aca="false">B312+1</f>
        <v>291</v>
      </c>
      <c r="C313" s="141"/>
      <c r="D313" s="192"/>
      <c r="E313" s="141"/>
      <c r="F313" s="141"/>
      <c r="G313" s="172" t="str">
        <f aca="true">IF(F313 &lt;&gt; "",VLOOKUP($F313,Defect_severity,2,0),"")</f>
        <v/>
      </c>
      <c r="H313" s="141"/>
      <c r="I313" s="192"/>
      <c r="J313" s="193"/>
      <c r="K313" s="141"/>
    </row>
    <row r="314" customFormat="false" ht="15" hidden="false" customHeight="false" outlineLevel="0" collapsed="false">
      <c r="B314" s="191" t="n">
        <f aca="false">B313+1</f>
        <v>292</v>
      </c>
      <c r="C314" s="141"/>
      <c r="D314" s="192"/>
      <c r="E314" s="141"/>
      <c r="F314" s="141"/>
      <c r="G314" s="172" t="str">
        <f aca="true">IF(F314 &lt;&gt; "",VLOOKUP($F314,Defect_severity,2,0),"")</f>
        <v/>
      </c>
      <c r="H314" s="141"/>
      <c r="I314" s="192"/>
      <c r="J314" s="193"/>
      <c r="K314" s="141"/>
    </row>
    <row r="315" customFormat="false" ht="15" hidden="false" customHeight="false" outlineLevel="0" collapsed="false">
      <c r="B315" s="191" t="n">
        <f aca="false">B314+1</f>
        <v>293</v>
      </c>
      <c r="C315" s="141"/>
      <c r="D315" s="192"/>
      <c r="E315" s="141"/>
      <c r="F315" s="141"/>
      <c r="G315" s="172" t="str">
        <f aca="true">IF(F315 &lt;&gt; "",VLOOKUP($F315,Defect_severity,2,0),"")</f>
        <v/>
      </c>
      <c r="H315" s="141"/>
      <c r="I315" s="192"/>
      <c r="J315" s="193"/>
      <c r="K315" s="141"/>
    </row>
    <row r="316" customFormat="false" ht="15" hidden="false" customHeight="false" outlineLevel="0" collapsed="false">
      <c r="B316" s="191" t="n">
        <f aca="false">B315+1</f>
        <v>294</v>
      </c>
      <c r="C316" s="141"/>
      <c r="D316" s="192"/>
      <c r="E316" s="141"/>
      <c r="F316" s="141"/>
      <c r="G316" s="172" t="str">
        <f aca="true">IF(F316 &lt;&gt; "",VLOOKUP($F316,Defect_severity,2,0),"")</f>
        <v/>
      </c>
      <c r="H316" s="141"/>
      <c r="I316" s="192"/>
      <c r="J316" s="193"/>
      <c r="K316" s="141"/>
    </row>
    <row r="317" customFormat="false" ht="15" hidden="false" customHeight="false" outlineLevel="0" collapsed="false">
      <c r="B317" s="191" t="n">
        <f aca="false">B316+1</f>
        <v>295</v>
      </c>
      <c r="C317" s="141"/>
      <c r="D317" s="192"/>
      <c r="E317" s="141"/>
      <c r="F317" s="141"/>
      <c r="G317" s="172" t="str">
        <f aca="true">IF(F317 &lt;&gt; "",VLOOKUP($F317,Defect_severity,2,0),"")</f>
        <v/>
      </c>
      <c r="H317" s="141"/>
      <c r="I317" s="192"/>
      <c r="J317" s="193"/>
      <c r="K317" s="141"/>
    </row>
    <row r="318" customFormat="false" ht="15" hidden="false" customHeight="false" outlineLevel="0" collapsed="false">
      <c r="B318" s="191" t="n">
        <f aca="false">B317+1</f>
        <v>296</v>
      </c>
      <c r="C318" s="141"/>
      <c r="D318" s="192"/>
      <c r="E318" s="141"/>
      <c r="F318" s="141"/>
      <c r="G318" s="172" t="str">
        <f aca="true">IF(F318 &lt;&gt; "",VLOOKUP($F318,Defect_severity,2,0),"")</f>
        <v/>
      </c>
      <c r="H318" s="141"/>
      <c r="I318" s="192"/>
      <c r="J318" s="193"/>
      <c r="K318" s="141"/>
    </row>
    <row r="319" customFormat="false" ht="15" hidden="false" customHeight="false" outlineLevel="0" collapsed="false">
      <c r="B319" s="191" t="n">
        <f aca="false">B318+1</f>
        <v>297</v>
      </c>
      <c r="C319" s="141"/>
      <c r="D319" s="192"/>
      <c r="E319" s="141"/>
      <c r="F319" s="141"/>
      <c r="G319" s="172" t="str">
        <f aca="true">IF(F319 &lt;&gt; "",VLOOKUP($F319,Defect_severity,2,0),"")</f>
        <v/>
      </c>
      <c r="H319" s="141"/>
      <c r="I319" s="192"/>
      <c r="J319" s="193"/>
      <c r="K319" s="141"/>
    </row>
    <row r="320" customFormat="false" ht="15" hidden="false" customHeight="false" outlineLevel="0" collapsed="false">
      <c r="B320" s="191" t="n">
        <f aca="false">B319+1</f>
        <v>298</v>
      </c>
      <c r="C320" s="141"/>
      <c r="D320" s="192"/>
      <c r="E320" s="141"/>
      <c r="F320" s="141"/>
      <c r="G320" s="172" t="str">
        <f aca="true">IF(F320 &lt;&gt; "",VLOOKUP($F320,Defect_severity,2,0),"")</f>
        <v/>
      </c>
      <c r="H320" s="141"/>
      <c r="I320" s="192"/>
      <c r="J320" s="193"/>
      <c r="K320" s="141"/>
    </row>
    <row r="321" customFormat="false" ht="15" hidden="false" customHeight="false" outlineLevel="0" collapsed="false">
      <c r="B321" s="191" t="n">
        <f aca="false">B320+1</f>
        <v>299</v>
      </c>
      <c r="C321" s="141"/>
      <c r="D321" s="192"/>
      <c r="E321" s="141"/>
      <c r="F321" s="141"/>
      <c r="G321" s="172" t="str">
        <f aca="true">IF(F321 &lt;&gt; "",VLOOKUP($F321,Defect_severity,2,0),"")</f>
        <v/>
      </c>
      <c r="H321" s="141"/>
      <c r="I321" s="192"/>
      <c r="J321" s="193"/>
      <c r="K321" s="141"/>
    </row>
    <row r="322" customFormat="false" ht="15.75" hidden="false" customHeight="false" outlineLevel="0" collapsed="false">
      <c r="B322" s="194" t="n">
        <f aca="false">B321+1</f>
        <v>300</v>
      </c>
      <c r="C322" s="195"/>
      <c r="D322" s="196"/>
      <c r="E322" s="141"/>
      <c r="F322" s="141"/>
      <c r="G322" s="172" t="str">
        <f aca="true">IF(F322 &lt;&gt; "",VLOOKUP($F322,Defect_severity,2,0),"")</f>
        <v/>
      </c>
      <c r="H322" s="141"/>
      <c r="I322" s="196"/>
      <c r="J322" s="197"/>
      <c r="K322" s="141"/>
    </row>
  </sheetData>
  <sheetProtection sheet="true" objects="true" scenarios="true" formatCells="false" formatColumns="false" formatRows="false" insertHyperlinks="false"/>
  <mergeCells count="5">
    <mergeCell ref="B2:B3"/>
    <mergeCell ref="C2:C3"/>
    <mergeCell ref="B8:B11"/>
    <mergeCell ref="C8:D11"/>
    <mergeCell ref="C13:D13"/>
  </mergeCells>
  <dataValidations count="6">
    <dataValidation allowBlank="true" error="Please enter Whole numbers only, no decimal values will be accepted" errorTitle="Enter Whole Number" operator="greaterThanOrEqual" showDropDown="false" showErrorMessage="true" showInputMessage="true" sqref="C2:C3" type="whole">
      <formula1>0</formula1>
      <formula2>0</formula2>
    </dataValidation>
    <dataValidation allowBlank="true" operator="between" showDropDown="false" showErrorMessage="true" showInputMessage="true" sqref="H23:H322" type="list">
      <formula1>Fixed</formula1>
      <formula2>0</formula2>
    </dataValidation>
    <dataValidation allowBlank="true" operator="between" showDropDown="false" showErrorMessage="true" showInputMessage="true" sqref="K23:K322" type="list">
      <formula1>Passed</formula1>
      <formula2>0</formula2>
    </dataValidation>
    <dataValidation allowBlank="false" operator="equal" prompt="Input date using &quot;MM-DD-YY&quot; Format only.&#10;&#10;Example 01-01-2015" showDropDown="false" showErrorMessage="true" showInputMessage="true" sqref="C6" type="none">
      <formula1>0</formula1>
      <formula2>0</formula2>
    </dataValidation>
    <dataValidation allowBlank="true" operator="between" showDropDown="false" showErrorMessage="true" showInputMessage="true" sqref="F23:F322" type="list">
      <formula1>INDIRECT(#ref!)</formula1>
      <formula2>0</formula2>
    </dataValidation>
    <dataValidation allowBlank="true" operator="between" showDropDown="false" showErrorMessage="true" showInputMessage="true" sqref="E23:E322" type="list">
      <formula1>Copyedit_dt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22"/>
  <sheetViews>
    <sheetView windowProtection="false" showFormulas="false" showGridLines="true" showRowColHeaders="true" showZeros="true" rightToLeft="false" tabSelected="false" showOutlineSymbols="true" defaultGridColor="true" view="normal" topLeftCell="G12" colorId="64" zoomScale="85" zoomScaleNormal="85" zoomScalePageLayoutView="100" workbookViewId="0">
      <selection pane="topLeft" activeCell="K23" activeCellId="6" sqref="C1 C9 C12 C19 C26 C41 K23"/>
    </sheetView>
  </sheetViews>
  <sheetFormatPr defaultRowHeight="15"/>
  <cols>
    <col collapsed="false" hidden="false" max="1" min="1" style="148" width="3.71255060728745"/>
    <col collapsed="false" hidden="false" max="2" min="2" style="148" width="29.1417004048583"/>
    <col collapsed="false" hidden="false" max="3" min="3" style="148" width="28.7165991902834"/>
    <col collapsed="false" hidden="false" max="4" min="4" style="149" width="51.004048582996"/>
    <col collapsed="false" hidden="false" max="5" min="5" style="148" width="35.4291497975708"/>
    <col collapsed="false" hidden="false" max="6" min="6" style="148" width="40.5708502024292"/>
    <col collapsed="false" hidden="false" max="7" min="7" style="148" width="29.7165991902834"/>
    <col collapsed="false" hidden="false" max="8" min="8" style="149" width="16.4251012145749"/>
    <col collapsed="false" hidden="false" max="9" min="9" style="149" width="13.7125506072874"/>
    <col collapsed="false" hidden="false" max="10" min="10" style="148" width="24.7165991902834"/>
    <col collapsed="false" hidden="false" max="11" min="11" style="148" width="9.99595141700405"/>
    <col collapsed="false" hidden="false" max="35" min="12" style="148" width="9.1417004048583"/>
    <col collapsed="false" hidden="false" max="36" min="36" style="148" width="22.5748987854251"/>
    <col collapsed="false" hidden="false" max="1025" min="37" style="148" width="9.1417004048583"/>
  </cols>
  <sheetData>
    <row r="1" customFormat="false" ht="15.75" hidden="false" customHeight="false" outlineLevel="0" collapsed="false">
      <c r="A1" s="0"/>
      <c r="B1" s="150"/>
      <c r="C1" s="150"/>
      <c r="D1" s="150"/>
      <c r="E1" s="0"/>
      <c r="F1" s="0"/>
      <c r="G1" s="151"/>
      <c r="H1" s="0"/>
      <c r="I1" s="0"/>
      <c r="J1" s="0"/>
      <c r="K1" s="0"/>
      <c r="AJ1" s="148" t="s">
        <v>108</v>
      </c>
    </row>
    <row r="2" customFormat="false" ht="15" hidden="false" customHeight="true" outlineLevel="0" collapsed="false">
      <c r="A2" s="151"/>
      <c r="B2" s="88" t="s">
        <v>140</v>
      </c>
      <c r="C2" s="198"/>
      <c r="D2" s="152"/>
      <c r="E2" s="0"/>
      <c r="F2" s="0"/>
      <c r="G2" s="151"/>
      <c r="H2" s="0"/>
      <c r="I2" s="0"/>
      <c r="J2" s="0"/>
      <c r="K2" s="0"/>
      <c r="AJ2" s="0"/>
    </row>
    <row r="3" customFormat="false" ht="15.75" hidden="false" customHeight="false" outlineLevel="0" collapsed="false">
      <c r="A3" s="0"/>
      <c r="B3" s="88"/>
      <c r="C3" s="198"/>
      <c r="D3" s="150"/>
      <c r="E3" s="0"/>
      <c r="F3" s="0"/>
      <c r="G3" s="151"/>
      <c r="H3" s="0"/>
      <c r="I3" s="0"/>
      <c r="J3" s="0"/>
      <c r="K3" s="0"/>
      <c r="AJ3" s="0"/>
    </row>
    <row r="4" customFormat="false" ht="15.75" hidden="false" customHeight="false" outlineLevel="0" collapsed="false">
      <c r="A4" s="0"/>
      <c r="B4" s="91" t="s">
        <v>141</v>
      </c>
      <c r="C4" s="92"/>
      <c r="D4" s="150"/>
      <c r="E4" s="0"/>
      <c r="F4" s="0"/>
      <c r="G4" s="151"/>
      <c r="H4" s="0"/>
      <c r="I4" s="0"/>
      <c r="J4" s="0"/>
      <c r="K4" s="0"/>
      <c r="AJ4" s="148" t="s">
        <v>111</v>
      </c>
    </row>
    <row r="5" customFormat="false" ht="15.75" hidden="false" customHeight="false" outlineLevel="0" collapsed="false">
      <c r="A5" s="151"/>
      <c r="B5" s="93" t="s">
        <v>142</v>
      </c>
      <c r="C5" s="199"/>
      <c r="D5" s="153"/>
      <c r="E5" s="0"/>
      <c r="F5" s="0"/>
      <c r="G5" s="151"/>
      <c r="H5" s="0"/>
      <c r="I5" s="0"/>
      <c r="J5" s="0"/>
      <c r="K5" s="0"/>
    </row>
    <row r="6" customFormat="false" ht="15.75" hidden="false" customHeight="false" outlineLevel="0" collapsed="false">
      <c r="A6" s="0"/>
      <c r="B6" s="93" t="s">
        <v>113</v>
      </c>
      <c r="C6" s="200"/>
      <c r="D6" s="150"/>
      <c r="E6" s="0"/>
      <c r="F6" s="0"/>
      <c r="G6" s="154"/>
      <c r="H6" s="0"/>
      <c r="I6" s="0"/>
      <c r="J6" s="0"/>
      <c r="K6" s="0"/>
    </row>
    <row r="7" customFormat="false" ht="15.75" hidden="false" customHeight="false" outlineLevel="0" collapsed="false">
      <c r="A7" s="0"/>
      <c r="B7" s="155"/>
      <c r="C7" s="156"/>
      <c r="D7" s="150"/>
      <c r="E7" s="0"/>
      <c r="F7" s="0"/>
      <c r="G7" s="151"/>
      <c r="H7" s="0"/>
      <c r="I7" s="0"/>
      <c r="J7" s="0"/>
      <c r="K7" s="0"/>
    </row>
    <row r="8" customFormat="false" ht="15" hidden="false" customHeight="false" outlineLevel="0" collapsed="false">
      <c r="A8" s="151"/>
      <c r="B8" s="157" t="s">
        <v>114</v>
      </c>
      <c r="C8" s="158"/>
      <c r="D8" s="158"/>
      <c r="E8" s="0"/>
      <c r="F8" s="0"/>
      <c r="G8" s="159"/>
      <c r="H8" s="0"/>
      <c r="I8" s="0"/>
      <c r="J8" s="0"/>
      <c r="K8" s="0"/>
    </row>
    <row r="9" customFormat="false" ht="15" hidden="false" customHeight="false" outlineLevel="0" collapsed="false">
      <c r="B9" s="157"/>
      <c r="C9" s="158"/>
      <c r="D9" s="158"/>
      <c r="E9" s="151"/>
      <c r="F9" s="0"/>
      <c r="G9" s="159"/>
      <c r="H9" s="0"/>
      <c r="I9" s="0"/>
      <c r="J9" s="0"/>
      <c r="K9" s="0"/>
    </row>
    <row r="10" customFormat="false" ht="15" hidden="false" customHeight="false" outlineLevel="0" collapsed="false">
      <c r="B10" s="157"/>
      <c r="C10" s="158"/>
      <c r="D10" s="158"/>
      <c r="E10" s="0"/>
      <c r="F10" s="0"/>
      <c r="G10" s="159"/>
      <c r="H10" s="0"/>
      <c r="I10" s="0"/>
      <c r="J10" s="0"/>
      <c r="K10" s="0"/>
    </row>
    <row r="11" customFormat="false" ht="15.75" hidden="false" customHeight="false" outlineLevel="0" collapsed="false">
      <c r="B11" s="157"/>
      <c r="C11" s="158"/>
      <c r="D11" s="158"/>
      <c r="E11" s="0"/>
      <c r="F11" s="0"/>
      <c r="G11" s="159"/>
      <c r="H11" s="0"/>
      <c r="I11" s="0"/>
      <c r="J11" s="0"/>
      <c r="K11" s="0"/>
    </row>
    <row r="12" customFormat="false" ht="15.75" hidden="false" customHeight="false" outlineLevel="0" collapsed="false">
      <c r="B12" s="152"/>
      <c r="C12" s="151"/>
      <c r="D12" s="0"/>
      <c r="E12" s="0"/>
      <c r="F12" s="0"/>
      <c r="G12" s="151"/>
      <c r="H12" s="0"/>
      <c r="I12" s="0"/>
      <c r="J12" s="0"/>
      <c r="K12" s="0"/>
    </row>
    <row r="13" customFormat="false" ht="15.75" hidden="false" customHeight="false" outlineLevel="0" collapsed="false">
      <c r="B13" s="160" t="s">
        <v>115</v>
      </c>
      <c r="C13" s="161"/>
      <c r="D13" s="161"/>
      <c r="E13" s="162"/>
      <c r="F13" s="0"/>
      <c r="G13" s="154"/>
      <c r="H13" s="0"/>
      <c r="I13" s="0"/>
      <c r="J13" s="0"/>
      <c r="K13" s="0"/>
    </row>
    <row r="14" customFormat="false" ht="15.75" hidden="false" customHeight="false" outlineLevel="0" collapsed="false">
      <c r="B14" s="163"/>
      <c r="C14" s="164"/>
      <c r="D14" s="165"/>
      <c r="E14" s="0"/>
      <c r="F14" s="154"/>
      <c r="G14" s="154"/>
      <c r="H14" s="0"/>
      <c r="I14" s="0"/>
      <c r="J14" s="0"/>
      <c r="K14" s="0"/>
    </row>
    <row r="15" customFormat="false" ht="15" hidden="false" customHeight="false" outlineLevel="0" collapsed="false">
      <c r="B15" s="166" t="s">
        <v>24</v>
      </c>
      <c r="C15" s="167" t="s">
        <v>116</v>
      </c>
      <c r="D15" s="168" t="s">
        <v>117</v>
      </c>
      <c r="E15" s="169" t="s">
        <v>118</v>
      </c>
      <c r="F15" s="170" t="s">
        <v>39</v>
      </c>
      <c r="G15" s="154"/>
      <c r="H15" s="0"/>
      <c r="I15" s="0"/>
      <c r="J15" s="0"/>
      <c r="K15" s="0"/>
    </row>
    <row r="16" customFormat="false" ht="15" hidden="false" customHeight="false" outlineLevel="0" collapsed="false">
      <c r="B16" s="171"/>
      <c r="C16" s="172" t="s">
        <v>119</v>
      </c>
      <c r="D16" s="173" t="n">
        <f aca="false">COUNTIF($G$23:$G$322,"S1")</f>
        <v>0</v>
      </c>
      <c r="E16" s="174" t="n">
        <f aca="false">IF(SUM(100-D16*0.5)=100,0,100-D16*0.5)</f>
        <v>0</v>
      </c>
      <c r="F16" s="175" t="n">
        <f aca="false">IF(ISERROR(D16*0.5/$C$2),0,D16*0.5/$C$2)</f>
        <v>0</v>
      </c>
      <c r="G16" s="154"/>
      <c r="H16" s="0"/>
      <c r="I16" s="0"/>
      <c r="J16" s="0"/>
      <c r="K16" s="0"/>
    </row>
    <row r="17" customFormat="false" ht="15" hidden="false" customHeight="false" outlineLevel="0" collapsed="false">
      <c r="B17" s="171"/>
      <c r="C17" s="172" t="s">
        <v>120</v>
      </c>
      <c r="D17" s="173" t="n">
        <f aca="false">COUNTIF($G$23:$G$322,"S2")</f>
        <v>0</v>
      </c>
      <c r="E17" s="174" t="n">
        <f aca="false">IF(SUM(100-D17*0.3)=100,0,100-D17*0.3)</f>
        <v>0</v>
      </c>
      <c r="F17" s="175" t="n">
        <f aca="false">IF(ISERROR(D17*0.3/$C$2),0,D17*0.3/$C$2)</f>
        <v>0</v>
      </c>
      <c r="G17" s="154"/>
      <c r="H17" s="0"/>
      <c r="I17" s="0"/>
      <c r="J17" s="0"/>
      <c r="K17" s="0"/>
    </row>
    <row r="18" customFormat="false" ht="15" hidden="false" customHeight="false" outlineLevel="0" collapsed="false">
      <c r="B18" s="171"/>
      <c r="C18" s="172" t="s">
        <v>121</v>
      </c>
      <c r="D18" s="173" t="n">
        <f aca="false">COUNTIF($G$23:$G$322,"S3")</f>
        <v>0</v>
      </c>
      <c r="E18" s="174" t="n">
        <f aca="false">IF(SUM(100-D18*0.2)=100,0,100-D18*0.2)</f>
        <v>0</v>
      </c>
      <c r="F18" s="175" t="n">
        <f aca="false">IF(ISERROR(D18*0.2/$C$2),0,D18*0.2/$C$2)</f>
        <v>0</v>
      </c>
      <c r="G18" s="154"/>
      <c r="H18" s="0"/>
      <c r="I18" s="0"/>
      <c r="J18" s="0"/>
      <c r="K18" s="0"/>
    </row>
    <row r="19" customFormat="false" ht="15.75" hidden="false" customHeight="false" outlineLevel="0" collapsed="false">
      <c r="B19" s="176" t="s">
        <v>122</v>
      </c>
      <c r="C19" s="177"/>
      <c r="D19" s="178" t="n">
        <f aca="false">SUM(D16:D18)</f>
        <v>0</v>
      </c>
      <c r="E19" s="179" t="n">
        <f aca="false">IF(SUM(100-(D16*0.5+D17*0.3+D18*0.2))=100,0,100-(D16*0.5+D17*0.3+D18*0.2))</f>
        <v>0</v>
      </c>
      <c r="F19" s="180" t="n">
        <f aca="false">IF(SUM(F16:F18)=1,0,SUM(F16:F18))</f>
        <v>0</v>
      </c>
      <c r="G19" s="154"/>
      <c r="H19" s="0"/>
      <c r="I19" s="0"/>
      <c r="J19" s="0"/>
      <c r="K19" s="0"/>
    </row>
    <row r="20" customFormat="false" ht="15.75" hidden="false" customHeight="false" outlineLevel="0" collapsed="false">
      <c r="B20" s="181"/>
      <c r="C20" s="182"/>
      <c r="D20" s="183"/>
      <c r="E20" s="184"/>
      <c r="F20" s="185"/>
      <c r="G20" s="154"/>
      <c r="H20" s="0"/>
      <c r="I20" s="0"/>
      <c r="J20" s="0"/>
      <c r="K20" s="0"/>
    </row>
    <row r="21" customFormat="false" ht="45.75" hidden="false" customHeight="false" outlineLevel="0" collapsed="false">
      <c r="B21" s="125" t="s">
        <v>123</v>
      </c>
      <c r="C21" s="126" t="s">
        <v>124</v>
      </c>
      <c r="D21" s="127" t="s">
        <v>125</v>
      </c>
      <c r="E21" s="126" t="s">
        <v>126</v>
      </c>
      <c r="F21" s="126" t="s">
        <v>127</v>
      </c>
      <c r="G21" s="126" t="s">
        <v>116</v>
      </c>
      <c r="H21" s="126" t="s">
        <v>128</v>
      </c>
      <c r="I21" s="127" t="s">
        <v>129</v>
      </c>
      <c r="J21" s="186" t="s">
        <v>130</v>
      </c>
      <c r="K21" s="129" t="s">
        <v>131</v>
      </c>
    </row>
    <row r="22" customFormat="false" ht="15" hidden="false" customHeight="false" outlineLevel="0" collapsed="false">
      <c r="B22" s="187" t="s">
        <v>123</v>
      </c>
      <c r="C22" s="188" t="s">
        <v>132</v>
      </c>
      <c r="D22" s="189" t="s">
        <v>133</v>
      </c>
      <c r="E22" s="188" t="s">
        <v>134</v>
      </c>
      <c r="F22" s="131" t="s">
        <v>134</v>
      </c>
      <c r="G22" s="190" t="s">
        <v>135</v>
      </c>
      <c r="H22" s="188" t="s">
        <v>128</v>
      </c>
      <c r="I22" s="188" t="s">
        <v>129</v>
      </c>
      <c r="J22" s="188" t="s">
        <v>130</v>
      </c>
      <c r="K22" s="131"/>
    </row>
    <row r="23" customFormat="false" ht="15" hidden="false" customHeight="false" outlineLevel="0" collapsed="false">
      <c r="B23" s="191" t="n">
        <v>1</v>
      </c>
      <c r="C23" s="141"/>
      <c r="D23" s="192"/>
      <c r="E23" s="192"/>
      <c r="F23" s="141"/>
      <c r="G23" s="172" t="str">
        <f aca="true">IF(F23 &lt;&gt; "",VLOOKUP($F23,Defect_severity,2,0),"")</f>
        <v/>
      </c>
      <c r="H23" s="141"/>
      <c r="I23" s="192"/>
      <c r="J23" s="193"/>
      <c r="K23" s="141"/>
    </row>
    <row r="24" customFormat="false" ht="15" hidden="false" customHeight="false" outlineLevel="0" collapsed="false">
      <c r="B24" s="191" t="n">
        <f aca="false">B23+1</f>
        <v>2</v>
      </c>
      <c r="C24" s="141"/>
      <c r="D24" s="192"/>
      <c r="E24" s="192"/>
      <c r="F24" s="141"/>
      <c r="G24" s="172" t="str">
        <f aca="true">IF(F24 &lt;&gt; "",VLOOKUP($F24,Defect_severity,2,0),"")</f>
        <v/>
      </c>
      <c r="H24" s="141"/>
      <c r="I24" s="192"/>
      <c r="J24" s="193"/>
      <c r="K24" s="141"/>
    </row>
    <row r="25" customFormat="false" ht="15" hidden="false" customHeight="false" outlineLevel="0" collapsed="false">
      <c r="B25" s="191" t="n">
        <f aca="false">B24+1</f>
        <v>3</v>
      </c>
      <c r="C25" s="141"/>
      <c r="D25" s="192"/>
      <c r="E25" s="192"/>
      <c r="F25" s="141"/>
      <c r="G25" s="172" t="str">
        <f aca="true">IF(F25 &lt;&gt; "",VLOOKUP($F25,Defect_severity,2,0),"")</f>
        <v/>
      </c>
      <c r="H25" s="141"/>
      <c r="I25" s="192"/>
      <c r="J25" s="193"/>
      <c r="K25" s="141"/>
    </row>
    <row r="26" customFormat="false" ht="15" hidden="false" customHeight="false" outlineLevel="0" collapsed="false">
      <c r="B26" s="191" t="n">
        <f aca="false">B25+1</f>
        <v>4</v>
      </c>
      <c r="C26" s="141"/>
      <c r="D26" s="192"/>
      <c r="E26" s="192"/>
      <c r="F26" s="141"/>
      <c r="G26" s="172" t="str">
        <f aca="true">IF(F26 &lt;&gt; "",VLOOKUP($F26,Defect_severity,2,0),"")</f>
        <v/>
      </c>
      <c r="H26" s="141"/>
      <c r="I26" s="192"/>
      <c r="J26" s="193"/>
      <c r="K26" s="141"/>
    </row>
    <row r="27" customFormat="false" ht="15" hidden="false" customHeight="false" outlineLevel="0" collapsed="false">
      <c r="B27" s="191" t="n">
        <f aca="false">B26+1</f>
        <v>5</v>
      </c>
      <c r="C27" s="141"/>
      <c r="D27" s="192"/>
      <c r="E27" s="192"/>
      <c r="F27" s="141"/>
      <c r="G27" s="172" t="str">
        <f aca="true">IF(F27 &lt;&gt; "",VLOOKUP($F27,Defect_severity,2,0),"")</f>
        <v/>
      </c>
      <c r="H27" s="141"/>
      <c r="I27" s="192"/>
      <c r="J27" s="193"/>
      <c r="K27" s="141"/>
    </row>
    <row r="28" customFormat="false" ht="15" hidden="false" customHeight="false" outlineLevel="0" collapsed="false">
      <c r="B28" s="191" t="n">
        <f aca="false">B27+1</f>
        <v>6</v>
      </c>
      <c r="C28" s="141"/>
      <c r="D28" s="192"/>
      <c r="E28" s="192"/>
      <c r="F28" s="141"/>
      <c r="G28" s="172" t="str">
        <f aca="true">IF(F28 &lt;&gt; "",VLOOKUP($F28,Defect_severity,2,0),"")</f>
        <v/>
      </c>
      <c r="H28" s="141"/>
      <c r="I28" s="192"/>
      <c r="J28" s="193"/>
      <c r="K28" s="141"/>
    </row>
    <row r="29" customFormat="false" ht="15" hidden="false" customHeight="false" outlineLevel="0" collapsed="false">
      <c r="B29" s="191" t="n">
        <f aca="false">B28+1</f>
        <v>7</v>
      </c>
      <c r="C29" s="141"/>
      <c r="D29" s="192"/>
      <c r="E29" s="192"/>
      <c r="F29" s="141"/>
      <c r="G29" s="172" t="str">
        <f aca="true">IF(F29 &lt;&gt; "",VLOOKUP($F29,Defect_severity,2,0),"")</f>
        <v/>
      </c>
      <c r="H29" s="141"/>
      <c r="I29" s="192"/>
      <c r="J29" s="193"/>
      <c r="K29" s="141"/>
    </row>
    <row r="30" customFormat="false" ht="15" hidden="false" customHeight="false" outlineLevel="0" collapsed="false">
      <c r="B30" s="191" t="n">
        <f aca="false">B29+1</f>
        <v>8</v>
      </c>
      <c r="C30" s="141"/>
      <c r="D30" s="192"/>
      <c r="E30" s="192"/>
      <c r="F30" s="141"/>
      <c r="G30" s="172" t="str">
        <f aca="true">IF(F30 &lt;&gt; "",VLOOKUP($F30,Defect_severity,2,0),"")</f>
        <v/>
      </c>
      <c r="H30" s="141"/>
      <c r="I30" s="192"/>
      <c r="J30" s="193"/>
      <c r="K30" s="141"/>
    </row>
    <row r="31" customFormat="false" ht="15" hidden="false" customHeight="false" outlineLevel="0" collapsed="false">
      <c r="B31" s="191" t="n">
        <f aca="false">B30+1</f>
        <v>9</v>
      </c>
      <c r="C31" s="141"/>
      <c r="D31" s="192"/>
      <c r="E31" s="192"/>
      <c r="F31" s="141"/>
      <c r="G31" s="172" t="str">
        <f aca="true">IF(F31 &lt;&gt; "",VLOOKUP($F31,Defect_severity,2,0),"")</f>
        <v/>
      </c>
      <c r="H31" s="141"/>
      <c r="I31" s="192"/>
      <c r="J31" s="193"/>
      <c r="K31" s="141"/>
    </row>
    <row r="32" customFormat="false" ht="15" hidden="false" customHeight="false" outlineLevel="0" collapsed="false">
      <c r="B32" s="191" t="n">
        <f aca="false">B31+1</f>
        <v>10</v>
      </c>
      <c r="C32" s="141"/>
      <c r="D32" s="192"/>
      <c r="E32" s="192"/>
      <c r="F32" s="141"/>
      <c r="G32" s="172" t="str">
        <f aca="true">IF(F32 &lt;&gt; "",VLOOKUP($F32,Defect_severity,2,0),"")</f>
        <v/>
      </c>
      <c r="H32" s="141"/>
      <c r="I32" s="192"/>
      <c r="J32" s="193"/>
      <c r="K32" s="141"/>
    </row>
    <row r="33" customFormat="false" ht="15" hidden="false" customHeight="false" outlineLevel="0" collapsed="false">
      <c r="B33" s="191" t="n">
        <f aca="false">B32+1</f>
        <v>11</v>
      </c>
      <c r="C33" s="141"/>
      <c r="D33" s="192"/>
      <c r="E33" s="192"/>
      <c r="F33" s="141"/>
      <c r="G33" s="172" t="str">
        <f aca="true">IF(F33 &lt;&gt; "",VLOOKUP($F33,Defect_severity,2,0),"")</f>
        <v/>
      </c>
      <c r="H33" s="141"/>
      <c r="I33" s="192"/>
      <c r="J33" s="193"/>
      <c r="K33" s="141"/>
    </row>
    <row r="34" customFormat="false" ht="15" hidden="false" customHeight="false" outlineLevel="0" collapsed="false">
      <c r="B34" s="191" t="n">
        <f aca="false">B33+1</f>
        <v>12</v>
      </c>
      <c r="C34" s="141"/>
      <c r="D34" s="192"/>
      <c r="E34" s="192"/>
      <c r="F34" s="141"/>
      <c r="G34" s="172" t="str">
        <f aca="true">IF(F34 &lt;&gt; "",VLOOKUP($F34,Defect_severity,2,0),"")</f>
        <v/>
      </c>
      <c r="H34" s="141"/>
      <c r="I34" s="192"/>
      <c r="J34" s="193"/>
      <c r="K34" s="141"/>
    </row>
    <row r="35" customFormat="false" ht="15" hidden="false" customHeight="false" outlineLevel="0" collapsed="false">
      <c r="B35" s="191" t="n">
        <f aca="false">B34+1</f>
        <v>13</v>
      </c>
      <c r="C35" s="141"/>
      <c r="D35" s="192"/>
      <c r="E35" s="192"/>
      <c r="F35" s="141"/>
      <c r="G35" s="172" t="str">
        <f aca="true">IF(F35 &lt;&gt; "",VLOOKUP($F35,Defect_severity,2,0),"")</f>
        <v/>
      </c>
      <c r="H35" s="141"/>
      <c r="I35" s="192"/>
      <c r="J35" s="193"/>
      <c r="K35" s="141"/>
    </row>
    <row r="36" customFormat="false" ht="15" hidden="false" customHeight="false" outlineLevel="0" collapsed="false">
      <c r="B36" s="191" t="n">
        <f aca="false">B35+1</f>
        <v>14</v>
      </c>
      <c r="C36" s="141"/>
      <c r="D36" s="192"/>
      <c r="E36" s="192"/>
      <c r="F36" s="141"/>
      <c r="G36" s="172" t="str">
        <f aca="true">IF(F36 &lt;&gt; "",VLOOKUP($F36,Defect_severity,2,0),"")</f>
        <v/>
      </c>
      <c r="H36" s="141"/>
      <c r="I36" s="192"/>
      <c r="J36" s="193"/>
      <c r="K36" s="141"/>
    </row>
    <row r="37" customFormat="false" ht="15" hidden="false" customHeight="false" outlineLevel="0" collapsed="false">
      <c r="B37" s="191" t="n">
        <f aca="false">B36+1</f>
        <v>15</v>
      </c>
      <c r="C37" s="141"/>
      <c r="D37" s="192"/>
      <c r="E37" s="192"/>
      <c r="F37" s="141"/>
      <c r="G37" s="172" t="str">
        <f aca="true">IF(F37 &lt;&gt; "",VLOOKUP($F37,Defect_severity,2,0),"")</f>
        <v/>
      </c>
      <c r="H37" s="141"/>
      <c r="I37" s="192"/>
      <c r="J37" s="193"/>
      <c r="K37" s="141"/>
    </row>
    <row r="38" customFormat="false" ht="15" hidden="false" customHeight="false" outlineLevel="0" collapsed="false">
      <c r="B38" s="191" t="n">
        <f aca="false">B37+1</f>
        <v>16</v>
      </c>
      <c r="C38" s="141"/>
      <c r="D38" s="192"/>
      <c r="E38" s="192"/>
      <c r="F38" s="141"/>
      <c r="G38" s="172" t="str">
        <f aca="true">IF(F38 &lt;&gt; "",VLOOKUP($F38,Defect_severity,2,0),"")</f>
        <v/>
      </c>
      <c r="H38" s="141"/>
      <c r="I38" s="192"/>
      <c r="J38" s="193"/>
      <c r="K38" s="141"/>
    </row>
    <row r="39" customFormat="false" ht="15" hidden="false" customHeight="false" outlineLevel="0" collapsed="false">
      <c r="B39" s="191" t="n">
        <f aca="false">B38+1</f>
        <v>17</v>
      </c>
      <c r="C39" s="141"/>
      <c r="D39" s="192"/>
      <c r="E39" s="192"/>
      <c r="F39" s="141"/>
      <c r="G39" s="172" t="str">
        <f aca="true">IF(F39 &lt;&gt; "",VLOOKUP($F39,Defect_severity,2,0),"")</f>
        <v/>
      </c>
      <c r="H39" s="141"/>
      <c r="I39" s="192"/>
      <c r="J39" s="193"/>
      <c r="K39" s="141"/>
    </row>
    <row r="40" customFormat="false" ht="15" hidden="false" customHeight="false" outlineLevel="0" collapsed="false">
      <c r="B40" s="191" t="n">
        <f aca="false">B39+1</f>
        <v>18</v>
      </c>
      <c r="C40" s="141"/>
      <c r="D40" s="192"/>
      <c r="E40" s="192"/>
      <c r="F40" s="141"/>
      <c r="G40" s="172" t="str">
        <f aca="true">IF(F40 &lt;&gt; "",VLOOKUP($F40,Defect_severity,2,0),"")</f>
        <v/>
      </c>
      <c r="H40" s="141"/>
      <c r="I40" s="192"/>
      <c r="J40" s="193"/>
      <c r="K40" s="141"/>
    </row>
    <row r="41" customFormat="false" ht="15" hidden="false" customHeight="false" outlineLevel="0" collapsed="false">
      <c r="B41" s="191" t="n">
        <f aca="false">B40+1</f>
        <v>19</v>
      </c>
      <c r="C41" s="141"/>
      <c r="D41" s="192"/>
      <c r="E41" s="192"/>
      <c r="F41" s="141"/>
      <c r="G41" s="172" t="str">
        <f aca="true">IF(F41 &lt;&gt; "",VLOOKUP($F41,Defect_severity,2,0),"")</f>
        <v/>
      </c>
      <c r="H41" s="141"/>
      <c r="I41" s="192"/>
      <c r="J41" s="193"/>
      <c r="K41" s="141"/>
    </row>
    <row r="42" customFormat="false" ht="15" hidden="false" customHeight="false" outlineLevel="0" collapsed="false">
      <c r="B42" s="191" t="n">
        <f aca="false">B41+1</f>
        <v>20</v>
      </c>
      <c r="C42" s="141"/>
      <c r="D42" s="192"/>
      <c r="E42" s="192"/>
      <c r="F42" s="141"/>
      <c r="G42" s="172" t="str">
        <f aca="true">IF(F42 &lt;&gt; "",VLOOKUP($F42,Defect_severity,2,0),"")</f>
        <v/>
      </c>
      <c r="H42" s="141"/>
      <c r="I42" s="192"/>
      <c r="J42" s="193"/>
      <c r="K42" s="141"/>
    </row>
    <row r="43" customFormat="false" ht="15" hidden="false" customHeight="false" outlineLevel="0" collapsed="false">
      <c r="B43" s="191" t="n">
        <f aca="false">B42+1</f>
        <v>21</v>
      </c>
      <c r="C43" s="141"/>
      <c r="D43" s="192"/>
      <c r="E43" s="192"/>
      <c r="F43" s="141"/>
      <c r="G43" s="172" t="str">
        <f aca="true">IF(F43 &lt;&gt; "",VLOOKUP($F43,Defect_severity,2,0),"")</f>
        <v/>
      </c>
      <c r="H43" s="141"/>
      <c r="I43" s="192"/>
      <c r="J43" s="193"/>
      <c r="K43" s="141"/>
    </row>
    <row r="44" customFormat="false" ht="15" hidden="false" customHeight="false" outlineLevel="0" collapsed="false">
      <c r="B44" s="191" t="n">
        <f aca="false">B43+1</f>
        <v>22</v>
      </c>
      <c r="C44" s="141"/>
      <c r="D44" s="192"/>
      <c r="E44" s="192"/>
      <c r="F44" s="141"/>
      <c r="G44" s="172" t="str">
        <f aca="true">IF(F44 &lt;&gt; "",VLOOKUP($F44,Defect_severity,2,0),"")</f>
        <v/>
      </c>
      <c r="H44" s="141"/>
      <c r="I44" s="192"/>
      <c r="J44" s="193"/>
      <c r="K44" s="141"/>
    </row>
    <row r="45" customFormat="false" ht="15" hidden="false" customHeight="false" outlineLevel="0" collapsed="false">
      <c r="B45" s="191" t="n">
        <f aca="false">B44+1</f>
        <v>23</v>
      </c>
      <c r="C45" s="141"/>
      <c r="D45" s="192"/>
      <c r="E45" s="192"/>
      <c r="F45" s="141"/>
      <c r="G45" s="172" t="str">
        <f aca="true">IF(F45 &lt;&gt; "",VLOOKUP($F45,Defect_severity,2,0),"")</f>
        <v/>
      </c>
      <c r="H45" s="141"/>
      <c r="I45" s="192"/>
      <c r="J45" s="193"/>
      <c r="K45" s="141"/>
    </row>
    <row r="46" customFormat="false" ht="15" hidden="false" customHeight="false" outlineLevel="0" collapsed="false">
      <c r="B46" s="191" t="n">
        <f aca="false">B45+1</f>
        <v>24</v>
      </c>
      <c r="C46" s="141"/>
      <c r="D46" s="192"/>
      <c r="E46" s="192"/>
      <c r="F46" s="141"/>
      <c r="G46" s="172" t="str">
        <f aca="true">IF(F46 &lt;&gt; "",VLOOKUP($F46,Defect_severity,2,0),"")</f>
        <v/>
      </c>
      <c r="H46" s="141"/>
      <c r="I46" s="192"/>
      <c r="J46" s="193"/>
      <c r="K46" s="141"/>
    </row>
    <row r="47" customFormat="false" ht="15" hidden="false" customHeight="false" outlineLevel="0" collapsed="false">
      <c r="B47" s="191" t="n">
        <f aca="false">B46+1</f>
        <v>25</v>
      </c>
      <c r="C47" s="141"/>
      <c r="D47" s="192"/>
      <c r="E47" s="192"/>
      <c r="F47" s="141"/>
      <c r="G47" s="172" t="str">
        <f aca="true">IF(F47 &lt;&gt; "",VLOOKUP($F47,Defect_severity,2,0),"")</f>
        <v/>
      </c>
      <c r="H47" s="141"/>
      <c r="I47" s="192"/>
      <c r="J47" s="193"/>
      <c r="K47" s="141"/>
    </row>
    <row r="48" customFormat="false" ht="15" hidden="false" customHeight="false" outlineLevel="0" collapsed="false">
      <c r="B48" s="191" t="n">
        <f aca="false">B47+1</f>
        <v>26</v>
      </c>
      <c r="C48" s="141"/>
      <c r="D48" s="192"/>
      <c r="E48" s="192"/>
      <c r="F48" s="141"/>
      <c r="G48" s="172" t="str">
        <f aca="true">IF(F48 &lt;&gt; "",VLOOKUP($F48,Defect_severity,2,0),"")</f>
        <v/>
      </c>
      <c r="H48" s="141"/>
      <c r="I48" s="192"/>
      <c r="J48" s="193"/>
      <c r="K48" s="141"/>
    </row>
    <row r="49" customFormat="false" ht="15" hidden="false" customHeight="false" outlineLevel="0" collapsed="false">
      <c r="B49" s="191" t="n">
        <f aca="false">B48+1</f>
        <v>27</v>
      </c>
      <c r="C49" s="141"/>
      <c r="D49" s="192"/>
      <c r="E49" s="192"/>
      <c r="F49" s="141"/>
      <c r="G49" s="172" t="str">
        <f aca="true">IF(F49 &lt;&gt; "",VLOOKUP($F49,Defect_severity,2,0),"")</f>
        <v/>
      </c>
      <c r="H49" s="141"/>
      <c r="I49" s="192"/>
      <c r="J49" s="193"/>
      <c r="K49" s="141"/>
    </row>
    <row r="50" customFormat="false" ht="15" hidden="false" customHeight="false" outlineLevel="0" collapsed="false">
      <c r="B50" s="191" t="n">
        <f aca="false">B49+1</f>
        <v>28</v>
      </c>
      <c r="C50" s="141"/>
      <c r="D50" s="192"/>
      <c r="E50" s="192"/>
      <c r="F50" s="141"/>
      <c r="G50" s="172" t="str">
        <f aca="true">IF(F50 &lt;&gt; "",VLOOKUP($F50,Defect_severity,2,0),"")</f>
        <v/>
      </c>
      <c r="H50" s="141"/>
      <c r="I50" s="192"/>
      <c r="J50" s="193"/>
      <c r="K50" s="141"/>
    </row>
    <row r="51" customFormat="false" ht="15" hidden="false" customHeight="false" outlineLevel="0" collapsed="false">
      <c r="B51" s="191" t="n">
        <f aca="false">B50+1</f>
        <v>29</v>
      </c>
      <c r="C51" s="141"/>
      <c r="D51" s="192"/>
      <c r="E51" s="192"/>
      <c r="F51" s="141"/>
      <c r="G51" s="172" t="str">
        <f aca="true">IF(F51 &lt;&gt; "",VLOOKUP($F51,Defect_severity,2,0),"")</f>
        <v/>
      </c>
      <c r="H51" s="141"/>
      <c r="I51" s="192"/>
      <c r="J51" s="193"/>
      <c r="K51" s="141"/>
    </row>
    <row r="52" customFormat="false" ht="15" hidden="false" customHeight="false" outlineLevel="0" collapsed="false">
      <c r="B52" s="191" t="n">
        <f aca="false">B51+1</f>
        <v>30</v>
      </c>
      <c r="C52" s="141"/>
      <c r="D52" s="192"/>
      <c r="E52" s="192"/>
      <c r="F52" s="141"/>
      <c r="G52" s="172" t="str">
        <f aca="true">IF(F52 &lt;&gt; "",VLOOKUP($F52,Defect_severity,2,0),"")</f>
        <v/>
      </c>
      <c r="H52" s="141"/>
      <c r="I52" s="192"/>
      <c r="J52" s="193"/>
      <c r="K52" s="141"/>
    </row>
    <row r="53" customFormat="false" ht="15" hidden="false" customHeight="false" outlineLevel="0" collapsed="false">
      <c r="B53" s="191" t="n">
        <f aca="false">B52+1</f>
        <v>31</v>
      </c>
      <c r="C53" s="141"/>
      <c r="D53" s="192"/>
      <c r="E53" s="192"/>
      <c r="F53" s="141"/>
      <c r="G53" s="172" t="str">
        <f aca="true">IF(F53 &lt;&gt; "",VLOOKUP($F53,Defect_severity,2,0),"")</f>
        <v/>
      </c>
      <c r="H53" s="141"/>
      <c r="I53" s="192"/>
      <c r="J53" s="193"/>
      <c r="K53" s="141"/>
    </row>
    <row r="54" customFormat="false" ht="15" hidden="false" customHeight="false" outlineLevel="0" collapsed="false">
      <c r="B54" s="191" t="n">
        <f aca="false">B53+1</f>
        <v>32</v>
      </c>
      <c r="C54" s="141"/>
      <c r="D54" s="192"/>
      <c r="E54" s="192"/>
      <c r="F54" s="141"/>
      <c r="G54" s="172" t="str">
        <f aca="true">IF(F54 &lt;&gt; "",VLOOKUP($F54,Defect_severity,2,0),"")</f>
        <v/>
      </c>
      <c r="H54" s="141"/>
      <c r="I54" s="192"/>
      <c r="J54" s="193"/>
      <c r="K54" s="141"/>
    </row>
    <row r="55" customFormat="false" ht="15" hidden="false" customHeight="false" outlineLevel="0" collapsed="false">
      <c r="B55" s="191" t="n">
        <f aca="false">B54+1</f>
        <v>33</v>
      </c>
      <c r="C55" s="141"/>
      <c r="D55" s="192"/>
      <c r="E55" s="192"/>
      <c r="F55" s="141"/>
      <c r="G55" s="172" t="str">
        <f aca="true">IF(F55 &lt;&gt; "",VLOOKUP($F55,Defect_severity,2,0),"")</f>
        <v/>
      </c>
      <c r="H55" s="141"/>
      <c r="I55" s="192"/>
      <c r="J55" s="193"/>
      <c r="K55" s="141"/>
    </row>
    <row r="56" customFormat="false" ht="15" hidden="false" customHeight="false" outlineLevel="0" collapsed="false">
      <c r="B56" s="191" t="n">
        <f aca="false">B55+1</f>
        <v>34</v>
      </c>
      <c r="C56" s="141"/>
      <c r="D56" s="192"/>
      <c r="E56" s="192"/>
      <c r="F56" s="141"/>
      <c r="G56" s="172" t="str">
        <f aca="true">IF(F56 &lt;&gt; "",VLOOKUP($F56,Defect_severity,2,0),"")</f>
        <v/>
      </c>
      <c r="H56" s="141"/>
      <c r="I56" s="192"/>
      <c r="J56" s="193"/>
      <c r="K56" s="141"/>
    </row>
    <row r="57" customFormat="false" ht="15" hidden="false" customHeight="false" outlineLevel="0" collapsed="false">
      <c r="B57" s="191" t="n">
        <f aca="false">B56+1</f>
        <v>35</v>
      </c>
      <c r="C57" s="141"/>
      <c r="D57" s="192"/>
      <c r="E57" s="192"/>
      <c r="F57" s="141"/>
      <c r="G57" s="172" t="str">
        <f aca="true">IF(F57 &lt;&gt; "",VLOOKUP($F57,Defect_severity,2,0),"")</f>
        <v/>
      </c>
      <c r="H57" s="141"/>
      <c r="I57" s="192"/>
      <c r="J57" s="193"/>
      <c r="K57" s="141"/>
    </row>
    <row r="58" customFormat="false" ht="15" hidden="false" customHeight="false" outlineLevel="0" collapsed="false">
      <c r="B58" s="191" t="n">
        <f aca="false">B57+1</f>
        <v>36</v>
      </c>
      <c r="C58" s="141"/>
      <c r="D58" s="192"/>
      <c r="E58" s="192"/>
      <c r="F58" s="141"/>
      <c r="G58" s="172" t="str">
        <f aca="true">IF(F58 &lt;&gt; "",VLOOKUP($F58,Defect_severity,2,0),"")</f>
        <v/>
      </c>
      <c r="H58" s="141"/>
      <c r="I58" s="192"/>
      <c r="J58" s="193"/>
      <c r="K58" s="141"/>
    </row>
    <row r="59" customFormat="false" ht="15" hidden="false" customHeight="false" outlineLevel="0" collapsed="false">
      <c r="B59" s="191" t="n">
        <f aca="false">B58+1</f>
        <v>37</v>
      </c>
      <c r="C59" s="141"/>
      <c r="D59" s="192"/>
      <c r="E59" s="192"/>
      <c r="F59" s="141"/>
      <c r="G59" s="172" t="str">
        <f aca="true">IF(F59 &lt;&gt; "",VLOOKUP($F59,Defect_severity,2,0),"")</f>
        <v/>
      </c>
      <c r="H59" s="141"/>
      <c r="I59" s="192"/>
      <c r="J59" s="193"/>
      <c r="K59" s="141"/>
    </row>
    <row r="60" customFormat="false" ht="15" hidden="false" customHeight="false" outlineLevel="0" collapsed="false">
      <c r="B60" s="191" t="n">
        <f aca="false">B59+1</f>
        <v>38</v>
      </c>
      <c r="C60" s="141"/>
      <c r="D60" s="192"/>
      <c r="E60" s="192"/>
      <c r="F60" s="141"/>
      <c r="G60" s="172" t="str">
        <f aca="true">IF(F60 &lt;&gt; "",VLOOKUP($F60,Defect_severity,2,0),"")</f>
        <v/>
      </c>
      <c r="H60" s="141"/>
      <c r="I60" s="192"/>
      <c r="J60" s="193"/>
      <c r="K60" s="141"/>
    </row>
    <row r="61" customFormat="false" ht="15" hidden="false" customHeight="false" outlineLevel="0" collapsed="false">
      <c r="B61" s="191" t="n">
        <f aca="false">B60+1</f>
        <v>39</v>
      </c>
      <c r="C61" s="141"/>
      <c r="D61" s="192"/>
      <c r="E61" s="192"/>
      <c r="F61" s="141"/>
      <c r="G61" s="172" t="str">
        <f aca="true">IF(F61 &lt;&gt; "",VLOOKUP($F61,Defect_severity,2,0),"")</f>
        <v/>
      </c>
      <c r="H61" s="141"/>
      <c r="I61" s="192"/>
      <c r="J61" s="193"/>
      <c r="K61" s="141"/>
    </row>
    <row r="62" customFormat="false" ht="15" hidden="false" customHeight="false" outlineLevel="0" collapsed="false">
      <c r="B62" s="191" t="n">
        <f aca="false">B61+1</f>
        <v>40</v>
      </c>
      <c r="C62" s="141"/>
      <c r="D62" s="192"/>
      <c r="E62" s="192"/>
      <c r="F62" s="141"/>
      <c r="G62" s="172" t="str">
        <f aca="true">IF(F62 &lt;&gt; "",VLOOKUP($F62,Defect_severity,2,0),"")</f>
        <v/>
      </c>
      <c r="H62" s="141"/>
      <c r="I62" s="192"/>
      <c r="J62" s="193"/>
      <c r="K62" s="141"/>
    </row>
    <row r="63" customFormat="false" ht="15" hidden="false" customHeight="false" outlineLevel="0" collapsed="false">
      <c r="B63" s="191" t="n">
        <f aca="false">B62+1</f>
        <v>41</v>
      </c>
      <c r="C63" s="141"/>
      <c r="D63" s="192"/>
      <c r="E63" s="192"/>
      <c r="F63" s="141"/>
      <c r="G63" s="172" t="str">
        <f aca="true">IF(F63 &lt;&gt; "",VLOOKUP($F63,Defect_severity,2,0),"")</f>
        <v/>
      </c>
      <c r="H63" s="141"/>
      <c r="I63" s="192"/>
      <c r="J63" s="193"/>
      <c r="K63" s="141"/>
    </row>
    <row r="64" customFormat="false" ht="15" hidden="false" customHeight="false" outlineLevel="0" collapsed="false">
      <c r="B64" s="191" t="n">
        <f aca="false">B63+1</f>
        <v>42</v>
      </c>
      <c r="C64" s="141"/>
      <c r="D64" s="192"/>
      <c r="E64" s="192"/>
      <c r="F64" s="141"/>
      <c r="G64" s="172" t="str">
        <f aca="true">IF(F64 &lt;&gt; "",VLOOKUP($F64,Defect_severity,2,0),"")</f>
        <v/>
      </c>
      <c r="H64" s="141"/>
      <c r="I64" s="192"/>
      <c r="J64" s="193"/>
      <c r="K64" s="141"/>
    </row>
    <row r="65" customFormat="false" ht="15" hidden="false" customHeight="false" outlineLevel="0" collapsed="false">
      <c r="B65" s="191" t="n">
        <f aca="false">B64+1</f>
        <v>43</v>
      </c>
      <c r="C65" s="141"/>
      <c r="D65" s="192"/>
      <c r="E65" s="192"/>
      <c r="F65" s="141"/>
      <c r="G65" s="172" t="str">
        <f aca="true">IF(F65 &lt;&gt; "",VLOOKUP($F65,Defect_severity,2,0),"")</f>
        <v/>
      </c>
      <c r="H65" s="141"/>
      <c r="I65" s="192"/>
      <c r="J65" s="193"/>
      <c r="K65" s="141"/>
    </row>
    <row r="66" customFormat="false" ht="15" hidden="false" customHeight="false" outlineLevel="0" collapsed="false">
      <c r="B66" s="191" t="n">
        <f aca="false">B65+1</f>
        <v>44</v>
      </c>
      <c r="C66" s="141"/>
      <c r="D66" s="192"/>
      <c r="E66" s="192"/>
      <c r="F66" s="141"/>
      <c r="G66" s="172" t="str">
        <f aca="true">IF(F66 &lt;&gt; "",VLOOKUP($F66,Defect_severity,2,0),"")</f>
        <v/>
      </c>
      <c r="H66" s="141"/>
      <c r="I66" s="192"/>
      <c r="J66" s="193"/>
      <c r="K66" s="141"/>
    </row>
    <row r="67" customFormat="false" ht="15" hidden="false" customHeight="false" outlineLevel="0" collapsed="false">
      <c r="B67" s="191" t="n">
        <f aca="false">B66+1</f>
        <v>45</v>
      </c>
      <c r="C67" s="141"/>
      <c r="D67" s="192"/>
      <c r="E67" s="192"/>
      <c r="F67" s="141"/>
      <c r="G67" s="172" t="str">
        <f aca="true">IF(F67 &lt;&gt; "",VLOOKUP($F67,Defect_severity,2,0),"")</f>
        <v/>
      </c>
      <c r="H67" s="141"/>
      <c r="I67" s="192"/>
      <c r="J67" s="193"/>
      <c r="K67" s="141"/>
    </row>
    <row r="68" customFormat="false" ht="15" hidden="false" customHeight="false" outlineLevel="0" collapsed="false">
      <c r="B68" s="191" t="n">
        <f aca="false">B67+1</f>
        <v>46</v>
      </c>
      <c r="C68" s="141"/>
      <c r="D68" s="192"/>
      <c r="E68" s="192"/>
      <c r="F68" s="141"/>
      <c r="G68" s="172" t="str">
        <f aca="true">IF(F68 &lt;&gt; "",VLOOKUP($F68,Defect_severity,2,0),"")</f>
        <v/>
      </c>
      <c r="H68" s="141"/>
      <c r="I68" s="192"/>
      <c r="J68" s="193"/>
      <c r="K68" s="141"/>
    </row>
    <row r="69" customFormat="false" ht="15" hidden="false" customHeight="false" outlineLevel="0" collapsed="false">
      <c r="B69" s="191" t="n">
        <f aca="false">B68+1</f>
        <v>47</v>
      </c>
      <c r="C69" s="141"/>
      <c r="D69" s="192"/>
      <c r="E69" s="192"/>
      <c r="F69" s="141"/>
      <c r="G69" s="172" t="str">
        <f aca="true">IF(F69 &lt;&gt; "",VLOOKUP($F69,Defect_severity,2,0),"")</f>
        <v/>
      </c>
      <c r="H69" s="141"/>
      <c r="I69" s="192"/>
      <c r="J69" s="193"/>
      <c r="K69" s="141"/>
    </row>
    <row r="70" customFormat="false" ht="15" hidden="false" customHeight="false" outlineLevel="0" collapsed="false">
      <c r="B70" s="191" t="n">
        <f aca="false">B69+1</f>
        <v>48</v>
      </c>
      <c r="C70" s="141"/>
      <c r="D70" s="192"/>
      <c r="E70" s="192"/>
      <c r="F70" s="141"/>
      <c r="G70" s="172" t="str">
        <f aca="true">IF(F70 &lt;&gt; "",VLOOKUP($F70,Defect_severity,2,0),"")</f>
        <v/>
      </c>
      <c r="H70" s="141"/>
      <c r="I70" s="192"/>
      <c r="J70" s="193"/>
      <c r="K70" s="141"/>
    </row>
    <row r="71" customFormat="false" ht="15" hidden="false" customHeight="false" outlineLevel="0" collapsed="false">
      <c r="B71" s="191" t="n">
        <f aca="false">B70+1</f>
        <v>49</v>
      </c>
      <c r="C71" s="141"/>
      <c r="D71" s="192"/>
      <c r="E71" s="192"/>
      <c r="F71" s="141"/>
      <c r="G71" s="172" t="str">
        <f aca="true">IF(F71 &lt;&gt; "",VLOOKUP($F71,Defect_severity,2,0),"")</f>
        <v/>
      </c>
      <c r="H71" s="141"/>
      <c r="I71" s="192"/>
      <c r="J71" s="193"/>
      <c r="K71" s="141"/>
    </row>
    <row r="72" customFormat="false" ht="15" hidden="false" customHeight="false" outlineLevel="0" collapsed="false">
      <c r="B72" s="191" t="n">
        <f aca="false">B71+1</f>
        <v>50</v>
      </c>
      <c r="C72" s="141"/>
      <c r="D72" s="192"/>
      <c r="E72" s="192"/>
      <c r="F72" s="141"/>
      <c r="G72" s="172" t="str">
        <f aca="true">IF(F72 &lt;&gt; "",VLOOKUP($F72,Defect_severity,2,0),"")</f>
        <v/>
      </c>
      <c r="H72" s="141"/>
      <c r="I72" s="192"/>
      <c r="J72" s="193"/>
      <c r="K72" s="141"/>
    </row>
    <row r="73" customFormat="false" ht="15" hidden="false" customHeight="false" outlineLevel="0" collapsed="false">
      <c r="B73" s="191" t="n">
        <f aca="false">B72+1</f>
        <v>51</v>
      </c>
      <c r="C73" s="141"/>
      <c r="D73" s="192"/>
      <c r="E73" s="192"/>
      <c r="F73" s="141"/>
      <c r="G73" s="172" t="str">
        <f aca="true">IF(F73 &lt;&gt; "",VLOOKUP($F73,Defect_severity,2,0),"")</f>
        <v/>
      </c>
      <c r="H73" s="141"/>
      <c r="I73" s="192"/>
      <c r="J73" s="193"/>
      <c r="K73" s="141"/>
    </row>
    <row r="74" customFormat="false" ht="15" hidden="false" customHeight="false" outlineLevel="0" collapsed="false">
      <c r="B74" s="191" t="n">
        <f aca="false">B73+1</f>
        <v>52</v>
      </c>
      <c r="C74" s="141"/>
      <c r="D74" s="192"/>
      <c r="E74" s="192"/>
      <c r="F74" s="141"/>
      <c r="G74" s="172" t="str">
        <f aca="true">IF(F74 &lt;&gt; "",VLOOKUP($F74,Defect_severity,2,0),"")</f>
        <v/>
      </c>
      <c r="H74" s="141"/>
      <c r="I74" s="192"/>
      <c r="J74" s="193"/>
      <c r="K74" s="141"/>
    </row>
    <row r="75" customFormat="false" ht="15" hidden="false" customHeight="false" outlineLevel="0" collapsed="false">
      <c r="B75" s="191" t="n">
        <f aca="false">B74+1</f>
        <v>53</v>
      </c>
      <c r="C75" s="141"/>
      <c r="D75" s="192"/>
      <c r="E75" s="192"/>
      <c r="F75" s="141"/>
      <c r="G75" s="172" t="str">
        <f aca="true">IF(F75 &lt;&gt; "",VLOOKUP($F75,Defect_severity,2,0),"")</f>
        <v/>
      </c>
      <c r="H75" s="141"/>
      <c r="I75" s="192"/>
      <c r="J75" s="193"/>
      <c r="K75" s="141"/>
    </row>
    <row r="76" customFormat="false" ht="15" hidden="false" customHeight="false" outlineLevel="0" collapsed="false">
      <c r="B76" s="191" t="n">
        <f aca="false">B75+1</f>
        <v>54</v>
      </c>
      <c r="C76" s="141"/>
      <c r="D76" s="192"/>
      <c r="E76" s="192"/>
      <c r="F76" s="141"/>
      <c r="G76" s="172" t="str">
        <f aca="true">IF(F76 &lt;&gt; "",VLOOKUP($F76,Defect_severity,2,0),"")</f>
        <v/>
      </c>
      <c r="H76" s="141"/>
      <c r="I76" s="192"/>
      <c r="J76" s="193"/>
      <c r="K76" s="141"/>
    </row>
    <row r="77" customFormat="false" ht="15" hidden="false" customHeight="false" outlineLevel="0" collapsed="false">
      <c r="B77" s="191" t="n">
        <f aca="false">B76+1</f>
        <v>55</v>
      </c>
      <c r="C77" s="141"/>
      <c r="D77" s="192"/>
      <c r="E77" s="192"/>
      <c r="F77" s="141"/>
      <c r="G77" s="172" t="str">
        <f aca="true">IF(F77 &lt;&gt; "",VLOOKUP($F77,Defect_severity,2,0),"")</f>
        <v/>
      </c>
      <c r="H77" s="141"/>
      <c r="I77" s="192"/>
      <c r="J77" s="193"/>
      <c r="K77" s="141"/>
    </row>
    <row r="78" customFormat="false" ht="15" hidden="false" customHeight="false" outlineLevel="0" collapsed="false">
      <c r="B78" s="191" t="n">
        <f aca="false">B77+1</f>
        <v>56</v>
      </c>
      <c r="C78" s="141"/>
      <c r="D78" s="192"/>
      <c r="E78" s="192"/>
      <c r="F78" s="141"/>
      <c r="G78" s="172" t="str">
        <f aca="true">IF(F78 &lt;&gt; "",VLOOKUP($F78,Defect_severity,2,0),"")</f>
        <v/>
      </c>
      <c r="H78" s="141"/>
      <c r="I78" s="192"/>
      <c r="J78" s="193"/>
      <c r="K78" s="141"/>
    </row>
    <row r="79" customFormat="false" ht="15" hidden="false" customHeight="false" outlineLevel="0" collapsed="false">
      <c r="B79" s="191" t="n">
        <f aca="false">B78+1</f>
        <v>57</v>
      </c>
      <c r="C79" s="141"/>
      <c r="D79" s="192"/>
      <c r="E79" s="192"/>
      <c r="F79" s="141"/>
      <c r="G79" s="172" t="str">
        <f aca="true">IF(F79 &lt;&gt; "",VLOOKUP($F79,Defect_severity,2,0),"")</f>
        <v/>
      </c>
      <c r="H79" s="141"/>
      <c r="I79" s="192"/>
      <c r="J79" s="193"/>
      <c r="K79" s="141"/>
    </row>
    <row r="80" customFormat="false" ht="15" hidden="false" customHeight="false" outlineLevel="0" collapsed="false">
      <c r="B80" s="191" t="n">
        <f aca="false">B79+1</f>
        <v>58</v>
      </c>
      <c r="C80" s="141"/>
      <c r="D80" s="192"/>
      <c r="E80" s="192"/>
      <c r="F80" s="141"/>
      <c r="G80" s="172" t="str">
        <f aca="true">IF(F80 &lt;&gt; "",VLOOKUP($F80,Defect_severity,2,0),"")</f>
        <v/>
      </c>
      <c r="H80" s="141"/>
      <c r="I80" s="192"/>
      <c r="J80" s="193"/>
      <c r="K80" s="141"/>
    </row>
    <row r="81" customFormat="false" ht="15" hidden="false" customHeight="false" outlineLevel="0" collapsed="false">
      <c r="B81" s="191" t="n">
        <f aca="false">B80+1</f>
        <v>59</v>
      </c>
      <c r="C81" s="141"/>
      <c r="D81" s="192"/>
      <c r="E81" s="192"/>
      <c r="F81" s="141"/>
      <c r="G81" s="172" t="str">
        <f aca="true">IF(F81 &lt;&gt; "",VLOOKUP($F81,Defect_severity,2,0),"")</f>
        <v/>
      </c>
      <c r="H81" s="141"/>
      <c r="I81" s="192"/>
      <c r="J81" s="193"/>
      <c r="K81" s="141"/>
    </row>
    <row r="82" customFormat="false" ht="15" hidden="false" customHeight="false" outlineLevel="0" collapsed="false">
      <c r="B82" s="191" t="n">
        <f aca="false">B81+1</f>
        <v>60</v>
      </c>
      <c r="C82" s="141"/>
      <c r="D82" s="192"/>
      <c r="E82" s="192"/>
      <c r="F82" s="141"/>
      <c r="G82" s="172" t="str">
        <f aca="true">IF(F82 &lt;&gt; "",VLOOKUP($F82,Defect_severity,2,0),"")</f>
        <v/>
      </c>
      <c r="H82" s="141"/>
      <c r="I82" s="192"/>
      <c r="J82" s="193"/>
      <c r="K82" s="141"/>
    </row>
    <row r="83" customFormat="false" ht="15" hidden="false" customHeight="false" outlineLevel="0" collapsed="false">
      <c r="B83" s="191" t="n">
        <f aca="false">B82+1</f>
        <v>61</v>
      </c>
      <c r="C83" s="141"/>
      <c r="D83" s="192"/>
      <c r="E83" s="192"/>
      <c r="F83" s="141"/>
      <c r="G83" s="172" t="str">
        <f aca="true">IF(F83 &lt;&gt; "",VLOOKUP($F83,Defect_severity,2,0),"")</f>
        <v/>
      </c>
      <c r="H83" s="141"/>
      <c r="I83" s="192"/>
      <c r="J83" s="193"/>
      <c r="K83" s="141"/>
    </row>
    <row r="84" customFormat="false" ht="15" hidden="false" customHeight="false" outlineLevel="0" collapsed="false">
      <c r="B84" s="191" t="n">
        <f aca="false">B83+1</f>
        <v>62</v>
      </c>
      <c r="C84" s="141"/>
      <c r="D84" s="192"/>
      <c r="E84" s="192"/>
      <c r="F84" s="141"/>
      <c r="G84" s="172" t="str">
        <f aca="true">IF(F84 &lt;&gt; "",VLOOKUP($F84,Defect_severity,2,0),"")</f>
        <v/>
      </c>
      <c r="H84" s="141"/>
      <c r="I84" s="192"/>
      <c r="J84" s="193"/>
      <c r="K84" s="141"/>
    </row>
    <row r="85" customFormat="false" ht="15" hidden="false" customHeight="false" outlineLevel="0" collapsed="false">
      <c r="B85" s="191" t="n">
        <f aca="false">B84+1</f>
        <v>63</v>
      </c>
      <c r="C85" s="141"/>
      <c r="D85" s="192"/>
      <c r="E85" s="192"/>
      <c r="F85" s="141"/>
      <c r="G85" s="172" t="str">
        <f aca="true">IF(F85 &lt;&gt; "",VLOOKUP($F85,Defect_severity,2,0),"")</f>
        <v/>
      </c>
      <c r="H85" s="141"/>
      <c r="I85" s="192"/>
      <c r="J85" s="193"/>
      <c r="K85" s="141"/>
    </row>
    <row r="86" customFormat="false" ht="15" hidden="false" customHeight="false" outlineLevel="0" collapsed="false">
      <c r="B86" s="191" t="n">
        <f aca="false">B85+1</f>
        <v>64</v>
      </c>
      <c r="C86" s="141"/>
      <c r="D86" s="192"/>
      <c r="E86" s="192"/>
      <c r="F86" s="141"/>
      <c r="G86" s="172" t="str">
        <f aca="true">IF(F86 &lt;&gt; "",VLOOKUP($F86,Defect_severity,2,0),"")</f>
        <v/>
      </c>
      <c r="H86" s="141"/>
      <c r="I86" s="192"/>
      <c r="J86" s="193"/>
      <c r="K86" s="141"/>
    </row>
    <row r="87" customFormat="false" ht="15" hidden="false" customHeight="false" outlineLevel="0" collapsed="false">
      <c r="B87" s="191" t="n">
        <f aca="false">B86+1</f>
        <v>65</v>
      </c>
      <c r="C87" s="141"/>
      <c r="D87" s="192"/>
      <c r="E87" s="192"/>
      <c r="F87" s="141"/>
      <c r="G87" s="172" t="str">
        <f aca="true">IF(F87 &lt;&gt; "",VLOOKUP($F87,Defect_severity,2,0),"")</f>
        <v/>
      </c>
      <c r="H87" s="141"/>
      <c r="I87" s="192"/>
      <c r="J87" s="193"/>
      <c r="K87" s="141"/>
    </row>
    <row r="88" customFormat="false" ht="15" hidden="false" customHeight="false" outlineLevel="0" collapsed="false">
      <c r="B88" s="191" t="n">
        <f aca="false">B87+1</f>
        <v>66</v>
      </c>
      <c r="C88" s="141"/>
      <c r="D88" s="192"/>
      <c r="E88" s="192"/>
      <c r="F88" s="141"/>
      <c r="G88" s="172" t="str">
        <f aca="true">IF(F88 &lt;&gt; "",VLOOKUP($F88,Defect_severity,2,0),"")</f>
        <v/>
      </c>
      <c r="H88" s="141"/>
      <c r="I88" s="192"/>
      <c r="J88" s="193"/>
      <c r="K88" s="141"/>
    </row>
    <row r="89" customFormat="false" ht="15" hidden="false" customHeight="false" outlineLevel="0" collapsed="false">
      <c r="B89" s="191" t="n">
        <f aca="false">B88+1</f>
        <v>67</v>
      </c>
      <c r="C89" s="141"/>
      <c r="D89" s="192"/>
      <c r="E89" s="192"/>
      <c r="F89" s="141"/>
      <c r="G89" s="172" t="str">
        <f aca="true">IF(F89 &lt;&gt; "",VLOOKUP($F89,Defect_severity,2,0),"")</f>
        <v/>
      </c>
      <c r="H89" s="141"/>
      <c r="I89" s="192"/>
      <c r="J89" s="193"/>
      <c r="K89" s="141"/>
    </row>
    <row r="90" customFormat="false" ht="15" hidden="false" customHeight="false" outlineLevel="0" collapsed="false">
      <c r="B90" s="191" t="n">
        <f aca="false">B89+1</f>
        <v>68</v>
      </c>
      <c r="C90" s="141"/>
      <c r="D90" s="192"/>
      <c r="E90" s="192"/>
      <c r="F90" s="141"/>
      <c r="G90" s="172" t="str">
        <f aca="true">IF(F90 &lt;&gt; "",VLOOKUP($F90,Defect_severity,2,0),"")</f>
        <v/>
      </c>
      <c r="H90" s="141"/>
      <c r="I90" s="192"/>
      <c r="J90" s="193"/>
      <c r="K90" s="141"/>
    </row>
    <row r="91" customFormat="false" ht="15" hidden="false" customHeight="false" outlineLevel="0" collapsed="false">
      <c r="B91" s="191" t="n">
        <f aca="false">B90+1</f>
        <v>69</v>
      </c>
      <c r="C91" s="141"/>
      <c r="D91" s="192"/>
      <c r="E91" s="192"/>
      <c r="F91" s="141"/>
      <c r="G91" s="172" t="str">
        <f aca="true">IF(F91 &lt;&gt; "",VLOOKUP($F91,Defect_severity,2,0),"")</f>
        <v/>
      </c>
      <c r="H91" s="141"/>
      <c r="I91" s="192"/>
      <c r="J91" s="193"/>
      <c r="K91" s="141"/>
    </row>
    <row r="92" customFormat="false" ht="15" hidden="false" customHeight="false" outlineLevel="0" collapsed="false">
      <c r="B92" s="191" t="n">
        <f aca="false">B91+1</f>
        <v>70</v>
      </c>
      <c r="C92" s="141"/>
      <c r="D92" s="192"/>
      <c r="E92" s="192"/>
      <c r="F92" s="141"/>
      <c r="G92" s="172" t="str">
        <f aca="true">IF(F92 &lt;&gt; "",VLOOKUP($F92,Defect_severity,2,0),"")</f>
        <v/>
      </c>
      <c r="H92" s="141"/>
      <c r="I92" s="192"/>
      <c r="J92" s="193"/>
      <c r="K92" s="141"/>
    </row>
    <row r="93" customFormat="false" ht="15" hidden="false" customHeight="false" outlineLevel="0" collapsed="false">
      <c r="B93" s="191" t="n">
        <f aca="false">B92+1</f>
        <v>71</v>
      </c>
      <c r="C93" s="141"/>
      <c r="D93" s="192"/>
      <c r="E93" s="192"/>
      <c r="F93" s="141"/>
      <c r="G93" s="172" t="str">
        <f aca="true">IF(F93 &lt;&gt; "",VLOOKUP($F93,Defect_severity,2,0),"")</f>
        <v/>
      </c>
      <c r="H93" s="141"/>
      <c r="I93" s="192"/>
      <c r="J93" s="193"/>
      <c r="K93" s="141"/>
    </row>
    <row r="94" customFormat="false" ht="15" hidden="false" customHeight="false" outlineLevel="0" collapsed="false">
      <c r="B94" s="191" t="n">
        <f aca="false">B93+1</f>
        <v>72</v>
      </c>
      <c r="C94" s="141"/>
      <c r="D94" s="192"/>
      <c r="E94" s="192"/>
      <c r="F94" s="141"/>
      <c r="G94" s="172" t="str">
        <f aca="true">IF(F94 &lt;&gt; "",VLOOKUP($F94,Defect_severity,2,0),"")</f>
        <v/>
      </c>
      <c r="H94" s="141"/>
      <c r="I94" s="192"/>
      <c r="J94" s="193"/>
      <c r="K94" s="141"/>
    </row>
    <row r="95" customFormat="false" ht="15" hidden="false" customHeight="false" outlineLevel="0" collapsed="false">
      <c r="B95" s="191" t="n">
        <f aca="false">B94+1</f>
        <v>73</v>
      </c>
      <c r="C95" s="141"/>
      <c r="D95" s="192"/>
      <c r="E95" s="192"/>
      <c r="F95" s="141"/>
      <c r="G95" s="172" t="str">
        <f aca="true">IF(F95 &lt;&gt; "",VLOOKUP($F95,Defect_severity,2,0),"")</f>
        <v/>
      </c>
      <c r="H95" s="141"/>
      <c r="I95" s="192"/>
      <c r="J95" s="193"/>
      <c r="K95" s="141"/>
    </row>
    <row r="96" customFormat="false" ht="15" hidden="false" customHeight="false" outlineLevel="0" collapsed="false">
      <c r="B96" s="191" t="n">
        <f aca="false">B95+1</f>
        <v>74</v>
      </c>
      <c r="C96" s="141"/>
      <c r="D96" s="192"/>
      <c r="E96" s="192"/>
      <c r="F96" s="141"/>
      <c r="G96" s="172" t="str">
        <f aca="true">IF(F96 &lt;&gt; "",VLOOKUP($F96,Defect_severity,2,0),"")</f>
        <v/>
      </c>
      <c r="H96" s="141"/>
      <c r="I96" s="192"/>
      <c r="J96" s="193"/>
      <c r="K96" s="141"/>
    </row>
    <row r="97" customFormat="false" ht="15" hidden="false" customHeight="false" outlineLevel="0" collapsed="false">
      <c r="B97" s="191" t="n">
        <f aca="false">B96+1</f>
        <v>75</v>
      </c>
      <c r="C97" s="141"/>
      <c r="D97" s="192"/>
      <c r="E97" s="192"/>
      <c r="F97" s="141"/>
      <c r="G97" s="172" t="str">
        <f aca="true">IF(F97 &lt;&gt; "",VLOOKUP($F97,Defect_severity,2,0),"")</f>
        <v/>
      </c>
      <c r="H97" s="141"/>
      <c r="I97" s="192"/>
      <c r="J97" s="193"/>
      <c r="K97" s="141"/>
    </row>
    <row r="98" customFormat="false" ht="15" hidden="false" customHeight="false" outlineLevel="0" collapsed="false">
      <c r="B98" s="191" t="n">
        <f aca="false">B97+1</f>
        <v>76</v>
      </c>
      <c r="C98" s="141"/>
      <c r="D98" s="192"/>
      <c r="E98" s="192"/>
      <c r="F98" s="141"/>
      <c r="G98" s="172" t="str">
        <f aca="true">IF(F98 &lt;&gt; "",VLOOKUP($F98,Defect_severity,2,0),"")</f>
        <v/>
      </c>
      <c r="H98" s="141"/>
      <c r="I98" s="192"/>
      <c r="J98" s="193"/>
      <c r="K98" s="141"/>
    </row>
    <row r="99" customFormat="false" ht="15" hidden="false" customHeight="false" outlineLevel="0" collapsed="false">
      <c r="B99" s="191" t="n">
        <f aca="false">B98+1</f>
        <v>77</v>
      </c>
      <c r="C99" s="141"/>
      <c r="D99" s="192"/>
      <c r="E99" s="192"/>
      <c r="F99" s="141"/>
      <c r="G99" s="172" t="str">
        <f aca="true">IF(F99 &lt;&gt; "",VLOOKUP($F99,Defect_severity,2,0),"")</f>
        <v/>
      </c>
      <c r="H99" s="141"/>
      <c r="I99" s="192"/>
      <c r="J99" s="193"/>
      <c r="K99" s="141"/>
    </row>
    <row r="100" customFormat="false" ht="15" hidden="false" customHeight="false" outlineLevel="0" collapsed="false">
      <c r="B100" s="191" t="n">
        <f aca="false">B99+1</f>
        <v>78</v>
      </c>
      <c r="C100" s="141"/>
      <c r="D100" s="192"/>
      <c r="E100" s="192"/>
      <c r="F100" s="141"/>
      <c r="G100" s="172" t="str">
        <f aca="true">IF(F100 &lt;&gt; "",VLOOKUP($F100,Defect_severity,2,0),"")</f>
        <v/>
      </c>
      <c r="H100" s="141"/>
      <c r="I100" s="192"/>
      <c r="J100" s="193"/>
      <c r="K100" s="141"/>
    </row>
    <row r="101" customFormat="false" ht="15" hidden="false" customHeight="false" outlineLevel="0" collapsed="false">
      <c r="B101" s="191" t="n">
        <f aca="false">B100+1</f>
        <v>79</v>
      </c>
      <c r="C101" s="141"/>
      <c r="D101" s="192"/>
      <c r="E101" s="192"/>
      <c r="F101" s="141"/>
      <c r="G101" s="172" t="str">
        <f aca="true">IF(F101 &lt;&gt; "",VLOOKUP($F101,Defect_severity,2,0),"")</f>
        <v/>
      </c>
      <c r="H101" s="141"/>
      <c r="I101" s="192"/>
      <c r="J101" s="193"/>
      <c r="K101" s="141"/>
    </row>
    <row r="102" customFormat="false" ht="15" hidden="false" customHeight="false" outlineLevel="0" collapsed="false">
      <c r="B102" s="191" t="n">
        <f aca="false">B101+1</f>
        <v>80</v>
      </c>
      <c r="C102" s="141"/>
      <c r="D102" s="192"/>
      <c r="E102" s="192"/>
      <c r="F102" s="141"/>
      <c r="G102" s="172" t="str">
        <f aca="true">IF(F102 &lt;&gt; "",VLOOKUP($F102,Defect_severity,2,0),"")</f>
        <v/>
      </c>
      <c r="H102" s="141"/>
      <c r="I102" s="192"/>
      <c r="J102" s="193"/>
      <c r="K102" s="141"/>
    </row>
    <row r="103" customFormat="false" ht="15" hidden="false" customHeight="false" outlineLevel="0" collapsed="false">
      <c r="B103" s="191" t="n">
        <f aca="false">B102+1</f>
        <v>81</v>
      </c>
      <c r="C103" s="141"/>
      <c r="D103" s="192"/>
      <c r="E103" s="192"/>
      <c r="F103" s="141"/>
      <c r="G103" s="172" t="str">
        <f aca="true">IF(F103 &lt;&gt; "",VLOOKUP($F103,Defect_severity,2,0),"")</f>
        <v/>
      </c>
      <c r="H103" s="141"/>
      <c r="I103" s="192"/>
      <c r="J103" s="193"/>
      <c r="K103" s="141"/>
    </row>
    <row r="104" customFormat="false" ht="15" hidden="false" customHeight="false" outlineLevel="0" collapsed="false">
      <c r="B104" s="191" t="n">
        <f aca="false">B103+1</f>
        <v>82</v>
      </c>
      <c r="C104" s="141"/>
      <c r="D104" s="192"/>
      <c r="E104" s="192"/>
      <c r="F104" s="141"/>
      <c r="G104" s="172" t="str">
        <f aca="true">IF(F104 &lt;&gt; "",VLOOKUP($F104,Defect_severity,2,0),"")</f>
        <v/>
      </c>
      <c r="H104" s="141"/>
      <c r="I104" s="192"/>
      <c r="J104" s="193"/>
      <c r="K104" s="141"/>
    </row>
    <row r="105" customFormat="false" ht="15" hidden="false" customHeight="false" outlineLevel="0" collapsed="false">
      <c r="B105" s="191" t="n">
        <f aca="false">B104+1</f>
        <v>83</v>
      </c>
      <c r="C105" s="141"/>
      <c r="D105" s="192"/>
      <c r="E105" s="192"/>
      <c r="F105" s="141"/>
      <c r="G105" s="172" t="str">
        <f aca="true">IF(F105 &lt;&gt; "",VLOOKUP($F105,Defect_severity,2,0),"")</f>
        <v/>
      </c>
      <c r="H105" s="141"/>
      <c r="I105" s="192"/>
      <c r="J105" s="193"/>
      <c r="K105" s="141"/>
    </row>
    <row r="106" customFormat="false" ht="15" hidden="false" customHeight="false" outlineLevel="0" collapsed="false">
      <c r="B106" s="191" t="n">
        <f aca="false">B105+1</f>
        <v>84</v>
      </c>
      <c r="C106" s="141"/>
      <c r="D106" s="192"/>
      <c r="E106" s="192"/>
      <c r="F106" s="141"/>
      <c r="G106" s="172" t="str">
        <f aca="true">IF(F106 &lt;&gt; "",VLOOKUP($F106,Defect_severity,2,0),"")</f>
        <v/>
      </c>
      <c r="H106" s="141"/>
      <c r="I106" s="192"/>
      <c r="J106" s="193"/>
      <c r="K106" s="141"/>
    </row>
    <row r="107" customFormat="false" ht="15" hidden="false" customHeight="false" outlineLevel="0" collapsed="false">
      <c r="B107" s="191" t="n">
        <f aca="false">B106+1</f>
        <v>85</v>
      </c>
      <c r="C107" s="141"/>
      <c r="D107" s="192"/>
      <c r="E107" s="192"/>
      <c r="F107" s="141"/>
      <c r="G107" s="172" t="str">
        <f aca="true">IF(F107 &lt;&gt; "",VLOOKUP($F107,Defect_severity,2,0),"")</f>
        <v/>
      </c>
      <c r="H107" s="141"/>
      <c r="I107" s="192"/>
      <c r="J107" s="193"/>
      <c r="K107" s="141"/>
    </row>
    <row r="108" customFormat="false" ht="15" hidden="false" customHeight="false" outlineLevel="0" collapsed="false">
      <c r="B108" s="191" t="n">
        <f aca="false">B107+1</f>
        <v>86</v>
      </c>
      <c r="C108" s="141"/>
      <c r="D108" s="192"/>
      <c r="E108" s="192"/>
      <c r="F108" s="141"/>
      <c r="G108" s="172" t="str">
        <f aca="true">IF(F108 &lt;&gt; "",VLOOKUP($F108,Defect_severity,2,0),"")</f>
        <v/>
      </c>
      <c r="H108" s="141"/>
      <c r="I108" s="192"/>
      <c r="J108" s="193"/>
      <c r="K108" s="141"/>
    </row>
    <row r="109" customFormat="false" ht="15" hidden="false" customHeight="false" outlineLevel="0" collapsed="false">
      <c r="B109" s="191" t="n">
        <f aca="false">B108+1</f>
        <v>87</v>
      </c>
      <c r="C109" s="141"/>
      <c r="D109" s="192"/>
      <c r="E109" s="192"/>
      <c r="F109" s="141"/>
      <c r="G109" s="172" t="str">
        <f aca="true">IF(F109 &lt;&gt; "",VLOOKUP($F109,Defect_severity,2,0),"")</f>
        <v/>
      </c>
      <c r="H109" s="141"/>
      <c r="I109" s="192"/>
      <c r="J109" s="193"/>
      <c r="K109" s="141"/>
    </row>
    <row r="110" customFormat="false" ht="15" hidden="false" customHeight="false" outlineLevel="0" collapsed="false">
      <c r="B110" s="191" t="n">
        <f aca="false">B109+1</f>
        <v>88</v>
      </c>
      <c r="C110" s="141"/>
      <c r="D110" s="192"/>
      <c r="E110" s="192"/>
      <c r="F110" s="141"/>
      <c r="G110" s="172" t="str">
        <f aca="true">IF(F110 &lt;&gt; "",VLOOKUP($F110,Defect_severity,2,0),"")</f>
        <v/>
      </c>
      <c r="H110" s="141"/>
      <c r="I110" s="192"/>
      <c r="J110" s="193"/>
      <c r="K110" s="141"/>
    </row>
    <row r="111" customFormat="false" ht="15" hidden="false" customHeight="false" outlineLevel="0" collapsed="false">
      <c r="B111" s="191" t="n">
        <f aca="false">B110+1</f>
        <v>89</v>
      </c>
      <c r="C111" s="141"/>
      <c r="D111" s="192"/>
      <c r="E111" s="192"/>
      <c r="F111" s="141"/>
      <c r="G111" s="172" t="str">
        <f aca="true">IF(F111 &lt;&gt; "",VLOOKUP($F111,Defect_severity,2,0),"")</f>
        <v/>
      </c>
      <c r="H111" s="141"/>
      <c r="I111" s="192"/>
      <c r="J111" s="193"/>
      <c r="K111" s="141"/>
    </row>
    <row r="112" customFormat="false" ht="15" hidden="false" customHeight="false" outlineLevel="0" collapsed="false">
      <c r="B112" s="191" t="n">
        <f aca="false">B111+1</f>
        <v>90</v>
      </c>
      <c r="C112" s="141"/>
      <c r="D112" s="192"/>
      <c r="E112" s="192"/>
      <c r="F112" s="141"/>
      <c r="G112" s="172" t="str">
        <f aca="true">IF(F112 &lt;&gt; "",VLOOKUP($F112,Defect_severity,2,0),"")</f>
        <v/>
      </c>
      <c r="H112" s="141"/>
      <c r="I112" s="192"/>
      <c r="J112" s="193"/>
      <c r="K112" s="141"/>
    </row>
    <row r="113" customFormat="false" ht="15" hidden="false" customHeight="false" outlineLevel="0" collapsed="false">
      <c r="B113" s="191" t="n">
        <f aca="false">B112+1</f>
        <v>91</v>
      </c>
      <c r="C113" s="141"/>
      <c r="D113" s="192"/>
      <c r="E113" s="192"/>
      <c r="F113" s="141"/>
      <c r="G113" s="172" t="str">
        <f aca="true">IF(F113 &lt;&gt; "",VLOOKUP($F113,Defect_severity,2,0),"")</f>
        <v/>
      </c>
      <c r="H113" s="141"/>
      <c r="I113" s="192"/>
      <c r="J113" s="193"/>
      <c r="K113" s="141"/>
    </row>
    <row r="114" customFormat="false" ht="15" hidden="false" customHeight="false" outlineLevel="0" collapsed="false">
      <c r="B114" s="191" t="n">
        <f aca="false">B113+1</f>
        <v>92</v>
      </c>
      <c r="C114" s="141"/>
      <c r="D114" s="192"/>
      <c r="E114" s="192"/>
      <c r="F114" s="141"/>
      <c r="G114" s="172" t="str">
        <f aca="true">IF(F114 &lt;&gt; "",VLOOKUP($F114,Defect_severity,2,0),"")</f>
        <v/>
      </c>
      <c r="H114" s="141"/>
      <c r="I114" s="192"/>
      <c r="J114" s="193"/>
      <c r="K114" s="141"/>
    </row>
    <row r="115" customFormat="false" ht="15" hidden="false" customHeight="false" outlineLevel="0" collapsed="false">
      <c r="B115" s="191" t="n">
        <f aca="false">B114+1</f>
        <v>93</v>
      </c>
      <c r="C115" s="141"/>
      <c r="D115" s="192"/>
      <c r="E115" s="192"/>
      <c r="F115" s="141"/>
      <c r="G115" s="172" t="str">
        <f aca="true">IF(F115 &lt;&gt; "",VLOOKUP($F115,Defect_severity,2,0),"")</f>
        <v/>
      </c>
      <c r="H115" s="141"/>
      <c r="I115" s="192"/>
      <c r="J115" s="193"/>
      <c r="K115" s="141"/>
    </row>
    <row r="116" customFormat="false" ht="15" hidden="false" customHeight="false" outlineLevel="0" collapsed="false">
      <c r="B116" s="191" t="n">
        <f aca="false">B115+1</f>
        <v>94</v>
      </c>
      <c r="C116" s="141"/>
      <c r="D116" s="192"/>
      <c r="E116" s="192"/>
      <c r="F116" s="141"/>
      <c r="G116" s="172" t="str">
        <f aca="true">IF(F116 &lt;&gt; "",VLOOKUP($F116,Defect_severity,2,0),"")</f>
        <v/>
      </c>
      <c r="H116" s="141"/>
      <c r="I116" s="192"/>
      <c r="J116" s="193"/>
      <c r="K116" s="141"/>
    </row>
    <row r="117" customFormat="false" ht="15" hidden="false" customHeight="false" outlineLevel="0" collapsed="false">
      <c r="B117" s="191" t="n">
        <f aca="false">B116+1</f>
        <v>95</v>
      </c>
      <c r="C117" s="141"/>
      <c r="D117" s="192"/>
      <c r="E117" s="192"/>
      <c r="F117" s="141"/>
      <c r="G117" s="172" t="str">
        <f aca="true">IF(F117 &lt;&gt; "",VLOOKUP($F117,Defect_severity,2,0),"")</f>
        <v/>
      </c>
      <c r="H117" s="141"/>
      <c r="I117" s="192"/>
      <c r="J117" s="193"/>
      <c r="K117" s="141"/>
    </row>
    <row r="118" customFormat="false" ht="15" hidden="false" customHeight="false" outlineLevel="0" collapsed="false">
      <c r="B118" s="191" t="n">
        <f aca="false">B117+1</f>
        <v>96</v>
      </c>
      <c r="C118" s="141"/>
      <c r="D118" s="192"/>
      <c r="E118" s="192"/>
      <c r="F118" s="141"/>
      <c r="G118" s="172" t="str">
        <f aca="true">IF(F118 &lt;&gt; "",VLOOKUP($F118,Defect_severity,2,0),"")</f>
        <v/>
      </c>
      <c r="H118" s="141"/>
      <c r="I118" s="192"/>
      <c r="J118" s="193"/>
      <c r="K118" s="141"/>
    </row>
    <row r="119" customFormat="false" ht="15" hidden="false" customHeight="false" outlineLevel="0" collapsed="false">
      <c r="B119" s="191" t="n">
        <f aca="false">B118+1</f>
        <v>97</v>
      </c>
      <c r="C119" s="141"/>
      <c r="D119" s="192"/>
      <c r="E119" s="192"/>
      <c r="F119" s="141"/>
      <c r="G119" s="172" t="str">
        <f aca="true">IF(F119 &lt;&gt; "",VLOOKUP($F119,Defect_severity,2,0),"")</f>
        <v/>
      </c>
      <c r="H119" s="141"/>
      <c r="I119" s="192"/>
      <c r="J119" s="193"/>
      <c r="K119" s="141"/>
    </row>
    <row r="120" customFormat="false" ht="15" hidden="false" customHeight="false" outlineLevel="0" collapsed="false">
      <c r="B120" s="191" t="n">
        <f aca="false">B119+1</f>
        <v>98</v>
      </c>
      <c r="C120" s="141"/>
      <c r="D120" s="192"/>
      <c r="E120" s="192"/>
      <c r="F120" s="141"/>
      <c r="G120" s="172" t="str">
        <f aca="true">IF(F120 &lt;&gt; "",VLOOKUP($F120,Defect_severity,2,0),"")</f>
        <v/>
      </c>
      <c r="H120" s="141"/>
      <c r="I120" s="192"/>
      <c r="J120" s="193"/>
      <c r="K120" s="141"/>
    </row>
    <row r="121" customFormat="false" ht="15" hidden="false" customHeight="false" outlineLevel="0" collapsed="false">
      <c r="B121" s="191" t="n">
        <f aca="false">B120+1</f>
        <v>99</v>
      </c>
      <c r="C121" s="141"/>
      <c r="D121" s="192"/>
      <c r="E121" s="192"/>
      <c r="F121" s="141"/>
      <c r="G121" s="172" t="str">
        <f aca="true">IF(F121 &lt;&gt; "",VLOOKUP($F121,Defect_severity,2,0),"")</f>
        <v/>
      </c>
      <c r="H121" s="141"/>
      <c r="I121" s="192"/>
      <c r="J121" s="193"/>
      <c r="K121" s="141"/>
    </row>
    <row r="122" customFormat="false" ht="15" hidden="false" customHeight="false" outlineLevel="0" collapsed="false">
      <c r="B122" s="191" t="n">
        <f aca="false">B121+1</f>
        <v>100</v>
      </c>
      <c r="C122" s="141"/>
      <c r="D122" s="192"/>
      <c r="E122" s="192"/>
      <c r="F122" s="141"/>
      <c r="G122" s="172" t="str">
        <f aca="true">IF(F122 &lt;&gt; "",VLOOKUP($F122,Defect_severity,2,0),"")</f>
        <v/>
      </c>
      <c r="H122" s="141"/>
      <c r="I122" s="192"/>
      <c r="J122" s="193"/>
      <c r="K122" s="141"/>
    </row>
    <row r="123" customFormat="false" ht="15" hidden="false" customHeight="false" outlineLevel="0" collapsed="false">
      <c r="B123" s="191" t="n">
        <f aca="false">B122+1</f>
        <v>101</v>
      </c>
      <c r="C123" s="141"/>
      <c r="D123" s="192"/>
      <c r="E123" s="192"/>
      <c r="F123" s="141"/>
      <c r="G123" s="172" t="str">
        <f aca="true">IF(F123 &lt;&gt; "",VLOOKUP($F123,Defect_severity,2,0),"")</f>
        <v/>
      </c>
      <c r="H123" s="141"/>
      <c r="I123" s="192"/>
      <c r="J123" s="193"/>
      <c r="K123" s="141"/>
    </row>
    <row r="124" customFormat="false" ht="15" hidden="false" customHeight="false" outlineLevel="0" collapsed="false">
      <c r="B124" s="191" t="n">
        <f aca="false">B123+1</f>
        <v>102</v>
      </c>
      <c r="C124" s="141"/>
      <c r="D124" s="192"/>
      <c r="E124" s="192"/>
      <c r="F124" s="141"/>
      <c r="G124" s="172" t="str">
        <f aca="true">IF(F124 &lt;&gt; "",VLOOKUP($F124,Defect_severity,2,0),"")</f>
        <v/>
      </c>
      <c r="H124" s="141"/>
      <c r="I124" s="192"/>
      <c r="J124" s="193"/>
      <c r="K124" s="141"/>
    </row>
    <row r="125" customFormat="false" ht="15" hidden="false" customHeight="false" outlineLevel="0" collapsed="false">
      <c r="B125" s="191" t="n">
        <f aca="false">B124+1</f>
        <v>103</v>
      </c>
      <c r="C125" s="141"/>
      <c r="D125" s="192"/>
      <c r="E125" s="192"/>
      <c r="F125" s="141"/>
      <c r="G125" s="172" t="str">
        <f aca="true">IF(F125 &lt;&gt; "",VLOOKUP($F125,Defect_severity,2,0),"")</f>
        <v/>
      </c>
      <c r="H125" s="141"/>
      <c r="I125" s="192"/>
      <c r="J125" s="193"/>
      <c r="K125" s="141"/>
    </row>
    <row r="126" customFormat="false" ht="15" hidden="false" customHeight="false" outlineLevel="0" collapsed="false">
      <c r="B126" s="191" t="n">
        <f aca="false">B125+1</f>
        <v>104</v>
      </c>
      <c r="C126" s="141"/>
      <c r="D126" s="192"/>
      <c r="E126" s="192"/>
      <c r="F126" s="141"/>
      <c r="G126" s="172" t="str">
        <f aca="true">IF(F126 &lt;&gt; "",VLOOKUP($F126,Defect_severity,2,0),"")</f>
        <v/>
      </c>
      <c r="H126" s="141"/>
      <c r="I126" s="192"/>
      <c r="J126" s="193"/>
      <c r="K126" s="141"/>
    </row>
    <row r="127" customFormat="false" ht="15" hidden="false" customHeight="false" outlineLevel="0" collapsed="false">
      <c r="B127" s="191" t="n">
        <f aca="false">B126+1</f>
        <v>105</v>
      </c>
      <c r="C127" s="141"/>
      <c r="D127" s="192"/>
      <c r="E127" s="192"/>
      <c r="F127" s="141"/>
      <c r="G127" s="172" t="str">
        <f aca="true">IF(F127 &lt;&gt; "",VLOOKUP($F127,Defect_severity,2,0),"")</f>
        <v/>
      </c>
      <c r="H127" s="141"/>
      <c r="I127" s="192"/>
      <c r="J127" s="193"/>
      <c r="K127" s="141"/>
    </row>
    <row r="128" customFormat="false" ht="15" hidden="false" customHeight="false" outlineLevel="0" collapsed="false">
      <c r="B128" s="191" t="n">
        <f aca="false">B127+1</f>
        <v>106</v>
      </c>
      <c r="C128" s="141"/>
      <c r="D128" s="192"/>
      <c r="E128" s="192"/>
      <c r="F128" s="141"/>
      <c r="G128" s="172" t="str">
        <f aca="true">IF(F128 &lt;&gt; "",VLOOKUP($F128,Defect_severity,2,0),"")</f>
        <v/>
      </c>
      <c r="H128" s="141"/>
      <c r="I128" s="192"/>
      <c r="J128" s="193"/>
      <c r="K128" s="141"/>
    </row>
    <row r="129" customFormat="false" ht="15" hidden="false" customHeight="false" outlineLevel="0" collapsed="false">
      <c r="B129" s="191" t="n">
        <f aca="false">B128+1</f>
        <v>107</v>
      </c>
      <c r="C129" s="141"/>
      <c r="D129" s="192"/>
      <c r="E129" s="192"/>
      <c r="F129" s="141"/>
      <c r="G129" s="172" t="str">
        <f aca="true">IF(F129 &lt;&gt; "",VLOOKUP($F129,Defect_severity,2,0),"")</f>
        <v/>
      </c>
      <c r="H129" s="141"/>
      <c r="I129" s="192"/>
      <c r="J129" s="193"/>
      <c r="K129" s="141"/>
    </row>
    <row r="130" customFormat="false" ht="15" hidden="false" customHeight="false" outlineLevel="0" collapsed="false">
      <c r="B130" s="191" t="n">
        <f aca="false">B129+1</f>
        <v>108</v>
      </c>
      <c r="C130" s="141"/>
      <c r="D130" s="192"/>
      <c r="E130" s="192"/>
      <c r="F130" s="141"/>
      <c r="G130" s="172" t="str">
        <f aca="true">IF(F130 &lt;&gt; "",VLOOKUP($F130,Defect_severity,2,0),"")</f>
        <v/>
      </c>
      <c r="H130" s="141"/>
      <c r="I130" s="192"/>
      <c r="J130" s="193"/>
      <c r="K130" s="141"/>
    </row>
    <row r="131" customFormat="false" ht="15" hidden="false" customHeight="false" outlineLevel="0" collapsed="false">
      <c r="B131" s="191" t="n">
        <f aca="false">B130+1</f>
        <v>109</v>
      </c>
      <c r="C131" s="141"/>
      <c r="D131" s="192"/>
      <c r="E131" s="192"/>
      <c r="F131" s="141"/>
      <c r="G131" s="172" t="str">
        <f aca="true">IF(F131 &lt;&gt; "",VLOOKUP($F131,Defect_severity,2,0),"")</f>
        <v/>
      </c>
      <c r="H131" s="141"/>
      <c r="I131" s="192"/>
      <c r="J131" s="193"/>
      <c r="K131" s="141"/>
    </row>
    <row r="132" customFormat="false" ht="15" hidden="false" customHeight="false" outlineLevel="0" collapsed="false">
      <c r="B132" s="191" t="n">
        <f aca="false">B131+1</f>
        <v>110</v>
      </c>
      <c r="C132" s="141"/>
      <c r="D132" s="192"/>
      <c r="E132" s="192"/>
      <c r="F132" s="141"/>
      <c r="G132" s="172" t="str">
        <f aca="true">IF(F132 &lt;&gt; "",VLOOKUP($F132,Defect_severity,2,0),"")</f>
        <v/>
      </c>
      <c r="H132" s="141"/>
      <c r="I132" s="192"/>
      <c r="J132" s="193"/>
      <c r="K132" s="141"/>
    </row>
    <row r="133" customFormat="false" ht="15" hidden="false" customHeight="false" outlineLevel="0" collapsed="false">
      <c r="B133" s="191" t="n">
        <f aca="false">B132+1</f>
        <v>111</v>
      </c>
      <c r="C133" s="141"/>
      <c r="D133" s="192"/>
      <c r="E133" s="192"/>
      <c r="F133" s="141"/>
      <c r="G133" s="172" t="str">
        <f aca="true">IF(F133 &lt;&gt; "",VLOOKUP($F133,Defect_severity,2,0),"")</f>
        <v/>
      </c>
      <c r="H133" s="141"/>
      <c r="I133" s="192"/>
      <c r="J133" s="193"/>
      <c r="K133" s="141"/>
    </row>
    <row r="134" customFormat="false" ht="15" hidden="false" customHeight="false" outlineLevel="0" collapsed="false">
      <c r="B134" s="191" t="n">
        <f aca="false">B133+1</f>
        <v>112</v>
      </c>
      <c r="C134" s="141"/>
      <c r="D134" s="192"/>
      <c r="E134" s="192"/>
      <c r="F134" s="141"/>
      <c r="G134" s="172" t="str">
        <f aca="true">IF(F134 &lt;&gt; "",VLOOKUP($F134,Defect_severity,2,0),"")</f>
        <v/>
      </c>
      <c r="H134" s="141"/>
      <c r="I134" s="192"/>
      <c r="J134" s="193"/>
      <c r="K134" s="141"/>
    </row>
    <row r="135" customFormat="false" ht="15" hidden="false" customHeight="false" outlineLevel="0" collapsed="false">
      <c r="B135" s="191" t="n">
        <f aca="false">B134+1</f>
        <v>113</v>
      </c>
      <c r="C135" s="141"/>
      <c r="D135" s="192"/>
      <c r="E135" s="192"/>
      <c r="F135" s="141"/>
      <c r="G135" s="172" t="str">
        <f aca="true">IF(F135 &lt;&gt; "",VLOOKUP($F135,Defect_severity,2,0),"")</f>
        <v/>
      </c>
      <c r="H135" s="141"/>
      <c r="I135" s="192"/>
      <c r="J135" s="193"/>
      <c r="K135" s="141"/>
    </row>
    <row r="136" customFormat="false" ht="15" hidden="false" customHeight="false" outlineLevel="0" collapsed="false">
      <c r="B136" s="191" t="n">
        <f aca="false">B135+1</f>
        <v>114</v>
      </c>
      <c r="C136" s="141"/>
      <c r="D136" s="192"/>
      <c r="E136" s="192"/>
      <c r="F136" s="141"/>
      <c r="G136" s="172" t="str">
        <f aca="true">IF(F136 &lt;&gt; "",VLOOKUP($F136,Defect_severity,2,0),"")</f>
        <v/>
      </c>
      <c r="H136" s="141"/>
      <c r="I136" s="192"/>
      <c r="J136" s="193"/>
      <c r="K136" s="141"/>
    </row>
    <row r="137" customFormat="false" ht="15" hidden="false" customHeight="false" outlineLevel="0" collapsed="false">
      <c r="B137" s="191" t="n">
        <f aca="false">B136+1</f>
        <v>115</v>
      </c>
      <c r="C137" s="141"/>
      <c r="D137" s="192"/>
      <c r="E137" s="192"/>
      <c r="F137" s="141"/>
      <c r="G137" s="172" t="str">
        <f aca="true">IF(F137 &lt;&gt; "",VLOOKUP($F137,Defect_severity,2,0),"")</f>
        <v/>
      </c>
      <c r="H137" s="141"/>
      <c r="I137" s="192"/>
      <c r="J137" s="193"/>
      <c r="K137" s="141"/>
    </row>
    <row r="138" customFormat="false" ht="15" hidden="false" customHeight="false" outlineLevel="0" collapsed="false">
      <c r="B138" s="191" t="n">
        <f aca="false">B137+1</f>
        <v>116</v>
      </c>
      <c r="C138" s="141"/>
      <c r="D138" s="192"/>
      <c r="E138" s="192"/>
      <c r="F138" s="141"/>
      <c r="G138" s="172" t="str">
        <f aca="true">IF(F138 &lt;&gt; "",VLOOKUP($F138,Defect_severity,2,0),"")</f>
        <v/>
      </c>
      <c r="H138" s="141"/>
      <c r="I138" s="192"/>
      <c r="J138" s="193"/>
      <c r="K138" s="141"/>
    </row>
    <row r="139" customFormat="false" ht="15" hidden="false" customHeight="false" outlineLevel="0" collapsed="false">
      <c r="B139" s="191" t="n">
        <f aca="false">B138+1</f>
        <v>117</v>
      </c>
      <c r="C139" s="141"/>
      <c r="D139" s="192"/>
      <c r="E139" s="192"/>
      <c r="F139" s="141"/>
      <c r="G139" s="172" t="str">
        <f aca="true">IF(F139 &lt;&gt; "",VLOOKUP($F139,Defect_severity,2,0),"")</f>
        <v/>
      </c>
      <c r="H139" s="141"/>
      <c r="I139" s="192"/>
      <c r="J139" s="193"/>
      <c r="K139" s="141"/>
    </row>
    <row r="140" customFormat="false" ht="15" hidden="false" customHeight="false" outlineLevel="0" collapsed="false">
      <c r="B140" s="191" t="n">
        <f aca="false">B139+1</f>
        <v>118</v>
      </c>
      <c r="C140" s="141"/>
      <c r="D140" s="192"/>
      <c r="E140" s="192"/>
      <c r="F140" s="141"/>
      <c r="G140" s="172" t="str">
        <f aca="true">IF(F140 &lt;&gt; "",VLOOKUP($F140,Defect_severity,2,0),"")</f>
        <v/>
      </c>
      <c r="H140" s="141"/>
      <c r="I140" s="192"/>
      <c r="J140" s="193"/>
      <c r="K140" s="141"/>
    </row>
    <row r="141" customFormat="false" ht="15" hidden="false" customHeight="false" outlineLevel="0" collapsed="false">
      <c r="B141" s="191" t="n">
        <f aca="false">B140+1</f>
        <v>119</v>
      </c>
      <c r="C141" s="141"/>
      <c r="D141" s="192"/>
      <c r="E141" s="192"/>
      <c r="F141" s="141"/>
      <c r="G141" s="172" t="str">
        <f aca="true">IF(F141 &lt;&gt; "",VLOOKUP($F141,Defect_severity,2,0),"")</f>
        <v/>
      </c>
      <c r="H141" s="141"/>
      <c r="I141" s="192"/>
      <c r="J141" s="193"/>
      <c r="K141" s="141"/>
    </row>
    <row r="142" customFormat="false" ht="15" hidden="false" customHeight="false" outlineLevel="0" collapsed="false">
      <c r="B142" s="191" t="n">
        <f aca="false">B141+1</f>
        <v>120</v>
      </c>
      <c r="C142" s="141"/>
      <c r="D142" s="192"/>
      <c r="E142" s="192"/>
      <c r="F142" s="141"/>
      <c r="G142" s="172" t="str">
        <f aca="true">IF(F142 &lt;&gt; "",VLOOKUP($F142,Defect_severity,2,0),"")</f>
        <v/>
      </c>
      <c r="H142" s="141"/>
      <c r="I142" s="192"/>
      <c r="J142" s="193"/>
      <c r="K142" s="141"/>
    </row>
    <row r="143" customFormat="false" ht="15" hidden="false" customHeight="false" outlineLevel="0" collapsed="false">
      <c r="B143" s="191" t="n">
        <f aca="false">B142+1</f>
        <v>121</v>
      </c>
      <c r="C143" s="141"/>
      <c r="D143" s="192"/>
      <c r="E143" s="192"/>
      <c r="F143" s="141"/>
      <c r="G143" s="172" t="str">
        <f aca="true">IF(F143 &lt;&gt; "",VLOOKUP($F143,Defect_severity,2,0),"")</f>
        <v/>
      </c>
      <c r="H143" s="141"/>
      <c r="I143" s="192"/>
      <c r="J143" s="193"/>
      <c r="K143" s="141"/>
    </row>
    <row r="144" customFormat="false" ht="15" hidden="false" customHeight="false" outlineLevel="0" collapsed="false">
      <c r="B144" s="191" t="n">
        <f aca="false">B143+1</f>
        <v>122</v>
      </c>
      <c r="C144" s="141"/>
      <c r="D144" s="192"/>
      <c r="E144" s="192"/>
      <c r="F144" s="141"/>
      <c r="G144" s="172" t="str">
        <f aca="true">IF(F144 &lt;&gt; "",VLOOKUP($F144,Defect_severity,2,0),"")</f>
        <v/>
      </c>
      <c r="H144" s="141"/>
      <c r="I144" s="192"/>
      <c r="J144" s="193"/>
      <c r="K144" s="141"/>
    </row>
    <row r="145" customFormat="false" ht="15" hidden="false" customHeight="false" outlineLevel="0" collapsed="false">
      <c r="B145" s="191" t="n">
        <f aca="false">B144+1</f>
        <v>123</v>
      </c>
      <c r="C145" s="141"/>
      <c r="D145" s="192"/>
      <c r="E145" s="192"/>
      <c r="F145" s="141"/>
      <c r="G145" s="172" t="str">
        <f aca="true">IF(F145 &lt;&gt; "",VLOOKUP($F145,Defect_severity,2,0),"")</f>
        <v/>
      </c>
      <c r="H145" s="141"/>
      <c r="I145" s="192"/>
      <c r="J145" s="193"/>
      <c r="K145" s="141"/>
    </row>
    <row r="146" customFormat="false" ht="15" hidden="false" customHeight="false" outlineLevel="0" collapsed="false">
      <c r="B146" s="191" t="n">
        <f aca="false">B145+1</f>
        <v>124</v>
      </c>
      <c r="C146" s="141"/>
      <c r="D146" s="192"/>
      <c r="E146" s="192"/>
      <c r="F146" s="141"/>
      <c r="G146" s="172" t="str">
        <f aca="true">IF(F146 &lt;&gt; "",VLOOKUP($F146,Defect_severity,2,0),"")</f>
        <v/>
      </c>
      <c r="H146" s="141"/>
      <c r="I146" s="192"/>
      <c r="J146" s="193"/>
      <c r="K146" s="141"/>
    </row>
    <row r="147" customFormat="false" ht="15" hidden="false" customHeight="false" outlineLevel="0" collapsed="false">
      <c r="B147" s="191" t="n">
        <f aca="false">B146+1</f>
        <v>125</v>
      </c>
      <c r="C147" s="141"/>
      <c r="D147" s="192"/>
      <c r="E147" s="192"/>
      <c r="F147" s="141"/>
      <c r="G147" s="172" t="str">
        <f aca="true">IF(F147 &lt;&gt; "",VLOOKUP($F147,Defect_severity,2,0),"")</f>
        <v/>
      </c>
      <c r="H147" s="141"/>
      <c r="I147" s="192"/>
      <c r="J147" s="193"/>
      <c r="K147" s="141"/>
    </row>
    <row r="148" customFormat="false" ht="15" hidden="false" customHeight="false" outlineLevel="0" collapsed="false">
      <c r="B148" s="191" t="n">
        <f aca="false">B147+1</f>
        <v>126</v>
      </c>
      <c r="C148" s="141"/>
      <c r="D148" s="192"/>
      <c r="E148" s="192"/>
      <c r="F148" s="141"/>
      <c r="G148" s="172" t="str">
        <f aca="true">IF(F148 &lt;&gt; "",VLOOKUP($F148,Defect_severity,2,0),"")</f>
        <v/>
      </c>
      <c r="H148" s="141"/>
      <c r="I148" s="192"/>
      <c r="J148" s="193"/>
      <c r="K148" s="141"/>
    </row>
    <row r="149" customFormat="false" ht="15" hidden="false" customHeight="false" outlineLevel="0" collapsed="false">
      <c r="B149" s="191" t="n">
        <f aca="false">B148+1</f>
        <v>127</v>
      </c>
      <c r="C149" s="141"/>
      <c r="D149" s="192"/>
      <c r="E149" s="192"/>
      <c r="F149" s="141"/>
      <c r="G149" s="172" t="str">
        <f aca="true">IF(F149 &lt;&gt; "",VLOOKUP($F149,Defect_severity,2,0),"")</f>
        <v/>
      </c>
      <c r="H149" s="141"/>
      <c r="I149" s="192"/>
      <c r="J149" s="193"/>
      <c r="K149" s="141"/>
    </row>
    <row r="150" customFormat="false" ht="15" hidden="false" customHeight="false" outlineLevel="0" collapsed="false">
      <c r="B150" s="191" t="n">
        <f aca="false">B149+1</f>
        <v>128</v>
      </c>
      <c r="C150" s="141"/>
      <c r="D150" s="192"/>
      <c r="E150" s="192"/>
      <c r="F150" s="141"/>
      <c r="G150" s="172" t="str">
        <f aca="true">IF(F150 &lt;&gt; "",VLOOKUP($F150,Defect_severity,2,0),"")</f>
        <v/>
      </c>
      <c r="H150" s="141"/>
      <c r="I150" s="192"/>
      <c r="J150" s="193"/>
      <c r="K150" s="141"/>
    </row>
    <row r="151" customFormat="false" ht="15" hidden="false" customHeight="false" outlineLevel="0" collapsed="false">
      <c r="B151" s="191" t="n">
        <f aca="false">B150+1</f>
        <v>129</v>
      </c>
      <c r="C151" s="141"/>
      <c r="D151" s="192"/>
      <c r="E151" s="192"/>
      <c r="F151" s="141"/>
      <c r="G151" s="172" t="str">
        <f aca="true">IF(F151 &lt;&gt; "",VLOOKUP($F151,Defect_severity,2,0),"")</f>
        <v/>
      </c>
      <c r="H151" s="141"/>
      <c r="I151" s="192"/>
      <c r="J151" s="193"/>
      <c r="K151" s="141"/>
    </row>
    <row r="152" customFormat="false" ht="15" hidden="false" customHeight="false" outlineLevel="0" collapsed="false">
      <c r="B152" s="191" t="n">
        <f aca="false">B151+1</f>
        <v>130</v>
      </c>
      <c r="C152" s="141"/>
      <c r="D152" s="192"/>
      <c r="E152" s="192"/>
      <c r="F152" s="141"/>
      <c r="G152" s="172" t="str">
        <f aca="true">IF(F152 &lt;&gt; "",VLOOKUP($F152,Defect_severity,2,0),"")</f>
        <v/>
      </c>
      <c r="H152" s="141"/>
      <c r="I152" s="192"/>
      <c r="J152" s="193"/>
      <c r="K152" s="141"/>
    </row>
    <row r="153" customFormat="false" ht="15" hidden="false" customHeight="false" outlineLevel="0" collapsed="false">
      <c r="B153" s="191" t="n">
        <f aca="false">B152+1</f>
        <v>131</v>
      </c>
      <c r="C153" s="141"/>
      <c r="D153" s="192"/>
      <c r="E153" s="192"/>
      <c r="F153" s="141"/>
      <c r="G153" s="172" t="str">
        <f aca="true">IF(F153 &lt;&gt; "",VLOOKUP($F153,Defect_severity,2,0),"")</f>
        <v/>
      </c>
      <c r="H153" s="141"/>
      <c r="I153" s="192"/>
      <c r="J153" s="193"/>
      <c r="K153" s="141"/>
    </row>
    <row r="154" customFormat="false" ht="15" hidden="false" customHeight="false" outlineLevel="0" collapsed="false">
      <c r="B154" s="191" t="n">
        <f aca="false">B153+1</f>
        <v>132</v>
      </c>
      <c r="C154" s="141"/>
      <c r="D154" s="192"/>
      <c r="E154" s="192"/>
      <c r="F154" s="141"/>
      <c r="G154" s="172" t="str">
        <f aca="true">IF(F154 &lt;&gt; "",VLOOKUP($F154,Defect_severity,2,0),"")</f>
        <v/>
      </c>
      <c r="H154" s="141"/>
      <c r="I154" s="192"/>
      <c r="J154" s="193"/>
      <c r="K154" s="141"/>
    </row>
    <row r="155" customFormat="false" ht="15" hidden="false" customHeight="false" outlineLevel="0" collapsed="false">
      <c r="B155" s="191" t="n">
        <f aca="false">B154+1</f>
        <v>133</v>
      </c>
      <c r="C155" s="141"/>
      <c r="D155" s="192"/>
      <c r="E155" s="192"/>
      <c r="F155" s="141"/>
      <c r="G155" s="172" t="str">
        <f aca="true">IF(F155 &lt;&gt; "",VLOOKUP($F155,Defect_severity,2,0),"")</f>
        <v/>
      </c>
      <c r="H155" s="141"/>
      <c r="I155" s="192"/>
      <c r="J155" s="193"/>
      <c r="K155" s="141"/>
    </row>
    <row r="156" customFormat="false" ht="15" hidden="false" customHeight="false" outlineLevel="0" collapsed="false">
      <c r="B156" s="191" t="n">
        <f aca="false">B155+1</f>
        <v>134</v>
      </c>
      <c r="C156" s="141"/>
      <c r="D156" s="192"/>
      <c r="E156" s="192"/>
      <c r="F156" s="141"/>
      <c r="G156" s="172" t="str">
        <f aca="true">IF(F156 &lt;&gt; "",VLOOKUP($F156,Defect_severity,2,0),"")</f>
        <v/>
      </c>
      <c r="H156" s="141"/>
      <c r="I156" s="192"/>
      <c r="J156" s="193"/>
      <c r="K156" s="141"/>
    </row>
    <row r="157" customFormat="false" ht="15" hidden="false" customHeight="false" outlineLevel="0" collapsed="false">
      <c r="B157" s="191" t="n">
        <f aca="false">B156+1</f>
        <v>135</v>
      </c>
      <c r="C157" s="141"/>
      <c r="D157" s="192"/>
      <c r="E157" s="192"/>
      <c r="F157" s="141"/>
      <c r="G157" s="172" t="str">
        <f aca="true">IF(F157 &lt;&gt; "",VLOOKUP($F157,Defect_severity,2,0),"")</f>
        <v/>
      </c>
      <c r="H157" s="141"/>
      <c r="I157" s="192"/>
      <c r="J157" s="193"/>
      <c r="K157" s="141"/>
    </row>
    <row r="158" customFormat="false" ht="15" hidden="false" customHeight="false" outlineLevel="0" collapsed="false">
      <c r="B158" s="191" t="n">
        <f aca="false">B157+1</f>
        <v>136</v>
      </c>
      <c r="C158" s="141"/>
      <c r="D158" s="192"/>
      <c r="E158" s="192"/>
      <c r="F158" s="141"/>
      <c r="G158" s="172" t="str">
        <f aca="true">IF(F158 &lt;&gt; "",VLOOKUP($F158,Defect_severity,2,0),"")</f>
        <v/>
      </c>
      <c r="H158" s="141"/>
      <c r="I158" s="192"/>
      <c r="J158" s="193"/>
      <c r="K158" s="141"/>
    </row>
    <row r="159" customFormat="false" ht="15" hidden="false" customHeight="false" outlineLevel="0" collapsed="false">
      <c r="B159" s="191" t="n">
        <f aca="false">B158+1</f>
        <v>137</v>
      </c>
      <c r="C159" s="141"/>
      <c r="D159" s="192"/>
      <c r="E159" s="192"/>
      <c r="F159" s="141"/>
      <c r="G159" s="172" t="str">
        <f aca="true">IF(F159 &lt;&gt; "",VLOOKUP($F159,Defect_severity,2,0),"")</f>
        <v/>
      </c>
      <c r="H159" s="141"/>
      <c r="I159" s="192"/>
      <c r="J159" s="193"/>
      <c r="K159" s="141"/>
    </row>
    <row r="160" customFormat="false" ht="15" hidden="false" customHeight="false" outlineLevel="0" collapsed="false">
      <c r="B160" s="191" t="n">
        <f aca="false">B159+1</f>
        <v>138</v>
      </c>
      <c r="C160" s="141"/>
      <c r="D160" s="192"/>
      <c r="E160" s="192"/>
      <c r="F160" s="141"/>
      <c r="G160" s="172" t="str">
        <f aca="true">IF(F160 &lt;&gt; "",VLOOKUP($F160,Defect_severity,2,0),"")</f>
        <v/>
      </c>
      <c r="H160" s="141"/>
      <c r="I160" s="192"/>
      <c r="J160" s="193"/>
      <c r="K160" s="141"/>
    </row>
    <row r="161" customFormat="false" ht="15" hidden="false" customHeight="false" outlineLevel="0" collapsed="false">
      <c r="B161" s="191" t="n">
        <f aca="false">B160+1</f>
        <v>139</v>
      </c>
      <c r="C161" s="141"/>
      <c r="D161" s="192"/>
      <c r="E161" s="192"/>
      <c r="F161" s="141"/>
      <c r="G161" s="172" t="str">
        <f aca="true">IF(F161 &lt;&gt; "",VLOOKUP($F161,Defect_severity,2,0),"")</f>
        <v/>
      </c>
      <c r="H161" s="141"/>
      <c r="I161" s="192"/>
      <c r="J161" s="193"/>
      <c r="K161" s="141"/>
    </row>
    <row r="162" customFormat="false" ht="15" hidden="false" customHeight="false" outlineLevel="0" collapsed="false">
      <c r="B162" s="191" t="n">
        <f aca="false">B161+1</f>
        <v>140</v>
      </c>
      <c r="C162" s="141"/>
      <c r="D162" s="192"/>
      <c r="E162" s="192"/>
      <c r="F162" s="141"/>
      <c r="G162" s="172" t="str">
        <f aca="true">IF(F162 &lt;&gt; "",VLOOKUP($F162,Defect_severity,2,0),"")</f>
        <v/>
      </c>
      <c r="H162" s="141"/>
      <c r="I162" s="192"/>
      <c r="J162" s="193"/>
      <c r="K162" s="141"/>
    </row>
    <row r="163" customFormat="false" ht="15" hidden="false" customHeight="false" outlineLevel="0" collapsed="false">
      <c r="B163" s="191" t="n">
        <f aca="false">B162+1</f>
        <v>141</v>
      </c>
      <c r="C163" s="141"/>
      <c r="D163" s="192"/>
      <c r="E163" s="192"/>
      <c r="F163" s="141"/>
      <c r="G163" s="172" t="str">
        <f aca="true">IF(F163 &lt;&gt; "",VLOOKUP($F163,Defect_severity,2,0),"")</f>
        <v/>
      </c>
      <c r="H163" s="141"/>
      <c r="I163" s="192"/>
      <c r="J163" s="193"/>
      <c r="K163" s="141"/>
    </row>
    <row r="164" customFormat="false" ht="15" hidden="false" customHeight="false" outlineLevel="0" collapsed="false">
      <c r="B164" s="191" t="n">
        <f aca="false">B163+1</f>
        <v>142</v>
      </c>
      <c r="C164" s="141"/>
      <c r="D164" s="192"/>
      <c r="E164" s="192"/>
      <c r="F164" s="141"/>
      <c r="G164" s="172" t="str">
        <f aca="true">IF(F164 &lt;&gt; "",VLOOKUP($F164,Defect_severity,2,0),"")</f>
        <v/>
      </c>
      <c r="H164" s="141"/>
      <c r="I164" s="192"/>
      <c r="J164" s="193"/>
      <c r="K164" s="141"/>
    </row>
    <row r="165" customFormat="false" ht="15" hidden="false" customHeight="false" outlineLevel="0" collapsed="false">
      <c r="B165" s="191" t="n">
        <f aca="false">B164+1</f>
        <v>143</v>
      </c>
      <c r="C165" s="141"/>
      <c r="D165" s="192"/>
      <c r="E165" s="192"/>
      <c r="F165" s="141"/>
      <c r="G165" s="172" t="str">
        <f aca="true">IF(F165 &lt;&gt; "",VLOOKUP($F165,Defect_severity,2,0),"")</f>
        <v/>
      </c>
      <c r="H165" s="141"/>
      <c r="I165" s="192"/>
      <c r="J165" s="193"/>
      <c r="K165" s="141"/>
    </row>
    <row r="166" customFormat="false" ht="15" hidden="false" customHeight="false" outlineLevel="0" collapsed="false">
      <c r="B166" s="191" t="n">
        <f aca="false">B165+1</f>
        <v>144</v>
      </c>
      <c r="C166" s="141"/>
      <c r="D166" s="192"/>
      <c r="E166" s="192"/>
      <c r="F166" s="141"/>
      <c r="G166" s="172" t="str">
        <f aca="true">IF(F166 &lt;&gt; "",VLOOKUP($F166,Defect_severity,2,0),"")</f>
        <v/>
      </c>
      <c r="H166" s="141"/>
      <c r="I166" s="192"/>
      <c r="J166" s="193"/>
      <c r="K166" s="141"/>
    </row>
    <row r="167" customFormat="false" ht="15" hidden="false" customHeight="false" outlineLevel="0" collapsed="false">
      <c r="B167" s="191" t="n">
        <f aca="false">B166+1</f>
        <v>145</v>
      </c>
      <c r="C167" s="141"/>
      <c r="D167" s="192"/>
      <c r="E167" s="192"/>
      <c r="F167" s="141"/>
      <c r="G167" s="172" t="str">
        <f aca="true">IF(F167 &lt;&gt; "",VLOOKUP($F167,Defect_severity,2,0),"")</f>
        <v/>
      </c>
      <c r="H167" s="141"/>
      <c r="I167" s="192"/>
      <c r="J167" s="193"/>
      <c r="K167" s="141"/>
    </row>
    <row r="168" customFormat="false" ht="15" hidden="false" customHeight="false" outlineLevel="0" collapsed="false">
      <c r="B168" s="191" t="n">
        <f aca="false">B167+1</f>
        <v>146</v>
      </c>
      <c r="C168" s="141"/>
      <c r="D168" s="192"/>
      <c r="E168" s="192"/>
      <c r="F168" s="141"/>
      <c r="G168" s="172" t="str">
        <f aca="true">IF(F168 &lt;&gt; "",VLOOKUP($F168,Defect_severity,2,0),"")</f>
        <v/>
      </c>
      <c r="H168" s="141"/>
      <c r="I168" s="192"/>
      <c r="J168" s="193"/>
      <c r="K168" s="141"/>
    </row>
    <row r="169" customFormat="false" ht="15" hidden="false" customHeight="false" outlineLevel="0" collapsed="false">
      <c r="B169" s="191" t="n">
        <f aca="false">B168+1</f>
        <v>147</v>
      </c>
      <c r="C169" s="141"/>
      <c r="D169" s="192"/>
      <c r="E169" s="192"/>
      <c r="F169" s="141"/>
      <c r="G169" s="172" t="str">
        <f aca="true">IF(F169 &lt;&gt; "",VLOOKUP($F169,Defect_severity,2,0),"")</f>
        <v/>
      </c>
      <c r="H169" s="141"/>
      <c r="I169" s="192"/>
      <c r="J169" s="193"/>
      <c r="K169" s="141"/>
    </row>
    <row r="170" customFormat="false" ht="15" hidden="false" customHeight="false" outlineLevel="0" collapsed="false">
      <c r="B170" s="191" t="n">
        <f aca="false">B169+1</f>
        <v>148</v>
      </c>
      <c r="C170" s="141"/>
      <c r="D170" s="192"/>
      <c r="E170" s="192"/>
      <c r="F170" s="141"/>
      <c r="G170" s="172" t="str">
        <f aca="true">IF(F170 &lt;&gt; "",VLOOKUP($F170,Defect_severity,2,0),"")</f>
        <v/>
      </c>
      <c r="H170" s="141"/>
      <c r="I170" s="192"/>
      <c r="J170" s="193"/>
      <c r="K170" s="141"/>
    </row>
    <row r="171" customFormat="false" ht="15" hidden="false" customHeight="false" outlineLevel="0" collapsed="false">
      <c r="B171" s="191" t="n">
        <f aca="false">B170+1</f>
        <v>149</v>
      </c>
      <c r="C171" s="141"/>
      <c r="D171" s="192"/>
      <c r="E171" s="192"/>
      <c r="F171" s="141"/>
      <c r="G171" s="172" t="str">
        <f aca="true">IF(F171 &lt;&gt; "",VLOOKUP($F171,Defect_severity,2,0),"")</f>
        <v/>
      </c>
      <c r="H171" s="141"/>
      <c r="I171" s="192"/>
      <c r="J171" s="193"/>
      <c r="K171" s="141"/>
    </row>
    <row r="172" customFormat="false" ht="15" hidden="false" customHeight="false" outlineLevel="0" collapsed="false">
      <c r="B172" s="191" t="n">
        <f aca="false">B171+1</f>
        <v>150</v>
      </c>
      <c r="C172" s="141"/>
      <c r="D172" s="192"/>
      <c r="E172" s="192"/>
      <c r="F172" s="141"/>
      <c r="G172" s="172" t="str">
        <f aca="true">IF(F172 &lt;&gt; "",VLOOKUP($F172,Defect_severity,2,0),"")</f>
        <v/>
      </c>
      <c r="H172" s="141"/>
      <c r="I172" s="192"/>
      <c r="J172" s="193"/>
      <c r="K172" s="141"/>
    </row>
    <row r="173" customFormat="false" ht="15" hidden="false" customHeight="false" outlineLevel="0" collapsed="false">
      <c r="B173" s="191" t="n">
        <f aca="false">B172+1</f>
        <v>151</v>
      </c>
      <c r="C173" s="141"/>
      <c r="D173" s="192"/>
      <c r="E173" s="192"/>
      <c r="F173" s="141"/>
      <c r="G173" s="172" t="str">
        <f aca="true">IF(F173 &lt;&gt; "",VLOOKUP($F173,Defect_severity,2,0),"")</f>
        <v/>
      </c>
      <c r="H173" s="141"/>
      <c r="I173" s="192"/>
      <c r="J173" s="193"/>
      <c r="K173" s="141"/>
    </row>
    <row r="174" customFormat="false" ht="15" hidden="false" customHeight="false" outlineLevel="0" collapsed="false">
      <c r="B174" s="191" t="n">
        <f aca="false">B173+1</f>
        <v>152</v>
      </c>
      <c r="C174" s="141"/>
      <c r="D174" s="192"/>
      <c r="E174" s="192"/>
      <c r="F174" s="141"/>
      <c r="G174" s="172" t="str">
        <f aca="true">IF(F174 &lt;&gt; "",VLOOKUP($F174,Defect_severity,2,0),"")</f>
        <v/>
      </c>
      <c r="H174" s="141"/>
      <c r="I174" s="192"/>
      <c r="J174" s="193"/>
      <c r="K174" s="141"/>
    </row>
    <row r="175" customFormat="false" ht="15" hidden="false" customHeight="false" outlineLevel="0" collapsed="false">
      <c r="B175" s="191" t="n">
        <f aca="false">B174+1</f>
        <v>153</v>
      </c>
      <c r="C175" s="141"/>
      <c r="D175" s="192"/>
      <c r="E175" s="192"/>
      <c r="F175" s="141"/>
      <c r="G175" s="172" t="str">
        <f aca="true">IF(F175 &lt;&gt; "",VLOOKUP($F175,Defect_severity,2,0),"")</f>
        <v/>
      </c>
      <c r="H175" s="141"/>
      <c r="I175" s="192"/>
      <c r="J175" s="193"/>
      <c r="K175" s="141"/>
    </row>
    <row r="176" customFormat="false" ht="15" hidden="false" customHeight="false" outlineLevel="0" collapsed="false">
      <c r="B176" s="191" t="n">
        <f aca="false">B175+1</f>
        <v>154</v>
      </c>
      <c r="C176" s="141"/>
      <c r="D176" s="192"/>
      <c r="E176" s="192"/>
      <c r="F176" s="141"/>
      <c r="G176" s="172" t="str">
        <f aca="true">IF(F176 &lt;&gt; "",VLOOKUP($F176,Defect_severity,2,0),"")</f>
        <v/>
      </c>
      <c r="H176" s="141"/>
      <c r="I176" s="192"/>
      <c r="J176" s="193"/>
      <c r="K176" s="141"/>
    </row>
    <row r="177" customFormat="false" ht="15" hidden="false" customHeight="false" outlineLevel="0" collapsed="false">
      <c r="B177" s="191" t="n">
        <f aca="false">B176+1</f>
        <v>155</v>
      </c>
      <c r="C177" s="141"/>
      <c r="D177" s="192"/>
      <c r="E177" s="192"/>
      <c r="F177" s="141"/>
      <c r="G177" s="172" t="str">
        <f aca="true">IF(F177 &lt;&gt; "",VLOOKUP($F177,Defect_severity,2,0),"")</f>
        <v/>
      </c>
      <c r="H177" s="141"/>
      <c r="I177" s="192"/>
      <c r="J177" s="193"/>
      <c r="K177" s="141"/>
    </row>
    <row r="178" customFormat="false" ht="15" hidden="false" customHeight="false" outlineLevel="0" collapsed="false">
      <c r="B178" s="191" t="n">
        <f aca="false">B177+1</f>
        <v>156</v>
      </c>
      <c r="C178" s="141"/>
      <c r="D178" s="192"/>
      <c r="E178" s="192"/>
      <c r="F178" s="141"/>
      <c r="G178" s="172" t="str">
        <f aca="true">IF(F178 &lt;&gt; "",VLOOKUP($F178,Defect_severity,2,0),"")</f>
        <v/>
      </c>
      <c r="H178" s="141"/>
      <c r="I178" s="192"/>
      <c r="J178" s="193"/>
      <c r="K178" s="141"/>
    </row>
    <row r="179" customFormat="false" ht="15" hidden="false" customHeight="false" outlineLevel="0" collapsed="false">
      <c r="B179" s="191" t="n">
        <f aca="false">B178+1</f>
        <v>157</v>
      </c>
      <c r="C179" s="141"/>
      <c r="D179" s="192"/>
      <c r="E179" s="192"/>
      <c r="F179" s="141"/>
      <c r="G179" s="172" t="str">
        <f aca="true">IF(F179 &lt;&gt; "",VLOOKUP($F179,Defect_severity,2,0),"")</f>
        <v/>
      </c>
      <c r="H179" s="141"/>
      <c r="I179" s="192"/>
      <c r="J179" s="193"/>
      <c r="K179" s="141"/>
    </row>
    <row r="180" customFormat="false" ht="15" hidden="false" customHeight="false" outlineLevel="0" collapsed="false">
      <c r="B180" s="191" t="n">
        <f aca="false">B179+1</f>
        <v>158</v>
      </c>
      <c r="C180" s="141"/>
      <c r="D180" s="192"/>
      <c r="E180" s="192"/>
      <c r="F180" s="141"/>
      <c r="G180" s="172" t="str">
        <f aca="true">IF(F180 &lt;&gt; "",VLOOKUP($F180,Defect_severity,2,0),"")</f>
        <v/>
      </c>
      <c r="H180" s="141"/>
      <c r="I180" s="192"/>
      <c r="J180" s="193"/>
      <c r="K180" s="141"/>
    </row>
    <row r="181" customFormat="false" ht="15" hidden="false" customHeight="false" outlineLevel="0" collapsed="false">
      <c r="B181" s="191" t="n">
        <f aca="false">B180+1</f>
        <v>159</v>
      </c>
      <c r="C181" s="141"/>
      <c r="D181" s="192"/>
      <c r="E181" s="192"/>
      <c r="F181" s="141"/>
      <c r="G181" s="172" t="str">
        <f aca="true">IF(F181 &lt;&gt; "",VLOOKUP($F181,Defect_severity,2,0),"")</f>
        <v/>
      </c>
      <c r="H181" s="141"/>
      <c r="I181" s="192"/>
      <c r="J181" s="193"/>
      <c r="K181" s="141"/>
    </row>
    <row r="182" customFormat="false" ht="15" hidden="false" customHeight="false" outlineLevel="0" collapsed="false">
      <c r="B182" s="191" t="n">
        <f aca="false">B181+1</f>
        <v>160</v>
      </c>
      <c r="C182" s="141"/>
      <c r="D182" s="192"/>
      <c r="E182" s="192"/>
      <c r="F182" s="141"/>
      <c r="G182" s="172" t="str">
        <f aca="true">IF(F182 &lt;&gt; "",VLOOKUP($F182,Defect_severity,2,0),"")</f>
        <v/>
      </c>
      <c r="H182" s="141"/>
      <c r="I182" s="192"/>
      <c r="J182" s="193"/>
      <c r="K182" s="141"/>
    </row>
    <row r="183" customFormat="false" ht="15" hidden="false" customHeight="false" outlineLevel="0" collapsed="false">
      <c r="B183" s="191" t="n">
        <f aca="false">B182+1</f>
        <v>161</v>
      </c>
      <c r="C183" s="141"/>
      <c r="D183" s="192"/>
      <c r="E183" s="192"/>
      <c r="F183" s="141"/>
      <c r="G183" s="172" t="str">
        <f aca="true">IF(F183 &lt;&gt; "",VLOOKUP($F183,Defect_severity,2,0),"")</f>
        <v/>
      </c>
      <c r="H183" s="141"/>
      <c r="I183" s="192"/>
      <c r="J183" s="193"/>
      <c r="K183" s="141"/>
    </row>
    <row r="184" customFormat="false" ht="15" hidden="false" customHeight="false" outlineLevel="0" collapsed="false">
      <c r="B184" s="191" t="n">
        <f aca="false">B183+1</f>
        <v>162</v>
      </c>
      <c r="C184" s="141"/>
      <c r="D184" s="192"/>
      <c r="E184" s="192"/>
      <c r="F184" s="141"/>
      <c r="G184" s="172" t="str">
        <f aca="true">IF(F184 &lt;&gt; "",VLOOKUP($F184,Defect_severity,2,0),"")</f>
        <v/>
      </c>
      <c r="H184" s="141"/>
      <c r="I184" s="192"/>
      <c r="J184" s="193"/>
      <c r="K184" s="141"/>
    </row>
    <row r="185" customFormat="false" ht="15" hidden="false" customHeight="false" outlineLevel="0" collapsed="false">
      <c r="B185" s="191" t="n">
        <f aca="false">B184+1</f>
        <v>163</v>
      </c>
      <c r="C185" s="141"/>
      <c r="D185" s="192"/>
      <c r="E185" s="192"/>
      <c r="F185" s="141"/>
      <c r="G185" s="172" t="str">
        <f aca="true">IF(F185 &lt;&gt; "",VLOOKUP($F185,Defect_severity,2,0),"")</f>
        <v/>
      </c>
      <c r="H185" s="141"/>
      <c r="I185" s="192"/>
      <c r="J185" s="193"/>
      <c r="K185" s="141"/>
    </row>
    <row r="186" customFormat="false" ht="15" hidden="false" customHeight="false" outlineLevel="0" collapsed="false">
      <c r="B186" s="191" t="n">
        <f aca="false">B185+1</f>
        <v>164</v>
      </c>
      <c r="C186" s="141"/>
      <c r="D186" s="192"/>
      <c r="E186" s="192"/>
      <c r="F186" s="141"/>
      <c r="G186" s="172" t="str">
        <f aca="true">IF(F186 &lt;&gt; "",VLOOKUP($F186,Defect_severity,2,0),"")</f>
        <v/>
      </c>
      <c r="H186" s="141"/>
      <c r="I186" s="192"/>
      <c r="J186" s="193"/>
      <c r="K186" s="141"/>
    </row>
    <row r="187" customFormat="false" ht="15" hidden="false" customHeight="false" outlineLevel="0" collapsed="false">
      <c r="B187" s="191" t="n">
        <f aca="false">B186+1</f>
        <v>165</v>
      </c>
      <c r="C187" s="141"/>
      <c r="D187" s="192"/>
      <c r="E187" s="192"/>
      <c r="F187" s="141"/>
      <c r="G187" s="172" t="str">
        <f aca="true">IF(F187 &lt;&gt; "",VLOOKUP($F187,Defect_severity,2,0),"")</f>
        <v/>
      </c>
      <c r="H187" s="141"/>
      <c r="I187" s="192"/>
      <c r="J187" s="193"/>
      <c r="K187" s="141"/>
    </row>
    <row r="188" customFormat="false" ht="15" hidden="false" customHeight="false" outlineLevel="0" collapsed="false">
      <c r="B188" s="191" t="n">
        <f aca="false">B187+1</f>
        <v>166</v>
      </c>
      <c r="C188" s="141"/>
      <c r="D188" s="192"/>
      <c r="E188" s="192"/>
      <c r="F188" s="141"/>
      <c r="G188" s="172" t="str">
        <f aca="true">IF(F188 &lt;&gt; "",VLOOKUP($F188,Defect_severity,2,0),"")</f>
        <v/>
      </c>
      <c r="H188" s="141"/>
      <c r="I188" s="192"/>
      <c r="J188" s="193"/>
      <c r="K188" s="141"/>
    </row>
    <row r="189" customFormat="false" ht="15" hidden="false" customHeight="false" outlineLevel="0" collapsed="false">
      <c r="B189" s="191" t="n">
        <f aca="false">B188+1</f>
        <v>167</v>
      </c>
      <c r="C189" s="141"/>
      <c r="D189" s="192"/>
      <c r="E189" s="192"/>
      <c r="F189" s="141"/>
      <c r="G189" s="172" t="str">
        <f aca="true">IF(F189 &lt;&gt; "",VLOOKUP($F189,Defect_severity,2,0),"")</f>
        <v/>
      </c>
      <c r="H189" s="141"/>
      <c r="I189" s="192"/>
      <c r="J189" s="193"/>
      <c r="K189" s="141"/>
    </row>
    <row r="190" customFormat="false" ht="15" hidden="false" customHeight="false" outlineLevel="0" collapsed="false">
      <c r="B190" s="191" t="n">
        <f aca="false">B189+1</f>
        <v>168</v>
      </c>
      <c r="C190" s="141"/>
      <c r="D190" s="192"/>
      <c r="E190" s="192"/>
      <c r="F190" s="141"/>
      <c r="G190" s="172" t="str">
        <f aca="true">IF(F190 &lt;&gt; "",VLOOKUP($F190,Defect_severity,2,0),"")</f>
        <v/>
      </c>
      <c r="H190" s="141"/>
      <c r="I190" s="192"/>
      <c r="J190" s="193"/>
      <c r="K190" s="141"/>
    </row>
    <row r="191" customFormat="false" ht="15" hidden="false" customHeight="false" outlineLevel="0" collapsed="false">
      <c r="B191" s="191" t="n">
        <f aca="false">B190+1</f>
        <v>169</v>
      </c>
      <c r="C191" s="141"/>
      <c r="D191" s="192"/>
      <c r="E191" s="192"/>
      <c r="F191" s="141"/>
      <c r="G191" s="172" t="str">
        <f aca="true">IF(F191 &lt;&gt; "",VLOOKUP($F191,Defect_severity,2,0),"")</f>
        <v/>
      </c>
      <c r="H191" s="141"/>
      <c r="I191" s="192"/>
      <c r="J191" s="193"/>
      <c r="K191" s="141"/>
    </row>
    <row r="192" customFormat="false" ht="15" hidden="false" customHeight="false" outlineLevel="0" collapsed="false">
      <c r="B192" s="191" t="n">
        <f aca="false">B191+1</f>
        <v>170</v>
      </c>
      <c r="C192" s="141"/>
      <c r="D192" s="192"/>
      <c r="E192" s="192"/>
      <c r="F192" s="141"/>
      <c r="G192" s="172" t="str">
        <f aca="true">IF(F192 &lt;&gt; "",VLOOKUP($F192,Defect_severity,2,0),"")</f>
        <v/>
      </c>
      <c r="H192" s="141"/>
      <c r="I192" s="192"/>
      <c r="J192" s="193"/>
      <c r="K192" s="141"/>
    </row>
    <row r="193" customFormat="false" ht="15" hidden="false" customHeight="false" outlineLevel="0" collapsed="false">
      <c r="B193" s="191" t="n">
        <f aca="false">B192+1</f>
        <v>171</v>
      </c>
      <c r="C193" s="141"/>
      <c r="D193" s="192"/>
      <c r="E193" s="192"/>
      <c r="F193" s="141"/>
      <c r="G193" s="172" t="str">
        <f aca="true">IF(F193 &lt;&gt; "",VLOOKUP($F193,Defect_severity,2,0),"")</f>
        <v/>
      </c>
      <c r="H193" s="141"/>
      <c r="I193" s="192"/>
      <c r="J193" s="193"/>
      <c r="K193" s="141"/>
    </row>
    <row r="194" customFormat="false" ht="15" hidden="false" customHeight="false" outlineLevel="0" collapsed="false">
      <c r="B194" s="191" t="n">
        <f aca="false">B193+1</f>
        <v>172</v>
      </c>
      <c r="C194" s="141"/>
      <c r="D194" s="192"/>
      <c r="E194" s="192"/>
      <c r="F194" s="141"/>
      <c r="G194" s="172" t="str">
        <f aca="true">IF(F194 &lt;&gt; "",VLOOKUP($F194,Defect_severity,2,0),"")</f>
        <v/>
      </c>
      <c r="H194" s="141"/>
      <c r="I194" s="192"/>
      <c r="J194" s="193"/>
      <c r="K194" s="141"/>
    </row>
    <row r="195" customFormat="false" ht="15" hidden="false" customHeight="false" outlineLevel="0" collapsed="false">
      <c r="B195" s="191" t="n">
        <f aca="false">B194+1</f>
        <v>173</v>
      </c>
      <c r="C195" s="141"/>
      <c r="D195" s="192"/>
      <c r="E195" s="192"/>
      <c r="F195" s="141"/>
      <c r="G195" s="172" t="str">
        <f aca="true">IF(F195 &lt;&gt; "",VLOOKUP($F195,Defect_severity,2,0),"")</f>
        <v/>
      </c>
      <c r="H195" s="141"/>
      <c r="I195" s="192"/>
      <c r="J195" s="193"/>
      <c r="K195" s="141"/>
    </row>
    <row r="196" customFormat="false" ht="15" hidden="false" customHeight="false" outlineLevel="0" collapsed="false">
      <c r="B196" s="191" t="n">
        <f aca="false">B195+1</f>
        <v>174</v>
      </c>
      <c r="C196" s="141"/>
      <c r="D196" s="192"/>
      <c r="E196" s="192"/>
      <c r="F196" s="141"/>
      <c r="G196" s="172" t="str">
        <f aca="true">IF(F196 &lt;&gt; "",VLOOKUP($F196,Defect_severity,2,0),"")</f>
        <v/>
      </c>
      <c r="H196" s="141"/>
      <c r="I196" s="192"/>
      <c r="J196" s="193"/>
      <c r="K196" s="141"/>
    </row>
    <row r="197" customFormat="false" ht="15" hidden="false" customHeight="false" outlineLevel="0" collapsed="false">
      <c r="B197" s="191" t="n">
        <f aca="false">B196+1</f>
        <v>175</v>
      </c>
      <c r="C197" s="141"/>
      <c r="D197" s="192"/>
      <c r="E197" s="192"/>
      <c r="F197" s="141"/>
      <c r="G197" s="172" t="str">
        <f aca="true">IF(F197 &lt;&gt; "",VLOOKUP($F197,Defect_severity,2,0),"")</f>
        <v/>
      </c>
      <c r="H197" s="141"/>
      <c r="I197" s="192"/>
      <c r="J197" s="193"/>
      <c r="K197" s="141"/>
    </row>
    <row r="198" customFormat="false" ht="15" hidden="false" customHeight="false" outlineLevel="0" collapsed="false">
      <c r="B198" s="191" t="n">
        <f aca="false">B197+1</f>
        <v>176</v>
      </c>
      <c r="C198" s="141"/>
      <c r="D198" s="192"/>
      <c r="E198" s="192"/>
      <c r="F198" s="141"/>
      <c r="G198" s="172" t="str">
        <f aca="true">IF(F198 &lt;&gt; "",VLOOKUP($F198,Defect_severity,2,0),"")</f>
        <v/>
      </c>
      <c r="H198" s="141"/>
      <c r="I198" s="192"/>
      <c r="J198" s="193"/>
      <c r="K198" s="141"/>
    </row>
    <row r="199" customFormat="false" ht="15" hidden="false" customHeight="false" outlineLevel="0" collapsed="false">
      <c r="B199" s="191" t="n">
        <f aca="false">B198+1</f>
        <v>177</v>
      </c>
      <c r="C199" s="141"/>
      <c r="D199" s="192"/>
      <c r="E199" s="192"/>
      <c r="F199" s="141"/>
      <c r="G199" s="172" t="str">
        <f aca="true">IF(F199 &lt;&gt; "",VLOOKUP($F199,Defect_severity,2,0),"")</f>
        <v/>
      </c>
      <c r="H199" s="141"/>
      <c r="I199" s="192"/>
      <c r="J199" s="193"/>
      <c r="K199" s="141"/>
    </row>
    <row r="200" customFormat="false" ht="15" hidden="false" customHeight="false" outlineLevel="0" collapsed="false">
      <c r="B200" s="191" t="n">
        <f aca="false">B199+1</f>
        <v>178</v>
      </c>
      <c r="C200" s="141"/>
      <c r="D200" s="192"/>
      <c r="E200" s="192"/>
      <c r="F200" s="141"/>
      <c r="G200" s="172" t="str">
        <f aca="true">IF(F200 &lt;&gt; "",VLOOKUP($F200,Defect_severity,2,0),"")</f>
        <v/>
      </c>
      <c r="H200" s="141"/>
      <c r="I200" s="192"/>
      <c r="J200" s="193"/>
      <c r="K200" s="141"/>
    </row>
    <row r="201" customFormat="false" ht="15" hidden="false" customHeight="false" outlineLevel="0" collapsed="false">
      <c r="B201" s="191" t="n">
        <f aca="false">B200+1</f>
        <v>179</v>
      </c>
      <c r="C201" s="141"/>
      <c r="D201" s="192"/>
      <c r="E201" s="192"/>
      <c r="F201" s="141"/>
      <c r="G201" s="172" t="str">
        <f aca="true">IF(F201 &lt;&gt; "",VLOOKUP($F201,Defect_severity,2,0),"")</f>
        <v/>
      </c>
      <c r="H201" s="141"/>
      <c r="I201" s="192"/>
      <c r="J201" s="193"/>
      <c r="K201" s="141"/>
    </row>
    <row r="202" customFormat="false" ht="15" hidden="false" customHeight="false" outlineLevel="0" collapsed="false">
      <c r="B202" s="191" t="n">
        <f aca="false">B201+1</f>
        <v>180</v>
      </c>
      <c r="C202" s="141"/>
      <c r="D202" s="192"/>
      <c r="E202" s="192"/>
      <c r="F202" s="141"/>
      <c r="G202" s="172" t="str">
        <f aca="true">IF(F202 &lt;&gt; "",VLOOKUP($F202,Defect_severity,2,0),"")</f>
        <v/>
      </c>
      <c r="H202" s="141"/>
      <c r="I202" s="192"/>
      <c r="J202" s="193"/>
      <c r="K202" s="141"/>
    </row>
    <row r="203" customFormat="false" ht="15" hidden="false" customHeight="false" outlineLevel="0" collapsed="false">
      <c r="B203" s="191" t="n">
        <f aca="false">B202+1</f>
        <v>181</v>
      </c>
      <c r="C203" s="141"/>
      <c r="D203" s="192"/>
      <c r="E203" s="192"/>
      <c r="F203" s="141"/>
      <c r="G203" s="172" t="str">
        <f aca="true">IF(F203 &lt;&gt; "",VLOOKUP($F203,Defect_severity,2,0),"")</f>
        <v/>
      </c>
      <c r="H203" s="141"/>
      <c r="I203" s="192"/>
      <c r="J203" s="193"/>
      <c r="K203" s="141"/>
    </row>
    <row r="204" customFormat="false" ht="15" hidden="false" customHeight="false" outlineLevel="0" collapsed="false">
      <c r="B204" s="191" t="n">
        <f aca="false">B203+1</f>
        <v>182</v>
      </c>
      <c r="C204" s="141"/>
      <c r="D204" s="192"/>
      <c r="E204" s="192"/>
      <c r="F204" s="141"/>
      <c r="G204" s="172" t="str">
        <f aca="true">IF(F204 &lt;&gt; "",VLOOKUP($F204,Defect_severity,2,0),"")</f>
        <v/>
      </c>
      <c r="H204" s="141"/>
      <c r="I204" s="192"/>
      <c r="J204" s="193"/>
      <c r="K204" s="141"/>
    </row>
    <row r="205" customFormat="false" ht="15" hidden="false" customHeight="false" outlineLevel="0" collapsed="false">
      <c r="B205" s="191" t="n">
        <f aca="false">B204+1</f>
        <v>183</v>
      </c>
      <c r="C205" s="141"/>
      <c r="D205" s="192"/>
      <c r="E205" s="192"/>
      <c r="F205" s="141"/>
      <c r="G205" s="172" t="str">
        <f aca="true">IF(F205 &lt;&gt; "",VLOOKUP($F205,Defect_severity,2,0),"")</f>
        <v/>
      </c>
      <c r="H205" s="141"/>
      <c r="I205" s="192"/>
      <c r="J205" s="193"/>
      <c r="K205" s="141"/>
    </row>
    <row r="206" customFormat="false" ht="15" hidden="false" customHeight="false" outlineLevel="0" collapsed="false">
      <c r="B206" s="191" t="n">
        <f aca="false">B205+1</f>
        <v>184</v>
      </c>
      <c r="C206" s="141"/>
      <c r="D206" s="192"/>
      <c r="E206" s="192"/>
      <c r="F206" s="141"/>
      <c r="G206" s="172" t="str">
        <f aca="true">IF(F206 &lt;&gt; "",VLOOKUP($F206,Defect_severity,2,0),"")</f>
        <v/>
      </c>
      <c r="H206" s="141"/>
      <c r="I206" s="192"/>
      <c r="J206" s="193"/>
      <c r="K206" s="141"/>
    </row>
    <row r="207" customFormat="false" ht="15" hidden="false" customHeight="false" outlineLevel="0" collapsed="false">
      <c r="B207" s="191" t="n">
        <f aca="false">B206+1</f>
        <v>185</v>
      </c>
      <c r="C207" s="141"/>
      <c r="D207" s="192"/>
      <c r="E207" s="192"/>
      <c r="F207" s="141"/>
      <c r="G207" s="172" t="str">
        <f aca="true">IF(F207 &lt;&gt; "",VLOOKUP($F207,Defect_severity,2,0),"")</f>
        <v/>
      </c>
      <c r="H207" s="141"/>
      <c r="I207" s="192"/>
      <c r="J207" s="193"/>
      <c r="K207" s="141"/>
    </row>
    <row r="208" customFormat="false" ht="15" hidden="false" customHeight="false" outlineLevel="0" collapsed="false">
      <c r="B208" s="191" t="n">
        <f aca="false">B207+1</f>
        <v>186</v>
      </c>
      <c r="C208" s="141"/>
      <c r="D208" s="192"/>
      <c r="E208" s="192"/>
      <c r="F208" s="141"/>
      <c r="G208" s="172" t="str">
        <f aca="true">IF(F208 &lt;&gt; "",VLOOKUP($F208,Defect_severity,2,0),"")</f>
        <v/>
      </c>
      <c r="H208" s="141"/>
      <c r="I208" s="192"/>
      <c r="J208" s="193"/>
      <c r="K208" s="141"/>
    </row>
    <row r="209" customFormat="false" ht="15" hidden="false" customHeight="false" outlineLevel="0" collapsed="false">
      <c r="B209" s="191" t="n">
        <f aca="false">B208+1</f>
        <v>187</v>
      </c>
      <c r="C209" s="141"/>
      <c r="D209" s="192"/>
      <c r="E209" s="192"/>
      <c r="F209" s="141"/>
      <c r="G209" s="172" t="str">
        <f aca="true">IF(F209 &lt;&gt; "",VLOOKUP($F209,Defect_severity,2,0),"")</f>
        <v/>
      </c>
      <c r="H209" s="141"/>
      <c r="I209" s="192"/>
      <c r="J209" s="193"/>
      <c r="K209" s="141"/>
    </row>
    <row r="210" customFormat="false" ht="15" hidden="false" customHeight="false" outlineLevel="0" collapsed="false">
      <c r="B210" s="191" t="n">
        <f aca="false">B209+1</f>
        <v>188</v>
      </c>
      <c r="C210" s="141"/>
      <c r="D210" s="192"/>
      <c r="E210" s="192"/>
      <c r="F210" s="141"/>
      <c r="G210" s="172" t="str">
        <f aca="true">IF(F210 &lt;&gt; "",VLOOKUP($F210,Defect_severity,2,0),"")</f>
        <v/>
      </c>
      <c r="H210" s="141"/>
      <c r="I210" s="192"/>
      <c r="J210" s="193"/>
      <c r="K210" s="141"/>
    </row>
    <row r="211" customFormat="false" ht="15" hidden="false" customHeight="false" outlineLevel="0" collapsed="false">
      <c r="B211" s="191" t="n">
        <f aca="false">B210+1</f>
        <v>189</v>
      </c>
      <c r="C211" s="141"/>
      <c r="D211" s="192"/>
      <c r="E211" s="192"/>
      <c r="F211" s="141"/>
      <c r="G211" s="172" t="str">
        <f aca="true">IF(F211 &lt;&gt; "",VLOOKUP($F211,Defect_severity,2,0),"")</f>
        <v/>
      </c>
      <c r="H211" s="141"/>
      <c r="I211" s="192"/>
      <c r="J211" s="193"/>
      <c r="K211" s="141"/>
    </row>
    <row r="212" customFormat="false" ht="15" hidden="false" customHeight="false" outlineLevel="0" collapsed="false">
      <c r="B212" s="191" t="n">
        <f aca="false">B211+1</f>
        <v>190</v>
      </c>
      <c r="C212" s="141"/>
      <c r="D212" s="192"/>
      <c r="E212" s="192"/>
      <c r="F212" s="141"/>
      <c r="G212" s="172" t="str">
        <f aca="true">IF(F212 &lt;&gt; "",VLOOKUP($F212,Defect_severity,2,0),"")</f>
        <v/>
      </c>
      <c r="H212" s="141"/>
      <c r="I212" s="192"/>
      <c r="J212" s="193"/>
      <c r="K212" s="141"/>
    </row>
    <row r="213" customFormat="false" ht="15" hidden="false" customHeight="false" outlineLevel="0" collapsed="false">
      <c r="B213" s="191" t="n">
        <f aca="false">B212+1</f>
        <v>191</v>
      </c>
      <c r="C213" s="141"/>
      <c r="D213" s="192"/>
      <c r="E213" s="192"/>
      <c r="F213" s="141"/>
      <c r="G213" s="172" t="str">
        <f aca="true">IF(F213 &lt;&gt; "",VLOOKUP($F213,Defect_severity,2,0),"")</f>
        <v/>
      </c>
      <c r="H213" s="141"/>
      <c r="I213" s="192"/>
      <c r="J213" s="193"/>
      <c r="K213" s="141"/>
    </row>
    <row r="214" customFormat="false" ht="15" hidden="false" customHeight="false" outlineLevel="0" collapsed="false">
      <c r="B214" s="191" t="n">
        <f aca="false">B213+1</f>
        <v>192</v>
      </c>
      <c r="C214" s="141"/>
      <c r="D214" s="192"/>
      <c r="E214" s="192"/>
      <c r="F214" s="141"/>
      <c r="G214" s="172" t="str">
        <f aca="true">IF(F214 &lt;&gt; "",VLOOKUP($F214,Defect_severity,2,0),"")</f>
        <v/>
      </c>
      <c r="H214" s="141"/>
      <c r="I214" s="192"/>
      <c r="J214" s="193"/>
      <c r="K214" s="141"/>
    </row>
    <row r="215" customFormat="false" ht="15" hidden="false" customHeight="false" outlineLevel="0" collapsed="false">
      <c r="B215" s="191" t="n">
        <f aca="false">B214+1</f>
        <v>193</v>
      </c>
      <c r="C215" s="141"/>
      <c r="D215" s="192"/>
      <c r="E215" s="192"/>
      <c r="F215" s="141"/>
      <c r="G215" s="172" t="str">
        <f aca="true">IF(F215 &lt;&gt; "",VLOOKUP($F215,Defect_severity,2,0),"")</f>
        <v/>
      </c>
      <c r="H215" s="141"/>
      <c r="I215" s="192"/>
      <c r="J215" s="193"/>
      <c r="K215" s="141"/>
    </row>
    <row r="216" customFormat="false" ht="15" hidden="false" customHeight="false" outlineLevel="0" collapsed="false">
      <c r="B216" s="191" t="n">
        <f aca="false">B215+1</f>
        <v>194</v>
      </c>
      <c r="C216" s="141"/>
      <c r="D216" s="192"/>
      <c r="E216" s="192"/>
      <c r="F216" s="141"/>
      <c r="G216" s="172" t="str">
        <f aca="true">IF(F216 &lt;&gt; "",VLOOKUP($F216,Defect_severity,2,0),"")</f>
        <v/>
      </c>
      <c r="H216" s="141"/>
      <c r="I216" s="192"/>
      <c r="J216" s="193"/>
      <c r="K216" s="141"/>
    </row>
    <row r="217" customFormat="false" ht="15" hidden="false" customHeight="false" outlineLevel="0" collapsed="false">
      <c r="B217" s="191" t="n">
        <f aca="false">B216+1</f>
        <v>195</v>
      </c>
      <c r="C217" s="141"/>
      <c r="D217" s="192"/>
      <c r="E217" s="192"/>
      <c r="F217" s="141"/>
      <c r="G217" s="172" t="str">
        <f aca="true">IF(F217 &lt;&gt; "",VLOOKUP($F217,Defect_severity,2,0),"")</f>
        <v/>
      </c>
      <c r="H217" s="141"/>
      <c r="I217" s="192"/>
      <c r="J217" s="193"/>
      <c r="K217" s="141"/>
    </row>
    <row r="218" customFormat="false" ht="15" hidden="false" customHeight="false" outlineLevel="0" collapsed="false">
      <c r="B218" s="191" t="n">
        <f aca="false">B217+1</f>
        <v>196</v>
      </c>
      <c r="C218" s="141"/>
      <c r="D218" s="192"/>
      <c r="E218" s="192"/>
      <c r="F218" s="141"/>
      <c r="G218" s="172" t="str">
        <f aca="true">IF(F218 &lt;&gt; "",VLOOKUP($F218,Defect_severity,2,0),"")</f>
        <v/>
      </c>
      <c r="H218" s="141"/>
      <c r="I218" s="192"/>
      <c r="J218" s="193"/>
      <c r="K218" s="141"/>
    </row>
    <row r="219" customFormat="false" ht="15" hidden="false" customHeight="false" outlineLevel="0" collapsed="false">
      <c r="B219" s="191" t="n">
        <f aca="false">B218+1</f>
        <v>197</v>
      </c>
      <c r="C219" s="141"/>
      <c r="D219" s="192"/>
      <c r="E219" s="192"/>
      <c r="F219" s="141"/>
      <c r="G219" s="172" t="str">
        <f aca="true">IF(F219 &lt;&gt; "",VLOOKUP($F219,Defect_severity,2,0),"")</f>
        <v/>
      </c>
      <c r="H219" s="141"/>
      <c r="I219" s="192"/>
      <c r="J219" s="193"/>
      <c r="K219" s="141"/>
    </row>
    <row r="220" customFormat="false" ht="15" hidden="false" customHeight="false" outlineLevel="0" collapsed="false">
      <c r="B220" s="191" t="n">
        <f aca="false">B219+1</f>
        <v>198</v>
      </c>
      <c r="C220" s="141"/>
      <c r="D220" s="192"/>
      <c r="E220" s="192"/>
      <c r="F220" s="141"/>
      <c r="G220" s="172" t="str">
        <f aca="true">IF(F220 &lt;&gt; "",VLOOKUP($F220,Defect_severity,2,0),"")</f>
        <v/>
      </c>
      <c r="H220" s="141"/>
      <c r="I220" s="192"/>
      <c r="J220" s="193"/>
      <c r="K220" s="141"/>
    </row>
    <row r="221" customFormat="false" ht="15" hidden="false" customHeight="false" outlineLevel="0" collapsed="false">
      <c r="B221" s="191" t="n">
        <f aca="false">B220+1</f>
        <v>199</v>
      </c>
      <c r="C221" s="141"/>
      <c r="D221" s="192"/>
      <c r="E221" s="192"/>
      <c r="F221" s="141"/>
      <c r="G221" s="172" t="str">
        <f aca="true">IF(F221 &lt;&gt; "",VLOOKUP($F221,Defect_severity,2,0),"")</f>
        <v/>
      </c>
      <c r="H221" s="141"/>
      <c r="I221" s="192"/>
      <c r="J221" s="193"/>
      <c r="K221" s="141"/>
    </row>
    <row r="222" customFormat="false" ht="15" hidden="false" customHeight="false" outlineLevel="0" collapsed="false">
      <c r="B222" s="191" t="n">
        <f aca="false">B221+1</f>
        <v>200</v>
      </c>
      <c r="C222" s="141"/>
      <c r="D222" s="192"/>
      <c r="E222" s="192"/>
      <c r="F222" s="141"/>
      <c r="G222" s="172" t="str">
        <f aca="true">IF(F222 &lt;&gt; "",VLOOKUP($F222,Defect_severity,2,0),"")</f>
        <v/>
      </c>
      <c r="H222" s="141"/>
      <c r="I222" s="192"/>
      <c r="J222" s="193"/>
      <c r="K222" s="141"/>
    </row>
    <row r="223" customFormat="false" ht="15" hidden="false" customHeight="false" outlineLevel="0" collapsed="false">
      <c r="B223" s="191" t="n">
        <f aca="false">B222+1</f>
        <v>201</v>
      </c>
      <c r="C223" s="141"/>
      <c r="D223" s="192"/>
      <c r="E223" s="192"/>
      <c r="F223" s="141"/>
      <c r="G223" s="172" t="str">
        <f aca="true">IF(F223 &lt;&gt; "",VLOOKUP($F223,Defect_severity,2,0),"")</f>
        <v/>
      </c>
      <c r="H223" s="141"/>
      <c r="I223" s="192"/>
      <c r="J223" s="193"/>
      <c r="K223" s="141"/>
    </row>
    <row r="224" customFormat="false" ht="15" hidden="false" customHeight="false" outlineLevel="0" collapsed="false">
      <c r="B224" s="191" t="n">
        <f aca="false">B223+1</f>
        <v>202</v>
      </c>
      <c r="C224" s="141"/>
      <c r="D224" s="192"/>
      <c r="E224" s="192"/>
      <c r="F224" s="141"/>
      <c r="G224" s="172" t="str">
        <f aca="true">IF(F224 &lt;&gt; "",VLOOKUP($F224,Defect_severity,2,0),"")</f>
        <v/>
      </c>
      <c r="H224" s="141"/>
      <c r="I224" s="192"/>
      <c r="J224" s="193"/>
      <c r="K224" s="141"/>
    </row>
    <row r="225" customFormat="false" ht="15" hidden="false" customHeight="false" outlineLevel="0" collapsed="false">
      <c r="B225" s="191" t="n">
        <f aca="false">B224+1</f>
        <v>203</v>
      </c>
      <c r="C225" s="141"/>
      <c r="D225" s="192"/>
      <c r="E225" s="192"/>
      <c r="F225" s="141"/>
      <c r="G225" s="172" t="str">
        <f aca="true">IF(F225 &lt;&gt; "",VLOOKUP($F225,Defect_severity,2,0),"")</f>
        <v/>
      </c>
      <c r="H225" s="141"/>
      <c r="I225" s="192"/>
      <c r="J225" s="193"/>
      <c r="K225" s="141"/>
    </row>
    <row r="226" customFormat="false" ht="15" hidden="false" customHeight="false" outlineLevel="0" collapsed="false">
      <c r="B226" s="191" t="n">
        <f aca="false">B225+1</f>
        <v>204</v>
      </c>
      <c r="C226" s="141"/>
      <c r="D226" s="192"/>
      <c r="E226" s="192"/>
      <c r="F226" s="141"/>
      <c r="G226" s="172" t="str">
        <f aca="true">IF(F226 &lt;&gt; "",VLOOKUP($F226,Defect_severity,2,0),"")</f>
        <v/>
      </c>
      <c r="H226" s="141"/>
      <c r="I226" s="192"/>
      <c r="J226" s="193"/>
      <c r="K226" s="141"/>
    </row>
    <row r="227" customFormat="false" ht="15" hidden="false" customHeight="false" outlineLevel="0" collapsed="false">
      <c r="B227" s="191" t="n">
        <f aca="false">B226+1</f>
        <v>205</v>
      </c>
      <c r="C227" s="141"/>
      <c r="D227" s="192"/>
      <c r="E227" s="192"/>
      <c r="F227" s="141"/>
      <c r="G227" s="172" t="str">
        <f aca="true">IF(F227 &lt;&gt; "",VLOOKUP($F227,Defect_severity,2,0),"")</f>
        <v/>
      </c>
      <c r="H227" s="141"/>
      <c r="I227" s="192"/>
      <c r="J227" s="193"/>
      <c r="K227" s="141"/>
    </row>
    <row r="228" customFormat="false" ht="15" hidden="false" customHeight="false" outlineLevel="0" collapsed="false">
      <c r="B228" s="191" t="n">
        <f aca="false">B227+1</f>
        <v>206</v>
      </c>
      <c r="C228" s="141"/>
      <c r="D228" s="192"/>
      <c r="E228" s="192"/>
      <c r="F228" s="141"/>
      <c r="G228" s="172" t="str">
        <f aca="true">IF(F228 &lt;&gt; "",VLOOKUP($F228,Defect_severity,2,0),"")</f>
        <v/>
      </c>
      <c r="H228" s="141"/>
      <c r="I228" s="192"/>
      <c r="J228" s="193"/>
      <c r="K228" s="141"/>
    </row>
    <row r="229" customFormat="false" ht="15" hidden="false" customHeight="false" outlineLevel="0" collapsed="false">
      <c r="B229" s="191" t="n">
        <f aca="false">B228+1</f>
        <v>207</v>
      </c>
      <c r="C229" s="141"/>
      <c r="D229" s="192"/>
      <c r="E229" s="192"/>
      <c r="F229" s="141"/>
      <c r="G229" s="172" t="str">
        <f aca="true">IF(F229 &lt;&gt; "",VLOOKUP($F229,Defect_severity,2,0),"")</f>
        <v/>
      </c>
      <c r="H229" s="141"/>
      <c r="I229" s="192"/>
      <c r="J229" s="193"/>
      <c r="K229" s="141"/>
    </row>
    <row r="230" customFormat="false" ht="15" hidden="false" customHeight="false" outlineLevel="0" collapsed="false">
      <c r="B230" s="191" t="n">
        <f aca="false">B229+1</f>
        <v>208</v>
      </c>
      <c r="C230" s="141"/>
      <c r="D230" s="192"/>
      <c r="E230" s="192"/>
      <c r="F230" s="141"/>
      <c r="G230" s="172" t="str">
        <f aca="true">IF(F230 &lt;&gt; "",VLOOKUP($F230,Defect_severity,2,0),"")</f>
        <v/>
      </c>
      <c r="H230" s="141"/>
      <c r="I230" s="192"/>
      <c r="J230" s="193"/>
      <c r="K230" s="141"/>
    </row>
    <row r="231" customFormat="false" ht="15" hidden="false" customHeight="false" outlineLevel="0" collapsed="false">
      <c r="B231" s="191" t="n">
        <f aca="false">B230+1</f>
        <v>209</v>
      </c>
      <c r="C231" s="141"/>
      <c r="D231" s="192"/>
      <c r="E231" s="192"/>
      <c r="F231" s="141"/>
      <c r="G231" s="172" t="str">
        <f aca="true">IF(F231 &lt;&gt; "",VLOOKUP($F231,Defect_severity,2,0),"")</f>
        <v/>
      </c>
      <c r="H231" s="141"/>
      <c r="I231" s="192"/>
      <c r="J231" s="193"/>
      <c r="K231" s="141"/>
    </row>
    <row r="232" customFormat="false" ht="15" hidden="false" customHeight="false" outlineLevel="0" collapsed="false">
      <c r="B232" s="191" t="n">
        <f aca="false">B231+1</f>
        <v>210</v>
      </c>
      <c r="C232" s="141"/>
      <c r="D232" s="192"/>
      <c r="E232" s="192"/>
      <c r="F232" s="141"/>
      <c r="G232" s="172" t="str">
        <f aca="true">IF(F232 &lt;&gt; "",VLOOKUP($F232,Defect_severity,2,0),"")</f>
        <v/>
      </c>
      <c r="H232" s="141"/>
      <c r="I232" s="192"/>
      <c r="J232" s="193"/>
      <c r="K232" s="141"/>
    </row>
    <row r="233" customFormat="false" ht="15" hidden="false" customHeight="false" outlineLevel="0" collapsed="false">
      <c r="B233" s="191" t="n">
        <f aca="false">B232+1</f>
        <v>211</v>
      </c>
      <c r="C233" s="141"/>
      <c r="D233" s="192"/>
      <c r="E233" s="192"/>
      <c r="F233" s="141"/>
      <c r="G233" s="172" t="str">
        <f aca="true">IF(F233 &lt;&gt; "",VLOOKUP($F233,Defect_severity,2,0),"")</f>
        <v/>
      </c>
      <c r="H233" s="141"/>
      <c r="I233" s="192"/>
      <c r="J233" s="193"/>
      <c r="K233" s="141"/>
    </row>
    <row r="234" customFormat="false" ht="15" hidden="false" customHeight="false" outlineLevel="0" collapsed="false">
      <c r="B234" s="191" t="n">
        <f aca="false">B233+1</f>
        <v>212</v>
      </c>
      <c r="C234" s="141"/>
      <c r="D234" s="192"/>
      <c r="E234" s="192"/>
      <c r="F234" s="141"/>
      <c r="G234" s="172" t="str">
        <f aca="true">IF(F234 &lt;&gt; "",VLOOKUP($F234,Defect_severity,2,0),"")</f>
        <v/>
      </c>
      <c r="H234" s="141"/>
      <c r="I234" s="192"/>
      <c r="J234" s="193"/>
      <c r="K234" s="141"/>
    </row>
    <row r="235" customFormat="false" ht="15" hidden="false" customHeight="false" outlineLevel="0" collapsed="false">
      <c r="B235" s="191" t="n">
        <f aca="false">B234+1</f>
        <v>213</v>
      </c>
      <c r="C235" s="141"/>
      <c r="D235" s="192"/>
      <c r="E235" s="192"/>
      <c r="F235" s="141"/>
      <c r="G235" s="172" t="str">
        <f aca="true">IF(F235 &lt;&gt; "",VLOOKUP($F235,Defect_severity,2,0),"")</f>
        <v/>
      </c>
      <c r="H235" s="141"/>
      <c r="I235" s="192"/>
      <c r="J235" s="193"/>
      <c r="K235" s="141"/>
    </row>
    <row r="236" customFormat="false" ht="15" hidden="false" customHeight="false" outlineLevel="0" collapsed="false">
      <c r="B236" s="191" t="n">
        <f aca="false">B235+1</f>
        <v>214</v>
      </c>
      <c r="C236" s="141"/>
      <c r="D236" s="192"/>
      <c r="E236" s="192"/>
      <c r="F236" s="141"/>
      <c r="G236" s="172" t="str">
        <f aca="true">IF(F236 &lt;&gt; "",VLOOKUP($F236,Defect_severity,2,0),"")</f>
        <v/>
      </c>
      <c r="H236" s="141"/>
      <c r="I236" s="192"/>
      <c r="J236" s="193"/>
      <c r="K236" s="141"/>
    </row>
    <row r="237" customFormat="false" ht="15" hidden="false" customHeight="false" outlineLevel="0" collapsed="false">
      <c r="B237" s="191" t="n">
        <f aca="false">B236+1</f>
        <v>215</v>
      </c>
      <c r="C237" s="141"/>
      <c r="D237" s="192"/>
      <c r="E237" s="192"/>
      <c r="F237" s="141"/>
      <c r="G237" s="172" t="str">
        <f aca="true">IF(F237 &lt;&gt; "",VLOOKUP($F237,Defect_severity,2,0),"")</f>
        <v/>
      </c>
      <c r="H237" s="141"/>
      <c r="I237" s="192"/>
      <c r="J237" s="193"/>
      <c r="K237" s="141"/>
    </row>
    <row r="238" customFormat="false" ht="15" hidden="false" customHeight="false" outlineLevel="0" collapsed="false">
      <c r="B238" s="191" t="n">
        <f aca="false">B237+1</f>
        <v>216</v>
      </c>
      <c r="C238" s="141"/>
      <c r="D238" s="192"/>
      <c r="E238" s="192"/>
      <c r="F238" s="141"/>
      <c r="G238" s="172" t="str">
        <f aca="true">IF(F238 &lt;&gt; "",VLOOKUP($F238,Defect_severity,2,0),"")</f>
        <v/>
      </c>
      <c r="H238" s="141"/>
      <c r="I238" s="192"/>
      <c r="J238" s="193"/>
      <c r="K238" s="141"/>
    </row>
    <row r="239" customFormat="false" ht="15" hidden="false" customHeight="false" outlineLevel="0" collapsed="false">
      <c r="B239" s="191" t="n">
        <f aca="false">B238+1</f>
        <v>217</v>
      </c>
      <c r="C239" s="141"/>
      <c r="D239" s="192"/>
      <c r="E239" s="192"/>
      <c r="F239" s="141"/>
      <c r="G239" s="172" t="str">
        <f aca="true">IF(F239 &lt;&gt; "",VLOOKUP($F239,Defect_severity,2,0),"")</f>
        <v/>
      </c>
      <c r="H239" s="141"/>
      <c r="I239" s="192"/>
      <c r="J239" s="193"/>
      <c r="K239" s="141"/>
    </row>
    <row r="240" customFormat="false" ht="15" hidden="false" customHeight="false" outlineLevel="0" collapsed="false">
      <c r="B240" s="191" t="n">
        <f aca="false">B239+1</f>
        <v>218</v>
      </c>
      <c r="C240" s="141"/>
      <c r="D240" s="192"/>
      <c r="E240" s="192"/>
      <c r="F240" s="141"/>
      <c r="G240" s="172" t="str">
        <f aca="true">IF(F240 &lt;&gt; "",VLOOKUP($F240,Defect_severity,2,0),"")</f>
        <v/>
      </c>
      <c r="H240" s="141"/>
      <c r="I240" s="192"/>
      <c r="J240" s="193"/>
      <c r="K240" s="141"/>
    </row>
    <row r="241" customFormat="false" ht="15" hidden="false" customHeight="false" outlineLevel="0" collapsed="false">
      <c r="B241" s="191" t="n">
        <f aca="false">B240+1</f>
        <v>219</v>
      </c>
      <c r="C241" s="141"/>
      <c r="D241" s="192"/>
      <c r="E241" s="192"/>
      <c r="F241" s="141"/>
      <c r="G241" s="172" t="str">
        <f aca="true">IF(F241 &lt;&gt; "",VLOOKUP($F241,Defect_severity,2,0),"")</f>
        <v/>
      </c>
      <c r="H241" s="141"/>
      <c r="I241" s="192"/>
      <c r="J241" s="193"/>
      <c r="K241" s="141"/>
    </row>
    <row r="242" customFormat="false" ht="15" hidden="false" customHeight="false" outlineLevel="0" collapsed="false">
      <c r="B242" s="191" t="n">
        <f aca="false">B241+1</f>
        <v>220</v>
      </c>
      <c r="C242" s="141"/>
      <c r="D242" s="192"/>
      <c r="E242" s="192"/>
      <c r="F242" s="141"/>
      <c r="G242" s="172" t="str">
        <f aca="true">IF(F242 &lt;&gt; "",VLOOKUP($F242,Defect_severity,2,0),"")</f>
        <v/>
      </c>
      <c r="H242" s="141"/>
      <c r="I242" s="192"/>
      <c r="J242" s="193"/>
      <c r="K242" s="141"/>
    </row>
    <row r="243" customFormat="false" ht="15" hidden="false" customHeight="false" outlineLevel="0" collapsed="false">
      <c r="B243" s="191" t="n">
        <f aca="false">B242+1</f>
        <v>221</v>
      </c>
      <c r="C243" s="141"/>
      <c r="D243" s="192"/>
      <c r="E243" s="192"/>
      <c r="F243" s="141"/>
      <c r="G243" s="172" t="str">
        <f aca="true">IF(F243 &lt;&gt; "",VLOOKUP($F243,Defect_severity,2,0),"")</f>
        <v/>
      </c>
      <c r="H243" s="141"/>
      <c r="I243" s="192"/>
      <c r="J243" s="193"/>
      <c r="K243" s="141"/>
    </row>
    <row r="244" customFormat="false" ht="15" hidden="false" customHeight="false" outlineLevel="0" collapsed="false">
      <c r="B244" s="191" t="n">
        <f aca="false">B243+1</f>
        <v>222</v>
      </c>
      <c r="C244" s="141"/>
      <c r="D244" s="192"/>
      <c r="E244" s="192"/>
      <c r="F244" s="141"/>
      <c r="G244" s="172" t="str">
        <f aca="true">IF(F244 &lt;&gt; "",VLOOKUP($F244,Defect_severity,2,0),"")</f>
        <v/>
      </c>
      <c r="H244" s="141"/>
      <c r="I244" s="192"/>
      <c r="J244" s="193"/>
      <c r="K244" s="141"/>
    </row>
    <row r="245" customFormat="false" ht="15" hidden="false" customHeight="false" outlineLevel="0" collapsed="false">
      <c r="B245" s="191" t="n">
        <f aca="false">B244+1</f>
        <v>223</v>
      </c>
      <c r="C245" s="141"/>
      <c r="D245" s="192"/>
      <c r="E245" s="192"/>
      <c r="F245" s="141"/>
      <c r="G245" s="172" t="str">
        <f aca="true">IF(F245 &lt;&gt; "",VLOOKUP($F245,Defect_severity,2,0),"")</f>
        <v/>
      </c>
      <c r="H245" s="141"/>
      <c r="I245" s="192"/>
      <c r="J245" s="193"/>
      <c r="K245" s="141"/>
    </row>
    <row r="246" customFormat="false" ht="15" hidden="false" customHeight="false" outlineLevel="0" collapsed="false">
      <c r="B246" s="191" t="n">
        <f aca="false">B245+1</f>
        <v>224</v>
      </c>
      <c r="C246" s="141"/>
      <c r="D246" s="192"/>
      <c r="E246" s="192"/>
      <c r="F246" s="141"/>
      <c r="G246" s="172" t="str">
        <f aca="true">IF(F246 &lt;&gt; "",VLOOKUP($F246,Defect_severity,2,0),"")</f>
        <v/>
      </c>
      <c r="H246" s="141"/>
      <c r="I246" s="192"/>
      <c r="J246" s="193"/>
      <c r="K246" s="141"/>
    </row>
    <row r="247" customFormat="false" ht="15" hidden="false" customHeight="false" outlineLevel="0" collapsed="false">
      <c r="B247" s="191" t="n">
        <f aca="false">B246+1</f>
        <v>225</v>
      </c>
      <c r="C247" s="141"/>
      <c r="D247" s="192"/>
      <c r="E247" s="192"/>
      <c r="F247" s="141"/>
      <c r="G247" s="172" t="str">
        <f aca="true">IF(F247 &lt;&gt; "",VLOOKUP($F247,Defect_severity,2,0),"")</f>
        <v/>
      </c>
      <c r="H247" s="141"/>
      <c r="I247" s="192"/>
      <c r="J247" s="193"/>
      <c r="K247" s="141"/>
    </row>
    <row r="248" customFormat="false" ht="15" hidden="false" customHeight="false" outlineLevel="0" collapsed="false">
      <c r="B248" s="191" t="n">
        <f aca="false">B247+1</f>
        <v>226</v>
      </c>
      <c r="C248" s="141"/>
      <c r="D248" s="192"/>
      <c r="E248" s="192"/>
      <c r="F248" s="141"/>
      <c r="G248" s="172" t="str">
        <f aca="true">IF(F248 &lt;&gt; "",VLOOKUP($F248,Defect_severity,2,0),"")</f>
        <v/>
      </c>
      <c r="H248" s="141"/>
      <c r="I248" s="192"/>
      <c r="J248" s="193"/>
      <c r="K248" s="141"/>
    </row>
    <row r="249" customFormat="false" ht="15" hidden="false" customHeight="false" outlineLevel="0" collapsed="false">
      <c r="B249" s="191" t="n">
        <f aca="false">B248+1</f>
        <v>227</v>
      </c>
      <c r="C249" s="141"/>
      <c r="D249" s="192"/>
      <c r="E249" s="192"/>
      <c r="F249" s="141"/>
      <c r="G249" s="172" t="str">
        <f aca="true">IF(F249 &lt;&gt; "",VLOOKUP($F249,Defect_severity,2,0),"")</f>
        <v/>
      </c>
      <c r="H249" s="141"/>
      <c r="I249" s="192"/>
      <c r="J249" s="193"/>
      <c r="K249" s="141"/>
    </row>
    <row r="250" customFormat="false" ht="15" hidden="false" customHeight="false" outlineLevel="0" collapsed="false">
      <c r="B250" s="191" t="n">
        <f aca="false">B249+1</f>
        <v>228</v>
      </c>
      <c r="C250" s="141"/>
      <c r="D250" s="192"/>
      <c r="E250" s="192"/>
      <c r="F250" s="141"/>
      <c r="G250" s="172" t="str">
        <f aca="true">IF(F250 &lt;&gt; "",VLOOKUP($F250,Defect_severity,2,0),"")</f>
        <v/>
      </c>
      <c r="H250" s="141"/>
      <c r="I250" s="192"/>
      <c r="J250" s="193"/>
      <c r="K250" s="141"/>
    </row>
    <row r="251" customFormat="false" ht="15" hidden="false" customHeight="false" outlineLevel="0" collapsed="false">
      <c r="B251" s="191" t="n">
        <f aca="false">B250+1</f>
        <v>229</v>
      </c>
      <c r="C251" s="141"/>
      <c r="D251" s="192"/>
      <c r="E251" s="192"/>
      <c r="F251" s="141"/>
      <c r="G251" s="172" t="str">
        <f aca="true">IF(F251 &lt;&gt; "",VLOOKUP($F251,Defect_severity,2,0),"")</f>
        <v/>
      </c>
      <c r="H251" s="141"/>
      <c r="I251" s="192"/>
      <c r="J251" s="193"/>
      <c r="K251" s="141"/>
    </row>
    <row r="252" customFormat="false" ht="15" hidden="false" customHeight="false" outlineLevel="0" collapsed="false">
      <c r="B252" s="191" t="n">
        <f aca="false">B251+1</f>
        <v>230</v>
      </c>
      <c r="C252" s="141"/>
      <c r="D252" s="192"/>
      <c r="E252" s="192"/>
      <c r="F252" s="141"/>
      <c r="G252" s="172" t="str">
        <f aca="true">IF(F252 &lt;&gt; "",VLOOKUP($F252,Defect_severity,2,0),"")</f>
        <v/>
      </c>
      <c r="H252" s="141"/>
      <c r="I252" s="192"/>
      <c r="J252" s="193"/>
      <c r="K252" s="141"/>
    </row>
    <row r="253" customFormat="false" ht="15" hidden="false" customHeight="false" outlineLevel="0" collapsed="false">
      <c r="B253" s="191" t="n">
        <f aca="false">B252+1</f>
        <v>231</v>
      </c>
      <c r="C253" s="141"/>
      <c r="D253" s="192"/>
      <c r="E253" s="192"/>
      <c r="F253" s="141"/>
      <c r="G253" s="172" t="str">
        <f aca="true">IF(F253 &lt;&gt; "",VLOOKUP($F253,Defect_severity,2,0),"")</f>
        <v/>
      </c>
      <c r="H253" s="141"/>
      <c r="I253" s="192"/>
      <c r="J253" s="193"/>
      <c r="K253" s="141"/>
    </row>
    <row r="254" customFormat="false" ht="15" hidden="false" customHeight="false" outlineLevel="0" collapsed="false">
      <c r="B254" s="191" t="n">
        <f aca="false">B253+1</f>
        <v>232</v>
      </c>
      <c r="C254" s="141"/>
      <c r="D254" s="192"/>
      <c r="E254" s="192"/>
      <c r="F254" s="141"/>
      <c r="G254" s="172" t="str">
        <f aca="true">IF(F254 &lt;&gt; "",VLOOKUP($F254,Defect_severity,2,0),"")</f>
        <v/>
      </c>
      <c r="H254" s="141"/>
      <c r="I254" s="192"/>
      <c r="J254" s="193"/>
      <c r="K254" s="141"/>
    </row>
    <row r="255" customFormat="false" ht="15" hidden="false" customHeight="false" outlineLevel="0" collapsed="false">
      <c r="B255" s="191" t="n">
        <f aca="false">B254+1</f>
        <v>233</v>
      </c>
      <c r="C255" s="141"/>
      <c r="D255" s="192"/>
      <c r="E255" s="192"/>
      <c r="F255" s="141"/>
      <c r="G255" s="172" t="str">
        <f aca="true">IF(F255 &lt;&gt; "",VLOOKUP($F255,Defect_severity,2,0),"")</f>
        <v/>
      </c>
      <c r="H255" s="141"/>
      <c r="I255" s="192"/>
      <c r="J255" s="193"/>
      <c r="K255" s="141"/>
    </row>
    <row r="256" customFormat="false" ht="15" hidden="false" customHeight="false" outlineLevel="0" collapsed="false">
      <c r="B256" s="191" t="n">
        <f aca="false">B255+1</f>
        <v>234</v>
      </c>
      <c r="C256" s="141"/>
      <c r="D256" s="192"/>
      <c r="E256" s="192"/>
      <c r="F256" s="141"/>
      <c r="G256" s="172" t="str">
        <f aca="true">IF(F256 &lt;&gt; "",VLOOKUP($F256,Defect_severity,2,0),"")</f>
        <v/>
      </c>
      <c r="H256" s="141"/>
      <c r="I256" s="192"/>
      <c r="J256" s="193"/>
      <c r="K256" s="141"/>
    </row>
    <row r="257" customFormat="false" ht="15" hidden="false" customHeight="false" outlineLevel="0" collapsed="false">
      <c r="B257" s="191" t="n">
        <f aca="false">B256+1</f>
        <v>235</v>
      </c>
      <c r="C257" s="141"/>
      <c r="D257" s="192"/>
      <c r="E257" s="192"/>
      <c r="F257" s="141"/>
      <c r="G257" s="172" t="str">
        <f aca="true">IF(F257 &lt;&gt; "",VLOOKUP($F257,Defect_severity,2,0),"")</f>
        <v/>
      </c>
      <c r="H257" s="141"/>
      <c r="I257" s="192"/>
      <c r="J257" s="193"/>
      <c r="K257" s="141"/>
    </row>
    <row r="258" customFormat="false" ht="15" hidden="false" customHeight="false" outlineLevel="0" collapsed="false">
      <c r="B258" s="191" t="n">
        <f aca="false">B257+1</f>
        <v>236</v>
      </c>
      <c r="C258" s="141"/>
      <c r="D258" s="192"/>
      <c r="E258" s="192"/>
      <c r="F258" s="141"/>
      <c r="G258" s="172" t="str">
        <f aca="true">IF(F258 &lt;&gt; "",VLOOKUP($F258,Defect_severity,2,0),"")</f>
        <v/>
      </c>
      <c r="H258" s="141"/>
      <c r="I258" s="192"/>
      <c r="J258" s="193"/>
      <c r="K258" s="141"/>
    </row>
    <row r="259" customFormat="false" ht="15" hidden="false" customHeight="false" outlineLevel="0" collapsed="false">
      <c r="B259" s="191" t="n">
        <f aca="false">B258+1</f>
        <v>237</v>
      </c>
      <c r="C259" s="141"/>
      <c r="D259" s="192"/>
      <c r="E259" s="192"/>
      <c r="F259" s="141"/>
      <c r="G259" s="172" t="str">
        <f aca="true">IF(F259 &lt;&gt; "",VLOOKUP($F259,Defect_severity,2,0),"")</f>
        <v/>
      </c>
      <c r="H259" s="141"/>
      <c r="I259" s="192"/>
      <c r="J259" s="193"/>
      <c r="K259" s="141"/>
    </row>
    <row r="260" customFormat="false" ht="15" hidden="false" customHeight="false" outlineLevel="0" collapsed="false">
      <c r="B260" s="191" t="n">
        <f aca="false">B259+1</f>
        <v>238</v>
      </c>
      <c r="C260" s="141"/>
      <c r="D260" s="192"/>
      <c r="E260" s="192"/>
      <c r="F260" s="141"/>
      <c r="G260" s="172" t="str">
        <f aca="true">IF(F260 &lt;&gt; "",VLOOKUP($F260,Defect_severity,2,0),"")</f>
        <v/>
      </c>
      <c r="H260" s="141"/>
      <c r="I260" s="192"/>
      <c r="J260" s="193"/>
      <c r="K260" s="141"/>
    </row>
    <row r="261" customFormat="false" ht="15" hidden="false" customHeight="false" outlineLevel="0" collapsed="false">
      <c r="B261" s="191" t="n">
        <f aca="false">B260+1</f>
        <v>239</v>
      </c>
      <c r="C261" s="141"/>
      <c r="D261" s="192"/>
      <c r="E261" s="192"/>
      <c r="F261" s="141"/>
      <c r="G261" s="172" t="str">
        <f aca="true">IF(F261 &lt;&gt; "",VLOOKUP($F261,Defect_severity,2,0),"")</f>
        <v/>
      </c>
      <c r="H261" s="141"/>
      <c r="I261" s="192"/>
      <c r="J261" s="193"/>
      <c r="K261" s="141"/>
    </row>
    <row r="262" customFormat="false" ht="15" hidden="false" customHeight="false" outlineLevel="0" collapsed="false">
      <c r="B262" s="191" t="n">
        <f aca="false">B261+1</f>
        <v>240</v>
      </c>
      <c r="C262" s="141"/>
      <c r="D262" s="192"/>
      <c r="E262" s="192"/>
      <c r="F262" s="141"/>
      <c r="G262" s="172" t="str">
        <f aca="true">IF(F262 &lt;&gt; "",VLOOKUP($F262,Defect_severity,2,0),"")</f>
        <v/>
      </c>
      <c r="H262" s="141"/>
      <c r="I262" s="192"/>
      <c r="J262" s="193"/>
      <c r="K262" s="141"/>
    </row>
    <row r="263" customFormat="false" ht="15" hidden="false" customHeight="false" outlineLevel="0" collapsed="false">
      <c r="B263" s="191" t="n">
        <f aca="false">B262+1</f>
        <v>241</v>
      </c>
      <c r="C263" s="141"/>
      <c r="D263" s="192"/>
      <c r="E263" s="192"/>
      <c r="F263" s="141"/>
      <c r="G263" s="172" t="str">
        <f aca="true">IF(F263 &lt;&gt; "",VLOOKUP($F263,Defect_severity,2,0),"")</f>
        <v/>
      </c>
      <c r="H263" s="141"/>
      <c r="I263" s="192"/>
      <c r="J263" s="193"/>
      <c r="K263" s="141"/>
    </row>
    <row r="264" customFormat="false" ht="15" hidden="false" customHeight="false" outlineLevel="0" collapsed="false">
      <c r="B264" s="191" t="n">
        <f aca="false">B263+1</f>
        <v>242</v>
      </c>
      <c r="C264" s="141"/>
      <c r="D264" s="192"/>
      <c r="E264" s="192"/>
      <c r="F264" s="141"/>
      <c r="G264" s="172" t="str">
        <f aca="true">IF(F264 &lt;&gt; "",VLOOKUP($F264,Defect_severity,2,0),"")</f>
        <v/>
      </c>
      <c r="H264" s="141"/>
      <c r="I264" s="192"/>
      <c r="J264" s="193"/>
      <c r="K264" s="141"/>
    </row>
    <row r="265" customFormat="false" ht="15" hidden="false" customHeight="false" outlineLevel="0" collapsed="false">
      <c r="B265" s="191" t="n">
        <f aca="false">B264+1</f>
        <v>243</v>
      </c>
      <c r="C265" s="141"/>
      <c r="D265" s="192"/>
      <c r="E265" s="192"/>
      <c r="F265" s="141"/>
      <c r="G265" s="172" t="str">
        <f aca="true">IF(F265 &lt;&gt; "",VLOOKUP($F265,Defect_severity,2,0),"")</f>
        <v/>
      </c>
      <c r="H265" s="141"/>
      <c r="I265" s="192"/>
      <c r="J265" s="193"/>
      <c r="K265" s="141"/>
    </row>
    <row r="266" customFormat="false" ht="15" hidden="false" customHeight="false" outlineLevel="0" collapsed="false">
      <c r="B266" s="191" t="n">
        <f aca="false">B265+1</f>
        <v>244</v>
      </c>
      <c r="C266" s="141"/>
      <c r="D266" s="192"/>
      <c r="E266" s="192"/>
      <c r="F266" s="141"/>
      <c r="G266" s="172" t="str">
        <f aca="true">IF(F266 &lt;&gt; "",VLOOKUP($F266,Defect_severity,2,0),"")</f>
        <v/>
      </c>
      <c r="H266" s="141"/>
      <c r="I266" s="192"/>
      <c r="J266" s="193"/>
      <c r="K266" s="141"/>
    </row>
    <row r="267" customFormat="false" ht="15" hidden="false" customHeight="false" outlineLevel="0" collapsed="false">
      <c r="B267" s="191" t="n">
        <f aca="false">B266+1</f>
        <v>245</v>
      </c>
      <c r="C267" s="141"/>
      <c r="D267" s="192"/>
      <c r="E267" s="192"/>
      <c r="F267" s="141"/>
      <c r="G267" s="172" t="str">
        <f aca="true">IF(F267 &lt;&gt; "",VLOOKUP($F267,Defect_severity,2,0),"")</f>
        <v/>
      </c>
      <c r="H267" s="141"/>
      <c r="I267" s="192"/>
      <c r="J267" s="193"/>
      <c r="K267" s="141"/>
    </row>
    <row r="268" customFormat="false" ht="15" hidden="false" customHeight="false" outlineLevel="0" collapsed="false">
      <c r="B268" s="191" t="n">
        <f aca="false">B267+1</f>
        <v>246</v>
      </c>
      <c r="C268" s="141"/>
      <c r="D268" s="192"/>
      <c r="E268" s="192"/>
      <c r="F268" s="141"/>
      <c r="G268" s="172" t="str">
        <f aca="true">IF(F268 &lt;&gt; "",VLOOKUP($F268,Defect_severity,2,0),"")</f>
        <v/>
      </c>
      <c r="H268" s="141"/>
      <c r="I268" s="192"/>
      <c r="J268" s="193"/>
      <c r="K268" s="141"/>
    </row>
    <row r="269" customFormat="false" ht="15" hidden="false" customHeight="false" outlineLevel="0" collapsed="false">
      <c r="B269" s="191" t="n">
        <f aca="false">B268+1</f>
        <v>247</v>
      </c>
      <c r="C269" s="141"/>
      <c r="D269" s="192"/>
      <c r="E269" s="192"/>
      <c r="F269" s="141"/>
      <c r="G269" s="172" t="str">
        <f aca="true">IF(F269 &lt;&gt; "",VLOOKUP($F269,Defect_severity,2,0),"")</f>
        <v/>
      </c>
      <c r="H269" s="141"/>
      <c r="I269" s="192"/>
      <c r="J269" s="193"/>
      <c r="K269" s="141"/>
    </row>
    <row r="270" customFormat="false" ht="15" hidden="false" customHeight="false" outlineLevel="0" collapsed="false">
      <c r="B270" s="191" t="n">
        <f aca="false">B269+1</f>
        <v>248</v>
      </c>
      <c r="C270" s="141"/>
      <c r="D270" s="192"/>
      <c r="E270" s="192"/>
      <c r="F270" s="141"/>
      <c r="G270" s="172" t="str">
        <f aca="true">IF(F270 &lt;&gt; "",VLOOKUP($F270,Defect_severity,2,0),"")</f>
        <v/>
      </c>
      <c r="H270" s="141"/>
      <c r="I270" s="192"/>
      <c r="J270" s="193"/>
      <c r="K270" s="141"/>
    </row>
    <row r="271" customFormat="false" ht="15" hidden="false" customHeight="false" outlineLevel="0" collapsed="false">
      <c r="B271" s="191" t="n">
        <f aca="false">B270+1</f>
        <v>249</v>
      </c>
      <c r="C271" s="141"/>
      <c r="D271" s="192"/>
      <c r="E271" s="192"/>
      <c r="F271" s="141"/>
      <c r="G271" s="172" t="str">
        <f aca="true">IF(F271 &lt;&gt; "",VLOOKUP($F271,Defect_severity,2,0),"")</f>
        <v/>
      </c>
      <c r="H271" s="141"/>
      <c r="I271" s="192"/>
      <c r="J271" s="193"/>
      <c r="K271" s="141"/>
    </row>
    <row r="272" customFormat="false" ht="15" hidden="false" customHeight="false" outlineLevel="0" collapsed="false">
      <c r="B272" s="191" t="n">
        <f aca="false">B271+1</f>
        <v>250</v>
      </c>
      <c r="C272" s="141"/>
      <c r="D272" s="192"/>
      <c r="E272" s="192"/>
      <c r="F272" s="141"/>
      <c r="G272" s="172" t="str">
        <f aca="true">IF(F272 &lt;&gt; "",VLOOKUP($F272,Defect_severity,2,0),"")</f>
        <v/>
      </c>
      <c r="H272" s="141"/>
      <c r="I272" s="192"/>
      <c r="J272" s="193"/>
      <c r="K272" s="141"/>
    </row>
    <row r="273" customFormat="false" ht="15" hidden="false" customHeight="false" outlineLevel="0" collapsed="false">
      <c r="B273" s="191" t="n">
        <f aca="false">B272+1</f>
        <v>251</v>
      </c>
      <c r="C273" s="141"/>
      <c r="D273" s="192"/>
      <c r="E273" s="192"/>
      <c r="F273" s="141"/>
      <c r="G273" s="172" t="str">
        <f aca="true">IF(F273 &lt;&gt; "",VLOOKUP($F273,Defect_severity,2,0),"")</f>
        <v/>
      </c>
      <c r="H273" s="141"/>
      <c r="I273" s="192"/>
      <c r="J273" s="193"/>
      <c r="K273" s="141"/>
    </row>
    <row r="274" customFormat="false" ht="15" hidden="false" customHeight="false" outlineLevel="0" collapsed="false">
      <c r="B274" s="191" t="n">
        <f aca="false">B273+1</f>
        <v>252</v>
      </c>
      <c r="C274" s="141"/>
      <c r="D274" s="192"/>
      <c r="E274" s="192"/>
      <c r="F274" s="141"/>
      <c r="G274" s="172" t="str">
        <f aca="true">IF(F274 &lt;&gt; "",VLOOKUP($F274,Defect_severity,2,0),"")</f>
        <v/>
      </c>
      <c r="H274" s="141"/>
      <c r="I274" s="192"/>
      <c r="J274" s="193"/>
      <c r="K274" s="141"/>
    </row>
    <row r="275" customFormat="false" ht="15" hidden="false" customHeight="false" outlineLevel="0" collapsed="false">
      <c r="B275" s="191" t="n">
        <f aca="false">B274+1</f>
        <v>253</v>
      </c>
      <c r="C275" s="141"/>
      <c r="D275" s="192"/>
      <c r="E275" s="192"/>
      <c r="F275" s="141"/>
      <c r="G275" s="172" t="str">
        <f aca="true">IF(F275 &lt;&gt; "",VLOOKUP($F275,Defect_severity,2,0),"")</f>
        <v/>
      </c>
      <c r="H275" s="141"/>
      <c r="I275" s="192"/>
      <c r="J275" s="193"/>
      <c r="K275" s="141"/>
    </row>
    <row r="276" customFormat="false" ht="15" hidden="false" customHeight="false" outlineLevel="0" collapsed="false">
      <c r="B276" s="191" t="n">
        <f aca="false">B275+1</f>
        <v>254</v>
      </c>
      <c r="C276" s="141"/>
      <c r="D276" s="192"/>
      <c r="E276" s="192"/>
      <c r="F276" s="141"/>
      <c r="G276" s="172" t="str">
        <f aca="true">IF(F276 &lt;&gt; "",VLOOKUP($F276,Defect_severity,2,0),"")</f>
        <v/>
      </c>
      <c r="H276" s="141"/>
      <c r="I276" s="192"/>
      <c r="J276" s="193"/>
      <c r="K276" s="141"/>
    </row>
    <row r="277" customFormat="false" ht="15" hidden="false" customHeight="false" outlineLevel="0" collapsed="false">
      <c r="B277" s="191" t="n">
        <f aca="false">B276+1</f>
        <v>255</v>
      </c>
      <c r="C277" s="141"/>
      <c r="D277" s="192"/>
      <c r="E277" s="192"/>
      <c r="F277" s="141"/>
      <c r="G277" s="172" t="str">
        <f aca="true">IF(F277 &lt;&gt; "",VLOOKUP($F277,Defect_severity,2,0),"")</f>
        <v/>
      </c>
      <c r="H277" s="141"/>
      <c r="I277" s="192"/>
      <c r="J277" s="193"/>
      <c r="K277" s="141"/>
    </row>
    <row r="278" customFormat="false" ht="15" hidden="false" customHeight="false" outlineLevel="0" collapsed="false">
      <c r="B278" s="191" t="n">
        <f aca="false">B277+1</f>
        <v>256</v>
      </c>
      <c r="C278" s="141"/>
      <c r="D278" s="192"/>
      <c r="E278" s="192"/>
      <c r="F278" s="141"/>
      <c r="G278" s="172" t="str">
        <f aca="true">IF(F278 &lt;&gt; "",VLOOKUP($F278,Defect_severity,2,0),"")</f>
        <v/>
      </c>
      <c r="H278" s="141"/>
      <c r="I278" s="192"/>
      <c r="J278" s="193"/>
      <c r="K278" s="141"/>
    </row>
    <row r="279" customFormat="false" ht="15" hidden="false" customHeight="false" outlineLevel="0" collapsed="false">
      <c r="B279" s="191" t="n">
        <f aca="false">B278+1</f>
        <v>257</v>
      </c>
      <c r="C279" s="141"/>
      <c r="D279" s="192"/>
      <c r="E279" s="192"/>
      <c r="F279" s="141"/>
      <c r="G279" s="172" t="str">
        <f aca="true">IF(F279 &lt;&gt; "",VLOOKUP($F279,Defect_severity,2,0),"")</f>
        <v/>
      </c>
      <c r="H279" s="141"/>
      <c r="I279" s="192"/>
      <c r="J279" s="193"/>
      <c r="K279" s="141"/>
    </row>
    <row r="280" customFormat="false" ht="15" hidden="false" customHeight="false" outlineLevel="0" collapsed="false">
      <c r="B280" s="191" t="n">
        <f aca="false">B279+1</f>
        <v>258</v>
      </c>
      <c r="C280" s="141"/>
      <c r="D280" s="192"/>
      <c r="E280" s="192"/>
      <c r="F280" s="141"/>
      <c r="G280" s="172" t="str">
        <f aca="true">IF(F280 &lt;&gt; "",VLOOKUP($F280,Defect_severity,2,0),"")</f>
        <v/>
      </c>
      <c r="H280" s="141"/>
      <c r="I280" s="192"/>
      <c r="J280" s="193"/>
      <c r="K280" s="141"/>
    </row>
    <row r="281" customFormat="false" ht="15" hidden="false" customHeight="false" outlineLevel="0" collapsed="false">
      <c r="B281" s="191" t="n">
        <f aca="false">B280+1</f>
        <v>259</v>
      </c>
      <c r="C281" s="141"/>
      <c r="D281" s="192"/>
      <c r="E281" s="192"/>
      <c r="F281" s="141"/>
      <c r="G281" s="172" t="str">
        <f aca="true">IF(F281 &lt;&gt; "",VLOOKUP($F281,Defect_severity,2,0),"")</f>
        <v/>
      </c>
      <c r="H281" s="141"/>
      <c r="I281" s="192"/>
      <c r="J281" s="193"/>
      <c r="K281" s="141"/>
    </row>
    <row r="282" customFormat="false" ht="15" hidden="false" customHeight="false" outlineLevel="0" collapsed="false">
      <c r="B282" s="191" t="n">
        <f aca="false">B281+1</f>
        <v>260</v>
      </c>
      <c r="C282" s="141"/>
      <c r="D282" s="192"/>
      <c r="E282" s="192"/>
      <c r="F282" s="141"/>
      <c r="G282" s="172" t="str">
        <f aca="true">IF(F282 &lt;&gt; "",VLOOKUP($F282,Defect_severity,2,0),"")</f>
        <v/>
      </c>
      <c r="H282" s="141"/>
      <c r="I282" s="192"/>
      <c r="J282" s="193"/>
      <c r="K282" s="141"/>
    </row>
    <row r="283" customFormat="false" ht="15" hidden="false" customHeight="false" outlineLevel="0" collapsed="false">
      <c r="B283" s="191" t="n">
        <f aca="false">B282+1</f>
        <v>261</v>
      </c>
      <c r="C283" s="141"/>
      <c r="D283" s="192"/>
      <c r="E283" s="192"/>
      <c r="F283" s="141"/>
      <c r="G283" s="172" t="str">
        <f aca="true">IF(F283 &lt;&gt; "",VLOOKUP($F283,Defect_severity,2,0),"")</f>
        <v/>
      </c>
      <c r="H283" s="141"/>
      <c r="I283" s="192"/>
      <c r="J283" s="193"/>
      <c r="K283" s="141"/>
    </row>
    <row r="284" customFormat="false" ht="15" hidden="false" customHeight="false" outlineLevel="0" collapsed="false">
      <c r="B284" s="191" t="n">
        <f aca="false">B283+1</f>
        <v>262</v>
      </c>
      <c r="C284" s="141"/>
      <c r="D284" s="192"/>
      <c r="E284" s="192"/>
      <c r="F284" s="141"/>
      <c r="G284" s="172" t="str">
        <f aca="true">IF(F284 &lt;&gt; "",VLOOKUP($F284,Defect_severity,2,0),"")</f>
        <v/>
      </c>
      <c r="H284" s="141"/>
      <c r="I284" s="192"/>
      <c r="J284" s="193"/>
      <c r="K284" s="141"/>
    </row>
    <row r="285" customFormat="false" ht="15" hidden="false" customHeight="false" outlineLevel="0" collapsed="false">
      <c r="B285" s="191" t="n">
        <f aca="false">B284+1</f>
        <v>263</v>
      </c>
      <c r="C285" s="141"/>
      <c r="D285" s="192"/>
      <c r="E285" s="192"/>
      <c r="F285" s="141"/>
      <c r="G285" s="172" t="str">
        <f aca="true">IF(F285 &lt;&gt; "",VLOOKUP($F285,Defect_severity,2,0),"")</f>
        <v/>
      </c>
      <c r="H285" s="141"/>
      <c r="I285" s="192"/>
      <c r="J285" s="193"/>
      <c r="K285" s="141"/>
    </row>
    <row r="286" customFormat="false" ht="15" hidden="false" customHeight="false" outlineLevel="0" collapsed="false">
      <c r="B286" s="191" t="n">
        <f aca="false">B285+1</f>
        <v>264</v>
      </c>
      <c r="C286" s="141"/>
      <c r="D286" s="192"/>
      <c r="E286" s="192"/>
      <c r="F286" s="141"/>
      <c r="G286" s="172" t="str">
        <f aca="true">IF(F286 &lt;&gt; "",VLOOKUP($F286,Defect_severity,2,0),"")</f>
        <v/>
      </c>
      <c r="H286" s="141"/>
      <c r="I286" s="192"/>
      <c r="J286" s="193"/>
      <c r="K286" s="141"/>
    </row>
    <row r="287" customFormat="false" ht="15" hidden="false" customHeight="false" outlineLevel="0" collapsed="false">
      <c r="B287" s="191" t="n">
        <f aca="false">B286+1</f>
        <v>265</v>
      </c>
      <c r="C287" s="141"/>
      <c r="D287" s="192"/>
      <c r="E287" s="192"/>
      <c r="F287" s="141"/>
      <c r="G287" s="172" t="str">
        <f aca="true">IF(F287 &lt;&gt; "",VLOOKUP($F287,Defect_severity,2,0),"")</f>
        <v/>
      </c>
      <c r="H287" s="141"/>
      <c r="I287" s="192"/>
      <c r="J287" s="193"/>
      <c r="K287" s="141"/>
    </row>
    <row r="288" customFormat="false" ht="15" hidden="false" customHeight="false" outlineLevel="0" collapsed="false">
      <c r="B288" s="191" t="n">
        <f aca="false">B287+1</f>
        <v>266</v>
      </c>
      <c r="C288" s="141"/>
      <c r="D288" s="192"/>
      <c r="E288" s="192"/>
      <c r="F288" s="141"/>
      <c r="G288" s="172" t="str">
        <f aca="true">IF(F288 &lt;&gt; "",VLOOKUP($F288,Defect_severity,2,0),"")</f>
        <v/>
      </c>
      <c r="H288" s="141"/>
      <c r="I288" s="192"/>
      <c r="J288" s="193"/>
      <c r="K288" s="141"/>
    </row>
    <row r="289" customFormat="false" ht="15" hidden="false" customHeight="false" outlineLevel="0" collapsed="false">
      <c r="B289" s="191" t="n">
        <f aca="false">B288+1</f>
        <v>267</v>
      </c>
      <c r="C289" s="141"/>
      <c r="D289" s="192"/>
      <c r="E289" s="192"/>
      <c r="F289" s="141"/>
      <c r="G289" s="172" t="str">
        <f aca="true">IF(F289 &lt;&gt; "",VLOOKUP($F289,Defect_severity,2,0),"")</f>
        <v/>
      </c>
      <c r="H289" s="141"/>
      <c r="I289" s="192"/>
      <c r="J289" s="193"/>
      <c r="K289" s="141"/>
    </row>
    <row r="290" customFormat="false" ht="15" hidden="false" customHeight="false" outlineLevel="0" collapsed="false">
      <c r="B290" s="191" t="n">
        <f aca="false">B289+1</f>
        <v>268</v>
      </c>
      <c r="C290" s="141"/>
      <c r="D290" s="192"/>
      <c r="E290" s="192"/>
      <c r="F290" s="141"/>
      <c r="G290" s="172" t="str">
        <f aca="true">IF(F290 &lt;&gt; "",VLOOKUP($F290,Defect_severity,2,0),"")</f>
        <v/>
      </c>
      <c r="H290" s="141"/>
      <c r="I290" s="192"/>
      <c r="J290" s="193"/>
      <c r="K290" s="141"/>
    </row>
    <row r="291" customFormat="false" ht="15" hidden="false" customHeight="false" outlineLevel="0" collapsed="false">
      <c r="B291" s="191" t="n">
        <f aca="false">B290+1</f>
        <v>269</v>
      </c>
      <c r="C291" s="141"/>
      <c r="D291" s="192"/>
      <c r="E291" s="192"/>
      <c r="F291" s="141"/>
      <c r="G291" s="172" t="str">
        <f aca="true">IF(F291 &lt;&gt; "",VLOOKUP($F291,Defect_severity,2,0),"")</f>
        <v/>
      </c>
      <c r="H291" s="141"/>
      <c r="I291" s="192"/>
      <c r="J291" s="193"/>
      <c r="K291" s="141"/>
    </row>
    <row r="292" customFormat="false" ht="15" hidden="false" customHeight="false" outlineLevel="0" collapsed="false">
      <c r="B292" s="191" t="n">
        <f aca="false">B291+1</f>
        <v>270</v>
      </c>
      <c r="C292" s="141"/>
      <c r="D292" s="192"/>
      <c r="E292" s="192"/>
      <c r="F292" s="141"/>
      <c r="G292" s="172" t="str">
        <f aca="true">IF(F292 &lt;&gt; "",VLOOKUP($F292,Defect_severity,2,0),"")</f>
        <v/>
      </c>
      <c r="H292" s="141"/>
      <c r="I292" s="192"/>
      <c r="J292" s="193"/>
      <c r="K292" s="141"/>
    </row>
    <row r="293" customFormat="false" ht="15" hidden="false" customHeight="false" outlineLevel="0" collapsed="false">
      <c r="B293" s="191" t="n">
        <f aca="false">B292+1</f>
        <v>271</v>
      </c>
      <c r="C293" s="141"/>
      <c r="D293" s="192"/>
      <c r="E293" s="192"/>
      <c r="F293" s="141"/>
      <c r="G293" s="172" t="str">
        <f aca="true">IF(F293 &lt;&gt; "",VLOOKUP($F293,Defect_severity,2,0),"")</f>
        <v/>
      </c>
      <c r="H293" s="141"/>
      <c r="I293" s="192"/>
      <c r="J293" s="193"/>
      <c r="K293" s="141"/>
    </row>
    <row r="294" customFormat="false" ht="15" hidden="false" customHeight="false" outlineLevel="0" collapsed="false">
      <c r="B294" s="191" t="n">
        <f aca="false">B293+1</f>
        <v>272</v>
      </c>
      <c r="C294" s="141"/>
      <c r="D294" s="192"/>
      <c r="E294" s="192"/>
      <c r="F294" s="141"/>
      <c r="G294" s="172" t="str">
        <f aca="true">IF(F294 &lt;&gt; "",VLOOKUP($F294,Defect_severity,2,0),"")</f>
        <v/>
      </c>
      <c r="H294" s="141"/>
      <c r="I294" s="192"/>
      <c r="J294" s="193"/>
      <c r="K294" s="141"/>
    </row>
    <row r="295" customFormat="false" ht="15" hidden="false" customHeight="false" outlineLevel="0" collapsed="false">
      <c r="B295" s="191" t="n">
        <f aca="false">B294+1</f>
        <v>273</v>
      </c>
      <c r="C295" s="141"/>
      <c r="D295" s="192"/>
      <c r="E295" s="192"/>
      <c r="F295" s="141"/>
      <c r="G295" s="172" t="str">
        <f aca="true">IF(F295 &lt;&gt; "",VLOOKUP($F295,Defect_severity,2,0),"")</f>
        <v/>
      </c>
      <c r="H295" s="141"/>
      <c r="I295" s="192"/>
      <c r="J295" s="193"/>
      <c r="K295" s="141"/>
    </row>
    <row r="296" customFormat="false" ht="15" hidden="false" customHeight="false" outlineLevel="0" collapsed="false">
      <c r="B296" s="191" t="n">
        <f aca="false">B295+1</f>
        <v>274</v>
      </c>
      <c r="C296" s="141"/>
      <c r="D296" s="192"/>
      <c r="E296" s="192"/>
      <c r="F296" s="141"/>
      <c r="G296" s="172" t="str">
        <f aca="true">IF(F296 &lt;&gt; "",VLOOKUP($F296,Defect_severity,2,0),"")</f>
        <v/>
      </c>
      <c r="H296" s="141"/>
      <c r="I296" s="192"/>
      <c r="J296" s="193"/>
      <c r="K296" s="141"/>
    </row>
    <row r="297" customFormat="false" ht="15" hidden="false" customHeight="false" outlineLevel="0" collapsed="false">
      <c r="B297" s="191" t="n">
        <f aca="false">B296+1</f>
        <v>275</v>
      </c>
      <c r="C297" s="141"/>
      <c r="D297" s="192"/>
      <c r="E297" s="192"/>
      <c r="F297" s="141"/>
      <c r="G297" s="172" t="str">
        <f aca="true">IF(F297 &lt;&gt; "",VLOOKUP($F297,Defect_severity,2,0),"")</f>
        <v/>
      </c>
      <c r="H297" s="141"/>
      <c r="I297" s="192"/>
      <c r="J297" s="193"/>
      <c r="K297" s="141"/>
    </row>
    <row r="298" customFormat="false" ht="15" hidden="false" customHeight="false" outlineLevel="0" collapsed="false">
      <c r="B298" s="191" t="n">
        <f aca="false">B297+1</f>
        <v>276</v>
      </c>
      <c r="C298" s="141"/>
      <c r="D298" s="192"/>
      <c r="E298" s="192"/>
      <c r="F298" s="141"/>
      <c r="G298" s="172" t="str">
        <f aca="true">IF(F298 &lt;&gt; "",VLOOKUP($F298,Defect_severity,2,0),"")</f>
        <v/>
      </c>
      <c r="H298" s="141"/>
      <c r="I298" s="192"/>
      <c r="J298" s="193"/>
      <c r="K298" s="141"/>
    </row>
    <row r="299" customFormat="false" ht="15" hidden="false" customHeight="false" outlineLevel="0" collapsed="false">
      <c r="B299" s="191" t="n">
        <f aca="false">B298+1</f>
        <v>277</v>
      </c>
      <c r="C299" s="141"/>
      <c r="D299" s="192"/>
      <c r="E299" s="192"/>
      <c r="F299" s="141"/>
      <c r="G299" s="172" t="str">
        <f aca="true">IF(F299 &lt;&gt; "",VLOOKUP($F299,Defect_severity,2,0),"")</f>
        <v/>
      </c>
      <c r="H299" s="141"/>
      <c r="I299" s="192"/>
      <c r="J299" s="193"/>
      <c r="K299" s="141"/>
    </row>
    <row r="300" customFormat="false" ht="15" hidden="false" customHeight="false" outlineLevel="0" collapsed="false">
      <c r="B300" s="191" t="n">
        <f aca="false">B299+1</f>
        <v>278</v>
      </c>
      <c r="C300" s="141"/>
      <c r="D300" s="192"/>
      <c r="E300" s="192"/>
      <c r="F300" s="141"/>
      <c r="G300" s="172" t="str">
        <f aca="true">IF(F300 &lt;&gt; "",VLOOKUP($F300,Defect_severity,2,0),"")</f>
        <v/>
      </c>
      <c r="H300" s="141"/>
      <c r="I300" s="192"/>
      <c r="J300" s="193"/>
      <c r="K300" s="141"/>
    </row>
    <row r="301" customFormat="false" ht="15" hidden="false" customHeight="false" outlineLevel="0" collapsed="false">
      <c r="B301" s="191" t="n">
        <f aca="false">B300+1</f>
        <v>279</v>
      </c>
      <c r="C301" s="141"/>
      <c r="D301" s="192"/>
      <c r="E301" s="192"/>
      <c r="F301" s="141"/>
      <c r="G301" s="172" t="str">
        <f aca="true">IF(F301 &lt;&gt; "",VLOOKUP($F301,Defect_severity,2,0),"")</f>
        <v/>
      </c>
      <c r="H301" s="141"/>
      <c r="I301" s="192"/>
      <c r="J301" s="193"/>
      <c r="K301" s="141"/>
    </row>
    <row r="302" customFormat="false" ht="15" hidden="false" customHeight="false" outlineLevel="0" collapsed="false">
      <c r="B302" s="191" t="n">
        <f aca="false">B301+1</f>
        <v>280</v>
      </c>
      <c r="C302" s="141"/>
      <c r="D302" s="192"/>
      <c r="E302" s="192"/>
      <c r="F302" s="141"/>
      <c r="G302" s="172" t="str">
        <f aca="true">IF(F302 &lt;&gt; "",VLOOKUP($F302,Defect_severity,2,0),"")</f>
        <v/>
      </c>
      <c r="H302" s="141"/>
      <c r="I302" s="192"/>
      <c r="J302" s="193"/>
      <c r="K302" s="141"/>
    </row>
    <row r="303" customFormat="false" ht="15" hidden="false" customHeight="false" outlineLevel="0" collapsed="false">
      <c r="B303" s="191" t="n">
        <f aca="false">B302+1</f>
        <v>281</v>
      </c>
      <c r="C303" s="141"/>
      <c r="D303" s="192"/>
      <c r="E303" s="192"/>
      <c r="F303" s="141"/>
      <c r="G303" s="172" t="str">
        <f aca="true">IF(F303 &lt;&gt; "",VLOOKUP($F303,Defect_severity,2,0),"")</f>
        <v/>
      </c>
      <c r="H303" s="141"/>
      <c r="I303" s="192"/>
      <c r="J303" s="193"/>
      <c r="K303" s="141"/>
    </row>
    <row r="304" customFormat="false" ht="15" hidden="false" customHeight="false" outlineLevel="0" collapsed="false">
      <c r="B304" s="191" t="n">
        <f aca="false">B303+1</f>
        <v>282</v>
      </c>
      <c r="C304" s="141"/>
      <c r="D304" s="192"/>
      <c r="E304" s="192"/>
      <c r="F304" s="141"/>
      <c r="G304" s="172" t="str">
        <f aca="true">IF(F304 &lt;&gt; "",VLOOKUP($F304,Defect_severity,2,0),"")</f>
        <v/>
      </c>
      <c r="H304" s="141"/>
      <c r="I304" s="192"/>
      <c r="J304" s="193"/>
      <c r="K304" s="141"/>
    </row>
    <row r="305" customFormat="false" ht="15" hidden="false" customHeight="false" outlineLevel="0" collapsed="false">
      <c r="B305" s="191" t="n">
        <f aca="false">B304+1</f>
        <v>283</v>
      </c>
      <c r="C305" s="141"/>
      <c r="D305" s="192"/>
      <c r="E305" s="192"/>
      <c r="F305" s="141"/>
      <c r="G305" s="172" t="str">
        <f aca="true">IF(F305 &lt;&gt; "",VLOOKUP($F305,Defect_severity,2,0),"")</f>
        <v/>
      </c>
      <c r="H305" s="141"/>
      <c r="I305" s="192"/>
      <c r="J305" s="193"/>
      <c r="K305" s="141"/>
    </row>
    <row r="306" customFormat="false" ht="15" hidden="false" customHeight="false" outlineLevel="0" collapsed="false">
      <c r="B306" s="191" t="n">
        <f aca="false">B305+1</f>
        <v>284</v>
      </c>
      <c r="C306" s="141"/>
      <c r="D306" s="192"/>
      <c r="E306" s="192"/>
      <c r="F306" s="141"/>
      <c r="G306" s="172" t="str">
        <f aca="true">IF(F306 &lt;&gt; "",VLOOKUP($F306,Defect_severity,2,0),"")</f>
        <v/>
      </c>
      <c r="H306" s="141"/>
      <c r="I306" s="192"/>
      <c r="J306" s="193"/>
      <c r="K306" s="141"/>
    </row>
    <row r="307" customFormat="false" ht="15" hidden="false" customHeight="false" outlineLevel="0" collapsed="false">
      <c r="B307" s="191" t="n">
        <f aca="false">B306+1</f>
        <v>285</v>
      </c>
      <c r="C307" s="141"/>
      <c r="D307" s="192"/>
      <c r="E307" s="192"/>
      <c r="F307" s="141"/>
      <c r="G307" s="172" t="str">
        <f aca="true">IF(F307 &lt;&gt; "",VLOOKUP($F307,Defect_severity,2,0),"")</f>
        <v/>
      </c>
      <c r="H307" s="141"/>
      <c r="I307" s="192"/>
      <c r="J307" s="193"/>
      <c r="K307" s="141"/>
    </row>
    <row r="308" customFormat="false" ht="15" hidden="false" customHeight="false" outlineLevel="0" collapsed="false">
      <c r="B308" s="191" t="n">
        <f aca="false">B307+1</f>
        <v>286</v>
      </c>
      <c r="C308" s="141"/>
      <c r="D308" s="192"/>
      <c r="E308" s="192"/>
      <c r="F308" s="141"/>
      <c r="G308" s="172" t="str">
        <f aca="true">IF(F308 &lt;&gt; "",VLOOKUP($F308,Defect_severity,2,0),"")</f>
        <v/>
      </c>
      <c r="H308" s="141"/>
      <c r="I308" s="192"/>
      <c r="J308" s="193"/>
      <c r="K308" s="141"/>
    </row>
    <row r="309" customFormat="false" ht="15" hidden="false" customHeight="false" outlineLevel="0" collapsed="false">
      <c r="B309" s="191" t="n">
        <f aca="false">B308+1</f>
        <v>287</v>
      </c>
      <c r="C309" s="141"/>
      <c r="D309" s="192"/>
      <c r="E309" s="192"/>
      <c r="F309" s="141"/>
      <c r="G309" s="172" t="str">
        <f aca="true">IF(F309 &lt;&gt; "",VLOOKUP($F309,Defect_severity,2,0),"")</f>
        <v/>
      </c>
      <c r="H309" s="141"/>
      <c r="I309" s="192"/>
      <c r="J309" s="193"/>
      <c r="K309" s="141"/>
    </row>
    <row r="310" customFormat="false" ht="15" hidden="false" customHeight="false" outlineLevel="0" collapsed="false">
      <c r="B310" s="191" t="n">
        <f aca="false">B309+1</f>
        <v>288</v>
      </c>
      <c r="C310" s="141"/>
      <c r="D310" s="192"/>
      <c r="E310" s="192"/>
      <c r="F310" s="141"/>
      <c r="G310" s="172" t="str">
        <f aca="true">IF(F310 &lt;&gt; "",VLOOKUP($F310,Defect_severity,2,0),"")</f>
        <v/>
      </c>
      <c r="H310" s="141"/>
      <c r="I310" s="192"/>
      <c r="J310" s="193"/>
      <c r="K310" s="141"/>
    </row>
    <row r="311" customFormat="false" ht="15" hidden="false" customHeight="false" outlineLevel="0" collapsed="false">
      <c r="B311" s="191" t="n">
        <f aca="false">B310+1</f>
        <v>289</v>
      </c>
      <c r="C311" s="141"/>
      <c r="D311" s="192"/>
      <c r="E311" s="192"/>
      <c r="F311" s="141"/>
      <c r="G311" s="172" t="str">
        <f aca="true">IF(F311 &lt;&gt; "",VLOOKUP($F311,Defect_severity,2,0),"")</f>
        <v/>
      </c>
      <c r="H311" s="141"/>
      <c r="I311" s="192"/>
      <c r="J311" s="193"/>
      <c r="K311" s="141"/>
    </row>
    <row r="312" customFormat="false" ht="15" hidden="false" customHeight="false" outlineLevel="0" collapsed="false">
      <c r="B312" s="191" t="n">
        <f aca="false">B311+1</f>
        <v>290</v>
      </c>
      <c r="C312" s="141"/>
      <c r="D312" s="192"/>
      <c r="E312" s="192"/>
      <c r="F312" s="141"/>
      <c r="G312" s="172" t="str">
        <f aca="true">IF(F312 &lt;&gt; "",VLOOKUP($F312,Defect_severity,2,0),"")</f>
        <v/>
      </c>
      <c r="H312" s="141"/>
      <c r="I312" s="192"/>
      <c r="J312" s="193"/>
      <c r="K312" s="141"/>
    </row>
    <row r="313" customFormat="false" ht="15" hidden="false" customHeight="false" outlineLevel="0" collapsed="false">
      <c r="B313" s="191" t="n">
        <f aca="false">B312+1</f>
        <v>291</v>
      </c>
      <c r="C313" s="141"/>
      <c r="D313" s="192"/>
      <c r="E313" s="192"/>
      <c r="F313" s="141"/>
      <c r="G313" s="172" t="str">
        <f aca="true">IF(F313 &lt;&gt; "",VLOOKUP($F313,Defect_severity,2,0),"")</f>
        <v/>
      </c>
      <c r="H313" s="141"/>
      <c r="I313" s="192"/>
      <c r="J313" s="193"/>
      <c r="K313" s="141"/>
    </row>
    <row r="314" customFormat="false" ht="15" hidden="false" customHeight="false" outlineLevel="0" collapsed="false">
      <c r="B314" s="191" t="n">
        <f aca="false">B313+1</f>
        <v>292</v>
      </c>
      <c r="C314" s="141"/>
      <c r="D314" s="192"/>
      <c r="E314" s="192"/>
      <c r="F314" s="141"/>
      <c r="G314" s="172" t="str">
        <f aca="true">IF(F314 &lt;&gt; "",VLOOKUP($F314,Defect_severity,2,0),"")</f>
        <v/>
      </c>
      <c r="H314" s="141"/>
      <c r="I314" s="192"/>
      <c r="J314" s="193"/>
      <c r="K314" s="141"/>
    </row>
    <row r="315" customFormat="false" ht="15" hidden="false" customHeight="false" outlineLevel="0" collapsed="false">
      <c r="B315" s="191" t="n">
        <f aca="false">B314+1</f>
        <v>293</v>
      </c>
      <c r="C315" s="141"/>
      <c r="D315" s="192"/>
      <c r="E315" s="192"/>
      <c r="F315" s="141"/>
      <c r="G315" s="172" t="str">
        <f aca="true">IF(F315 &lt;&gt; "",VLOOKUP($F315,Defect_severity,2,0),"")</f>
        <v/>
      </c>
      <c r="H315" s="141"/>
      <c r="I315" s="192"/>
      <c r="J315" s="193"/>
      <c r="K315" s="141"/>
    </row>
    <row r="316" customFormat="false" ht="15" hidden="false" customHeight="false" outlineLevel="0" collapsed="false">
      <c r="B316" s="191" t="n">
        <f aca="false">B315+1</f>
        <v>294</v>
      </c>
      <c r="C316" s="141"/>
      <c r="D316" s="192"/>
      <c r="E316" s="192"/>
      <c r="F316" s="141"/>
      <c r="G316" s="172" t="str">
        <f aca="true">IF(F316 &lt;&gt; "",VLOOKUP($F316,Defect_severity,2,0),"")</f>
        <v/>
      </c>
      <c r="H316" s="141"/>
      <c r="I316" s="192"/>
      <c r="J316" s="193"/>
      <c r="K316" s="141"/>
    </row>
    <row r="317" customFormat="false" ht="15" hidden="false" customHeight="false" outlineLevel="0" collapsed="false">
      <c r="B317" s="191" t="n">
        <f aca="false">B316+1</f>
        <v>295</v>
      </c>
      <c r="C317" s="141"/>
      <c r="D317" s="192"/>
      <c r="E317" s="192"/>
      <c r="F317" s="141"/>
      <c r="G317" s="172" t="str">
        <f aca="true">IF(F317 &lt;&gt; "",VLOOKUP($F317,Defect_severity,2,0),"")</f>
        <v/>
      </c>
      <c r="H317" s="141"/>
      <c r="I317" s="192"/>
      <c r="J317" s="193"/>
      <c r="K317" s="141"/>
    </row>
    <row r="318" customFormat="false" ht="15" hidden="false" customHeight="false" outlineLevel="0" collapsed="false">
      <c r="B318" s="191" t="n">
        <f aca="false">B317+1</f>
        <v>296</v>
      </c>
      <c r="C318" s="141"/>
      <c r="D318" s="192"/>
      <c r="E318" s="192"/>
      <c r="F318" s="141"/>
      <c r="G318" s="172" t="str">
        <f aca="true">IF(F318 &lt;&gt; "",VLOOKUP($F318,Defect_severity,2,0),"")</f>
        <v/>
      </c>
      <c r="H318" s="141"/>
      <c r="I318" s="192"/>
      <c r="J318" s="193"/>
      <c r="K318" s="141"/>
    </row>
    <row r="319" customFormat="false" ht="15" hidden="false" customHeight="false" outlineLevel="0" collapsed="false">
      <c r="B319" s="191" t="n">
        <f aca="false">B318+1</f>
        <v>297</v>
      </c>
      <c r="C319" s="141"/>
      <c r="D319" s="192"/>
      <c r="E319" s="192"/>
      <c r="F319" s="141"/>
      <c r="G319" s="172" t="str">
        <f aca="true">IF(F319 &lt;&gt; "",VLOOKUP($F319,Defect_severity,2,0),"")</f>
        <v/>
      </c>
      <c r="H319" s="141"/>
      <c r="I319" s="192"/>
      <c r="J319" s="193"/>
      <c r="K319" s="141"/>
    </row>
    <row r="320" customFormat="false" ht="15" hidden="false" customHeight="false" outlineLevel="0" collapsed="false">
      <c r="B320" s="191" t="n">
        <f aca="false">B319+1</f>
        <v>298</v>
      </c>
      <c r="C320" s="141"/>
      <c r="D320" s="192"/>
      <c r="E320" s="192"/>
      <c r="F320" s="141"/>
      <c r="G320" s="172" t="str">
        <f aca="true">IF(F320 &lt;&gt; "",VLOOKUP($F320,Defect_severity,2,0),"")</f>
        <v/>
      </c>
      <c r="H320" s="141"/>
      <c r="I320" s="192"/>
      <c r="J320" s="193"/>
      <c r="K320" s="141"/>
    </row>
    <row r="321" customFormat="false" ht="15" hidden="false" customHeight="false" outlineLevel="0" collapsed="false">
      <c r="B321" s="191" t="n">
        <f aca="false">B320+1</f>
        <v>299</v>
      </c>
      <c r="C321" s="141"/>
      <c r="D321" s="192"/>
      <c r="E321" s="192"/>
      <c r="F321" s="141"/>
      <c r="G321" s="172" t="str">
        <f aca="true">IF(F321 &lt;&gt; "",VLOOKUP($F321,Defect_severity,2,0),"")</f>
        <v/>
      </c>
      <c r="H321" s="141"/>
      <c r="I321" s="192"/>
      <c r="J321" s="193"/>
      <c r="K321" s="141"/>
    </row>
    <row r="322" customFormat="false" ht="15.75" hidden="false" customHeight="false" outlineLevel="0" collapsed="false">
      <c r="B322" s="194" t="n">
        <f aca="false">B321+1</f>
        <v>300</v>
      </c>
      <c r="C322" s="195"/>
      <c r="D322" s="196"/>
      <c r="E322" s="192"/>
      <c r="F322" s="141"/>
      <c r="G322" s="172" t="str">
        <f aca="true">IF(F322 &lt;&gt; "",VLOOKUP($F322,Defect_severity,2,0),"")</f>
        <v/>
      </c>
      <c r="H322" s="141"/>
      <c r="I322" s="196"/>
      <c r="J322" s="197"/>
      <c r="K322" s="141"/>
    </row>
  </sheetData>
  <sheetProtection sheet="true" objects="true" scenarios="true" formatCells="false" formatColumns="false" formatRows="false" insertHyperlinks="false"/>
  <mergeCells count="5">
    <mergeCell ref="B2:B3"/>
    <mergeCell ref="C2:C3"/>
    <mergeCell ref="B8:B11"/>
    <mergeCell ref="C8:D11"/>
    <mergeCell ref="C13:D13"/>
  </mergeCells>
  <dataValidations count="6">
    <dataValidation allowBlank="true" error="Please enter Whole numbers only, no decimal values will be accepted" errorTitle="Enter Whole Number" operator="greaterThanOrEqual" showDropDown="false" showErrorMessage="true" showInputMessage="true" sqref="C2" type="whole">
      <formula1>0</formula1>
      <formula2>0</formula2>
    </dataValidation>
    <dataValidation allowBlank="true" operator="between" showDropDown="false" showErrorMessage="true" showInputMessage="true" sqref="H23:H322" type="list">
      <formula1>Fixed</formula1>
      <formula2>0</formula2>
    </dataValidation>
    <dataValidation allowBlank="true" operator="between" showDropDown="false" showErrorMessage="true" showInputMessage="true" sqref="K23:K322" type="list">
      <formula1>Passed</formula1>
      <formula2>0</formula2>
    </dataValidation>
    <dataValidation allowBlank="false" operator="equal" prompt="Input date using &quot;MM-DD-YY&quot; Format only.&#10;&#10;Example 01-01-2015" showDropDown="false" showErrorMessage="true" showInputMessage="true" sqref="C6" type="none">
      <formula1>0</formula1>
      <formula2>0</formula2>
    </dataValidation>
    <dataValidation allowBlank="true" operator="between" showDropDown="false" showErrorMessage="true" showInputMessage="true" sqref="F23:F322" type="list">
      <formula1>INDIRECT(#ref!)</formula1>
      <formula2>0</formula2>
    </dataValidation>
    <dataValidation allowBlank="true" operator="between" showDropDown="false" showErrorMessage="true" showInputMessage="true" sqref="E23:E322" type="list">
      <formula1>Beta_Round_1_dt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6" activeCellId="6" sqref="C1 C9 C12 C19 C26 C41 R16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22"/>
  <sheetViews>
    <sheetView windowProtection="false" showFormulas="false" showGridLines="true" showRowColHeaders="true" showZeros="true" rightToLeft="false" tabSelected="false" showOutlineSymbols="true" defaultGridColor="true" view="normal" topLeftCell="F12" colorId="64" zoomScale="85" zoomScaleNormal="85" zoomScalePageLayoutView="100" workbookViewId="0">
      <selection pane="topLeft" activeCell="N29" activeCellId="6" sqref="C1 C9 C12 C19 C26 C41 N29"/>
    </sheetView>
  </sheetViews>
  <sheetFormatPr defaultRowHeight="15"/>
  <cols>
    <col collapsed="false" hidden="false" max="1" min="1" style="148" width="3.71255060728745"/>
    <col collapsed="false" hidden="false" max="2" min="2" style="148" width="24.4251012145749"/>
    <col collapsed="false" hidden="false" max="3" min="3" style="148" width="28.7165991902834"/>
    <col collapsed="false" hidden="false" max="4" min="4" style="149" width="51.004048582996"/>
    <col collapsed="false" hidden="false" max="5" min="5" style="148" width="35.4291497975708"/>
    <col collapsed="false" hidden="false" max="6" min="6" style="148" width="40.5708502024292"/>
    <col collapsed="false" hidden="false" max="7" min="7" style="148" width="29.7165991902834"/>
    <col collapsed="false" hidden="false" max="8" min="8" style="149" width="16.4251012145749"/>
    <col collapsed="false" hidden="false" max="9" min="9" style="149" width="13.7125506072874"/>
    <col collapsed="false" hidden="false" max="10" min="10" style="148" width="30.2874493927125"/>
    <col collapsed="false" hidden="false" max="11" min="11" style="148" width="9.99595141700405"/>
    <col collapsed="false" hidden="false" max="35" min="12" style="148" width="9.1417004048583"/>
    <col collapsed="false" hidden="false" max="36" min="36" style="148" width="22.5748987854251"/>
    <col collapsed="false" hidden="false" max="1025" min="37" style="148" width="9.1417004048583"/>
  </cols>
  <sheetData>
    <row r="1" customFormat="false" ht="15.75" hidden="false" customHeight="false" outlineLevel="0" collapsed="false">
      <c r="A1" s="0"/>
      <c r="B1" s="150"/>
      <c r="C1" s="150"/>
      <c r="D1" s="150"/>
      <c r="E1" s="0"/>
      <c r="F1" s="0"/>
      <c r="G1" s="151"/>
      <c r="H1" s="0"/>
      <c r="I1" s="0"/>
      <c r="J1" s="0"/>
      <c r="K1" s="0"/>
      <c r="AJ1" s="148" t="s">
        <v>108</v>
      </c>
    </row>
    <row r="2" customFormat="false" ht="15" hidden="false" customHeight="true" outlineLevel="0" collapsed="false">
      <c r="A2" s="151"/>
      <c r="B2" s="201" t="s">
        <v>140</v>
      </c>
      <c r="C2" s="89"/>
      <c r="D2" s="152"/>
      <c r="E2" s="0"/>
      <c r="F2" s="0"/>
      <c r="G2" s="151"/>
      <c r="H2" s="0"/>
      <c r="I2" s="0"/>
      <c r="J2" s="0"/>
      <c r="K2" s="0"/>
      <c r="AJ2" s="0"/>
    </row>
    <row r="3" customFormat="false" ht="15.75" hidden="false" customHeight="false" outlineLevel="0" collapsed="false">
      <c r="A3" s="0"/>
      <c r="B3" s="201"/>
      <c r="C3" s="89"/>
      <c r="D3" s="150"/>
      <c r="E3" s="0"/>
      <c r="F3" s="0"/>
      <c r="G3" s="151"/>
      <c r="H3" s="0"/>
      <c r="I3" s="0"/>
      <c r="J3" s="0"/>
      <c r="K3" s="0"/>
      <c r="AJ3" s="0"/>
    </row>
    <row r="4" customFormat="false" ht="15.75" hidden="false" customHeight="false" outlineLevel="0" collapsed="false">
      <c r="A4" s="0"/>
      <c r="B4" s="91" t="s">
        <v>110</v>
      </c>
      <c r="C4" s="92"/>
      <c r="D4" s="150"/>
      <c r="E4" s="0"/>
      <c r="F4" s="0"/>
      <c r="G4" s="151"/>
      <c r="H4" s="0"/>
      <c r="I4" s="0"/>
      <c r="J4" s="0"/>
      <c r="K4" s="0"/>
      <c r="AJ4" s="148" t="s">
        <v>111</v>
      </c>
    </row>
    <row r="5" customFormat="false" ht="15.75" hidden="false" customHeight="false" outlineLevel="0" collapsed="false">
      <c r="A5" s="151"/>
      <c r="B5" s="91" t="s">
        <v>139</v>
      </c>
      <c r="C5" s="199"/>
      <c r="D5" s="153"/>
      <c r="E5" s="0"/>
      <c r="F5" s="0"/>
      <c r="G5" s="151"/>
      <c r="H5" s="0"/>
      <c r="I5" s="0"/>
      <c r="J5" s="0"/>
      <c r="K5" s="0"/>
    </row>
    <row r="6" customFormat="false" ht="15.75" hidden="false" customHeight="false" outlineLevel="0" collapsed="false">
      <c r="A6" s="0"/>
      <c r="B6" s="91" t="s">
        <v>113</v>
      </c>
      <c r="C6" s="200"/>
      <c r="D6" s="150"/>
      <c r="E6" s="0"/>
      <c r="F6" s="0"/>
      <c r="G6" s="154"/>
      <c r="H6" s="0"/>
      <c r="I6" s="0"/>
      <c r="J6" s="0"/>
      <c r="K6" s="0"/>
    </row>
    <row r="7" customFormat="false" ht="15.75" hidden="false" customHeight="false" outlineLevel="0" collapsed="false">
      <c r="A7" s="0"/>
      <c r="B7" s="155"/>
      <c r="C7" s="156"/>
      <c r="D7" s="150"/>
      <c r="E7" s="0"/>
      <c r="F7" s="0"/>
      <c r="G7" s="151"/>
      <c r="H7" s="0"/>
      <c r="I7" s="0"/>
      <c r="J7" s="0"/>
      <c r="K7" s="0"/>
    </row>
    <row r="8" customFormat="false" ht="15" hidden="false" customHeight="false" outlineLevel="0" collapsed="false">
      <c r="A8" s="151"/>
      <c r="B8" s="157" t="s">
        <v>114</v>
      </c>
      <c r="C8" s="158"/>
      <c r="D8" s="158"/>
      <c r="E8" s="0"/>
      <c r="F8" s="0"/>
      <c r="G8" s="159"/>
      <c r="H8" s="0"/>
      <c r="I8" s="0"/>
      <c r="J8" s="0"/>
      <c r="K8" s="0"/>
    </row>
    <row r="9" customFormat="false" ht="15" hidden="false" customHeight="false" outlineLevel="0" collapsed="false">
      <c r="B9" s="157"/>
      <c r="C9" s="158"/>
      <c r="D9" s="158"/>
      <c r="E9" s="151"/>
      <c r="F9" s="0"/>
      <c r="G9" s="159"/>
      <c r="H9" s="0"/>
      <c r="I9" s="0"/>
      <c r="J9" s="0"/>
      <c r="K9" s="0"/>
    </row>
    <row r="10" customFormat="false" ht="15" hidden="false" customHeight="false" outlineLevel="0" collapsed="false">
      <c r="B10" s="157"/>
      <c r="C10" s="158"/>
      <c r="D10" s="158"/>
      <c r="E10" s="0"/>
      <c r="F10" s="0"/>
      <c r="G10" s="159"/>
      <c r="H10" s="0"/>
      <c r="I10" s="0"/>
      <c r="J10" s="0"/>
      <c r="K10" s="0"/>
    </row>
    <row r="11" customFormat="false" ht="15.75" hidden="false" customHeight="false" outlineLevel="0" collapsed="false">
      <c r="B11" s="157"/>
      <c r="C11" s="158"/>
      <c r="D11" s="158"/>
      <c r="E11" s="0"/>
      <c r="F11" s="0"/>
      <c r="G11" s="159"/>
      <c r="H11" s="0"/>
      <c r="I11" s="0"/>
      <c r="J11" s="0"/>
      <c r="K11" s="0"/>
    </row>
    <row r="12" customFormat="false" ht="15.75" hidden="false" customHeight="false" outlineLevel="0" collapsed="false">
      <c r="B12" s="152"/>
      <c r="C12" s="151"/>
      <c r="D12" s="0"/>
      <c r="E12" s="0"/>
      <c r="F12" s="0"/>
      <c r="G12" s="151"/>
      <c r="H12" s="0"/>
      <c r="I12" s="0"/>
      <c r="J12" s="0"/>
      <c r="K12" s="0"/>
    </row>
    <row r="13" customFormat="false" ht="15.75" hidden="false" customHeight="false" outlineLevel="0" collapsed="false">
      <c r="B13" s="160" t="s">
        <v>115</v>
      </c>
      <c r="C13" s="161"/>
      <c r="D13" s="161"/>
      <c r="E13" s="162"/>
      <c r="F13" s="0"/>
      <c r="G13" s="154"/>
      <c r="H13" s="0"/>
      <c r="I13" s="0"/>
      <c r="J13" s="0"/>
      <c r="K13" s="0"/>
    </row>
    <row r="14" customFormat="false" ht="15.75" hidden="false" customHeight="false" outlineLevel="0" collapsed="false">
      <c r="B14" s="163"/>
      <c r="C14" s="164"/>
      <c r="D14" s="165"/>
      <c r="E14" s="0"/>
      <c r="F14" s="154"/>
      <c r="G14" s="154"/>
      <c r="H14" s="0"/>
      <c r="I14" s="0"/>
      <c r="J14" s="0"/>
      <c r="K14" s="0"/>
    </row>
    <row r="15" customFormat="false" ht="15" hidden="false" customHeight="false" outlineLevel="0" collapsed="false">
      <c r="B15" s="166" t="s">
        <v>24</v>
      </c>
      <c r="C15" s="167" t="s">
        <v>116</v>
      </c>
      <c r="D15" s="168" t="s">
        <v>117</v>
      </c>
      <c r="E15" s="169" t="s">
        <v>118</v>
      </c>
      <c r="F15" s="170" t="s">
        <v>39</v>
      </c>
      <c r="G15" s="154"/>
      <c r="H15" s="0"/>
      <c r="I15" s="0"/>
      <c r="J15" s="0"/>
      <c r="K15" s="0"/>
    </row>
    <row r="16" customFormat="false" ht="15" hidden="false" customHeight="false" outlineLevel="0" collapsed="false">
      <c r="B16" s="171"/>
      <c r="C16" s="172" t="s">
        <v>119</v>
      </c>
      <c r="D16" s="173" t="n">
        <f aca="false">COUNTIF($G$23:$G$322,"S1")</f>
        <v>0</v>
      </c>
      <c r="E16" s="174" t="n">
        <f aca="false">IF(SUM(100-D16*0.5)=100,0,100-D16*0.5)</f>
        <v>0</v>
      </c>
      <c r="F16" s="175" t="n">
        <f aca="false">IF(ISERROR(D16*0.5/$C$2),0,D16*0.5/$C$2)</f>
        <v>0</v>
      </c>
      <c r="G16" s="154"/>
      <c r="H16" s="0"/>
      <c r="I16" s="0"/>
      <c r="J16" s="0"/>
      <c r="K16" s="0"/>
    </row>
    <row r="17" customFormat="false" ht="15" hidden="false" customHeight="false" outlineLevel="0" collapsed="false">
      <c r="B17" s="171"/>
      <c r="C17" s="172" t="s">
        <v>120</v>
      </c>
      <c r="D17" s="173" t="n">
        <f aca="false">COUNTIF($G$23:$G$322,"S2")</f>
        <v>0</v>
      </c>
      <c r="E17" s="174" t="n">
        <f aca="false">IF(SUM(100-D17*0.3)=100,0,100-D17*0.3)</f>
        <v>0</v>
      </c>
      <c r="F17" s="175" t="n">
        <f aca="false">IF(ISERROR(D17*0.3/$C$2),0,D17*0.3/$C$2)</f>
        <v>0</v>
      </c>
      <c r="G17" s="154"/>
      <c r="H17" s="0"/>
      <c r="I17" s="0"/>
      <c r="J17" s="0"/>
      <c r="K17" s="0"/>
    </row>
    <row r="18" customFormat="false" ht="15" hidden="false" customHeight="false" outlineLevel="0" collapsed="false">
      <c r="B18" s="171"/>
      <c r="C18" s="172" t="s">
        <v>121</v>
      </c>
      <c r="D18" s="173" t="n">
        <f aca="false">COUNTIF($G$23:$G$322,"S3")</f>
        <v>0</v>
      </c>
      <c r="E18" s="174" t="n">
        <f aca="false">IF(SUM(100-D18*0.2)=100,0,100-D18*0.2)</f>
        <v>0</v>
      </c>
      <c r="F18" s="175" t="n">
        <f aca="false">IF(ISERROR(D18*0.2/$C$2),0,D18*0.2/$C$2)</f>
        <v>0</v>
      </c>
      <c r="G18" s="154"/>
      <c r="H18" s="0"/>
      <c r="I18" s="0"/>
      <c r="J18" s="0"/>
      <c r="K18" s="0"/>
    </row>
    <row r="19" customFormat="false" ht="15.75" hidden="false" customHeight="false" outlineLevel="0" collapsed="false">
      <c r="B19" s="176" t="s">
        <v>122</v>
      </c>
      <c r="C19" s="177"/>
      <c r="D19" s="178" t="n">
        <f aca="false">SUM(D16:D18)</f>
        <v>0</v>
      </c>
      <c r="E19" s="179" t="n">
        <f aca="false">IF(SUM(100-(D16*0.5+D17*0.3+D18*0.2))=100,0,100-(D16*0.5+D17*0.3+D18*0.2))</f>
        <v>0</v>
      </c>
      <c r="F19" s="180" t="n">
        <f aca="false">IF(SUM(F16:F18)=1,0,SUM(F16:F18))</f>
        <v>0</v>
      </c>
      <c r="G19" s="154"/>
      <c r="H19" s="0"/>
      <c r="I19" s="0"/>
      <c r="J19" s="0"/>
      <c r="K19" s="0"/>
    </row>
    <row r="20" customFormat="false" ht="15.75" hidden="false" customHeight="false" outlineLevel="0" collapsed="false">
      <c r="B20" s="181"/>
      <c r="C20" s="182"/>
      <c r="D20" s="183"/>
      <c r="E20" s="184"/>
      <c r="F20" s="185"/>
      <c r="G20" s="154"/>
      <c r="H20" s="0"/>
      <c r="I20" s="0"/>
      <c r="J20" s="0"/>
      <c r="K20" s="0"/>
    </row>
    <row r="21" customFormat="false" ht="45.75" hidden="false" customHeight="false" outlineLevel="0" collapsed="false">
      <c r="B21" s="125" t="s">
        <v>123</v>
      </c>
      <c r="C21" s="126" t="s">
        <v>124</v>
      </c>
      <c r="D21" s="127" t="s">
        <v>125</v>
      </c>
      <c r="E21" s="126" t="s">
        <v>126</v>
      </c>
      <c r="F21" s="126" t="s">
        <v>127</v>
      </c>
      <c r="G21" s="126" t="s">
        <v>116</v>
      </c>
      <c r="H21" s="126" t="s">
        <v>128</v>
      </c>
      <c r="I21" s="127" t="s">
        <v>129</v>
      </c>
      <c r="J21" s="186" t="s">
        <v>130</v>
      </c>
      <c r="K21" s="129" t="s">
        <v>131</v>
      </c>
    </row>
    <row r="22" customFormat="false" ht="15" hidden="false" customHeight="false" outlineLevel="0" collapsed="false">
      <c r="B22" s="187" t="s">
        <v>123</v>
      </c>
      <c r="C22" s="188" t="s">
        <v>132</v>
      </c>
      <c r="D22" s="189" t="s">
        <v>133</v>
      </c>
      <c r="E22" s="188" t="s">
        <v>134</v>
      </c>
      <c r="F22" s="131" t="s">
        <v>134</v>
      </c>
      <c r="G22" s="190" t="s">
        <v>135</v>
      </c>
      <c r="H22" s="188" t="s">
        <v>128</v>
      </c>
      <c r="I22" s="188" t="s">
        <v>129</v>
      </c>
      <c r="J22" s="188" t="s">
        <v>130</v>
      </c>
      <c r="K22" s="131"/>
    </row>
    <row r="23" customFormat="false" ht="15" hidden="false" customHeight="false" outlineLevel="0" collapsed="false">
      <c r="B23" s="191" t="n">
        <v>1</v>
      </c>
      <c r="C23" s="141"/>
      <c r="D23" s="192"/>
      <c r="E23" s="141"/>
      <c r="F23" s="141"/>
      <c r="G23" s="172" t="str">
        <f aca="true">IF(F23 &lt;&gt; "",VLOOKUP($F23,Defect_severity,2,0),"")</f>
        <v/>
      </c>
      <c r="H23" s="141"/>
      <c r="I23" s="192"/>
      <c r="J23" s="193"/>
      <c r="K23" s="141"/>
    </row>
    <row r="24" customFormat="false" ht="15" hidden="false" customHeight="false" outlineLevel="0" collapsed="false">
      <c r="B24" s="191" t="n">
        <f aca="false">B23+1</f>
        <v>2</v>
      </c>
      <c r="C24" s="141"/>
      <c r="D24" s="192"/>
      <c r="E24" s="141"/>
      <c r="F24" s="141"/>
      <c r="G24" s="172" t="str">
        <f aca="true">IF(F24 &lt;&gt; "",VLOOKUP($F24,Defect_severity,2,0),"")</f>
        <v/>
      </c>
      <c r="H24" s="141"/>
      <c r="I24" s="192"/>
      <c r="J24" s="193"/>
      <c r="K24" s="141"/>
    </row>
    <row r="25" customFormat="false" ht="15" hidden="false" customHeight="false" outlineLevel="0" collapsed="false">
      <c r="B25" s="191" t="n">
        <f aca="false">B24+1</f>
        <v>3</v>
      </c>
      <c r="C25" s="141"/>
      <c r="D25" s="192"/>
      <c r="E25" s="141"/>
      <c r="F25" s="141"/>
      <c r="G25" s="172" t="str">
        <f aca="true">IF(F25 &lt;&gt; "",VLOOKUP($F25,Defect_severity,2,0),"")</f>
        <v/>
      </c>
      <c r="H25" s="141"/>
      <c r="I25" s="192"/>
      <c r="J25" s="193"/>
      <c r="K25" s="141"/>
    </row>
    <row r="26" customFormat="false" ht="15" hidden="false" customHeight="false" outlineLevel="0" collapsed="false">
      <c r="B26" s="191" t="n">
        <f aca="false">B25+1</f>
        <v>4</v>
      </c>
      <c r="C26" s="141"/>
      <c r="D26" s="192"/>
      <c r="E26" s="141"/>
      <c r="F26" s="141"/>
      <c r="G26" s="172" t="str">
        <f aca="true">IF(F26 &lt;&gt; "",VLOOKUP($F26,Defect_severity,2,0),"")</f>
        <v/>
      </c>
      <c r="H26" s="141"/>
      <c r="I26" s="192"/>
      <c r="J26" s="193"/>
      <c r="K26" s="141"/>
    </row>
    <row r="27" customFormat="false" ht="15" hidden="false" customHeight="false" outlineLevel="0" collapsed="false">
      <c r="B27" s="191" t="n">
        <f aca="false">B26+1</f>
        <v>5</v>
      </c>
      <c r="C27" s="141"/>
      <c r="D27" s="192"/>
      <c r="E27" s="141"/>
      <c r="F27" s="141"/>
      <c r="G27" s="172" t="str">
        <f aca="true">IF(F27 &lt;&gt; "",VLOOKUP($F27,Defect_severity,2,0),"")</f>
        <v/>
      </c>
      <c r="H27" s="141"/>
      <c r="I27" s="192"/>
      <c r="J27" s="193"/>
      <c r="K27" s="141"/>
    </row>
    <row r="28" customFormat="false" ht="15" hidden="false" customHeight="false" outlineLevel="0" collapsed="false">
      <c r="B28" s="191" t="n">
        <f aca="false">B27+1</f>
        <v>6</v>
      </c>
      <c r="C28" s="141"/>
      <c r="D28" s="192"/>
      <c r="E28" s="141"/>
      <c r="F28" s="141"/>
      <c r="G28" s="172" t="str">
        <f aca="true">IF(F28 &lt;&gt; "",VLOOKUP($F28,Defect_severity,2,0),"")</f>
        <v/>
      </c>
      <c r="H28" s="141"/>
      <c r="I28" s="192"/>
      <c r="J28" s="193"/>
      <c r="K28" s="141"/>
    </row>
    <row r="29" customFormat="false" ht="15" hidden="false" customHeight="false" outlineLevel="0" collapsed="false">
      <c r="B29" s="191" t="n">
        <f aca="false">B28+1</f>
        <v>7</v>
      </c>
      <c r="C29" s="141"/>
      <c r="D29" s="192"/>
      <c r="E29" s="141"/>
      <c r="F29" s="141"/>
      <c r="G29" s="172" t="str">
        <f aca="true">IF(F29 &lt;&gt; "",VLOOKUP($F29,Defect_severity,2,0),"")</f>
        <v/>
      </c>
      <c r="H29" s="141"/>
      <c r="I29" s="192"/>
      <c r="J29" s="193"/>
      <c r="K29" s="141"/>
    </row>
    <row r="30" customFormat="false" ht="15" hidden="false" customHeight="false" outlineLevel="0" collapsed="false">
      <c r="B30" s="191" t="n">
        <f aca="false">B29+1</f>
        <v>8</v>
      </c>
      <c r="C30" s="141"/>
      <c r="D30" s="192"/>
      <c r="E30" s="141"/>
      <c r="F30" s="141"/>
      <c r="G30" s="172" t="str">
        <f aca="true">IF(F30 &lt;&gt; "",VLOOKUP($F30,Defect_severity,2,0),"")</f>
        <v/>
      </c>
      <c r="H30" s="141"/>
      <c r="I30" s="192"/>
      <c r="J30" s="193"/>
      <c r="K30" s="141"/>
    </row>
    <row r="31" customFormat="false" ht="15" hidden="false" customHeight="false" outlineLevel="0" collapsed="false">
      <c r="B31" s="191" t="n">
        <f aca="false">B30+1</f>
        <v>9</v>
      </c>
      <c r="C31" s="141"/>
      <c r="D31" s="192"/>
      <c r="E31" s="141"/>
      <c r="F31" s="141"/>
      <c r="G31" s="172" t="str">
        <f aca="true">IF(F31 &lt;&gt; "",VLOOKUP($F31,Defect_severity,2,0),"")</f>
        <v/>
      </c>
      <c r="H31" s="141"/>
      <c r="I31" s="192"/>
      <c r="J31" s="193"/>
      <c r="K31" s="141"/>
    </row>
    <row r="32" customFormat="false" ht="15" hidden="false" customHeight="false" outlineLevel="0" collapsed="false">
      <c r="B32" s="191" t="n">
        <f aca="false">B31+1</f>
        <v>10</v>
      </c>
      <c r="C32" s="141"/>
      <c r="D32" s="192"/>
      <c r="E32" s="141"/>
      <c r="F32" s="141"/>
      <c r="G32" s="172" t="str">
        <f aca="true">IF(F32 &lt;&gt; "",VLOOKUP($F32,Defect_severity,2,0),"")</f>
        <v/>
      </c>
      <c r="H32" s="141"/>
      <c r="I32" s="192"/>
      <c r="J32" s="193"/>
      <c r="K32" s="141"/>
    </row>
    <row r="33" customFormat="false" ht="15" hidden="false" customHeight="false" outlineLevel="0" collapsed="false">
      <c r="B33" s="191" t="n">
        <f aca="false">B32+1</f>
        <v>11</v>
      </c>
      <c r="C33" s="141"/>
      <c r="D33" s="192"/>
      <c r="E33" s="141"/>
      <c r="F33" s="141"/>
      <c r="G33" s="172" t="str">
        <f aca="true">IF(F33 &lt;&gt; "",VLOOKUP($F33,Defect_severity,2,0),"")</f>
        <v/>
      </c>
      <c r="H33" s="141"/>
      <c r="I33" s="192"/>
      <c r="J33" s="193"/>
      <c r="K33" s="141"/>
    </row>
    <row r="34" customFormat="false" ht="15" hidden="false" customHeight="false" outlineLevel="0" collapsed="false">
      <c r="B34" s="191" t="n">
        <f aca="false">B33+1</f>
        <v>12</v>
      </c>
      <c r="C34" s="141"/>
      <c r="D34" s="192"/>
      <c r="E34" s="141"/>
      <c r="F34" s="141"/>
      <c r="G34" s="172" t="str">
        <f aca="true">IF(F34 &lt;&gt; "",VLOOKUP($F34,Defect_severity,2,0),"")</f>
        <v/>
      </c>
      <c r="H34" s="141"/>
      <c r="I34" s="192"/>
      <c r="J34" s="193"/>
      <c r="K34" s="141"/>
    </row>
    <row r="35" customFormat="false" ht="15" hidden="false" customHeight="false" outlineLevel="0" collapsed="false">
      <c r="B35" s="191" t="n">
        <f aca="false">B34+1</f>
        <v>13</v>
      </c>
      <c r="C35" s="141"/>
      <c r="D35" s="192"/>
      <c r="E35" s="141"/>
      <c r="F35" s="141"/>
      <c r="G35" s="172" t="str">
        <f aca="true">IF(F35 &lt;&gt; "",VLOOKUP($F35,Defect_severity,2,0),"")</f>
        <v/>
      </c>
      <c r="H35" s="141"/>
      <c r="I35" s="192"/>
      <c r="J35" s="193"/>
      <c r="K35" s="141"/>
    </row>
    <row r="36" customFormat="false" ht="15" hidden="false" customHeight="false" outlineLevel="0" collapsed="false">
      <c r="B36" s="191" t="n">
        <f aca="false">B35+1</f>
        <v>14</v>
      </c>
      <c r="C36" s="141"/>
      <c r="D36" s="192"/>
      <c r="E36" s="141"/>
      <c r="F36" s="141"/>
      <c r="G36" s="172" t="str">
        <f aca="true">IF(F36 &lt;&gt; "",VLOOKUP($F36,Defect_severity,2,0),"")</f>
        <v/>
      </c>
      <c r="H36" s="141"/>
      <c r="I36" s="192"/>
      <c r="J36" s="193"/>
      <c r="K36" s="141"/>
    </row>
    <row r="37" customFormat="false" ht="15" hidden="false" customHeight="false" outlineLevel="0" collapsed="false">
      <c r="B37" s="191" t="n">
        <f aca="false">B36+1</f>
        <v>15</v>
      </c>
      <c r="C37" s="141"/>
      <c r="D37" s="192"/>
      <c r="E37" s="141"/>
      <c r="F37" s="141"/>
      <c r="G37" s="172" t="str">
        <f aca="true">IF(F37 &lt;&gt; "",VLOOKUP($F37,Defect_severity,2,0),"")</f>
        <v/>
      </c>
      <c r="H37" s="141"/>
      <c r="I37" s="192"/>
      <c r="J37" s="193"/>
      <c r="K37" s="141"/>
    </row>
    <row r="38" customFormat="false" ht="15" hidden="false" customHeight="false" outlineLevel="0" collapsed="false">
      <c r="B38" s="191" t="n">
        <f aca="false">B37+1</f>
        <v>16</v>
      </c>
      <c r="C38" s="141"/>
      <c r="D38" s="192"/>
      <c r="E38" s="141"/>
      <c r="F38" s="141"/>
      <c r="G38" s="172" t="str">
        <f aca="true">IF(F38 &lt;&gt; "",VLOOKUP($F38,Defect_severity,2,0),"")</f>
        <v/>
      </c>
      <c r="H38" s="141"/>
      <c r="I38" s="192"/>
      <c r="J38" s="193"/>
      <c r="K38" s="141"/>
    </row>
    <row r="39" customFormat="false" ht="15" hidden="false" customHeight="false" outlineLevel="0" collapsed="false">
      <c r="B39" s="191" t="n">
        <f aca="false">B38+1</f>
        <v>17</v>
      </c>
      <c r="C39" s="141"/>
      <c r="D39" s="192"/>
      <c r="E39" s="141"/>
      <c r="F39" s="141"/>
      <c r="G39" s="172" t="str">
        <f aca="true">IF(F39 &lt;&gt; "",VLOOKUP($F39,Defect_severity,2,0),"")</f>
        <v/>
      </c>
      <c r="H39" s="141"/>
      <c r="I39" s="192"/>
      <c r="J39" s="193"/>
      <c r="K39" s="141"/>
    </row>
    <row r="40" customFormat="false" ht="15" hidden="false" customHeight="false" outlineLevel="0" collapsed="false">
      <c r="B40" s="191" t="n">
        <f aca="false">B39+1</f>
        <v>18</v>
      </c>
      <c r="C40" s="141"/>
      <c r="D40" s="192"/>
      <c r="E40" s="141"/>
      <c r="F40" s="141"/>
      <c r="G40" s="172" t="str">
        <f aca="true">IF(F40 &lt;&gt; "",VLOOKUP($F40,Defect_severity,2,0),"")</f>
        <v/>
      </c>
      <c r="H40" s="141"/>
      <c r="I40" s="192"/>
      <c r="J40" s="193"/>
      <c r="K40" s="141"/>
    </row>
    <row r="41" customFormat="false" ht="15" hidden="false" customHeight="false" outlineLevel="0" collapsed="false">
      <c r="B41" s="191" t="n">
        <f aca="false">B40+1</f>
        <v>19</v>
      </c>
      <c r="C41" s="141"/>
      <c r="D41" s="192"/>
      <c r="E41" s="141"/>
      <c r="F41" s="141"/>
      <c r="G41" s="172" t="str">
        <f aca="true">IF(F41 &lt;&gt; "",VLOOKUP($F41,Defect_severity,2,0),"")</f>
        <v/>
      </c>
      <c r="H41" s="141"/>
      <c r="I41" s="192"/>
      <c r="J41" s="193"/>
      <c r="K41" s="141"/>
    </row>
    <row r="42" customFormat="false" ht="15" hidden="false" customHeight="false" outlineLevel="0" collapsed="false">
      <c r="B42" s="191" t="n">
        <f aca="false">B41+1</f>
        <v>20</v>
      </c>
      <c r="C42" s="141"/>
      <c r="D42" s="192"/>
      <c r="E42" s="141"/>
      <c r="F42" s="141"/>
      <c r="G42" s="172" t="str">
        <f aca="true">IF(F42 &lt;&gt; "",VLOOKUP($F42,Defect_severity,2,0),"")</f>
        <v/>
      </c>
      <c r="H42" s="141"/>
      <c r="I42" s="192"/>
      <c r="J42" s="193"/>
      <c r="K42" s="141"/>
    </row>
    <row r="43" customFormat="false" ht="15" hidden="false" customHeight="false" outlineLevel="0" collapsed="false">
      <c r="B43" s="191" t="n">
        <f aca="false">B42+1</f>
        <v>21</v>
      </c>
      <c r="C43" s="141"/>
      <c r="D43" s="192"/>
      <c r="E43" s="141"/>
      <c r="F43" s="141"/>
      <c r="G43" s="172" t="str">
        <f aca="true">IF(F43 &lt;&gt; "",VLOOKUP($F43,Defect_severity,2,0),"")</f>
        <v/>
      </c>
      <c r="H43" s="141"/>
      <c r="I43" s="192"/>
      <c r="J43" s="193"/>
      <c r="K43" s="141"/>
    </row>
    <row r="44" customFormat="false" ht="15" hidden="false" customHeight="false" outlineLevel="0" collapsed="false">
      <c r="B44" s="191" t="n">
        <f aca="false">B43+1</f>
        <v>22</v>
      </c>
      <c r="C44" s="141"/>
      <c r="D44" s="192"/>
      <c r="E44" s="141"/>
      <c r="F44" s="141"/>
      <c r="G44" s="172" t="str">
        <f aca="true">IF(F44 &lt;&gt; "",VLOOKUP($F44,Defect_severity,2,0),"")</f>
        <v/>
      </c>
      <c r="H44" s="141"/>
      <c r="I44" s="192"/>
      <c r="J44" s="193"/>
      <c r="K44" s="141"/>
    </row>
    <row r="45" customFormat="false" ht="15" hidden="false" customHeight="false" outlineLevel="0" collapsed="false">
      <c r="B45" s="191" t="n">
        <f aca="false">B44+1</f>
        <v>23</v>
      </c>
      <c r="C45" s="141"/>
      <c r="D45" s="192"/>
      <c r="E45" s="141"/>
      <c r="F45" s="141"/>
      <c r="G45" s="172" t="str">
        <f aca="true">IF(F45 &lt;&gt; "",VLOOKUP($F45,Defect_severity,2,0),"")</f>
        <v/>
      </c>
      <c r="H45" s="141"/>
      <c r="I45" s="192"/>
      <c r="J45" s="193"/>
      <c r="K45" s="141"/>
    </row>
    <row r="46" customFormat="false" ht="15" hidden="false" customHeight="false" outlineLevel="0" collapsed="false">
      <c r="B46" s="191" t="n">
        <f aca="false">B45+1</f>
        <v>24</v>
      </c>
      <c r="C46" s="141"/>
      <c r="D46" s="192"/>
      <c r="E46" s="141"/>
      <c r="F46" s="141"/>
      <c r="G46" s="172" t="str">
        <f aca="true">IF(F46 &lt;&gt; "",VLOOKUP($F46,Defect_severity,2,0),"")</f>
        <v/>
      </c>
      <c r="H46" s="141"/>
      <c r="I46" s="192"/>
      <c r="J46" s="193"/>
      <c r="K46" s="141"/>
    </row>
    <row r="47" customFormat="false" ht="15" hidden="false" customHeight="false" outlineLevel="0" collapsed="false">
      <c r="B47" s="191" t="n">
        <f aca="false">B46+1</f>
        <v>25</v>
      </c>
      <c r="C47" s="141"/>
      <c r="D47" s="192"/>
      <c r="E47" s="141"/>
      <c r="F47" s="141"/>
      <c r="G47" s="172" t="str">
        <f aca="true">IF(F47 &lt;&gt; "",VLOOKUP($F47,Defect_severity,2,0),"")</f>
        <v/>
      </c>
      <c r="H47" s="141"/>
      <c r="I47" s="192"/>
      <c r="J47" s="193"/>
      <c r="K47" s="141"/>
    </row>
    <row r="48" customFormat="false" ht="15" hidden="false" customHeight="false" outlineLevel="0" collapsed="false">
      <c r="B48" s="191" t="n">
        <f aca="false">B47+1</f>
        <v>26</v>
      </c>
      <c r="C48" s="141"/>
      <c r="D48" s="192"/>
      <c r="E48" s="141"/>
      <c r="F48" s="141"/>
      <c r="G48" s="172" t="str">
        <f aca="true">IF(F48 &lt;&gt; "",VLOOKUP($F48,Defect_severity,2,0),"")</f>
        <v/>
      </c>
      <c r="H48" s="141"/>
      <c r="I48" s="192"/>
      <c r="J48" s="193"/>
      <c r="K48" s="141"/>
    </row>
    <row r="49" customFormat="false" ht="15" hidden="false" customHeight="false" outlineLevel="0" collapsed="false">
      <c r="B49" s="191" t="n">
        <f aca="false">B48+1</f>
        <v>27</v>
      </c>
      <c r="C49" s="141"/>
      <c r="D49" s="192"/>
      <c r="E49" s="141"/>
      <c r="F49" s="141"/>
      <c r="G49" s="172" t="str">
        <f aca="true">IF(F49 &lt;&gt; "",VLOOKUP($F49,Defect_severity,2,0),"")</f>
        <v/>
      </c>
      <c r="H49" s="141"/>
      <c r="I49" s="192"/>
      <c r="J49" s="193"/>
      <c r="K49" s="141"/>
    </row>
    <row r="50" customFormat="false" ht="15" hidden="false" customHeight="false" outlineLevel="0" collapsed="false">
      <c r="B50" s="191" t="n">
        <f aca="false">B49+1</f>
        <v>28</v>
      </c>
      <c r="C50" s="141"/>
      <c r="D50" s="192"/>
      <c r="E50" s="141"/>
      <c r="F50" s="141"/>
      <c r="G50" s="172" t="str">
        <f aca="true">IF(F50 &lt;&gt; "",VLOOKUP($F50,Defect_severity,2,0),"")</f>
        <v/>
      </c>
      <c r="H50" s="141"/>
      <c r="I50" s="192"/>
      <c r="J50" s="193"/>
      <c r="K50" s="141"/>
    </row>
    <row r="51" customFormat="false" ht="15" hidden="false" customHeight="false" outlineLevel="0" collapsed="false">
      <c r="B51" s="191" t="n">
        <f aca="false">B50+1</f>
        <v>29</v>
      </c>
      <c r="C51" s="141"/>
      <c r="D51" s="192"/>
      <c r="E51" s="141"/>
      <c r="F51" s="141"/>
      <c r="G51" s="172" t="str">
        <f aca="true">IF(F51 &lt;&gt; "",VLOOKUP($F51,Defect_severity,2,0),"")</f>
        <v/>
      </c>
      <c r="H51" s="141"/>
      <c r="I51" s="192"/>
      <c r="J51" s="193"/>
      <c r="K51" s="141"/>
    </row>
    <row r="52" customFormat="false" ht="15" hidden="false" customHeight="false" outlineLevel="0" collapsed="false">
      <c r="B52" s="191" t="n">
        <f aca="false">B51+1</f>
        <v>30</v>
      </c>
      <c r="C52" s="141"/>
      <c r="D52" s="192"/>
      <c r="E52" s="141"/>
      <c r="F52" s="141"/>
      <c r="G52" s="172" t="str">
        <f aca="true">IF(F52 &lt;&gt; "",VLOOKUP($F52,Defect_severity,2,0),"")</f>
        <v/>
      </c>
      <c r="H52" s="141"/>
      <c r="I52" s="192"/>
      <c r="J52" s="193"/>
      <c r="K52" s="141"/>
    </row>
    <row r="53" customFormat="false" ht="15" hidden="false" customHeight="false" outlineLevel="0" collapsed="false">
      <c r="B53" s="191" t="n">
        <f aca="false">B52+1</f>
        <v>31</v>
      </c>
      <c r="C53" s="141"/>
      <c r="D53" s="192"/>
      <c r="E53" s="141"/>
      <c r="F53" s="141"/>
      <c r="G53" s="172" t="str">
        <f aca="true">IF(F53 &lt;&gt; "",VLOOKUP($F53,Defect_severity,2,0),"")</f>
        <v/>
      </c>
      <c r="H53" s="141"/>
      <c r="I53" s="192"/>
      <c r="J53" s="193"/>
      <c r="K53" s="141"/>
    </row>
    <row r="54" customFormat="false" ht="15" hidden="false" customHeight="false" outlineLevel="0" collapsed="false">
      <c r="B54" s="191" t="n">
        <f aca="false">B53+1</f>
        <v>32</v>
      </c>
      <c r="C54" s="141"/>
      <c r="D54" s="192"/>
      <c r="E54" s="141"/>
      <c r="F54" s="141"/>
      <c r="G54" s="172" t="str">
        <f aca="true">IF(F54 &lt;&gt; "",VLOOKUP($F54,Defect_severity,2,0),"")</f>
        <v/>
      </c>
      <c r="H54" s="141"/>
      <c r="I54" s="192"/>
      <c r="J54" s="193"/>
      <c r="K54" s="141"/>
    </row>
    <row r="55" customFormat="false" ht="15" hidden="false" customHeight="false" outlineLevel="0" collapsed="false">
      <c r="B55" s="191" t="n">
        <f aca="false">B54+1</f>
        <v>33</v>
      </c>
      <c r="C55" s="141"/>
      <c r="D55" s="192"/>
      <c r="E55" s="141"/>
      <c r="F55" s="141"/>
      <c r="G55" s="172" t="str">
        <f aca="true">IF(F55 &lt;&gt; "",VLOOKUP($F55,Defect_severity,2,0),"")</f>
        <v/>
      </c>
      <c r="H55" s="141"/>
      <c r="I55" s="192"/>
      <c r="J55" s="193"/>
      <c r="K55" s="141"/>
    </row>
    <row r="56" customFormat="false" ht="15" hidden="false" customHeight="false" outlineLevel="0" collapsed="false">
      <c r="B56" s="191" t="n">
        <f aca="false">B55+1</f>
        <v>34</v>
      </c>
      <c r="C56" s="141"/>
      <c r="D56" s="192"/>
      <c r="E56" s="141"/>
      <c r="F56" s="141"/>
      <c r="G56" s="172" t="str">
        <f aca="true">IF(F56 &lt;&gt; "",VLOOKUP($F56,Defect_severity,2,0),"")</f>
        <v/>
      </c>
      <c r="H56" s="141"/>
      <c r="I56" s="192"/>
      <c r="J56" s="193"/>
      <c r="K56" s="141"/>
    </row>
    <row r="57" customFormat="false" ht="15" hidden="false" customHeight="false" outlineLevel="0" collapsed="false">
      <c r="B57" s="191" t="n">
        <f aca="false">B56+1</f>
        <v>35</v>
      </c>
      <c r="C57" s="141"/>
      <c r="D57" s="192"/>
      <c r="E57" s="141"/>
      <c r="F57" s="141"/>
      <c r="G57" s="172" t="str">
        <f aca="true">IF(F57 &lt;&gt; "",VLOOKUP($F57,Defect_severity,2,0),"")</f>
        <v/>
      </c>
      <c r="H57" s="141"/>
      <c r="I57" s="192"/>
      <c r="J57" s="193"/>
      <c r="K57" s="141"/>
    </row>
    <row r="58" customFormat="false" ht="15" hidden="false" customHeight="false" outlineLevel="0" collapsed="false">
      <c r="B58" s="191" t="n">
        <f aca="false">B57+1</f>
        <v>36</v>
      </c>
      <c r="C58" s="141"/>
      <c r="D58" s="192"/>
      <c r="E58" s="141"/>
      <c r="F58" s="141"/>
      <c r="G58" s="172" t="str">
        <f aca="true">IF(F58 &lt;&gt; "",VLOOKUP($F58,Defect_severity,2,0),"")</f>
        <v/>
      </c>
      <c r="H58" s="141"/>
      <c r="I58" s="192"/>
      <c r="J58" s="193"/>
      <c r="K58" s="141"/>
    </row>
    <row r="59" customFormat="false" ht="15" hidden="false" customHeight="false" outlineLevel="0" collapsed="false">
      <c r="B59" s="191" t="n">
        <f aca="false">B58+1</f>
        <v>37</v>
      </c>
      <c r="C59" s="141"/>
      <c r="D59" s="192"/>
      <c r="E59" s="141"/>
      <c r="F59" s="141"/>
      <c r="G59" s="172" t="str">
        <f aca="true">IF(F59 &lt;&gt; "",VLOOKUP($F59,Defect_severity,2,0),"")</f>
        <v/>
      </c>
      <c r="H59" s="141"/>
      <c r="I59" s="192"/>
      <c r="J59" s="193"/>
      <c r="K59" s="141"/>
    </row>
    <row r="60" customFormat="false" ht="15" hidden="false" customHeight="false" outlineLevel="0" collapsed="false">
      <c r="B60" s="191" t="n">
        <f aca="false">B59+1</f>
        <v>38</v>
      </c>
      <c r="C60" s="141"/>
      <c r="D60" s="192"/>
      <c r="E60" s="141"/>
      <c r="F60" s="141"/>
      <c r="G60" s="172" t="str">
        <f aca="true">IF(F60 &lt;&gt; "",VLOOKUP($F60,Defect_severity,2,0),"")</f>
        <v/>
      </c>
      <c r="H60" s="141"/>
      <c r="I60" s="192"/>
      <c r="J60" s="193"/>
      <c r="K60" s="141"/>
    </row>
    <row r="61" customFormat="false" ht="15" hidden="false" customHeight="false" outlineLevel="0" collapsed="false">
      <c r="B61" s="191" t="n">
        <f aca="false">B60+1</f>
        <v>39</v>
      </c>
      <c r="C61" s="141"/>
      <c r="D61" s="192"/>
      <c r="E61" s="141"/>
      <c r="F61" s="141"/>
      <c r="G61" s="172" t="str">
        <f aca="true">IF(F61 &lt;&gt; "",VLOOKUP($F61,Defect_severity,2,0),"")</f>
        <v/>
      </c>
      <c r="H61" s="141"/>
      <c r="I61" s="192"/>
      <c r="J61" s="193"/>
      <c r="K61" s="141"/>
    </row>
    <row r="62" customFormat="false" ht="15" hidden="false" customHeight="false" outlineLevel="0" collapsed="false">
      <c r="B62" s="191" t="n">
        <f aca="false">B61+1</f>
        <v>40</v>
      </c>
      <c r="C62" s="141"/>
      <c r="D62" s="192"/>
      <c r="E62" s="141"/>
      <c r="F62" s="141"/>
      <c r="G62" s="172" t="str">
        <f aca="true">IF(F62 &lt;&gt; "",VLOOKUP($F62,Defect_severity,2,0),"")</f>
        <v/>
      </c>
      <c r="H62" s="141"/>
      <c r="I62" s="192"/>
      <c r="J62" s="193"/>
      <c r="K62" s="141"/>
    </row>
    <row r="63" customFormat="false" ht="15" hidden="false" customHeight="false" outlineLevel="0" collapsed="false">
      <c r="B63" s="191" t="n">
        <f aca="false">B62+1</f>
        <v>41</v>
      </c>
      <c r="C63" s="141"/>
      <c r="D63" s="192"/>
      <c r="E63" s="141"/>
      <c r="F63" s="141"/>
      <c r="G63" s="172" t="str">
        <f aca="true">IF(F63 &lt;&gt; "",VLOOKUP($F63,Defect_severity,2,0),"")</f>
        <v/>
      </c>
      <c r="H63" s="141"/>
      <c r="I63" s="192"/>
      <c r="J63" s="193"/>
      <c r="K63" s="141"/>
    </row>
    <row r="64" customFormat="false" ht="15" hidden="false" customHeight="false" outlineLevel="0" collapsed="false">
      <c r="B64" s="191" t="n">
        <f aca="false">B63+1</f>
        <v>42</v>
      </c>
      <c r="C64" s="141"/>
      <c r="D64" s="192"/>
      <c r="E64" s="141"/>
      <c r="F64" s="141"/>
      <c r="G64" s="172" t="str">
        <f aca="true">IF(F64 &lt;&gt; "",VLOOKUP($F64,Defect_severity,2,0),"")</f>
        <v/>
      </c>
      <c r="H64" s="141"/>
      <c r="I64" s="192"/>
      <c r="J64" s="193"/>
      <c r="K64" s="141"/>
    </row>
    <row r="65" customFormat="false" ht="15" hidden="false" customHeight="false" outlineLevel="0" collapsed="false">
      <c r="B65" s="191" t="n">
        <f aca="false">B64+1</f>
        <v>43</v>
      </c>
      <c r="C65" s="141"/>
      <c r="D65" s="192"/>
      <c r="E65" s="141"/>
      <c r="F65" s="141"/>
      <c r="G65" s="172" t="str">
        <f aca="true">IF(F65 &lt;&gt; "",VLOOKUP($F65,Defect_severity,2,0),"")</f>
        <v/>
      </c>
      <c r="H65" s="141"/>
      <c r="I65" s="192"/>
      <c r="J65" s="193"/>
      <c r="K65" s="141"/>
    </row>
    <row r="66" customFormat="false" ht="15" hidden="false" customHeight="false" outlineLevel="0" collapsed="false">
      <c r="B66" s="191" t="n">
        <f aca="false">B65+1</f>
        <v>44</v>
      </c>
      <c r="C66" s="141"/>
      <c r="D66" s="192"/>
      <c r="E66" s="141"/>
      <c r="F66" s="141"/>
      <c r="G66" s="172" t="str">
        <f aca="true">IF(F66 &lt;&gt; "",VLOOKUP($F66,Defect_severity,2,0),"")</f>
        <v/>
      </c>
      <c r="H66" s="141"/>
      <c r="I66" s="192"/>
      <c r="J66" s="193"/>
      <c r="K66" s="141"/>
    </row>
    <row r="67" customFormat="false" ht="15" hidden="false" customHeight="false" outlineLevel="0" collapsed="false">
      <c r="B67" s="191" t="n">
        <f aca="false">B66+1</f>
        <v>45</v>
      </c>
      <c r="C67" s="141"/>
      <c r="D67" s="192"/>
      <c r="E67" s="141"/>
      <c r="F67" s="141"/>
      <c r="G67" s="172" t="str">
        <f aca="true">IF(F67 &lt;&gt; "",VLOOKUP($F67,Defect_severity,2,0),"")</f>
        <v/>
      </c>
      <c r="H67" s="141"/>
      <c r="I67" s="192"/>
      <c r="J67" s="193"/>
      <c r="K67" s="141"/>
    </row>
    <row r="68" customFormat="false" ht="15" hidden="false" customHeight="false" outlineLevel="0" collapsed="false">
      <c r="B68" s="191" t="n">
        <f aca="false">B67+1</f>
        <v>46</v>
      </c>
      <c r="C68" s="141"/>
      <c r="D68" s="192"/>
      <c r="E68" s="141"/>
      <c r="F68" s="141"/>
      <c r="G68" s="172" t="str">
        <f aca="true">IF(F68 &lt;&gt; "",VLOOKUP($F68,Defect_severity,2,0),"")</f>
        <v/>
      </c>
      <c r="H68" s="141"/>
      <c r="I68" s="192"/>
      <c r="J68" s="193"/>
      <c r="K68" s="141"/>
    </row>
    <row r="69" customFormat="false" ht="15" hidden="false" customHeight="false" outlineLevel="0" collapsed="false">
      <c r="B69" s="191" t="n">
        <f aca="false">B68+1</f>
        <v>47</v>
      </c>
      <c r="C69" s="141"/>
      <c r="D69" s="192"/>
      <c r="E69" s="141"/>
      <c r="F69" s="141"/>
      <c r="G69" s="172" t="str">
        <f aca="true">IF(F69 &lt;&gt; "",VLOOKUP($F69,Defect_severity,2,0),"")</f>
        <v/>
      </c>
      <c r="H69" s="141"/>
      <c r="I69" s="192"/>
      <c r="J69" s="193"/>
      <c r="K69" s="141"/>
    </row>
    <row r="70" customFormat="false" ht="15" hidden="false" customHeight="false" outlineLevel="0" collapsed="false">
      <c r="B70" s="191" t="n">
        <f aca="false">B69+1</f>
        <v>48</v>
      </c>
      <c r="C70" s="141"/>
      <c r="D70" s="192"/>
      <c r="E70" s="141"/>
      <c r="F70" s="141"/>
      <c r="G70" s="172" t="str">
        <f aca="true">IF(F70 &lt;&gt; "",VLOOKUP($F70,Defect_severity,2,0),"")</f>
        <v/>
      </c>
      <c r="H70" s="141"/>
      <c r="I70" s="192"/>
      <c r="J70" s="193"/>
      <c r="K70" s="141"/>
    </row>
    <row r="71" customFormat="false" ht="15" hidden="false" customHeight="false" outlineLevel="0" collapsed="false">
      <c r="B71" s="191" t="n">
        <f aca="false">B70+1</f>
        <v>49</v>
      </c>
      <c r="C71" s="141"/>
      <c r="D71" s="192"/>
      <c r="E71" s="141"/>
      <c r="F71" s="141"/>
      <c r="G71" s="172" t="str">
        <f aca="true">IF(F71 &lt;&gt; "",VLOOKUP($F71,Defect_severity,2,0),"")</f>
        <v/>
      </c>
      <c r="H71" s="141"/>
      <c r="I71" s="192"/>
      <c r="J71" s="193"/>
      <c r="K71" s="141"/>
    </row>
    <row r="72" customFormat="false" ht="15" hidden="false" customHeight="false" outlineLevel="0" collapsed="false">
      <c r="B72" s="191" t="n">
        <f aca="false">B71+1</f>
        <v>50</v>
      </c>
      <c r="C72" s="141"/>
      <c r="D72" s="192"/>
      <c r="E72" s="141"/>
      <c r="F72" s="141"/>
      <c r="G72" s="172" t="str">
        <f aca="true">IF(F72 &lt;&gt; "",VLOOKUP($F72,Defect_severity,2,0),"")</f>
        <v/>
      </c>
      <c r="H72" s="141"/>
      <c r="I72" s="192"/>
      <c r="J72" s="193"/>
      <c r="K72" s="141"/>
    </row>
    <row r="73" customFormat="false" ht="15" hidden="false" customHeight="false" outlineLevel="0" collapsed="false">
      <c r="B73" s="191" t="n">
        <f aca="false">B72+1</f>
        <v>51</v>
      </c>
      <c r="C73" s="141"/>
      <c r="D73" s="192"/>
      <c r="E73" s="141"/>
      <c r="F73" s="141"/>
      <c r="G73" s="172" t="str">
        <f aca="true">IF(F73 &lt;&gt; "",VLOOKUP($F73,Defect_severity,2,0),"")</f>
        <v/>
      </c>
      <c r="H73" s="141"/>
      <c r="I73" s="192"/>
      <c r="J73" s="193"/>
      <c r="K73" s="141"/>
    </row>
    <row r="74" customFormat="false" ht="15" hidden="false" customHeight="false" outlineLevel="0" collapsed="false">
      <c r="B74" s="191" t="n">
        <f aca="false">B73+1</f>
        <v>52</v>
      </c>
      <c r="C74" s="141"/>
      <c r="D74" s="192"/>
      <c r="E74" s="141"/>
      <c r="F74" s="141"/>
      <c r="G74" s="172" t="str">
        <f aca="true">IF(F74 &lt;&gt; "",VLOOKUP($F74,Defect_severity,2,0),"")</f>
        <v/>
      </c>
      <c r="H74" s="141"/>
      <c r="I74" s="192"/>
      <c r="J74" s="193"/>
      <c r="K74" s="141"/>
    </row>
    <row r="75" customFormat="false" ht="15" hidden="false" customHeight="false" outlineLevel="0" collapsed="false">
      <c r="B75" s="191" t="n">
        <f aca="false">B74+1</f>
        <v>53</v>
      </c>
      <c r="C75" s="141"/>
      <c r="D75" s="192"/>
      <c r="E75" s="141"/>
      <c r="F75" s="141"/>
      <c r="G75" s="172" t="str">
        <f aca="true">IF(F75 &lt;&gt; "",VLOOKUP($F75,Defect_severity,2,0),"")</f>
        <v/>
      </c>
      <c r="H75" s="141"/>
      <c r="I75" s="192"/>
      <c r="J75" s="193"/>
      <c r="K75" s="141"/>
    </row>
    <row r="76" customFormat="false" ht="15" hidden="false" customHeight="false" outlineLevel="0" collapsed="false">
      <c r="B76" s="191" t="n">
        <f aca="false">B75+1</f>
        <v>54</v>
      </c>
      <c r="C76" s="141"/>
      <c r="D76" s="192"/>
      <c r="E76" s="141"/>
      <c r="F76" s="141"/>
      <c r="G76" s="172" t="str">
        <f aca="true">IF(F76 &lt;&gt; "",VLOOKUP($F76,Defect_severity,2,0),"")</f>
        <v/>
      </c>
      <c r="H76" s="141"/>
      <c r="I76" s="192"/>
      <c r="J76" s="193"/>
      <c r="K76" s="141"/>
    </row>
    <row r="77" customFormat="false" ht="15" hidden="false" customHeight="false" outlineLevel="0" collapsed="false">
      <c r="B77" s="191" t="n">
        <f aca="false">B76+1</f>
        <v>55</v>
      </c>
      <c r="C77" s="141"/>
      <c r="D77" s="192"/>
      <c r="E77" s="141"/>
      <c r="F77" s="141"/>
      <c r="G77" s="172" t="str">
        <f aca="true">IF(F77 &lt;&gt; "",VLOOKUP($F77,Defect_severity,2,0),"")</f>
        <v/>
      </c>
      <c r="H77" s="141"/>
      <c r="I77" s="192"/>
      <c r="J77" s="193"/>
      <c r="K77" s="141"/>
    </row>
    <row r="78" customFormat="false" ht="15" hidden="false" customHeight="false" outlineLevel="0" collapsed="false">
      <c r="B78" s="191" t="n">
        <f aca="false">B77+1</f>
        <v>56</v>
      </c>
      <c r="C78" s="141"/>
      <c r="D78" s="192"/>
      <c r="E78" s="141"/>
      <c r="F78" s="141"/>
      <c r="G78" s="172" t="str">
        <f aca="true">IF(F78 &lt;&gt; "",VLOOKUP($F78,Defect_severity,2,0),"")</f>
        <v/>
      </c>
      <c r="H78" s="141"/>
      <c r="I78" s="192"/>
      <c r="J78" s="193"/>
      <c r="K78" s="141"/>
    </row>
    <row r="79" customFormat="false" ht="15" hidden="false" customHeight="false" outlineLevel="0" collapsed="false">
      <c r="B79" s="191" t="n">
        <f aca="false">B78+1</f>
        <v>57</v>
      </c>
      <c r="C79" s="141"/>
      <c r="D79" s="192"/>
      <c r="E79" s="141"/>
      <c r="F79" s="141"/>
      <c r="G79" s="172" t="str">
        <f aca="true">IF(F79 &lt;&gt; "",VLOOKUP($F79,Defect_severity,2,0),"")</f>
        <v/>
      </c>
      <c r="H79" s="141"/>
      <c r="I79" s="192"/>
      <c r="J79" s="193"/>
      <c r="K79" s="141"/>
    </row>
    <row r="80" customFormat="false" ht="15" hidden="false" customHeight="false" outlineLevel="0" collapsed="false">
      <c r="B80" s="191" t="n">
        <f aca="false">B79+1</f>
        <v>58</v>
      </c>
      <c r="C80" s="141"/>
      <c r="D80" s="192"/>
      <c r="E80" s="141"/>
      <c r="F80" s="141"/>
      <c r="G80" s="172" t="str">
        <f aca="true">IF(F80 &lt;&gt; "",VLOOKUP($F80,Defect_severity,2,0),"")</f>
        <v/>
      </c>
      <c r="H80" s="141"/>
      <c r="I80" s="192"/>
      <c r="J80" s="193"/>
      <c r="K80" s="141"/>
    </row>
    <row r="81" customFormat="false" ht="15" hidden="false" customHeight="false" outlineLevel="0" collapsed="false">
      <c r="B81" s="191" t="n">
        <f aca="false">B80+1</f>
        <v>59</v>
      </c>
      <c r="C81" s="141"/>
      <c r="D81" s="192"/>
      <c r="E81" s="141"/>
      <c r="F81" s="141"/>
      <c r="G81" s="172" t="str">
        <f aca="true">IF(F81 &lt;&gt; "",VLOOKUP($F81,Defect_severity,2,0),"")</f>
        <v/>
      </c>
      <c r="H81" s="141"/>
      <c r="I81" s="192"/>
      <c r="J81" s="193"/>
      <c r="K81" s="141"/>
    </row>
    <row r="82" customFormat="false" ht="15" hidden="false" customHeight="false" outlineLevel="0" collapsed="false">
      <c r="B82" s="191" t="n">
        <f aca="false">B81+1</f>
        <v>60</v>
      </c>
      <c r="C82" s="141"/>
      <c r="D82" s="192"/>
      <c r="E82" s="141"/>
      <c r="F82" s="141"/>
      <c r="G82" s="172" t="str">
        <f aca="true">IF(F82 &lt;&gt; "",VLOOKUP($F82,Defect_severity,2,0),"")</f>
        <v/>
      </c>
      <c r="H82" s="141"/>
      <c r="I82" s="192"/>
      <c r="J82" s="193"/>
      <c r="K82" s="141"/>
    </row>
    <row r="83" customFormat="false" ht="15" hidden="false" customHeight="false" outlineLevel="0" collapsed="false">
      <c r="B83" s="191" t="n">
        <f aca="false">B82+1</f>
        <v>61</v>
      </c>
      <c r="C83" s="141"/>
      <c r="D83" s="192"/>
      <c r="E83" s="141"/>
      <c r="F83" s="141"/>
      <c r="G83" s="172" t="str">
        <f aca="true">IF(F83 &lt;&gt; "",VLOOKUP($F83,Defect_severity,2,0),"")</f>
        <v/>
      </c>
      <c r="H83" s="141"/>
      <c r="I83" s="192"/>
      <c r="J83" s="193"/>
      <c r="K83" s="141"/>
    </row>
    <row r="84" customFormat="false" ht="15" hidden="false" customHeight="false" outlineLevel="0" collapsed="false">
      <c r="B84" s="191" t="n">
        <f aca="false">B83+1</f>
        <v>62</v>
      </c>
      <c r="C84" s="141"/>
      <c r="D84" s="192"/>
      <c r="E84" s="141"/>
      <c r="F84" s="141"/>
      <c r="G84" s="172" t="str">
        <f aca="true">IF(F84 &lt;&gt; "",VLOOKUP($F84,Defect_severity,2,0),"")</f>
        <v/>
      </c>
      <c r="H84" s="141"/>
      <c r="I84" s="192"/>
      <c r="J84" s="193"/>
      <c r="K84" s="141"/>
    </row>
    <row r="85" customFormat="false" ht="15" hidden="false" customHeight="false" outlineLevel="0" collapsed="false">
      <c r="B85" s="191" t="n">
        <f aca="false">B84+1</f>
        <v>63</v>
      </c>
      <c r="C85" s="141"/>
      <c r="D85" s="192"/>
      <c r="E85" s="141"/>
      <c r="F85" s="141"/>
      <c r="G85" s="172" t="str">
        <f aca="true">IF(F85 &lt;&gt; "",VLOOKUP($F85,Defect_severity,2,0),"")</f>
        <v/>
      </c>
      <c r="H85" s="141"/>
      <c r="I85" s="192"/>
      <c r="J85" s="193"/>
      <c r="K85" s="141"/>
    </row>
    <row r="86" customFormat="false" ht="15" hidden="false" customHeight="false" outlineLevel="0" collapsed="false">
      <c r="B86" s="191" t="n">
        <f aca="false">B85+1</f>
        <v>64</v>
      </c>
      <c r="C86" s="141"/>
      <c r="D86" s="192"/>
      <c r="E86" s="141"/>
      <c r="F86" s="141"/>
      <c r="G86" s="172" t="str">
        <f aca="true">IF(F86 &lt;&gt; "",VLOOKUP($F86,Defect_severity,2,0),"")</f>
        <v/>
      </c>
      <c r="H86" s="141"/>
      <c r="I86" s="192"/>
      <c r="J86" s="193"/>
      <c r="K86" s="141"/>
    </row>
    <row r="87" customFormat="false" ht="15" hidden="false" customHeight="false" outlineLevel="0" collapsed="false">
      <c r="B87" s="191" t="n">
        <f aca="false">B86+1</f>
        <v>65</v>
      </c>
      <c r="C87" s="141"/>
      <c r="D87" s="192"/>
      <c r="E87" s="141"/>
      <c r="F87" s="141"/>
      <c r="G87" s="172" t="str">
        <f aca="true">IF(F87 &lt;&gt; "",VLOOKUP($F87,Defect_severity,2,0),"")</f>
        <v/>
      </c>
      <c r="H87" s="141"/>
      <c r="I87" s="192"/>
      <c r="J87" s="193"/>
      <c r="K87" s="141"/>
    </row>
    <row r="88" customFormat="false" ht="15" hidden="false" customHeight="false" outlineLevel="0" collapsed="false">
      <c r="B88" s="191" t="n">
        <f aca="false">B87+1</f>
        <v>66</v>
      </c>
      <c r="C88" s="141"/>
      <c r="D88" s="192"/>
      <c r="E88" s="141"/>
      <c r="F88" s="141"/>
      <c r="G88" s="172" t="str">
        <f aca="true">IF(F88 &lt;&gt; "",VLOOKUP($F88,Defect_severity,2,0),"")</f>
        <v/>
      </c>
      <c r="H88" s="141"/>
      <c r="I88" s="192"/>
      <c r="J88" s="193"/>
      <c r="K88" s="141"/>
    </row>
    <row r="89" customFormat="false" ht="15" hidden="false" customHeight="false" outlineLevel="0" collapsed="false">
      <c r="B89" s="191" t="n">
        <f aca="false">B88+1</f>
        <v>67</v>
      </c>
      <c r="C89" s="141"/>
      <c r="D89" s="192"/>
      <c r="E89" s="141"/>
      <c r="F89" s="141"/>
      <c r="G89" s="172" t="str">
        <f aca="true">IF(F89 &lt;&gt; "",VLOOKUP($F89,Defect_severity,2,0),"")</f>
        <v/>
      </c>
      <c r="H89" s="141"/>
      <c r="I89" s="192"/>
      <c r="J89" s="193"/>
      <c r="K89" s="141"/>
    </row>
    <row r="90" customFormat="false" ht="15" hidden="false" customHeight="false" outlineLevel="0" collapsed="false">
      <c r="B90" s="191" t="n">
        <f aca="false">B89+1</f>
        <v>68</v>
      </c>
      <c r="C90" s="141"/>
      <c r="D90" s="192"/>
      <c r="E90" s="141"/>
      <c r="F90" s="141"/>
      <c r="G90" s="172" t="str">
        <f aca="true">IF(F90 &lt;&gt; "",VLOOKUP($F90,Defect_severity,2,0),"")</f>
        <v/>
      </c>
      <c r="H90" s="141"/>
      <c r="I90" s="192"/>
      <c r="J90" s="193"/>
      <c r="K90" s="141"/>
    </row>
    <row r="91" customFormat="false" ht="15" hidden="false" customHeight="false" outlineLevel="0" collapsed="false">
      <c r="B91" s="191" t="n">
        <f aca="false">B90+1</f>
        <v>69</v>
      </c>
      <c r="C91" s="141"/>
      <c r="D91" s="192"/>
      <c r="E91" s="141"/>
      <c r="F91" s="141"/>
      <c r="G91" s="172" t="str">
        <f aca="true">IF(F91 &lt;&gt; "",VLOOKUP($F91,Defect_severity,2,0),"")</f>
        <v/>
      </c>
      <c r="H91" s="141"/>
      <c r="I91" s="192"/>
      <c r="J91" s="193"/>
      <c r="K91" s="141"/>
    </row>
    <row r="92" customFormat="false" ht="15" hidden="false" customHeight="false" outlineLevel="0" collapsed="false">
      <c r="B92" s="191" t="n">
        <f aca="false">B91+1</f>
        <v>70</v>
      </c>
      <c r="C92" s="141"/>
      <c r="D92" s="192"/>
      <c r="E92" s="141"/>
      <c r="F92" s="141"/>
      <c r="G92" s="172" t="str">
        <f aca="true">IF(F92 &lt;&gt; "",VLOOKUP($F92,Defect_severity,2,0),"")</f>
        <v/>
      </c>
      <c r="H92" s="141"/>
      <c r="I92" s="192"/>
      <c r="J92" s="193"/>
      <c r="K92" s="141"/>
    </row>
    <row r="93" customFormat="false" ht="15" hidden="false" customHeight="false" outlineLevel="0" collapsed="false">
      <c r="B93" s="191" t="n">
        <f aca="false">B92+1</f>
        <v>71</v>
      </c>
      <c r="C93" s="141"/>
      <c r="D93" s="192"/>
      <c r="E93" s="141"/>
      <c r="F93" s="141"/>
      <c r="G93" s="172" t="str">
        <f aca="true">IF(F93 &lt;&gt; "",VLOOKUP($F93,Defect_severity,2,0),"")</f>
        <v/>
      </c>
      <c r="H93" s="141"/>
      <c r="I93" s="192"/>
      <c r="J93" s="193"/>
      <c r="K93" s="141"/>
    </row>
    <row r="94" customFormat="false" ht="15" hidden="false" customHeight="false" outlineLevel="0" collapsed="false">
      <c r="B94" s="191" t="n">
        <f aca="false">B93+1</f>
        <v>72</v>
      </c>
      <c r="C94" s="141"/>
      <c r="D94" s="192"/>
      <c r="E94" s="141"/>
      <c r="F94" s="141"/>
      <c r="G94" s="172" t="str">
        <f aca="true">IF(F94 &lt;&gt; "",VLOOKUP($F94,Defect_severity,2,0),"")</f>
        <v/>
      </c>
      <c r="H94" s="141"/>
      <c r="I94" s="192"/>
      <c r="J94" s="193"/>
      <c r="K94" s="141"/>
    </row>
    <row r="95" customFormat="false" ht="15" hidden="false" customHeight="false" outlineLevel="0" collapsed="false">
      <c r="B95" s="191" t="n">
        <f aca="false">B94+1</f>
        <v>73</v>
      </c>
      <c r="C95" s="141"/>
      <c r="D95" s="192"/>
      <c r="E95" s="141"/>
      <c r="F95" s="141"/>
      <c r="G95" s="172" t="str">
        <f aca="true">IF(F95 &lt;&gt; "",VLOOKUP($F95,Defect_severity,2,0),"")</f>
        <v/>
      </c>
      <c r="H95" s="141"/>
      <c r="I95" s="192"/>
      <c r="J95" s="193"/>
      <c r="K95" s="141"/>
    </row>
    <row r="96" customFormat="false" ht="15" hidden="false" customHeight="false" outlineLevel="0" collapsed="false">
      <c r="B96" s="191" t="n">
        <f aca="false">B95+1</f>
        <v>74</v>
      </c>
      <c r="C96" s="141"/>
      <c r="D96" s="192"/>
      <c r="E96" s="141"/>
      <c r="F96" s="141"/>
      <c r="G96" s="172" t="str">
        <f aca="true">IF(F96 &lt;&gt; "",VLOOKUP($F96,Defect_severity,2,0),"")</f>
        <v/>
      </c>
      <c r="H96" s="141"/>
      <c r="I96" s="192"/>
      <c r="J96" s="193"/>
      <c r="K96" s="141"/>
    </row>
    <row r="97" customFormat="false" ht="15" hidden="false" customHeight="false" outlineLevel="0" collapsed="false">
      <c r="B97" s="191" t="n">
        <f aca="false">B96+1</f>
        <v>75</v>
      </c>
      <c r="C97" s="141"/>
      <c r="D97" s="192"/>
      <c r="E97" s="141"/>
      <c r="F97" s="141"/>
      <c r="G97" s="172" t="str">
        <f aca="true">IF(F97 &lt;&gt; "",VLOOKUP($F97,Defect_severity,2,0),"")</f>
        <v/>
      </c>
      <c r="H97" s="141"/>
      <c r="I97" s="192"/>
      <c r="J97" s="193"/>
      <c r="K97" s="141"/>
    </row>
    <row r="98" customFormat="false" ht="15" hidden="false" customHeight="false" outlineLevel="0" collapsed="false">
      <c r="B98" s="191" t="n">
        <f aca="false">B97+1</f>
        <v>76</v>
      </c>
      <c r="C98" s="141"/>
      <c r="D98" s="192"/>
      <c r="E98" s="141"/>
      <c r="F98" s="141"/>
      <c r="G98" s="172" t="str">
        <f aca="true">IF(F98 &lt;&gt; "",VLOOKUP($F98,Defect_severity,2,0),"")</f>
        <v/>
      </c>
      <c r="H98" s="141"/>
      <c r="I98" s="192"/>
      <c r="J98" s="193"/>
      <c r="K98" s="141"/>
    </row>
    <row r="99" customFormat="false" ht="15" hidden="false" customHeight="false" outlineLevel="0" collapsed="false">
      <c r="B99" s="191" t="n">
        <f aca="false">B98+1</f>
        <v>77</v>
      </c>
      <c r="C99" s="141"/>
      <c r="D99" s="192"/>
      <c r="E99" s="141"/>
      <c r="F99" s="141"/>
      <c r="G99" s="172" t="str">
        <f aca="true">IF(F99 &lt;&gt; "",VLOOKUP($F99,Defect_severity,2,0),"")</f>
        <v/>
      </c>
      <c r="H99" s="141"/>
      <c r="I99" s="192"/>
      <c r="J99" s="193"/>
      <c r="K99" s="141"/>
    </row>
    <row r="100" customFormat="false" ht="15" hidden="false" customHeight="false" outlineLevel="0" collapsed="false">
      <c r="B100" s="191" t="n">
        <f aca="false">B99+1</f>
        <v>78</v>
      </c>
      <c r="C100" s="141"/>
      <c r="D100" s="192"/>
      <c r="E100" s="141"/>
      <c r="F100" s="141"/>
      <c r="G100" s="172" t="str">
        <f aca="true">IF(F100 &lt;&gt; "",VLOOKUP($F100,Defect_severity,2,0),"")</f>
        <v/>
      </c>
      <c r="H100" s="141"/>
      <c r="I100" s="192"/>
      <c r="J100" s="193"/>
      <c r="K100" s="141"/>
    </row>
    <row r="101" customFormat="false" ht="15" hidden="false" customHeight="false" outlineLevel="0" collapsed="false">
      <c r="B101" s="191" t="n">
        <f aca="false">B100+1</f>
        <v>79</v>
      </c>
      <c r="C101" s="141"/>
      <c r="D101" s="192"/>
      <c r="E101" s="141"/>
      <c r="F101" s="141"/>
      <c r="G101" s="172" t="str">
        <f aca="true">IF(F101 &lt;&gt; "",VLOOKUP($F101,Defect_severity,2,0),"")</f>
        <v/>
      </c>
      <c r="H101" s="141"/>
      <c r="I101" s="192"/>
      <c r="J101" s="193"/>
      <c r="K101" s="141"/>
    </row>
    <row r="102" customFormat="false" ht="15" hidden="false" customHeight="false" outlineLevel="0" collapsed="false">
      <c r="B102" s="191" t="n">
        <f aca="false">B101+1</f>
        <v>80</v>
      </c>
      <c r="C102" s="141"/>
      <c r="D102" s="192"/>
      <c r="E102" s="141"/>
      <c r="F102" s="141"/>
      <c r="G102" s="172" t="str">
        <f aca="true">IF(F102 &lt;&gt; "",VLOOKUP($F102,Defect_severity,2,0),"")</f>
        <v/>
      </c>
      <c r="H102" s="141"/>
      <c r="I102" s="192"/>
      <c r="J102" s="193"/>
      <c r="K102" s="141"/>
    </row>
    <row r="103" customFormat="false" ht="15" hidden="false" customHeight="false" outlineLevel="0" collapsed="false">
      <c r="B103" s="191" t="n">
        <f aca="false">B102+1</f>
        <v>81</v>
      </c>
      <c r="C103" s="141"/>
      <c r="D103" s="192"/>
      <c r="E103" s="141"/>
      <c r="F103" s="141"/>
      <c r="G103" s="172" t="str">
        <f aca="true">IF(F103 &lt;&gt; "",VLOOKUP($F103,Defect_severity,2,0),"")</f>
        <v/>
      </c>
      <c r="H103" s="141"/>
      <c r="I103" s="192"/>
      <c r="J103" s="193"/>
      <c r="K103" s="141"/>
    </row>
    <row r="104" customFormat="false" ht="15" hidden="false" customHeight="false" outlineLevel="0" collapsed="false">
      <c r="B104" s="191" t="n">
        <f aca="false">B103+1</f>
        <v>82</v>
      </c>
      <c r="C104" s="141"/>
      <c r="D104" s="192"/>
      <c r="E104" s="141"/>
      <c r="F104" s="141"/>
      <c r="G104" s="172" t="str">
        <f aca="true">IF(F104 &lt;&gt; "",VLOOKUP($F104,Defect_severity,2,0),"")</f>
        <v/>
      </c>
      <c r="H104" s="141"/>
      <c r="I104" s="192"/>
      <c r="J104" s="193"/>
      <c r="K104" s="141"/>
    </row>
    <row r="105" customFormat="false" ht="15" hidden="false" customHeight="false" outlineLevel="0" collapsed="false">
      <c r="B105" s="191" t="n">
        <f aca="false">B104+1</f>
        <v>83</v>
      </c>
      <c r="C105" s="141"/>
      <c r="D105" s="192"/>
      <c r="E105" s="141"/>
      <c r="F105" s="141"/>
      <c r="G105" s="172" t="str">
        <f aca="true">IF(F105 &lt;&gt; "",VLOOKUP($F105,Defect_severity,2,0),"")</f>
        <v/>
      </c>
      <c r="H105" s="141"/>
      <c r="I105" s="192"/>
      <c r="J105" s="193"/>
      <c r="K105" s="141"/>
    </row>
    <row r="106" customFormat="false" ht="15" hidden="false" customHeight="false" outlineLevel="0" collapsed="false">
      <c r="B106" s="191" t="n">
        <f aca="false">B105+1</f>
        <v>84</v>
      </c>
      <c r="C106" s="141"/>
      <c r="D106" s="192"/>
      <c r="E106" s="141"/>
      <c r="F106" s="141"/>
      <c r="G106" s="172" t="str">
        <f aca="true">IF(F106 &lt;&gt; "",VLOOKUP($F106,Defect_severity,2,0),"")</f>
        <v/>
      </c>
      <c r="H106" s="141"/>
      <c r="I106" s="192"/>
      <c r="J106" s="193"/>
      <c r="K106" s="141"/>
    </row>
    <row r="107" customFormat="false" ht="15" hidden="false" customHeight="false" outlineLevel="0" collapsed="false">
      <c r="B107" s="191" t="n">
        <f aca="false">B106+1</f>
        <v>85</v>
      </c>
      <c r="C107" s="141"/>
      <c r="D107" s="192"/>
      <c r="E107" s="141"/>
      <c r="F107" s="141"/>
      <c r="G107" s="172" t="str">
        <f aca="true">IF(F107 &lt;&gt; "",VLOOKUP($F107,Defect_severity,2,0),"")</f>
        <v/>
      </c>
      <c r="H107" s="141"/>
      <c r="I107" s="192"/>
      <c r="J107" s="193"/>
      <c r="K107" s="141"/>
    </row>
    <row r="108" customFormat="false" ht="15" hidden="false" customHeight="false" outlineLevel="0" collapsed="false">
      <c r="B108" s="191" t="n">
        <f aca="false">B107+1</f>
        <v>86</v>
      </c>
      <c r="C108" s="141"/>
      <c r="D108" s="192"/>
      <c r="E108" s="141"/>
      <c r="F108" s="141"/>
      <c r="G108" s="172" t="str">
        <f aca="true">IF(F108 &lt;&gt; "",VLOOKUP($F108,Defect_severity,2,0),"")</f>
        <v/>
      </c>
      <c r="H108" s="141"/>
      <c r="I108" s="192"/>
      <c r="J108" s="193"/>
      <c r="K108" s="141"/>
    </row>
    <row r="109" customFormat="false" ht="15" hidden="false" customHeight="false" outlineLevel="0" collapsed="false">
      <c r="B109" s="191" t="n">
        <f aca="false">B108+1</f>
        <v>87</v>
      </c>
      <c r="C109" s="141"/>
      <c r="D109" s="192"/>
      <c r="E109" s="141"/>
      <c r="F109" s="141"/>
      <c r="G109" s="172" t="str">
        <f aca="true">IF(F109 &lt;&gt; "",VLOOKUP($F109,Defect_severity,2,0),"")</f>
        <v/>
      </c>
      <c r="H109" s="141"/>
      <c r="I109" s="192"/>
      <c r="J109" s="193"/>
      <c r="K109" s="141"/>
    </row>
    <row r="110" customFormat="false" ht="15" hidden="false" customHeight="false" outlineLevel="0" collapsed="false">
      <c r="B110" s="191" t="n">
        <f aca="false">B109+1</f>
        <v>88</v>
      </c>
      <c r="C110" s="141"/>
      <c r="D110" s="192"/>
      <c r="E110" s="141"/>
      <c r="F110" s="141"/>
      <c r="G110" s="172" t="str">
        <f aca="true">IF(F110 &lt;&gt; "",VLOOKUP($F110,Defect_severity,2,0),"")</f>
        <v/>
      </c>
      <c r="H110" s="141"/>
      <c r="I110" s="192"/>
      <c r="J110" s="193"/>
      <c r="K110" s="141"/>
    </row>
    <row r="111" customFormat="false" ht="15" hidden="false" customHeight="false" outlineLevel="0" collapsed="false">
      <c r="B111" s="191" t="n">
        <f aca="false">B110+1</f>
        <v>89</v>
      </c>
      <c r="C111" s="141"/>
      <c r="D111" s="192"/>
      <c r="E111" s="141"/>
      <c r="F111" s="141"/>
      <c r="G111" s="172" t="str">
        <f aca="true">IF(F111 &lt;&gt; "",VLOOKUP($F111,Defect_severity,2,0),"")</f>
        <v/>
      </c>
      <c r="H111" s="141"/>
      <c r="I111" s="192"/>
      <c r="J111" s="193"/>
      <c r="K111" s="141"/>
    </row>
    <row r="112" customFormat="false" ht="15" hidden="false" customHeight="false" outlineLevel="0" collapsed="false">
      <c r="B112" s="191" t="n">
        <f aca="false">B111+1</f>
        <v>90</v>
      </c>
      <c r="C112" s="141"/>
      <c r="D112" s="192"/>
      <c r="E112" s="141"/>
      <c r="F112" s="141"/>
      <c r="G112" s="172" t="str">
        <f aca="true">IF(F112 &lt;&gt; "",VLOOKUP($F112,Defect_severity,2,0),"")</f>
        <v/>
      </c>
      <c r="H112" s="141"/>
      <c r="I112" s="192"/>
      <c r="J112" s="193"/>
      <c r="K112" s="141"/>
    </row>
    <row r="113" customFormat="false" ht="15" hidden="false" customHeight="false" outlineLevel="0" collapsed="false">
      <c r="B113" s="191" t="n">
        <f aca="false">B112+1</f>
        <v>91</v>
      </c>
      <c r="C113" s="141"/>
      <c r="D113" s="192"/>
      <c r="E113" s="141"/>
      <c r="F113" s="141"/>
      <c r="G113" s="172" t="str">
        <f aca="true">IF(F113 &lt;&gt; "",VLOOKUP($F113,Defect_severity,2,0),"")</f>
        <v/>
      </c>
      <c r="H113" s="141"/>
      <c r="I113" s="192"/>
      <c r="J113" s="193"/>
      <c r="K113" s="141"/>
    </row>
    <row r="114" customFormat="false" ht="15" hidden="false" customHeight="false" outlineLevel="0" collapsed="false">
      <c r="B114" s="191" t="n">
        <f aca="false">B113+1</f>
        <v>92</v>
      </c>
      <c r="C114" s="141"/>
      <c r="D114" s="192"/>
      <c r="E114" s="141"/>
      <c r="F114" s="141"/>
      <c r="G114" s="172" t="str">
        <f aca="true">IF(F114 &lt;&gt; "",VLOOKUP($F114,Defect_severity,2,0),"")</f>
        <v/>
      </c>
      <c r="H114" s="141"/>
      <c r="I114" s="192"/>
      <c r="J114" s="193"/>
      <c r="K114" s="141"/>
    </row>
    <row r="115" customFormat="false" ht="15" hidden="false" customHeight="false" outlineLevel="0" collapsed="false">
      <c r="B115" s="191" t="n">
        <f aca="false">B114+1</f>
        <v>93</v>
      </c>
      <c r="C115" s="141"/>
      <c r="D115" s="192"/>
      <c r="E115" s="141"/>
      <c r="F115" s="141"/>
      <c r="G115" s="172" t="str">
        <f aca="true">IF(F115 &lt;&gt; "",VLOOKUP($F115,Defect_severity,2,0),"")</f>
        <v/>
      </c>
      <c r="H115" s="141"/>
      <c r="I115" s="192"/>
      <c r="J115" s="193"/>
      <c r="K115" s="141"/>
    </row>
    <row r="116" customFormat="false" ht="15" hidden="false" customHeight="false" outlineLevel="0" collapsed="false">
      <c r="B116" s="191" t="n">
        <f aca="false">B115+1</f>
        <v>94</v>
      </c>
      <c r="C116" s="141"/>
      <c r="D116" s="192"/>
      <c r="E116" s="141"/>
      <c r="F116" s="141"/>
      <c r="G116" s="172" t="str">
        <f aca="true">IF(F116 &lt;&gt; "",VLOOKUP($F116,Defect_severity,2,0),"")</f>
        <v/>
      </c>
      <c r="H116" s="141"/>
      <c r="I116" s="192"/>
      <c r="J116" s="193"/>
      <c r="K116" s="141"/>
    </row>
    <row r="117" customFormat="false" ht="15" hidden="false" customHeight="false" outlineLevel="0" collapsed="false">
      <c r="B117" s="191" t="n">
        <f aca="false">B116+1</f>
        <v>95</v>
      </c>
      <c r="C117" s="141"/>
      <c r="D117" s="192"/>
      <c r="E117" s="141"/>
      <c r="F117" s="141"/>
      <c r="G117" s="172" t="str">
        <f aca="true">IF(F117 &lt;&gt; "",VLOOKUP($F117,Defect_severity,2,0),"")</f>
        <v/>
      </c>
      <c r="H117" s="141"/>
      <c r="I117" s="192"/>
      <c r="J117" s="193"/>
      <c r="K117" s="141"/>
    </row>
    <row r="118" customFormat="false" ht="15" hidden="false" customHeight="false" outlineLevel="0" collapsed="false">
      <c r="B118" s="191" t="n">
        <f aca="false">B117+1</f>
        <v>96</v>
      </c>
      <c r="C118" s="141"/>
      <c r="D118" s="192"/>
      <c r="E118" s="141"/>
      <c r="F118" s="141"/>
      <c r="G118" s="172" t="str">
        <f aca="true">IF(F118 &lt;&gt; "",VLOOKUP($F118,Defect_severity,2,0),"")</f>
        <v/>
      </c>
      <c r="H118" s="141"/>
      <c r="I118" s="192"/>
      <c r="J118" s="193"/>
      <c r="K118" s="141"/>
    </row>
    <row r="119" customFormat="false" ht="15" hidden="false" customHeight="false" outlineLevel="0" collapsed="false">
      <c r="B119" s="191" t="n">
        <f aca="false">B118+1</f>
        <v>97</v>
      </c>
      <c r="C119" s="141"/>
      <c r="D119" s="192"/>
      <c r="E119" s="141"/>
      <c r="F119" s="141"/>
      <c r="G119" s="172" t="str">
        <f aca="true">IF(F119 &lt;&gt; "",VLOOKUP($F119,Defect_severity,2,0),"")</f>
        <v/>
      </c>
      <c r="H119" s="141"/>
      <c r="I119" s="192"/>
      <c r="J119" s="193"/>
      <c r="K119" s="141"/>
    </row>
    <row r="120" customFormat="false" ht="15" hidden="false" customHeight="false" outlineLevel="0" collapsed="false">
      <c r="B120" s="191" t="n">
        <f aca="false">B119+1</f>
        <v>98</v>
      </c>
      <c r="C120" s="141"/>
      <c r="D120" s="192"/>
      <c r="E120" s="141"/>
      <c r="F120" s="141"/>
      <c r="G120" s="172" t="str">
        <f aca="true">IF(F120 &lt;&gt; "",VLOOKUP($F120,Defect_severity,2,0),"")</f>
        <v/>
      </c>
      <c r="H120" s="141"/>
      <c r="I120" s="192"/>
      <c r="J120" s="193"/>
      <c r="K120" s="141"/>
    </row>
    <row r="121" customFormat="false" ht="15" hidden="false" customHeight="false" outlineLevel="0" collapsed="false">
      <c r="B121" s="191" t="n">
        <f aca="false">B120+1</f>
        <v>99</v>
      </c>
      <c r="C121" s="141"/>
      <c r="D121" s="192"/>
      <c r="E121" s="141"/>
      <c r="F121" s="141"/>
      <c r="G121" s="172" t="str">
        <f aca="true">IF(F121 &lt;&gt; "",VLOOKUP($F121,Defect_severity,2,0),"")</f>
        <v/>
      </c>
      <c r="H121" s="141"/>
      <c r="I121" s="192"/>
      <c r="J121" s="193"/>
      <c r="K121" s="141"/>
    </row>
    <row r="122" customFormat="false" ht="15" hidden="false" customHeight="false" outlineLevel="0" collapsed="false">
      <c r="B122" s="191" t="n">
        <f aca="false">B121+1</f>
        <v>100</v>
      </c>
      <c r="C122" s="141"/>
      <c r="D122" s="192"/>
      <c r="E122" s="141"/>
      <c r="F122" s="141"/>
      <c r="G122" s="172" t="str">
        <f aca="true">IF(F122 &lt;&gt; "",VLOOKUP($F122,Defect_severity,2,0),"")</f>
        <v/>
      </c>
      <c r="H122" s="141"/>
      <c r="I122" s="192"/>
      <c r="J122" s="193"/>
      <c r="K122" s="141"/>
    </row>
    <row r="123" customFormat="false" ht="15" hidden="false" customHeight="false" outlineLevel="0" collapsed="false">
      <c r="B123" s="191" t="n">
        <f aca="false">B122+1</f>
        <v>101</v>
      </c>
      <c r="C123" s="141"/>
      <c r="D123" s="192"/>
      <c r="E123" s="141"/>
      <c r="F123" s="141"/>
      <c r="G123" s="172" t="str">
        <f aca="true">IF(F123 &lt;&gt; "",VLOOKUP($F123,Defect_severity,2,0),"")</f>
        <v/>
      </c>
      <c r="H123" s="141"/>
      <c r="I123" s="192"/>
      <c r="J123" s="193"/>
      <c r="K123" s="141"/>
    </row>
    <row r="124" customFormat="false" ht="15" hidden="false" customHeight="false" outlineLevel="0" collapsed="false">
      <c r="B124" s="191" t="n">
        <f aca="false">B123+1</f>
        <v>102</v>
      </c>
      <c r="C124" s="141"/>
      <c r="D124" s="192"/>
      <c r="E124" s="141"/>
      <c r="F124" s="141"/>
      <c r="G124" s="172" t="str">
        <f aca="true">IF(F124 &lt;&gt; "",VLOOKUP($F124,Defect_severity,2,0),"")</f>
        <v/>
      </c>
      <c r="H124" s="141"/>
      <c r="I124" s="192"/>
      <c r="J124" s="193"/>
      <c r="K124" s="141"/>
    </row>
    <row r="125" customFormat="false" ht="15" hidden="false" customHeight="false" outlineLevel="0" collapsed="false">
      <c r="B125" s="191" t="n">
        <f aca="false">B124+1</f>
        <v>103</v>
      </c>
      <c r="C125" s="141"/>
      <c r="D125" s="192"/>
      <c r="E125" s="141"/>
      <c r="F125" s="141"/>
      <c r="G125" s="172" t="str">
        <f aca="true">IF(F125 &lt;&gt; "",VLOOKUP($F125,Defect_severity,2,0),"")</f>
        <v/>
      </c>
      <c r="H125" s="141"/>
      <c r="I125" s="192"/>
      <c r="J125" s="193"/>
      <c r="K125" s="141"/>
    </row>
    <row r="126" customFormat="false" ht="15" hidden="false" customHeight="false" outlineLevel="0" collapsed="false">
      <c r="B126" s="191" t="n">
        <f aca="false">B125+1</f>
        <v>104</v>
      </c>
      <c r="C126" s="141"/>
      <c r="D126" s="192"/>
      <c r="E126" s="141"/>
      <c r="F126" s="141"/>
      <c r="G126" s="172" t="str">
        <f aca="true">IF(F126 &lt;&gt; "",VLOOKUP($F126,Defect_severity,2,0),"")</f>
        <v/>
      </c>
      <c r="H126" s="141"/>
      <c r="I126" s="192"/>
      <c r="J126" s="193"/>
      <c r="K126" s="141"/>
    </row>
    <row r="127" customFormat="false" ht="15" hidden="false" customHeight="false" outlineLevel="0" collapsed="false">
      <c r="B127" s="191" t="n">
        <f aca="false">B126+1</f>
        <v>105</v>
      </c>
      <c r="C127" s="141"/>
      <c r="D127" s="192"/>
      <c r="E127" s="141"/>
      <c r="F127" s="141"/>
      <c r="G127" s="172" t="str">
        <f aca="true">IF(F127 &lt;&gt; "",VLOOKUP($F127,Defect_severity,2,0),"")</f>
        <v/>
      </c>
      <c r="H127" s="141"/>
      <c r="I127" s="192"/>
      <c r="J127" s="193"/>
      <c r="K127" s="141"/>
    </row>
    <row r="128" customFormat="false" ht="15" hidden="false" customHeight="false" outlineLevel="0" collapsed="false">
      <c r="B128" s="191" t="n">
        <f aca="false">B127+1</f>
        <v>106</v>
      </c>
      <c r="C128" s="141"/>
      <c r="D128" s="192"/>
      <c r="E128" s="141"/>
      <c r="F128" s="141"/>
      <c r="G128" s="172" t="str">
        <f aca="true">IF(F128 &lt;&gt; "",VLOOKUP($F128,Defect_severity,2,0),"")</f>
        <v/>
      </c>
      <c r="H128" s="141"/>
      <c r="I128" s="192"/>
      <c r="J128" s="193"/>
      <c r="K128" s="141"/>
    </row>
    <row r="129" customFormat="false" ht="15" hidden="false" customHeight="false" outlineLevel="0" collapsed="false">
      <c r="B129" s="191" t="n">
        <f aca="false">B128+1</f>
        <v>107</v>
      </c>
      <c r="C129" s="141"/>
      <c r="D129" s="192"/>
      <c r="E129" s="141"/>
      <c r="F129" s="141"/>
      <c r="G129" s="172" t="str">
        <f aca="true">IF(F129 &lt;&gt; "",VLOOKUP($F129,Defect_severity,2,0),"")</f>
        <v/>
      </c>
      <c r="H129" s="141"/>
      <c r="I129" s="192"/>
      <c r="J129" s="193"/>
      <c r="K129" s="141"/>
    </row>
    <row r="130" customFormat="false" ht="15" hidden="false" customHeight="false" outlineLevel="0" collapsed="false">
      <c r="B130" s="191" t="n">
        <f aca="false">B129+1</f>
        <v>108</v>
      </c>
      <c r="C130" s="141"/>
      <c r="D130" s="192"/>
      <c r="E130" s="141"/>
      <c r="F130" s="141"/>
      <c r="G130" s="172" t="str">
        <f aca="true">IF(F130 &lt;&gt; "",VLOOKUP($F130,Defect_severity,2,0),"")</f>
        <v/>
      </c>
      <c r="H130" s="141"/>
      <c r="I130" s="192"/>
      <c r="J130" s="193"/>
      <c r="K130" s="141"/>
    </row>
    <row r="131" customFormat="false" ht="15" hidden="false" customHeight="false" outlineLevel="0" collapsed="false">
      <c r="B131" s="191" t="n">
        <f aca="false">B130+1</f>
        <v>109</v>
      </c>
      <c r="C131" s="141"/>
      <c r="D131" s="192"/>
      <c r="E131" s="141"/>
      <c r="F131" s="141"/>
      <c r="G131" s="172" t="str">
        <f aca="true">IF(F131 &lt;&gt; "",VLOOKUP($F131,Defect_severity,2,0),"")</f>
        <v/>
      </c>
      <c r="H131" s="141"/>
      <c r="I131" s="192"/>
      <c r="J131" s="193"/>
      <c r="K131" s="141"/>
    </row>
    <row r="132" customFormat="false" ht="15" hidden="false" customHeight="false" outlineLevel="0" collapsed="false">
      <c r="B132" s="191" t="n">
        <f aca="false">B131+1</f>
        <v>110</v>
      </c>
      <c r="C132" s="141"/>
      <c r="D132" s="192"/>
      <c r="E132" s="141"/>
      <c r="F132" s="141"/>
      <c r="G132" s="172" t="str">
        <f aca="true">IF(F132 &lt;&gt; "",VLOOKUP($F132,Defect_severity,2,0),"")</f>
        <v/>
      </c>
      <c r="H132" s="141"/>
      <c r="I132" s="192"/>
      <c r="J132" s="193"/>
      <c r="K132" s="141"/>
    </row>
    <row r="133" customFormat="false" ht="15" hidden="false" customHeight="false" outlineLevel="0" collapsed="false">
      <c r="B133" s="191" t="n">
        <f aca="false">B132+1</f>
        <v>111</v>
      </c>
      <c r="C133" s="141"/>
      <c r="D133" s="192"/>
      <c r="E133" s="141"/>
      <c r="F133" s="141"/>
      <c r="G133" s="172" t="str">
        <f aca="true">IF(F133 &lt;&gt; "",VLOOKUP($F133,Defect_severity,2,0),"")</f>
        <v/>
      </c>
      <c r="H133" s="141"/>
      <c r="I133" s="192"/>
      <c r="J133" s="193"/>
      <c r="K133" s="141"/>
    </row>
    <row r="134" customFormat="false" ht="15" hidden="false" customHeight="false" outlineLevel="0" collapsed="false">
      <c r="B134" s="191" t="n">
        <f aca="false">B133+1</f>
        <v>112</v>
      </c>
      <c r="C134" s="141"/>
      <c r="D134" s="192"/>
      <c r="E134" s="141"/>
      <c r="F134" s="141"/>
      <c r="G134" s="172" t="str">
        <f aca="true">IF(F134 &lt;&gt; "",VLOOKUP($F134,Defect_severity,2,0),"")</f>
        <v/>
      </c>
      <c r="H134" s="141"/>
      <c r="I134" s="192"/>
      <c r="J134" s="193"/>
      <c r="K134" s="141"/>
    </row>
    <row r="135" customFormat="false" ht="15" hidden="false" customHeight="false" outlineLevel="0" collapsed="false">
      <c r="B135" s="191" t="n">
        <f aca="false">B134+1</f>
        <v>113</v>
      </c>
      <c r="C135" s="141"/>
      <c r="D135" s="192"/>
      <c r="E135" s="141"/>
      <c r="F135" s="141"/>
      <c r="G135" s="172" t="str">
        <f aca="true">IF(F135 &lt;&gt; "",VLOOKUP($F135,Defect_severity,2,0),"")</f>
        <v/>
      </c>
      <c r="H135" s="141"/>
      <c r="I135" s="192"/>
      <c r="J135" s="193"/>
      <c r="K135" s="141"/>
    </row>
    <row r="136" customFormat="false" ht="15" hidden="false" customHeight="false" outlineLevel="0" collapsed="false">
      <c r="B136" s="191" t="n">
        <f aca="false">B135+1</f>
        <v>114</v>
      </c>
      <c r="C136" s="141"/>
      <c r="D136" s="192"/>
      <c r="E136" s="141"/>
      <c r="F136" s="141"/>
      <c r="G136" s="172" t="str">
        <f aca="true">IF(F136 &lt;&gt; "",VLOOKUP($F136,Defect_severity,2,0),"")</f>
        <v/>
      </c>
      <c r="H136" s="141"/>
      <c r="I136" s="192"/>
      <c r="J136" s="193"/>
      <c r="K136" s="141"/>
    </row>
    <row r="137" customFormat="false" ht="15" hidden="false" customHeight="false" outlineLevel="0" collapsed="false">
      <c r="B137" s="191" t="n">
        <f aca="false">B136+1</f>
        <v>115</v>
      </c>
      <c r="C137" s="141"/>
      <c r="D137" s="192"/>
      <c r="E137" s="141"/>
      <c r="F137" s="141"/>
      <c r="G137" s="172" t="str">
        <f aca="true">IF(F137 &lt;&gt; "",VLOOKUP($F137,Defect_severity,2,0),"")</f>
        <v/>
      </c>
      <c r="H137" s="141"/>
      <c r="I137" s="192"/>
      <c r="J137" s="193"/>
      <c r="K137" s="141"/>
    </row>
    <row r="138" customFormat="false" ht="15" hidden="false" customHeight="false" outlineLevel="0" collapsed="false">
      <c r="B138" s="191" t="n">
        <f aca="false">B137+1</f>
        <v>116</v>
      </c>
      <c r="C138" s="141"/>
      <c r="D138" s="192"/>
      <c r="E138" s="141"/>
      <c r="F138" s="141"/>
      <c r="G138" s="172" t="str">
        <f aca="true">IF(F138 &lt;&gt; "",VLOOKUP($F138,Defect_severity,2,0),"")</f>
        <v/>
      </c>
      <c r="H138" s="141"/>
      <c r="I138" s="192"/>
      <c r="J138" s="193"/>
      <c r="K138" s="141"/>
    </row>
    <row r="139" customFormat="false" ht="15" hidden="false" customHeight="false" outlineLevel="0" collapsed="false">
      <c r="B139" s="191" t="n">
        <f aca="false">B138+1</f>
        <v>117</v>
      </c>
      <c r="C139" s="141"/>
      <c r="D139" s="192"/>
      <c r="E139" s="141"/>
      <c r="F139" s="141"/>
      <c r="G139" s="172" t="str">
        <f aca="true">IF(F139 &lt;&gt; "",VLOOKUP($F139,Defect_severity,2,0),"")</f>
        <v/>
      </c>
      <c r="H139" s="141"/>
      <c r="I139" s="192"/>
      <c r="J139" s="193"/>
      <c r="K139" s="141"/>
    </row>
    <row r="140" customFormat="false" ht="15" hidden="false" customHeight="false" outlineLevel="0" collapsed="false">
      <c r="B140" s="191" t="n">
        <f aca="false">B139+1</f>
        <v>118</v>
      </c>
      <c r="C140" s="141"/>
      <c r="D140" s="192"/>
      <c r="E140" s="141"/>
      <c r="F140" s="141"/>
      <c r="G140" s="172" t="str">
        <f aca="true">IF(F140 &lt;&gt; "",VLOOKUP($F140,Defect_severity,2,0),"")</f>
        <v/>
      </c>
      <c r="H140" s="141"/>
      <c r="I140" s="192"/>
      <c r="J140" s="193"/>
      <c r="K140" s="141"/>
    </row>
    <row r="141" customFormat="false" ht="15" hidden="false" customHeight="false" outlineLevel="0" collapsed="false">
      <c r="B141" s="191" t="n">
        <f aca="false">B140+1</f>
        <v>119</v>
      </c>
      <c r="C141" s="141"/>
      <c r="D141" s="192"/>
      <c r="E141" s="141"/>
      <c r="F141" s="141"/>
      <c r="G141" s="172" t="str">
        <f aca="true">IF(F141 &lt;&gt; "",VLOOKUP($F141,Defect_severity,2,0),"")</f>
        <v/>
      </c>
      <c r="H141" s="141"/>
      <c r="I141" s="192"/>
      <c r="J141" s="193"/>
      <c r="K141" s="141"/>
    </row>
    <row r="142" customFormat="false" ht="15" hidden="false" customHeight="false" outlineLevel="0" collapsed="false">
      <c r="B142" s="191" t="n">
        <f aca="false">B141+1</f>
        <v>120</v>
      </c>
      <c r="C142" s="141"/>
      <c r="D142" s="192"/>
      <c r="E142" s="141"/>
      <c r="F142" s="141"/>
      <c r="G142" s="172" t="str">
        <f aca="true">IF(F142 &lt;&gt; "",VLOOKUP($F142,Defect_severity,2,0),"")</f>
        <v/>
      </c>
      <c r="H142" s="141"/>
      <c r="I142" s="192"/>
      <c r="J142" s="193"/>
      <c r="K142" s="141"/>
    </row>
    <row r="143" customFormat="false" ht="15" hidden="false" customHeight="false" outlineLevel="0" collapsed="false">
      <c r="B143" s="191" t="n">
        <f aca="false">B142+1</f>
        <v>121</v>
      </c>
      <c r="C143" s="141"/>
      <c r="D143" s="192"/>
      <c r="E143" s="141"/>
      <c r="F143" s="141"/>
      <c r="G143" s="172" t="str">
        <f aca="true">IF(F143 &lt;&gt; "",VLOOKUP($F143,Defect_severity,2,0),"")</f>
        <v/>
      </c>
      <c r="H143" s="141"/>
      <c r="I143" s="192"/>
      <c r="J143" s="193"/>
      <c r="K143" s="141"/>
    </row>
    <row r="144" customFormat="false" ht="15" hidden="false" customHeight="false" outlineLevel="0" collapsed="false">
      <c r="B144" s="191" t="n">
        <f aca="false">B143+1</f>
        <v>122</v>
      </c>
      <c r="C144" s="141"/>
      <c r="D144" s="192"/>
      <c r="E144" s="141"/>
      <c r="F144" s="141"/>
      <c r="G144" s="172" t="str">
        <f aca="true">IF(F144 &lt;&gt; "",VLOOKUP($F144,Defect_severity,2,0),"")</f>
        <v/>
      </c>
      <c r="H144" s="141"/>
      <c r="I144" s="192"/>
      <c r="J144" s="193"/>
      <c r="K144" s="141"/>
    </row>
    <row r="145" customFormat="false" ht="15" hidden="false" customHeight="false" outlineLevel="0" collapsed="false">
      <c r="B145" s="191" t="n">
        <f aca="false">B144+1</f>
        <v>123</v>
      </c>
      <c r="C145" s="141"/>
      <c r="D145" s="192"/>
      <c r="E145" s="141"/>
      <c r="F145" s="141"/>
      <c r="G145" s="172" t="str">
        <f aca="true">IF(F145 &lt;&gt; "",VLOOKUP($F145,Defect_severity,2,0),"")</f>
        <v/>
      </c>
      <c r="H145" s="141"/>
      <c r="I145" s="192"/>
      <c r="J145" s="193"/>
      <c r="K145" s="141"/>
    </row>
    <row r="146" customFormat="false" ht="15" hidden="false" customHeight="false" outlineLevel="0" collapsed="false">
      <c r="B146" s="191" t="n">
        <f aca="false">B145+1</f>
        <v>124</v>
      </c>
      <c r="C146" s="141"/>
      <c r="D146" s="192"/>
      <c r="E146" s="141"/>
      <c r="F146" s="141"/>
      <c r="G146" s="172" t="str">
        <f aca="true">IF(F146 &lt;&gt; "",VLOOKUP($F146,Defect_severity,2,0),"")</f>
        <v/>
      </c>
      <c r="H146" s="141"/>
      <c r="I146" s="192"/>
      <c r="J146" s="193"/>
      <c r="K146" s="141"/>
    </row>
    <row r="147" customFormat="false" ht="15" hidden="false" customHeight="false" outlineLevel="0" collapsed="false">
      <c r="B147" s="191" t="n">
        <f aca="false">B146+1</f>
        <v>125</v>
      </c>
      <c r="C147" s="141"/>
      <c r="D147" s="192"/>
      <c r="E147" s="141"/>
      <c r="F147" s="141"/>
      <c r="G147" s="172" t="str">
        <f aca="true">IF(F147 &lt;&gt; "",VLOOKUP($F147,Defect_severity,2,0),"")</f>
        <v/>
      </c>
      <c r="H147" s="141"/>
      <c r="I147" s="192"/>
      <c r="J147" s="193"/>
      <c r="K147" s="141"/>
    </row>
    <row r="148" customFormat="false" ht="15" hidden="false" customHeight="false" outlineLevel="0" collapsed="false">
      <c r="B148" s="191" t="n">
        <f aca="false">B147+1</f>
        <v>126</v>
      </c>
      <c r="C148" s="141"/>
      <c r="D148" s="192"/>
      <c r="E148" s="141"/>
      <c r="F148" s="141"/>
      <c r="G148" s="172" t="str">
        <f aca="true">IF(F148 &lt;&gt; "",VLOOKUP($F148,Defect_severity,2,0),"")</f>
        <v/>
      </c>
      <c r="H148" s="141"/>
      <c r="I148" s="192"/>
      <c r="J148" s="193"/>
      <c r="K148" s="141"/>
    </row>
    <row r="149" customFormat="false" ht="15" hidden="false" customHeight="false" outlineLevel="0" collapsed="false">
      <c r="B149" s="191" t="n">
        <f aca="false">B148+1</f>
        <v>127</v>
      </c>
      <c r="C149" s="141"/>
      <c r="D149" s="192"/>
      <c r="E149" s="141"/>
      <c r="F149" s="141"/>
      <c r="G149" s="172" t="str">
        <f aca="true">IF(F149 &lt;&gt; "",VLOOKUP($F149,Defect_severity,2,0),"")</f>
        <v/>
      </c>
      <c r="H149" s="141"/>
      <c r="I149" s="192"/>
      <c r="J149" s="193"/>
      <c r="K149" s="141"/>
    </row>
    <row r="150" customFormat="false" ht="15" hidden="false" customHeight="false" outlineLevel="0" collapsed="false">
      <c r="B150" s="191" t="n">
        <f aca="false">B149+1</f>
        <v>128</v>
      </c>
      <c r="C150" s="141"/>
      <c r="D150" s="192"/>
      <c r="E150" s="141"/>
      <c r="F150" s="141"/>
      <c r="G150" s="172" t="str">
        <f aca="true">IF(F150 &lt;&gt; "",VLOOKUP($F150,Defect_severity,2,0),"")</f>
        <v/>
      </c>
      <c r="H150" s="141"/>
      <c r="I150" s="192"/>
      <c r="J150" s="193"/>
      <c r="K150" s="141"/>
    </row>
    <row r="151" customFormat="false" ht="15" hidden="false" customHeight="false" outlineLevel="0" collapsed="false">
      <c r="B151" s="191" t="n">
        <f aca="false">B150+1</f>
        <v>129</v>
      </c>
      <c r="C151" s="141"/>
      <c r="D151" s="192"/>
      <c r="E151" s="141"/>
      <c r="F151" s="141"/>
      <c r="G151" s="172" t="str">
        <f aca="true">IF(F151 &lt;&gt; "",VLOOKUP($F151,Defect_severity,2,0),"")</f>
        <v/>
      </c>
      <c r="H151" s="141"/>
      <c r="I151" s="192"/>
      <c r="J151" s="193"/>
      <c r="K151" s="141"/>
    </row>
    <row r="152" customFormat="false" ht="15" hidden="false" customHeight="false" outlineLevel="0" collapsed="false">
      <c r="B152" s="191" t="n">
        <f aca="false">B151+1</f>
        <v>130</v>
      </c>
      <c r="C152" s="141"/>
      <c r="D152" s="192"/>
      <c r="E152" s="141"/>
      <c r="F152" s="141"/>
      <c r="G152" s="172" t="str">
        <f aca="true">IF(F152 &lt;&gt; "",VLOOKUP($F152,Defect_severity,2,0),"")</f>
        <v/>
      </c>
      <c r="H152" s="141"/>
      <c r="I152" s="192"/>
      <c r="J152" s="193"/>
      <c r="K152" s="141"/>
    </row>
    <row r="153" customFormat="false" ht="15" hidden="false" customHeight="false" outlineLevel="0" collapsed="false">
      <c r="B153" s="191" t="n">
        <f aca="false">B152+1</f>
        <v>131</v>
      </c>
      <c r="C153" s="141"/>
      <c r="D153" s="192"/>
      <c r="E153" s="141"/>
      <c r="F153" s="141"/>
      <c r="G153" s="172" t="str">
        <f aca="true">IF(F153 &lt;&gt; "",VLOOKUP($F153,Defect_severity,2,0),"")</f>
        <v/>
      </c>
      <c r="H153" s="141"/>
      <c r="I153" s="192"/>
      <c r="J153" s="193"/>
      <c r="K153" s="141"/>
    </row>
    <row r="154" customFormat="false" ht="15" hidden="false" customHeight="false" outlineLevel="0" collapsed="false">
      <c r="B154" s="191" t="n">
        <f aca="false">B153+1</f>
        <v>132</v>
      </c>
      <c r="C154" s="141"/>
      <c r="D154" s="192"/>
      <c r="E154" s="141"/>
      <c r="F154" s="141"/>
      <c r="G154" s="172" t="str">
        <f aca="true">IF(F154 &lt;&gt; "",VLOOKUP($F154,Defect_severity,2,0),"")</f>
        <v/>
      </c>
      <c r="H154" s="141"/>
      <c r="I154" s="192"/>
      <c r="J154" s="193"/>
      <c r="K154" s="141"/>
    </row>
    <row r="155" customFormat="false" ht="15" hidden="false" customHeight="false" outlineLevel="0" collapsed="false">
      <c r="B155" s="191" t="n">
        <f aca="false">B154+1</f>
        <v>133</v>
      </c>
      <c r="C155" s="141"/>
      <c r="D155" s="192"/>
      <c r="E155" s="141"/>
      <c r="F155" s="141"/>
      <c r="G155" s="172" t="str">
        <f aca="true">IF(F155 &lt;&gt; "",VLOOKUP($F155,Defect_severity,2,0),"")</f>
        <v/>
      </c>
      <c r="H155" s="141"/>
      <c r="I155" s="192"/>
      <c r="J155" s="193"/>
      <c r="K155" s="141"/>
    </row>
    <row r="156" customFormat="false" ht="15" hidden="false" customHeight="false" outlineLevel="0" collapsed="false">
      <c r="B156" s="191" t="n">
        <f aca="false">B155+1</f>
        <v>134</v>
      </c>
      <c r="C156" s="141"/>
      <c r="D156" s="192"/>
      <c r="E156" s="141"/>
      <c r="F156" s="141"/>
      <c r="G156" s="172" t="str">
        <f aca="true">IF(F156 &lt;&gt; "",VLOOKUP($F156,Defect_severity,2,0),"")</f>
        <v/>
      </c>
      <c r="H156" s="141"/>
      <c r="I156" s="192"/>
      <c r="J156" s="193"/>
      <c r="K156" s="141"/>
    </row>
    <row r="157" customFormat="false" ht="15" hidden="false" customHeight="false" outlineLevel="0" collapsed="false">
      <c r="B157" s="191" t="n">
        <f aca="false">B156+1</f>
        <v>135</v>
      </c>
      <c r="C157" s="141"/>
      <c r="D157" s="192"/>
      <c r="E157" s="141"/>
      <c r="F157" s="141"/>
      <c r="G157" s="172" t="str">
        <f aca="true">IF(F157 &lt;&gt; "",VLOOKUP($F157,Defect_severity,2,0),"")</f>
        <v/>
      </c>
      <c r="H157" s="141"/>
      <c r="I157" s="192"/>
      <c r="J157" s="193"/>
      <c r="K157" s="141"/>
    </row>
    <row r="158" customFormat="false" ht="15" hidden="false" customHeight="false" outlineLevel="0" collapsed="false">
      <c r="B158" s="191" t="n">
        <f aca="false">B157+1</f>
        <v>136</v>
      </c>
      <c r="C158" s="141"/>
      <c r="D158" s="192"/>
      <c r="E158" s="141"/>
      <c r="F158" s="141"/>
      <c r="G158" s="172" t="str">
        <f aca="true">IF(F158 &lt;&gt; "",VLOOKUP($F158,Defect_severity,2,0),"")</f>
        <v/>
      </c>
      <c r="H158" s="141"/>
      <c r="I158" s="192"/>
      <c r="J158" s="193"/>
      <c r="K158" s="141"/>
    </row>
    <row r="159" customFormat="false" ht="15" hidden="false" customHeight="false" outlineLevel="0" collapsed="false">
      <c r="B159" s="191" t="n">
        <f aca="false">B158+1</f>
        <v>137</v>
      </c>
      <c r="C159" s="141"/>
      <c r="D159" s="192"/>
      <c r="E159" s="141"/>
      <c r="F159" s="141"/>
      <c r="G159" s="172" t="str">
        <f aca="true">IF(F159 &lt;&gt; "",VLOOKUP($F159,Defect_severity,2,0),"")</f>
        <v/>
      </c>
      <c r="H159" s="141"/>
      <c r="I159" s="192"/>
      <c r="J159" s="193"/>
      <c r="K159" s="141"/>
    </row>
    <row r="160" customFormat="false" ht="15" hidden="false" customHeight="false" outlineLevel="0" collapsed="false">
      <c r="B160" s="191" t="n">
        <f aca="false">B159+1</f>
        <v>138</v>
      </c>
      <c r="C160" s="141"/>
      <c r="D160" s="192"/>
      <c r="E160" s="141"/>
      <c r="F160" s="141"/>
      <c r="G160" s="172" t="str">
        <f aca="true">IF(F160 &lt;&gt; "",VLOOKUP($F160,Defect_severity,2,0),"")</f>
        <v/>
      </c>
      <c r="H160" s="141"/>
      <c r="I160" s="192"/>
      <c r="J160" s="193"/>
      <c r="K160" s="141"/>
    </row>
    <row r="161" customFormat="false" ht="15" hidden="false" customHeight="false" outlineLevel="0" collapsed="false">
      <c r="B161" s="191" t="n">
        <f aca="false">B160+1</f>
        <v>139</v>
      </c>
      <c r="C161" s="141"/>
      <c r="D161" s="192"/>
      <c r="E161" s="141"/>
      <c r="F161" s="141"/>
      <c r="G161" s="172" t="str">
        <f aca="true">IF(F161 &lt;&gt; "",VLOOKUP($F161,Defect_severity,2,0),"")</f>
        <v/>
      </c>
      <c r="H161" s="141"/>
      <c r="I161" s="192"/>
      <c r="J161" s="193"/>
      <c r="K161" s="141"/>
    </row>
    <row r="162" customFormat="false" ht="15" hidden="false" customHeight="false" outlineLevel="0" collapsed="false">
      <c r="B162" s="191" t="n">
        <f aca="false">B161+1</f>
        <v>140</v>
      </c>
      <c r="C162" s="141"/>
      <c r="D162" s="192"/>
      <c r="E162" s="141"/>
      <c r="F162" s="141"/>
      <c r="G162" s="172" t="str">
        <f aca="true">IF(F162 &lt;&gt; "",VLOOKUP($F162,Defect_severity,2,0),"")</f>
        <v/>
      </c>
      <c r="H162" s="141"/>
      <c r="I162" s="192"/>
      <c r="J162" s="193"/>
      <c r="K162" s="141"/>
    </row>
    <row r="163" customFormat="false" ht="15" hidden="false" customHeight="false" outlineLevel="0" collapsed="false">
      <c r="B163" s="191" t="n">
        <f aca="false">B162+1</f>
        <v>141</v>
      </c>
      <c r="C163" s="141"/>
      <c r="D163" s="192"/>
      <c r="E163" s="141"/>
      <c r="F163" s="141"/>
      <c r="G163" s="172" t="str">
        <f aca="true">IF(F163 &lt;&gt; "",VLOOKUP($F163,Defect_severity,2,0),"")</f>
        <v/>
      </c>
      <c r="H163" s="141"/>
      <c r="I163" s="192"/>
      <c r="J163" s="193"/>
      <c r="K163" s="141"/>
    </row>
    <row r="164" customFormat="false" ht="15" hidden="false" customHeight="false" outlineLevel="0" collapsed="false">
      <c r="B164" s="191" t="n">
        <f aca="false">B163+1</f>
        <v>142</v>
      </c>
      <c r="C164" s="141"/>
      <c r="D164" s="192"/>
      <c r="E164" s="141"/>
      <c r="F164" s="141"/>
      <c r="G164" s="172" t="str">
        <f aca="true">IF(F164 &lt;&gt; "",VLOOKUP($F164,Defect_severity,2,0),"")</f>
        <v/>
      </c>
      <c r="H164" s="141"/>
      <c r="I164" s="192"/>
      <c r="J164" s="193"/>
      <c r="K164" s="141"/>
    </row>
    <row r="165" customFormat="false" ht="15" hidden="false" customHeight="false" outlineLevel="0" collapsed="false">
      <c r="B165" s="191" t="n">
        <f aca="false">B164+1</f>
        <v>143</v>
      </c>
      <c r="C165" s="141"/>
      <c r="D165" s="192"/>
      <c r="E165" s="141"/>
      <c r="F165" s="141"/>
      <c r="G165" s="172" t="str">
        <f aca="true">IF(F165 &lt;&gt; "",VLOOKUP($F165,Defect_severity,2,0),"")</f>
        <v/>
      </c>
      <c r="H165" s="141"/>
      <c r="I165" s="192"/>
      <c r="J165" s="193"/>
      <c r="K165" s="141"/>
    </row>
    <row r="166" customFormat="false" ht="15" hidden="false" customHeight="false" outlineLevel="0" collapsed="false">
      <c r="B166" s="191" t="n">
        <f aca="false">B165+1</f>
        <v>144</v>
      </c>
      <c r="C166" s="141"/>
      <c r="D166" s="192"/>
      <c r="E166" s="141"/>
      <c r="F166" s="141"/>
      <c r="G166" s="172" t="str">
        <f aca="true">IF(F166 &lt;&gt; "",VLOOKUP($F166,Defect_severity,2,0),"")</f>
        <v/>
      </c>
      <c r="H166" s="141"/>
      <c r="I166" s="192"/>
      <c r="J166" s="193"/>
      <c r="K166" s="141"/>
    </row>
    <row r="167" customFormat="false" ht="15" hidden="false" customHeight="false" outlineLevel="0" collapsed="false">
      <c r="B167" s="191" t="n">
        <f aca="false">B166+1</f>
        <v>145</v>
      </c>
      <c r="C167" s="141"/>
      <c r="D167" s="192"/>
      <c r="E167" s="141"/>
      <c r="F167" s="141"/>
      <c r="G167" s="172" t="str">
        <f aca="true">IF(F167 &lt;&gt; "",VLOOKUP($F167,Defect_severity,2,0),"")</f>
        <v/>
      </c>
      <c r="H167" s="141"/>
      <c r="I167" s="192"/>
      <c r="J167" s="193"/>
      <c r="K167" s="141"/>
    </row>
    <row r="168" customFormat="false" ht="15" hidden="false" customHeight="false" outlineLevel="0" collapsed="false">
      <c r="B168" s="191" t="n">
        <f aca="false">B167+1</f>
        <v>146</v>
      </c>
      <c r="C168" s="141"/>
      <c r="D168" s="192"/>
      <c r="E168" s="141"/>
      <c r="F168" s="141"/>
      <c r="G168" s="172" t="str">
        <f aca="true">IF(F168 &lt;&gt; "",VLOOKUP($F168,Defect_severity,2,0),"")</f>
        <v/>
      </c>
      <c r="H168" s="141"/>
      <c r="I168" s="192"/>
      <c r="J168" s="193"/>
      <c r="K168" s="141"/>
    </row>
    <row r="169" customFormat="false" ht="15" hidden="false" customHeight="false" outlineLevel="0" collapsed="false">
      <c r="B169" s="191" t="n">
        <f aca="false">B168+1</f>
        <v>147</v>
      </c>
      <c r="C169" s="141"/>
      <c r="D169" s="192"/>
      <c r="E169" s="141"/>
      <c r="F169" s="141"/>
      <c r="G169" s="172" t="str">
        <f aca="true">IF(F169 &lt;&gt; "",VLOOKUP($F169,Defect_severity,2,0),"")</f>
        <v/>
      </c>
      <c r="H169" s="141"/>
      <c r="I169" s="192"/>
      <c r="J169" s="193"/>
      <c r="K169" s="141"/>
    </row>
    <row r="170" customFormat="false" ht="15" hidden="false" customHeight="false" outlineLevel="0" collapsed="false">
      <c r="B170" s="191" t="n">
        <f aca="false">B169+1</f>
        <v>148</v>
      </c>
      <c r="C170" s="141"/>
      <c r="D170" s="192"/>
      <c r="E170" s="141"/>
      <c r="F170" s="141"/>
      <c r="G170" s="172" t="str">
        <f aca="true">IF(F170 &lt;&gt; "",VLOOKUP($F170,Defect_severity,2,0),"")</f>
        <v/>
      </c>
      <c r="H170" s="141"/>
      <c r="I170" s="192"/>
      <c r="J170" s="193"/>
      <c r="K170" s="141"/>
    </row>
    <row r="171" customFormat="false" ht="15" hidden="false" customHeight="false" outlineLevel="0" collapsed="false">
      <c r="B171" s="191" t="n">
        <f aca="false">B170+1</f>
        <v>149</v>
      </c>
      <c r="C171" s="141"/>
      <c r="D171" s="192"/>
      <c r="E171" s="141"/>
      <c r="F171" s="141"/>
      <c r="G171" s="172" t="str">
        <f aca="true">IF(F171 &lt;&gt; "",VLOOKUP($F171,Defect_severity,2,0),"")</f>
        <v/>
      </c>
      <c r="H171" s="141"/>
      <c r="I171" s="192"/>
      <c r="J171" s="193"/>
      <c r="K171" s="141"/>
    </row>
    <row r="172" customFormat="false" ht="15" hidden="false" customHeight="false" outlineLevel="0" collapsed="false">
      <c r="B172" s="191" t="n">
        <f aca="false">B171+1</f>
        <v>150</v>
      </c>
      <c r="C172" s="141"/>
      <c r="D172" s="192"/>
      <c r="E172" s="141"/>
      <c r="F172" s="141"/>
      <c r="G172" s="172" t="str">
        <f aca="true">IF(F172 &lt;&gt; "",VLOOKUP($F172,Defect_severity,2,0),"")</f>
        <v/>
      </c>
      <c r="H172" s="141"/>
      <c r="I172" s="192"/>
      <c r="J172" s="193"/>
      <c r="K172" s="141"/>
    </row>
    <row r="173" customFormat="false" ht="15" hidden="false" customHeight="false" outlineLevel="0" collapsed="false">
      <c r="B173" s="191" t="n">
        <f aca="false">B172+1</f>
        <v>151</v>
      </c>
      <c r="C173" s="141"/>
      <c r="D173" s="192"/>
      <c r="E173" s="141"/>
      <c r="F173" s="141"/>
      <c r="G173" s="172" t="str">
        <f aca="true">IF(F173 &lt;&gt; "",VLOOKUP($F173,Defect_severity,2,0),"")</f>
        <v/>
      </c>
      <c r="H173" s="141"/>
      <c r="I173" s="192"/>
      <c r="J173" s="193"/>
      <c r="K173" s="141"/>
    </row>
    <row r="174" customFormat="false" ht="15" hidden="false" customHeight="false" outlineLevel="0" collapsed="false">
      <c r="B174" s="191" t="n">
        <f aca="false">B173+1</f>
        <v>152</v>
      </c>
      <c r="C174" s="141"/>
      <c r="D174" s="192"/>
      <c r="E174" s="141"/>
      <c r="F174" s="141"/>
      <c r="G174" s="172" t="str">
        <f aca="true">IF(F174 &lt;&gt; "",VLOOKUP($F174,Defect_severity,2,0),"")</f>
        <v/>
      </c>
      <c r="H174" s="141"/>
      <c r="I174" s="192"/>
      <c r="J174" s="193"/>
      <c r="K174" s="141"/>
    </row>
    <row r="175" customFormat="false" ht="15" hidden="false" customHeight="false" outlineLevel="0" collapsed="false">
      <c r="B175" s="191" t="n">
        <f aca="false">B174+1</f>
        <v>153</v>
      </c>
      <c r="C175" s="141"/>
      <c r="D175" s="192"/>
      <c r="E175" s="141"/>
      <c r="F175" s="141"/>
      <c r="G175" s="172" t="str">
        <f aca="true">IF(F175 &lt;&gt; "",VLOOKUP($F175,Defect_severity,2,0),"")</f>
        <v/>
      </c>
      <c r="H175" s="141"/>
      <c r="I175" s="192"/>
      <c r="J175" s="193"/>
      <c r="K175" s="141"/>
    </row>
    <row r="176" customFormat="false" ht="15" hidden="false" customHeight="false" outlineLevel="0" collapsed="false">
      <c r="B176" s="191" t="n">
        <f aca="false">B175+1</f>
        <v>154</v>
      </c>
      <c r="C176" s="141"/>
      <c r="D176" s="192"/>
      <c r="E176" s="141"/>
      <c r="F176" s="141"/>
      <c r="G176" s="172" t="str">
        <f aca="true">IF(F176 &lt;&gt; "",VLOOKUP($F176,Defect_severity,2,0),"")</f>
        <v/>
      </c>
      <c r="H176" s="141"/>
      <c r="I176" s="192"/>
      <c r="J176" s="193"/>
      <c r="K176" s="141"/>
    </row>
    <row r="177" customFormat="false" ht="15" hidden="false" customHeight="false" outlineLevel="0" collapsed="false">
      <c r="B177" s="191" t="n">
        <f aca="false">B176+1</f>
        <v>155</v>
      </c>
      <c r="C177" s="141"/>
      <c r="D177" s="192"/>
      <c r="E177" s="141"/>
      <c r="F177" s="141"/>
      <c r="G177" s="172" t="str">
        <f aca="true">IF(F177 &lt;&gt; "",VLOOKUP($F177,Defect_severity,2,0),"")</f>
        <v/>
      </c>
      <c r="H177" s="141"/>
      <c r="I177" s="192"/>
      <c r="J177" s="193"/>
      <c r="K177" s="141"/>
    </row>
    <row r="178" customFormat="false" ht="15" hidden="false" customHeight="false" outlineLevel="0" collapsed="false">
      <c r="B178" s="191" t="n">
        <f aca="false">B177+1</f>
        <v>156</v>
      </c>
      <c r="C178" s="141"/>
      <c r="D178" s="192"/>
      <c r="E178" s="141"/>
      <c r="F178" s="141"/>
      <c r="G178" s="172" t="str">
        <f aca="true">IF(F178 &lt;&gt; "",VLOOKUP($F178,Defect_severity,2,0),"")</f>
        <v/>
      </c>
      <c r="H178" s="141"/>
      <c r="I178" s="192"/>
      <c r="J178" s="193"/>
      <c r="K178" s="141"/>
    </row>
    <row r="179" customFormat="false" ht="15" hidden="false" customHeight="false" outlineLevel="0" collapsed="false">
      <c r="B179" s="191" t="n">
        <f aca="false">B178+1</f>
        <v>157</v>
      </c>
      <c r="C179" s="141"/>
      <c r="D179" s="192"/>
      <c r="E179" s="141"/>
      <c r="F179" s="141"/>
      <c r="G179" s="172" t="str">
        <f aca="true">IF(F179 &lt;&gt; "",VLOOKUP($F179,Defect_severity,2,0),"")</f>
        <v/>
      </c>
      <c r="H179" s="141"/>
      <c r="I179" s="192"/>
      <c r="J179" s="193"/>
      <c r="K179" s="141"/>
    </row>
    <row r="180" customFormat="false" ht="15" hidden="false" customHeight="false" outlineLevel="0" collapsed="false">
      <c r="B180" s="191" t="n">
        <f aca="false">B179+1</f>
        <v>158</v>
      </c>
      <c r="C180" s="141"/>
      <c r="D180" s="192"/>
      <c r="E180" s="141"/>
      <c r="F180" s="141"/>
      <c r="G180" s="172" t="str">
        <f aca="true">IF(F180 &lt;&gt; "",VLOOKUP($F180,Defect_severity,2,0),"")</f>
        <v/>
      </c>
      <c r="H180" s="141"/>
      <c r="I180" s="192"/>
      <c r="J180" s="193"/>
      <c r="K180" s="141"/>
    </row>
    <row r="181" customFormat="false" ht="15" hidden="false" customHeight="false" outlineLevel="0" collapsed="false">
      <c r="B181" s="191" t="n">
        <f aca="false">B180+1</f>
        <v>159</v>
      </c>
      <c r="C181" s="141"/>
      <c r="D181" s="192"/>
      <c r="E181" s="141"/>
      <c r="F181" s="141"/>
      <c r="G181" s="172" t="str">
        <f aca="true">IF(F181 &lt;&gt; "",VLOOKUP($F181,Defect_severity,2,0),"")</f>
        <v/>
      </c>
      <c r="H181" s="141"/>
      <c r="I181" s="192"/>
      <c r="J181" s="193"/>
      <c r="K181" s="141"/>
    </row>
    <row r="182" customFormat="false" ht="15" hidden="false" customHeight="false" outlineLevel="0" collapsed="false">
      <c r="B182" s="191" t="n">
        <f aca="false">B181+1</f>
        <v>160</v>
      </c>
      <c r="C182" s="141"/>
      <c r="D182" s="192"/>
      <c r="E182" s="141"/>
      <c r="F182" s="141"/>
      <c r="G182" s="172" t="str">
        <f aca="true">IF(F182 &lt;&gt; "",VLOOKUP($F182,Defect_severity,2,0),"")</f>
        <v/>
      </c>
      <c r="H182" s="141"/>
      <c r="I182" s="192"/>
      <c r="J182" s="193"/>
      <c r="K182" s="141"/>
    </row>
    <row r="183" customFormat="false" ht="15" hidden="false" customHeight="false" outlineLevel="0" collapsed="false">
      <c r="B183" s="191" t="n">
        <f aca="false">B182+1</f>
        <v>161</v>
      </c>
      <c r="C183" s="141"/>
      <c r="D183" s="192"/>
      <c r="E183" s="141"/>
      <c r="F183" s="141"/>
      <c r="G183" s="172" t="str">
        <f aca="true">IF(F183 &lt;&gt; "",VLOOKUP($F183,Defect_severity,2,0),"")</f>
        <v/>
      </c>
      <c r="H183" s="141"/>
      <c r="I183" s="192"/>
      <c r="J183" s="193"/>
      <c r="K183" s="141"/>
    </row>
    <row r="184" customFormat="false" ht="15" hidden="false" customHeight="false" outlineLevel="0" collapsed="false">
      <c r="B184" s="191" t="n">
        <f aca="false">B183+1</f>
        <v>162</v>
      </c>
      <c r="C184" s="141"/>
      <c r="D184" s="192"/>
      <c r="E184" s="141"/>
      <c r="F184" s="141"/>
      <c r="G184" s="172" t="str">
        <f aca="true">IF(F184 &lt;&gt; "",VLOOKUP($F184,Defect_severity,2,0),"")</f>
        <v/>
      </c>
      <c r="H184" s="141"/>
      <c r="I184" s="192"/>
      <c r="J184" s="193"/>
      <c r="K184" s="141"/>
    </row>
    <row r="185" customFormat="false" ht="15" hidden="false" customHeight="false" outlineLevel="0" collapsed="false">
      <c r="B185" s="191" t="n">
        <f aca="false">B184+1</f>
        <v>163</v>
      </c>
      <c r="C185" s="141"/>
      <c r="D185" s="192"/>
      <c r="E185" s="141"/>
      <c r="F185" s="141"/>
      <c r="G185" s="172" t="str">
        <f aca="true">IF(F185 &lt;&gt; "",VLOOKUP($F185,Defect_severity,2,0),"")</f>
        <v/>
      </c>
      <c r="H185" s="141"/>
      <c r="I185" s="192"/>
      <c r="J185" s="193"/>
      <c r="K185" s="141"/>
    </row>
    <row r="186" customFormat="false" ht="15" hidden="false" customHeight="false" outlineLevel="0" collapsed="false">
      <c r="B186" s="191" t="n">
        <f aca="false">B185+1</f>
        <v>164</v>
      </c>
      <c r="C186" s="141"/>
      <c r="D186" s="192"/>
      <c r="E186" s="141"/>
      <c r="F186" s="141"/>
      <c r="G186" s="172" t="str">
        <f aca="true">IF(F186 &lt;&gt; "",VLOOKUP($F186,Defect_severity,2,0),"")</f>
        <v/>
      </c>
      <c r="H186" s="141"/>
      <c r="I186" s="192"/>
      <c r="J186" s="193"/>
      <c r="K186" s="141"/>
    </row>
    <row r="187" customFormat="false" ht="15" hidden="false" customHeight="false" outlineLevel="0" collapsed="false">
      <c r="B187" s="191" t="n">
        <f aca="false">B186+1</f>
        <v>165</v>
      </c>
      <c r="C187" s="141"/>
      <c r="D187" s="192"/>
      <c r="E187" s="141"/>
      <c r="F187" s="141"/>
      <c r="G187" s="172" t="str">
        <f aca="true">IF(F187 &lt;&gt; "",VLOOKUP($F187,Defect_severity,2,0),"")</f>
        <v/>
      </c>
      <c r="H187" s="141"/>
      <c r="I187" s="192"/>
      <c r="J187" s="193"/>
      <c r="K187" s="141"/>
    </row>
    <row r="188" customFormat="false" ht="15" hidden="false" customHeight="false" outlineLevel="0" collapsed="false">
      <c r="B188" s="191" t="n">
        <f aca="false">B187+1</f>
        <v>166</v>
      </c>
      <c r="C188" s="141"/>
      <c r="D188" s="192"/>
      <c r="E188" s="141"/>
      <c r="F188" s="141"/>
      <c r="G188" s="172" t="str">
        <f aca="true">IF(F188 &lt;&gt; "",VLOOKUP($F188,Defect_severity,2,0),"")</f>
        <v/>
      </c>
      <c r="H188" s="141"/>
      <c r="I188" s="192"/>
      <c r="J188" s="193"/>
      <c r="K188" s="141"/>
    </row>
    <row r="189" customFormat="false" ht="15" hidden="false" customHeight="false" outlineLevel="0" collapsed="false">
      <c r="B189" s="191" t="n">
        <f aca="false">B188+1</f>
        <v>167</v>
      </c>
      <c r="C189" s="141"/>
      <c r="D189" s="192"/>
      <c r="E189" s="141"/>
      <c r="F189" s="141"/>
      <c r="G189" s="172" t="str">
        <f aca="true">IF(F189 &lt;&gt; "",VLOOKUP($F189,Defect_severity,2,0),"")</f>
        <v/>
      </c>
      <c r="H189" s="141"/>
      <c r="I189" s="192"/>
      <c r="J189" s="193"/>
      <c r="K189" s="141"/>
    </row>
    <row r="190" customFormat="false" ht="15" hidden="false" customHeight="false" outlineLevel="0" collapsed="false">
      <c r="B190" s="191" t="n">
        <f aca="false">B189+1</f>
        <v>168</v>
      </c>
      <c r="C190" s="141"/>
      <c r="D190" s="192"/>
      <c r="E190" s="141"/>
      <c r="F190" s="141"/>
      <c r="G190" s="172" t="str">
        <f aca="true">IF(F190 &lt;&gt; "",VLOOKUP($F190,Defect_severity,2,0),"")</f>
        <v/>
      </c>
      <c r="H190" s="141"/>
      <c r="I190" s="192"/>
      <c r="J190" s="193"/>
      <c r="K190" s="141"/>
    </row>
    <row r="191" customFormat="false" ht="15" hidden="false" customHeight="false" outlineLevel="0" collapsed="false">
      <c r="B191" s="191" t="n">
        <f aca="false">B190+1</f>
        <v>169</v>
      </c>
      <c r="C191" s="141"/>
      <c r="D191" s="192"/>
      <c r="E191" s="141"/>
      <c r="F191" s="141"/>
      <c r="G191" s="172" t="str">
        <f aca="true">IF(F191 &lt;&gt; "",VLOOKUP($F191,Defect_severity,2,0),"")</f>
        <v/>
      </c>
      <c r="H191" s="141"/>
      <c r="I191" s="192"/>
      <c r="J191" s="193"/>
      <c r="K191" s="141"/>
    </row>
    <row r="192" customFormat="false" ht="15" hidden="false" customHeight="false" outlineLevel="0" collapsed="false">
      <c r="B192" s="191" t="n">
        <f aca="false">B191+1</f>
        <v>170</v>
      </c>
      <c r="C192" s="141"/>
      <c r="D192" s="192"/>
      <c r="E192" s="141"/>
      <c r="F192" s="141"/>
      <c r="G192" s="172" t="str">
        <f aca="true">IF(F192 &lt;&gt; "",VLOOKUP($F192,Defect_severity,2,0),"")</f>
        <v/>
      </c>
      <c r="H192" s="141"/>
      <c r="I192" s="192"/>
      <c r="J192" s="193"/>
      <c r="K192" s="141"/>
    </row>
    <row r="193" customFormat="false" ht="15" hidden="false" customHeight="false" outlineLevel="0" collapsed="false">
      <c r="B193" s="191" t="n">
        <f aca="false">B192+1</f>
        <v>171</v>
      </c>
      <c r="C193" s="141"/>
      <c r="D193" s="192"/>
      <c r="E193" s="141"/>
      <c r="F193" s="141"/>
      <c r="G193" s="172" t="str">
        <f aca="true">IF(F193 &lt;&gt; "",VLOOKUP($F193,Defect_severity,2,0),"")</f>
        <v/>
      </c>
      <c r="H193" s="141"/>
      <c r="I193" s="192"/>
      <c r="J193" s="193"/>
      <c r="K193" s="141"/>
    </row>
    <row r="194" customFormat="false" ht="15" hidden="false" customHeight="false" outlineLevel="0" collapsed="false">
      <c r="B194" s="191" t="n">
        <f aca="false">B193+1</f>
        <v>172</v>
      </c>
      <c r="C194" s="141"/>
      <c r="D194" s="192"/>
      <c r="E194" s="141"/>
      <c r="F194" s="141"/>
      <c r="G194" s="172" t="str">
        <f aca="true">IF(F194 &lt;&gt; "",VLOOKUP($F194,Defect_severity,2,0),"")</f>
        <v/>
      </c>
      <c r="H194" s="141"/>
      <c r="I194" s="192"/>
      <c r="J194" s="193"/>
      <c r="K194" s="141"/>
    </row>
    <row r="195" customFormat="false" ht="15" hidden="false" customHeight="false" outlineLevel="0" collapsed="false">
      <c r="B195" s="191" t="n">
        <f aca="false">B194+1</f>
        <v>173</v>
      </c>
      <c r="C195" s="141"/>
      <c r="D195" s="192"/>
      <c r="E195" s="141"/>
      <c r="F195" s="141"/>
      <c r="G195" s="172" t="str">
        <f aca="true">IF(F195 &lt;&gt; "",VLOOKUP($F195,Defect_severity,2,0),"")</f>
        <v/>
      </c>
      <c r="H195" s="141"/>
      <c r="I195" s="192"/>
      <c r="J195" s="193"/>
      <c r="K195" s="141"/>
    </row>
    <row r="196" customFormat="false" ht="15" hidden="false" customHeight="false" outlineLevel="0" collapsed="false">
      <c r="B196" s="191" t="n">
        <f aca="false">B195+1</f>
        <v>174</v>
      </c>
      <c r="C196" s="141"/>
      <c r="D196" s="192"/>
      <c r="E196" s="141"/>
      <c r="F196" s="141"/>
      <c r="G196" s="172" t="str">
        <f aca="true">IF(F196 &lt;&gt; "",VLOOKUP($F196,Defect_severity,2,0),"")</f>
        <v/>
      </c>
      <c r="H196" s="141"/>
      <c r="I196" s="192"/>
      <c r="J196" s="193"/>
      <c r="K196" s="141"/>
    </row>
    <row r="197" customFormat="false" ht="15" hidden="false" customHeight="false" outlineLevel="0" collapsed="false">
      <c r="B197" s="191" t="n">
        <f aca="false">B196+1</f>
        <v>175</v>
      </c>
      <c r="C197" s="141"/>
      <c r="D197" s="192"/>
      <c r="E197" s="141"/>
      <c r="F197" s="141"/>
      <c r="G197" s="172" t="str">
        <f aca="true">IF(F197 &lt;&gt; "",VLOOKUP($F197,Defect_severity,2,0),"")</f>
        <v/>
      </c>
      <c r="H197" s="141"/>
      <c r="I197" s="192"/>
      <c r="J197" s="193"/>
      <c r="K197" s="141"/>
    </row>
    <row r="198" customFormat="false" ht="15" hidden="false" customHeight="false" outlineLevel="0" collapsed="false">
      <c r="B198" s="191" t="n">
        <f aca="false">B197+1</f>
        <v>176</v>
      </c>
      <c r="C198" s="141"/>
      <c r="D198" s="192"/>
      <c r="E198" s="141"/>
      <c r="F198" s="141"/>
      <c r="G198" s="172" t="str">
        <f aca="true">IF(F198 &lt;&gt; "",VLOOKUP($F198,Defect_severity,2,0),"")</f>
        <v/>
      </c>
      <c r="H198" s="141"/>
      <c r="I198" s="192"/>
      <c r="J198" s="193"/>
      <c r="K198" s="141"/>
    </row>
    <row r="199" customFormat="false" ht="15" hidden="false" customHeight="false" outlineLevel="0" collapsed="false">
      <c r="B199" s="191" t="n">
        <f aca="false">B198+1</f>
        <v>177</v>
      </c>
      <c r="C199" s="141"/>
      <c r="D199" s="192"/>
      <c r="E199" s="141"/>
      <c r="F199" s="141"/>
      <c r="G199" s="172" t="str">
        <f aca="true">IF(F199 &lt;&gt; "",VLOOKUP($F199,Defect_severity,2,0),"")</f>
        <v/>
      </c>
      <c r="H199" s="141"/>
      <c r="I199" s="192"/>
      <c r="J199" s="193"/>
      <c r="K199" s="141"/>
    </row>
    <row r="200" customFormat="false" ht="15" hidden="false" customHeight="false" outlineLevel="0" collapsed="false">
      <c r="B200" s="191" t="n">
        <f aca="false">B199+1</f>
        <v>178</v>
      </c>
      <c r="C200" s="141"/>
      <c r="D200" s="192"/>
      <c r="E200" s="141"/>
      <c r="F200" s="141"/>
      <c r="G200" s="172" t="str">
        <f aca="true">IF(F200 &lt;&gt; "",VLOOKUP($F200,Defect_severity,2,0),"")</f>
        <v/>
      </c>
      <c r="H200" s="141"/>
      <c r="I200" s="192"/>
      <c r="J200" s="193"/>
      <c r="K200" s="141"/>
    </row>
    <row r="201" customFormat="false" ht="15" hidden="false" customHeight="false" outlineLevel="0" collapsed="false">
      <c r="B201" s="191" t="n">
        <f aca="false">B200+1</f>
        <v>179</v>
      </c>
      <c r="C201" s="141"/>
      <c r="D201" s="192"/>
      <c r="E201" s="141"/>
      <c r="F201" s="141"/>
      <c r="G201" s="172" t="str">
        <f aca="true">IF(F201 &lt;&gt; "",VLOOKUP($F201,Defect_severity,2,0),"")</f>
        <v/>
      </c>
      <c r="H201" s="141"/>
      <c r="I201" s="192"/>
      <c r="J201" s="193"/>
      <c r="K201" s="141"/>
    </row>
    <row r="202" customFormat="false" ht="15" hidden="false" customHeight="false" outlineLevel="0" collapsed="false">
      <c r="B202" s="191" t="n">
        <f aca="false">B201+1</f>
        <v>180</v>
      </c>
      <c r="C202" s="141"/>
      <c r="D202" s="192"/>
      <c r="E202" s="141"/>
      <c r="F202" s="141"/>
      <c r="G202" s="172" t="str">
        <f aca="true">IF(F202 &lt;&gt; "",VLOOKUP($F202,Defect_severity,2,0),"")</f>
        <v/>
      </c>
      <c r="H202" s="141"/>
      <c r="I202" s="192"/>
      <c r="J202" s="193"/>
      <c r="K202" s="141"/>
    </row>
    <row r="203" customFormat="false" ht="15" hidden="false" customHeight="false" outlineLevel="0" collapsed="false">
      <c r="B203" s="191" t="n">
        <f aca="false">B202+1</f>
        <v>181</v>
      </c>
      <c r="C203" s="141"/>
      <c r="D203" s="192"/>
      <c r="E203" s="141"/>
      <c r="F203" s="141"/>
      <c r="G203" s="172" t="str">
        <f aca="true">IF(F203 &lt;&gt; "",VLOOKUP($F203,Defect_severity,2,0),"")</f>
        <v/>
      </c>
      <c r="H203" s="141"/>
      <c r="I203" s="192"/>
      <c r="J203" s="193"/>
      <c r="K203" s="141"/>
    </row>
    <row r="204" customFormat="false" ht="15" hidden="false" customHeight="false" outlineLevel="0" collapsed="false">
      <c r="B204" s="191" t="n">
        <f aca="false">B203+1</f>
        <v>182</v>
      </c>
      <c r="C204" s="141"/>
      <c r="D204" s="192"/>
      <c r="E204" s="141"/>
      <c r="F204" s="141"/>
      <c r="G204" s="172" t="str">
        <f aca="true">IF(F204 &lt;&gt; "",VLOOKUP($F204,Defect_severity,2,0),"")</f>
        <v/>
      </c>
      <c r="H204" s="141"/>
      <c r="I204" s="192"/>
      <c r="J204" s="193"/>
      <c r="K204" s="141"/>
    </row>
    <row r="205" customFormat="false" ht="15" hidden="false" customHeight="false" outlineLevel="0" collapsed="false">
      <c r="B205" s="191" t="n">
        <f aca="false">B204+1</f>
        <v>183</v>
      </c>
      <c r="C205" s="141"/>
      <c r="D205" s="192"/>
      <c r="E205" s="141"/>
      <c r="F205" s="141"/>
      <c r="G205" s="172" t="str">
        <f aca="true">IF(F205 &lt;&gt; "",VLOOKUP($F205,Defect_severity,2,0),"")</f>
        <v/>
      </c>
      <c r="H205" s="141"/>
      <c r="I205" s="192"/>
      <c r="J205" s="193"/>
      <c r="K205" s="141"/>
    </row>
    <row r="206" customFormat="false" ht="15" hidden="false" customHeight="false" outlineLevel="0" collapsed="false">
      <c r="B206" s="191" t="n">
        <f aca="false">B205+1</f>
        <v>184</v>
      </c>
      <c r="C206" s="141"/>
      <c r="D206" s="192"/>
      <c r="E206" s="141"/>
      <c r="F206" s="141"/>
      <c r="G206" s="172" t="str">
        <f aca="true">IF(F206 &lt;&gt; "",VLOOKUP($F206,Defect_severity,2,0),"")</f>
        <v/>
      </c>
      <c r="H206" s="141"/>
      <c r="I206" s="192"/>
      <c r="J206" s="193"/>
      <c r="K206" s="141"/>
    </row>
    <row r="207" customFormat="false" ht="15" hidden="false" customHeight="false" outlineLevel="0" collapsed="false">
      <c r="B207" s="191" t="n">
        <f aca="false">B206+1</f>
        <v>185</v>
      </c>
      <c r="C207" s="141"/>
      <c r="D207" s="192"/>
      <c r="E207" s="141"/>
      <c r="F207" s="141"/>
      <c r="G207" s="172" t="str">
        <f aca="true">IF(F207 &lt;&gt; "",VLOOKUP($F207,Defect_severity,2,0),"")</f>
        <v/>
      </c>
      <c r="H207" s="141"/>
      <c r="I207" s="192"/>
      <c r="J207" s="193"/>
      <c r="K207" s="141"/>
    </row>
    <row r="208" customFormat="false" ht="15" hidden="false" customHeight="false" outlineLevel="0" collapsed="false">
      <c r="B208" s="191" t="n">
        <f aca="false">B207+1</f>
        <v>186</v>
      </c>
      <c r="C208" s="141"/>
      <c r="D208" s="192"/>
      <c r="E208" s="141"/>
      <c r="F208" s="141"/>
      <c r="G208" s="172" t="str">
        <f aca="true">IF(F208 &lt;&gt; "",VLOOKUP($F208,Defect_severity,2,0),"")</f>
        <v/>
      </c>
      <c r="H208" s="141"/>
      <c r="I208" s="192"/>
      <c r="J208" s="193"/>
      <c r="K208" s="141"/>
    </row>
    <row r="209" customFormat="false" ht="15" hidden="false" customHeight="false" outlineLevel="0" collapsed="false">
      <c r="B209" s="191" t="n">
        <f aca="false">B208+1</f>
        <v>187</v>
      </c>
      <c r="C209" s="141"/>
      <c r="D209" s="192"/>
      <c r="E209" s="141"/>
      <c r="F209" s="141"/>
      <c r="G209" s="172" t="str">
        <f aca="true">IF(F209 &lt;&gt; "",VLOOKUP($F209,Defect_severity,2,0),"")</f>
        <v/>
      </c>
      <c r="H209" s="141"/>
      <c r="I209" s="192"/>
      <c r="J209" s="193"/>
      <c r="K209" s="141"/>
    </row>
    <row r="210" customFormat="false" ht="15" hidden="false" customHeight="false" outlineLevel="0" collapsed="false">
      <c r="B210" s="191" t="n">
        <f aca="false">B209+1</f>
        <v>188</v>
      </c>
      <c r="C210" s="141"/>
      <c r="D210" s="192"/>
      <c r="E210" s="141"/>
      <c r="F210" s="141"/>
      <c r="G210" s="172" t="str">
        <f aca="true">IF(F210 &lt;&gt; "",VLOOKUP($F210,Defect_severity,2,0),"")</f>
        <v/>
      </c>
      <c r="H210" s="141"/>
      <c r="I210" s="192"/>
      <c r="J210" s="193"/>
      <c r="K210" s="141"/>
    </row>
    <row r="211" customFormat="false" ht="15" hidden="false" customHeight="false" outlineLevel="0" collapsed="false">
      <c r="B211" s="191" t="n">
        <f aca="false">B210+1</f>
        <v>189</v>
      </c>
      <c r="C211" s="141"/>
      <c r="D211" s="192"/>
      <c r="E211" s="141"/>
      <c r="F211" s="141"/>
      <c r="G211" s="172" t="str">
        <f aca="true">IF(F211 &lt;&gt; "",VLOOKUP($F211,Defect_severity,2,0),"")</f>
        <v/>
      </c>
      <c r="H211" s="141"/>
      <c r="I211" s="192"/>
      <c r="J211" s="193"/>
      <c r="K211" s="141"/>
    </row>
    <row r="212" customFormat="false" ht="15" hidden="false" customHeight="false" outlineLevel="0" collapsed="false">
      <c r="B212" s="191" t="n">
        <f aca="false">B211+1</f>
        <v>190</v>
      </c>
      <c r="C212" s="141"/>
      <c r="D212" s="192"/>
      <c r="E212" s="141"/>
      <c r="F212" s="141"/>
      <c r="G212" s="172" t="str">
        <f aca="true">IF(F212 &lt;&gt; "",VLOOKUP($F212,Defect_severity,2,0),"")</f>
        <v/>
      </c>
      <c r="H212" s="141"/>
      <c r="I212" s="192"/>
      <c r="J212" s="193"/>
      <c r="K212" s="141"/>
    </row>
    <row r="213" customFormat="false" ht="15" hidden="false" customHeight="false" outlineLevel="0" collapsed="false">
      <c r="B213" s="191" t="n">
        <f aca="false">B212+1</f>
        <v>191</v>
      </c>
      <c r="C213" s="141"/>
      <c r="D213" s="192"/>
      <c r="E213" s="141"/>
      <c r="F213" s="141"/>
      <c r="G213" s="172" t="str">
        <f aca="true">IF(F213 &lt;&gt; "",VLOOKUP($F213,Defect_severity,2,0),"")</f>
        <v/>
      </c>
      <c r="H213" s="141"/>
      <c r="I213" s="192"/>
      <c r="J213" s="193"/>
      <c r="K213" s="141"/>
    </row>
    <row r="214" customFormat="false" ht="15" hidden="false" customHeight="false" outlineLevel="0" collapsed="false">
      <c r="B214" s="191" t="n">
        <f aca="false">B213+1</f>
        <v>192</v>
      </c>
      <c r="C214" s="141"/>
      <c r="D214" s="192"/>
      <c r="E214" s="141"/>
      <c r="F214" s="141"/>
      <c r="G214" s="172" t="str">
        <f aca="true">IF(F214 &lt;&gt; "",VLOOKUP($F214,Defect_severity,2,0),"")</f>
        <v/>
      </c>
      <c r="H214" s="141"/>
      <c r="I214" s="192"/>
      <c r="J214" s="193"/>
      <c r="K214" s="141"/>
    </row>
    <row r="215" customFormat="false" ht="15" hidden="false" customHeight="false" outlineLevel="0" collapsed="false">
      <c r="B215" s="191" t="n">
        <f aca="false">B214+1</f>
        <v>193</v>
      </c>
      <c r="C215" s="141"/>
      <c r="D215" s="192"/>
      <c r="E215" s="141"/>
      <c r="F215" s="141"/>
      <c r="G215" s="172" t="str">
        <f aca="true">IF(F215 &lt;&gt; "",VLOOKUP($F215,Defect_severity,2,0),"")</f>
        <v/>
      </c>
      <c r="H215" s="141"/>
      <c r="I215" s="192"/>
      <c r="J215" s="193"/>
      <c r="K215" s="141"/>
    </row>
    <row r="216" customFormat="false" ht="15" hidden="false" customHeight="false" outlineLevel="0" collapsed="false">
      <c r="B216" s="191" t="n">
        <f aca="false">B215+1</f>
        <v>194</v>
      </c>
      <c r="C216" s="141"/>
      <c r="D216" s="192"/>
      <c r="E216" s="141"/>
      <c r="F216" s="141"/>
      <c r="G216" s="172" t="str">
        <f aca="true">IF(F216 &lt;&gt; "",VLOOKUP($F216,Defect_severity,2,0),"")</f>
        <v/>
      </c>
      <c r="H216" s="141"/>
      <c r="I216" s="192"/>
      <c r="J216" s="193"/>
      <c r="K216" s="141"/>
    </row>
    <row r="217" customFormat="false" ht="15" hidden="false" customHeight="false" outlineLevel="0" collapsed="false">
      <c r="B217" s="191" t="n">
        <f aca="false">B216+1</f>
        <v>195</v>
      </c>
      <c r="C217" s="141"/>
      <c r="D217" s="192"/>
      <c r="E217" s="141"/>
      <c r="F217" s="141"/>
      <c r="G217" s="172" t="str">
        <f aca="true">IF(F217 &lt;&gt; "",VLOOKUP($F217,Defect_severity,2,0),"")</f>
        <v/>
      </c>
      <c r="H217" s="141"/>
      <c r="I217" s="192"/>
      <c r="J217" s="193"/>
      <c r="K217" s="141"/>
    </row>
    <row r="218" customFormat="false" ht="15" hidden="false" customHeight="false" outlineLevel="0" collapsed="false">
      <c r="B218" s="191" t="n">
        <f aca="false">B217+1</f>
        <v>196</v>
      </c>
      <c r="C218" s="141"/>
      <c r="D218" s="192"/>
      <c r="E218" s="141"/>
      <c r="F218" s="141"/>
      <c r="G218" s="172" t="str">
        <f aca="true">IF(F218 &lt;&gt; "",VLOOKUP($F218,Defect_severity,2,0),"")</f>
        <v/>
      </c>
      <c r="H218" s="141"/>
      <c r="I218" s="192"/>
      <c r="J218" s="193"/>
      <c r="K218" s="141"/>
    </row>
    <row r="219" customFormat="false" ht="15" hidden="false" customHeight="false" outlineLevel="0" collapsed="false">
      <c r="B219" s="191" t="n">
        <f aca="false">B218+1</f>
        <v>197</v>
      </c>
      <c r="C219" s="141"/>
      <c r="D219" s="192"/>
      <c r="E219" s="141"/>
      <c r="F219" s="141"/>
      <c r="G219" s="172" t="str">
        <f aca="true">IF(F219 &lt;&gt; "",VLOOKUP($F219,Defect_severity,2,0),"")</f>
        <v/>
      </c>
      <c r="H219" s="141"/>
      <c r="I219" s="192"/>
      <c r="J219" s="193"/>
      <c r="K219" s="141"/>
    </row>
    <row r="220" customFormat="false" ht="15" hidden="false" customHeight="false" outlineLevel="0" collapsed="false">
      <c r="B220" s="191" t="n">
        <f aca="false">B219+1</f>
        <v>198</v>
      </c>
      <c r="C220" s="141"/>
      <c r="D220" s="192"/>
      <c r="E220" s="141"/>
      <c r="F220" s="141"/>
      <c r="G220" s="172" t="str">
        <f aca="true">IF(F220 &lt;&gt; "",VLOOKUP($F220,Defect_severity,2,0),"")</f>
        <v/>
      </c>
      <c r="H220" s="141"/>
      <c r="I220" s="192"/>
      <c r="J220" s="193"/>
      <c r="K220" s="141"/>
    </row>
    <row r="221" customFormat="false" ht="15" hidden="false" customHeight="false" outlineLevel="0" collapsed="false">
      <c r="B221" s="191" t="n">
        <f aca="false">B220+1</f>
        <v>199</v>
      </c>
      <c r="C221" s="141"/>
      <c r="D221" s="192"/>
      <c r="E221" s="141"/>
      <c r="F221" s="141"/>
      <c r="G221" s="172" t="str">
        <f aca="true">IF(F221 &lt;&gt; "",VLOOKUP($F221,Defect_severity,2,0),"")</f>
        <v/>
      </c>
      <c r="H221" s="141"/>
      <c r="I221" s="192"/>
      <c r="J221" s="193"/>
      <c r="K221" s="141"/>
    </row>
    <row r="222" customFormat="false" ht="15" hidden="false" customHeight="false" outlineLevel="0" collapsed="false">
      <c r="B222" s="191" t="n">
        <f aca="false">B221+1</f>
        <v>200</v>
      </c>
      <c r="C222" s="141"/>
      <c r="D222" s="192"/>
      <c r="E222" s="141"/>
      <c r="F222" s="141"/>
      <c r="G222" s="172" t="str">
        <f aca="true">IF(F222 &lt;&gt; "",VLOOKUP($F222,Defect_severity,2,0),"")</f>
        <v/>
      </c>
      <c r="H222" s="141"/>
      <c r="I222" s="192"/>
      <c r="J222" s="193"/>
      <c r="K222" s="141"/>
    </row>
    <row r="223" customFormat="false" ht="15" hidden="false" customHeight="false" outlineLevel="0" collapsed="false">
      <c r="B223" s="191" t="n">
        <f aca="false">B222+1</f>
        <v>201</v>
      </c>
      <c r="C223" s="141"/>
      <c r="D223" s="192"/>
      <c r="E223" s="141"/>
      <c r="F223" s="141"/>
      <c r="G223" s="172" t="str">
        <f aca="true">IF(F223 &lt;&gt; "",VLOOKUP($F223,Defect_severity,2,0),"")</f>
        <v/>
      </c>
      <c r="H223" s="141"/>
      <c r="I223" s="192"/>
      <c r="J223" s="193"/>
      <c r="K223" s="141"/>
    </row>
    <row r="224" customFormat="false" ht="15" hidden="false" customHeight="false" outlineLevel="0" collapsed="false">
      <c r="B224" s="191" t="n">
        <f aca="false">B223+1</f>
        <v>202</v>
      </c>
      <c r="C224" s="141"/>
      <c r="D224" s="192"/>
      <c r="E224" s="141"/>
      <c r="F224" s="141"/>
      <c r="G224" s="172" t="str">
        <f aca="true">IF(F224 &lt;&gt; "",VLOOKUP($F224,Defect_severity,2,0),"")</f>
        <v/>
      </c>
      <c r="H224" s="141"/>
      <c r="I224" s="192"/>
      <c r="J224" s="193"/>
      <c r="K224" s="141"/>
    </row>
    <row r="225" customFormat="false" ht="15" hidden="false" customHeight="false" outlineLevel="0" collapsed="false">
      <c r="B225" s="191" t="n">
        <f aca="false">B224+1</f>
        <v>203</v>
      </c>
      <c r="C225" s="141"/>
      <c r="D225" s="192"/>
      <c r="E225" s="141"/>
      <c r="F225" s="141"/>
      <c r="G225" s="172" t="str">
        <f aca="true">IF(F225 &lt;&gt; "",VLOOKUP($F225,Defect_severity,2,0),"")</f>
        <v/>
      </c>
      <c r="H225" s="141"/>
      <c r="I225" s="192"/>
      <c r="J225" s="193"/>
      <c r="K225" s="141"/>
    </row>
    <row r="226" customFormat="false" ht="15" hidden="false" customHeight="false" outlineLevel="0" collapsed="false">
      <c r="B226" s="191" t="n">
        <f aca="false">B225+1</f>
        <v>204</v>
      </c>
      <c r="C226" s="141"/>
      <c r="D226" s="192"/>
      <c r="E226" s="141"/>
      <c r="F226" s="141"/>
      <c r="G226" s="172" t="str">
        <f aca="true">IF(F226 &lt;&gt; "",VLOOKUP($F226,Defect_severity,2,0),"")</f>
        <v/>
      </c>
      <c r="H226" s="141"/>
      <c r="I226" s="192"/>
      <c r="J226" s="193"/>
      <c r="K226" s="141"/>
    </row>
    <row r="227" customFormat="false" ht="15" hidden="false" customHeight="false" outlineLevel="0" collapsed="false">
      <c r="B227" s="191" t="n">
        <f aca="false">B226+1</f>
        <v>205</v>
      </c>
      <c r="C227" s="141"/>
      <c r="D227" s="192"/>
      <c r="E227" s="141"/>
      <c r="F227" s="141"/>
      <c r="G227" s="172" t="str">
        <f aca="true">IF(F227 &lt;&gt; "",VLOOKUP($F227,Defect_severity,2,0),"")</f>
        <v/>
      </c>
      <c r="H227" s="141"/>
      <c r="I227" s="192"/>
      <c r="J227" s="193"/>
      <c r="K227" s="141"/>
    </row>
    <row r="228" customFormat="false" ht="15" hidden="false" customHeight="false" outlineLevel="0" collapsed="false">
      <c r="B228" s="191" t="n">
        <f aca="false">B227+1</f>
        <v>206</v>
      </c>
      <c r="C228" s="141"/>
      <c r="D228" s="192"/>
      <c r="E228" s="141"/>
      <c r="F228" s="141"/>
      <c r="G228" s="172" t="str">
        <f aca="true">IF(F228 &lt;&gt; "",VLOOKUP($F228,Defect_severity,2,0),"")</f>
        <v/>
      </c>
      <c r="H228" s="141"/>
      <c r="I228" s="192"/>
      <c r="J228" s="193"/>
      <c r="K228" s="141"/>
    </row>
    <row r="229" customFormat="false" ht="15" hidden="false" customHeight="false" outlineLevel="0" collapsed="false">
      <c r="B229" s="191" t="n">
        <f aca="false">B228+1</f>
        <v>207</v>
      </c>
      <c r="C229" s="141"/>
      <c r="D229" s="192"/>
      <c r="E229" s="141"/>
      <c r="F229" s="141"/>
      <c r="G229" s="172" t="str">
        <f aca="true">IF(F229 &lt;&gt; "",VLOOKUP($F229,Defect_severity,2,0),"")</f>
        <v/>
      </c>
      <c r="H229" s="141"/>
      <c r="I229" s="192"/>
      <c r="J229" s="193"/>
      <c r="K229" s="141"/>
    </row>
    <row r="230" customFormat="false" ht="15" hidden="false" customHeight="false" outlineLevel="0" collapsed="false">
      <c r="B230" s="191" t="n">
        <f aca="false">B229+1</f>
        <v>208</v>
      </c>
      <c r="C230" s="141"/>
      <c r="D230" s="192"/>
      <c r="E230" s="141"/>
      <c r="F230" s="141"/>
      <c r="G230" s="172" t="str">
        <f aca="true">IF(F230 &lt;&gt; "",VLOOKUP($F230,Defect_severity,2,0),"")</f>
        <v/>
      </c>
      <c r="H230" s="141"/>
      <c r="I230" s="192"/>
      <c r="J230" s="193"/>
      <c r="K230" s="141"/>
    </row>
    <row r="231" customFormat="false" ht="15" hidden="false" customHeight="false" outlineLevel="0" collapsed="false">
      <c r="B231" s="191" t="n">
        <f aca="false">B230+1</f>
        <v>209</v>
      </c>
      <c r="C231" s="141"/>
      <c r="D231" s="192"/>
      <c r="E231" s="141"/>
      <c r="F231" s="141"/>
      <c r="G231" s="172" t="str">
        <f aca="true">IF(F231 &lt;&gt; "",VLOOKUP($F231,Defect_severity,2,0),"")</f>
        <v/>
      </c>
      <c r="H231" s="141"/>
      <c r="I231" s="192"/>
      <c r="J231" s="193"/>
      <c r="K231" s="141"/>
    </row>
    <row r="232" customFormat="false" ht="15" hidden="false" customHeight="false" outlineLevel="0" collapsed="false">
      <c r="B232" s="191" t="n">
        <f aca="false">B231+1</f>
        <v>210</v>
      </c>
      <c r="C232" s="141"/>
      <c r="D232" s="192"/>
      <c r="E232" s="141"/>
      <c r="F232" s="141"/>
      <c r="G232" s="172" t="str">
        <f aca="true">IF(F232 &lt;&gt; "",VLOOKUP($F232,Defect_severity,2,0),"")</f>
        <v/>
      </c>
      <c r="H232" s="141"/>
      <c r="I232" s="192"/>
      <c r="J232" s="193"/>
      <c r="K232" s="141"/>
    </row>
    <row r="233" customFormat="false" ht="15" hidden="false" customHeight="false" outlineLevel="0" collapsed="false">
      <c r="B233" s="191" t="n">
        <f aca="false">B232+1</f>
        <v>211</v>
      </c>
      <c r="C233" s="141"/>
      <c r="D233" s="192"/>
      <c r="E233" s="141"/>
      <c r="F233" s="141"/>
      <c r="G233" s="172" t="str">
        <f aca="true">IF(F233 &lt;&gt; "",VLOOKUP($F233,Defect_severity,2,0),"")</f>
        <v/>
      </c>
      <c r="H233" s="141"/>
      <c r="I233" s="192"/>
      <c r="J233" s="193"/>
      <c r="K233" s="141"/>
    </row>
    <row r="234" customFormat="false" ht="15" hidden="false" customHeight="false" outlineLevel="0" collapsed="false">
      <c r="B234" s="191" t="n">
        <f aca="false">B233+1</f>
        <v>212</v>
      </c>
      <c r="C234" s="141"/>
      <c r="D234" s="192"/>
      <c r="E234" s="141"/>
      <c r="F234" s="141"/>
      <c r="G234" s="172" t="str">
        <f aca="true">IF(F234 &lt;&gt; "",VLOOKUP($F234,Defect_severity,2,0),"")</f>
        <v/>
      </c>
      <c r="H234" s="141"/>
      <c r="I234" s="192"/>
      <c r="J234" s="193"/>
      <c r="K234" s="141"/>
    </row>
    <row r="235" customFormat="false" ht="15" hidden="false" customHeight="false" outlineLevel="0" collapsed="false">
      <c r="B235" s="191" t="n">
        <f aca="false">B234+1</f>
        <v>213</v>
      </c>
      <c r="C235" s="141"/>
      <c r="D235" s="192"/>
      <c r="E235" s="141"/>
      <c r="F235" s="141"/>
      <c r="G235" s="172" t="str">
        <f aca="true">IF(F235 &lt;&gt; "",VLOOKUP($F235,Defect_severity,2,0),"")</f>
        <v/>
      </c>
      <c r="H235" s="141"/>
      <c r="I235" s="192"/>
      <c r="J235" s="193"/>
      <c r="K235" s="141"/>
    </row>
    <row r="236" customFormat="false" ht="15" hidden="false" customHeight="false" outlineLevel="0" collapsed="false">
      <c r="B236" s="191" t="n">
        <f aca="false">B235+1</f>
        <v>214</v>
      </c>
      <c r="C236" s="141"/>
      <c r="D236" s="192"/>
      <c r="E236" s="141"/>
      <c r="F236" s="141"/>
      <c r="G236" s="172" t="str">
        <f aca="true">IF(F236 &lt;&gt; "",VLOOKUP($F236,Defect_severity,2,0),"")</f>
        <v/>
      </c>
      <c r="H236" s="141"/>
      <c r="I236" s="192"/>
      <c r="J236" s="193"/>
      <c r="K236" s="141"/>
    </row>
    <row r="237" customFormat="false" ht="15" hidden="false" customHeight="false" outlineLevel="0" collapsed="false">
      <c r="B237" s="191" t="n">
        <f aca="false">B236+1</f>
        <v>215</v>
      </c>
      <c r="C237" s="141"/>
      <c r="D237" s="192"/>
      <c r="E237" s="141"/>
      <c r="F237" s="141"/>
      <c r="G237" s="172" t="str">
        <f aca="true">IF(F237 &lt;&gt; "",VLOOKUP($F237,Defect_severity,2,0),"")</f>
        <v/>
      </c>
      <c r="H237" s="141"/>
      <c r="I237" s="192"/>
      <c r="J237" s="193"/>
      <c r="K237" s="141"/>
    </row>
    <row r="238" customFormat="false" ht="15" hidden="false" customHeight="false" outlineLevel="0" collapsed="false">
      <c r="B238" s="191" t="n">
        <f aca="false">B237+1</f>
        <v>216</v>
      </c>
      <c r="C238" s="141"/>
      <c r="D238" s="192"/>
      <c r="E238" s="141"/>
      <c r="F238" s="141"/>
      <c r="G238" s="172" t="str">
        <f aca="true">IF(F238 &lt;&gt; "",VLOOKUP($F238,Defect_severity,2,0),"")</f>
        <v/>
      </c>
      <c r="H238" s="141"/>
      <c r="I238" s="192"/>
      <c r="J238" s="193"/>
      <c r="K238" s="141"/>
    </row>
    <row r="239" customFormat="false" ht="15" hidden="false" customHeight="false" outlineLevel="0" collapsed="false">
      <c r="B239" s="191" t="n">
        <f aca="false">B238+1</f>
        <v>217</v>
      </c>
      <c r="C239" s="141"/>
      <c r="D239" s="192"/>
      <c r="E239" s="141"/>
      <c r="F239" s="141"/>
      <c r="G239" s="172" t="str">
        <f aca="true">IF(F239 &lt;&gt; "",VLOOKUP($F239,Defect_severity,2,0),"")</f>
        <v/>
      </c>
      <c r="H239" s="141"/>
      <c r="I239" s="192"/>
      <c r="J239" s="193"/>
      <c r="K239" s="141"/>
    </row>
    <row r="240" customFormat="false" ht="15" hidden="false" customHeight="false" outlineLevel="0" collapsed="false">
      <c r="B240" s="191" t="n">
        <f aca="false">B239+1</f>
        <v>218</v>
      </c>
      <c r="C240" s="141"/>
      <c r="D240" s="192"/>
      <c r="E240" s="141"/>
      <c r="F240" s="141"/>
      <c r="G240" s="172" t="str">
        <f aca="true">IF(F240 &lt;&gt; "",VLOOKUP($F240,Defect_severity,2,0),"")</f>
        <v/>
      </c>
      <c r="H240" s="141"/>
      <c r="I240" s="192"/>
      <c r="J240" s="193"/>
      <c r="K240" s="141"/>
    </row>
    <row r="241" customFormat="false" ht="15" hidden="false" customHeight="false" outlineLevel="0" collapsed="false">
      <c r="B241" s="191" t="n">
        <f aca="false">B240+1</f>
        <v>219</v>
      </c>
      <c r="C241" s="141"/>
      <c r="D241" s="192"/>
      <c r="E241" s="141"/>
      <c r="F241" s="141"/>
      <c r="G241" s="172" t="str">
        <f aca="true">IF(F241 &lt;&gt; "",VLOOKUP($F241,Defect_severity,2,0),"")</f>
        <v/>
      </c>
      <c r="H241" s="141"/>
      <c r="I241" s="192"/>
      <c r="J241" s="193"/>
      <c r="K241" s="141"/>
    </row>
    <row r="242" customFormat="false" ht="15" hidden="false" customHeight="false" outlineLevel="0" collapsed="false">
      <c r="B242" s="191" t="n">
        <f aca="false">B241+1</f>
        <v>220</v>
      </c>
      <c r="C242" s="141"/>
      <c r="D242" s="192"/>
      <c r="E242" s="141"/>
      <c r="F242" s="141"/>
      <c r="G242" s="172" t="str">
        <f aca="true">IF(F242 &lt;&gt; "",VLOOKUP($F242,Defect_severity,2,0),"")</f>
        <v/>
      </c>
      <c r="H242" s="141"/>
      <c r="I242" s="192"/>
      <c r="J242" s="193"/>
      <c r="K242" s="141"/>
    </row>
    <row r="243" customFormat="false" ht="15" hidden="false" customHeight="false" outlineLevel="0" collapsed="false">
      <c r="B243" s="191" t="n">
        <f aca="false">B242+1</f>
        <v>221</v>
      </c>
      <c r="C243" s="141"/>
      <c r="D243" s="192"/>
      <c r="E243" s="141"/>
      <c r="F243" s="141"/>
      <c r="G243" s="172" t="str">
        <f aca="true">IF(F243 &lt;&gt; "",VLOOKUP($F243,Defect_severity,2,0),"")</f>
        <v/>
      </c>
      <c r="H243" s="141"/>
      <c r="I243" s="192"/>
      <c r="J243" s="193"/>
      <c r="K243" s="141"/>
    </row>
    <row r="244" customFormat="false" ht="15" hidden="false" customHeight="false" outlineLevel="0" collapsed="false">
      <c r="B244" s="191" t="n">
        <f aca="false">B243+1</f>
        <v>222</v>
      </c>
      <c r="C244" s="141"/>
      <c r="D244" s="192"/>
      <c r="E244" s="141"/>
      <c r="F244" s="141"/>
      <c r="G244" s="172" t="str">
        <f aca="true">IF(F244 &lt;&gt; "",VLOOKUP($F244,Defect_severity,2,0),"")</f>
        <v/>
      </c>
      <c r="H244" s="141"/>
      <c r="I244" s="192"/>
      <c r="J244" s="193"/>
      <c r="K244" s="141"/>
    </row>
    <row r="245" customFormat="false" ht="15" hidden="false" customHeight="false" outlineLevel="0" collapsed="false">
      <c r="B245" s="191" t="n">
        <f aca="false">B244+1</f>
        <v>223</v>
      </c>
      <c r="C245" s="141"/>
      <c r="D245" s="192"/>
      <c r="E245" s="141"/>
      <c r="F245" s="141"/>
      <c r="G245" s="172" t="str">
        <f aca="true">IF(F245 &lt;&gt; "",VLOOKUP($F245,Defect_severity,2,0),"")</f>
        <v/>
      </c>
      <c r="H245" s="141"/>
      <c r="I245" s="192"/>
      <c r="J245" s="193"/>
      <c r="K245" s="141"/>
    </row>
    <row r="246" customFormat="false" ht="15" hidden="false" customHeight="false" outlineLevel="0" collapsed="false">
      <c r="B246" s="191" t="n">
        <f aca="false">B245+1</f>
        <v>224</v>
      </c>
      <c r="C246" s="141"/>
      <c r="D246" s="192"/>
      <c r="E246" s="141"/>
      <c r="F246" s="141"/>
      <c r="G246" s="172" t="str">
        <f aca="true">IF(F246 &lt;&gt; "",VLOOKUP($F246,Defect_severity,2,0),"")</f>
        <v/>
      </c>
      <c r="H246" s="141"/>
      <c r="I246" s="192"/>
      <c r="J246" s="193"/>
      <c r="K246" s="141"/>
    </row>
    <row r="247" customFormat="false" ht="15" hidden="false" customHeight="false" outlineLevel="0" collapsed="false">
      <c r="B247" s="191" t="n">
        <f aca="false">B246+1</f>
        <v>225</v>
      </c>
      <c r="C247" s="141"/>
      <c r="D247" s="192"/>
      <c r="E247" s="141"/>
      <c r="F247" s="141"/>
      <c r="G247" s="172" t="str">
        <f aca="true">IF(F247 &lt;&gt; "",VLOOKUP($F247,Defect_severity,2,0),"")</f>
        <v/>
      </c>
      <c r="H247" s="141"/>
      <c r="I247" s="192"/>
      <c r="J247" s="193"/>
      <c r="K247" s="141"/>
    </row>
    <row r="248" customFormat="false" ht="15" hidden="false" customHeight="false" outlineLevel="0" collapsed="false">
      <c r="B248" s="191" t="n">
        <f aca="false">B247+1</f>
        <v>226</v>
      </c>
      <c r="C248" s="141"/>
      <c r="D248" s="192"/>
      <c r="E248" s="141"/>
      <c r="F248" s="141"/>
      <c r="G248" s="172" t="str">
        <f aca="true">IF(F248 &lt;&gt; "",VLOOKUP($F248,Defect_severity,2,0),"")</f>
        <v/>
      </c>
      <c r="H248" s="141"/>
      <c r="I248" s="192"/>
      <c r="J248" s="193"/>
      <c r="K248" s="141"/>
    </row>
    <row r="249" customFormat="false" ht="15" hidden="false" customHeight="false" outlineLevel="0" collapsed="false">
      <c r="B249" s="191" t="n">
        <f aca="false">B248+1</f>
        <v>227</v>
      </c>
      <c r="C249" s="141"/>
      <c r="D249" s="192"/>
      <c r="E249" s="141"/>
      <c r="F249" s="141"/>
      <c r="G249" s="172" t="str">
        <f aca="true">IF(F249 &lt;&gt; "",VLOOKUP($F249,Defect_severity,2,0),"")</f>
        <v/>
      </c>
      <c r="H249" s="141"/>
      <c r="I249" s="192"/>
      <c r="J249" s="193"/>
      <c r="K249" s="141"/>
    </row>
    <row r="250" customFormat="false" ht="15" hidden="false" customHeight="false" outlineLevel="0" collapsed="false">
      <c r="B250" s="191" t="n">
        <f aca="false">B249+1</f>
        <v>228</v>
      </c>
      <c r="C250" s="141"/>
      <c r="D250" s="192"/>
      <c r="E250" s="141"/>
      <c r="F250" s="141"/>
      <c r="G250" s="172" t="str">
        <f aca="true">IF(F250 &lt;&gt; "",VLOOKUP($F250,Defect_severity,2,0),"")</f>
        <v/>
      </c>
      <c r="H250" s="141"/>
      <c r="I250" s="192"/>
      <c r="J250" s="193"/>
      <c r="K250" s="141"/>
    </row>
    <row r="251" customFormat="false" ht="15" hidden="false" customHeight="false" outlineLevel="0" collapsed="false">
      <c r="B251" s="191" t="n">
        <f aca="false">B250+1</f>
        <v>229</v>
      </c>
      <c r="C251" s="141"/>
      <c r="D251" s="192"/>
      <c r="E251" s="141"/>
      <c r="F251" s="141"/>
      <c r="G251" s="172" t="str">
        <f aca="true">IF(F251 &lt;&gt; "",VLOOKUP($F251,Defect_severity,2,0),"")</f>
        <v/>
      </c>
      <c r="H251" s="141"/>
      <c r="I251" s="192"/>
      <c r="J251" s="193"/>
      <c r="K251" s="141"/>
    </row>
    <row r="252" customFormat="false" ht="15" hidden="false" customHeight="false" outlineLevel="0" collapsed="false">
      <c r="B252" s="191" t="n">
        <f aca="false">B251+1</f>
        <v>230</v>
      </c>
      <c r="C252" s="141"/>
      <c r="D252" s="192"/>
      <c r="E252" s="141"/>
      <c r="F252" s="141"/>
      <c r="G252" s="172" t="str">
        <f aca="true">IF(F252 &lt;&gt; "",VLOOKUP($F252,Defect_severity,2,0),"")</f>
        <v/>
      </c>
      <c r="H252" s="141"/>
      <c r="I252" s="192"/>
      <c r="J252" s="193"/>
      <c r="K252" s="141"/>
    </row>
    <row r="253" customFormat="false" ht="15" hidden="false" customHeight="false" outlineLevel="0" collapsed="false">
      <c r="B253" s="191" t="n">
        <f aca="false">B252+1</f>
        <v>231</v>
      </c>
      <c r="C253" s="141"/>
      <c r="D253" s="192"/>
      <c r="E253" s="141"/>
      <c r="F253" s="141"/>
      <c r="G253" s="172" t="str">
        <f aca="true">IF(F253 &lt;&gt; "",VLOOKUP($F253,Defect_severity,2,0),"")</f>
        <v/>
      </c>
      <c r="H253" s="141"/>
      <c r="I253" s="192"/>
      <c r="J253" s="193"/>
      <c r="K253" s="141"/>
    </row>
    <row r="254" customFormat="false" ht="15" hidden="false" customHeight="false" outlineLevel="0" collapsed="false">
      <c r="B254" s="191" t="n">
        <f aca="false">B253+1</f>
        <v>232</v>
      </c>
      <c r="C254" s="141"/>
      <c r="D254" s="192"/>
      <c r="E254" s="141"/>
      <c r="F254" s="141"/>
      <c r="G254" s="172" t="str">
        <f aca="true">IF(F254 &lt;&gt; "",VLOOKUP($F254,Defect_severity,2,0),"")</f>
        <v/>
      </c>
      <c r="H254" s="141"/>
      <c r="I254" s="192"/>
      <c r="J254" s="193"/>
      <c r="K254" s="141"/>
    </row>
    <row r="255" customFormat="false" ht="15" hidden="false" customHeight="false" outlineLevel="0" collapsed="false">
      <c r="B255" s="191" t="n">
        <f aca="false">B254+1</f>
        <v>233</v>
      </c>
      <c r="C255" s="141"/>
      <c r="D255" s="192"/>
      <c r="E255" s="141"/>
      <c r="F255" s="141"/>
      <c r="G255" s="172" t="str">
        <f aca="true">IF(F255 &lt;&gt; "",VLOOKUP($F255,Defect_severity,2,0),"")</f>
        <v/>
      </c>
      <c r="H255" s="141"/>
      <c r="I255" s="192"/>
      <c r="J255" s="193"/>
      <c r="K255" s="141"/>
    </row>
    <row r="256" customFormat="false" ht="15" hidden="false" customHeight="false" outlineLevel="0" collapsed="false">
      <c r="B256" s="191" t="n">
        <f aca="false">B255+1</f>
        <v>234</v>
      </c>
      <c r="C256" s="141"/>
      <c r="D256" s="192"/>
      <c r="E256" s="141"/>
      <c r="F256" s="141"/>
      <c r="G256" s="172" t="str">
        <f aca="true">IF(F256 &lt;&gt; "",VLOOKUP($F256,Defect_severity,2,0),"")</f>
        <v/>
      </c>
      <c r="H256" s="141"/>
      <c r="I256" s="192"/>
      <c r="J256" s="193"/>
      <c r="K256" s="141"/>
    </row>
    <row r="257" customFormat="false" ht="15" hidden="false" customHeight="false" outlineLevel="0" collapsed="false">
      <c r="B257" s="191" t="n">
        <f aca="false">B256+1</f>
        <v>235</v>
      </c>
      <c r="C257" s="141"/>
      <c r="D257" s="192"/>
      <c r="E257" s="141"/>
      <c r="F257" s="141"/>
      <c r="G257" s="172" t="str">
        <f aca="true">IF(F257 &lt;&gt; "",VLOOKUP($F257,Defect_severity,2,0),"")</f>
        <v/>
      </c>
      <c r="H257" s="141"/>
      <c r="I257" s="192"/>
      <c r="J257" s="193"/>
      <c r="K257" s="141"/>
    </row>
    <row r="258" customFormat="false" ht="15" hidden="false" customHeight="false" outlineLevel="0" collapsed="false">
      <c r="B258" s="191" t="n">
        <f aca="false">B257+1</f>
        <v>236</v>
      </c>
      <c r="C258" s="141"/>
      <c r="D258" s="192"/>
      <c r="E258" s="141"/>
      <c r="F258" s="141"/>
      <c r="G258" s="172" t="str">
        <f aca="true">IF(F258 &lt;&gt; "",VLOOKUP($F258,Defect_severity,2,0),"")</f>
        <v/>
      </c>
      <c r="H258" s="141"/>
      <c r="I258" s="192"/>
      <c r="J258" s="193"/>
      <c r="K258" s="141"/>
    </row>
    <row r="259" customFormat="false" ht="15" hidden="false" customHeight="false" outlineLevel="0" collapsed="false">
      <c r="B259" s="191" t="n">
        <f aca="false">B258+1</f>
        <v>237</v>
      </c>
      <c r="C259" s="141"/>
      <c r="D259" s="192"/>
      <c r="E259" s="141"/>
      <c r="F259" s="141"/>
      <c r="G259" s="172" t="str">
        <f aca="true">IF(F259 &lt;&gt; "",VLOOKUP($F259,Defect_severity,2,0),"")</f>
        <v/>
      </c>
      <c r="H259" s="141"/>
      <c r="I259" s="192"/>
      <c r="J259" s="193"/>
      <c r="K259" s="141"/>
    </row>
    <row r="260" customFormat="false" ht="15" hidden="false" customHeight="false" outlineLevel="0" collapsed="false">
      <c r="B260" s="191" t="n">
        <f aca="false">B259+1</f>
        <v>238</v>
      </c>
      <c r="C260" s="141"/>
      <c r="D260" s="192"/>
      <c r="E260" s="141"/>
      <c r="F260" s="141"/>
      <c r="G260" s="172" t="str">
        <f aca="true">IF(F260 &lt;&gt; "",VLOOKUP($F260,Defect_severity,2,0),"")</f>
        <v/>
      </c>
      <c r="H260" s="141"/>
      <c r="I260" s="192"/>
      <c r="J260" s="193"/>
      <c r="K260" s="141"/>
    </row>
    <row r="261" customFormat="false" ht="15" hidden="false" customHeight="false" outlineLevel="0" collapsed="false">
      <c r="B261" s="191" t="n">
        <f aca="false">B260+1</f>
        <v>239</v>
      </c>
      <c r="C261" s="141"/>
      <c r="D261" s="192"/>
      <c r="E261" s="141"/>
      <c r="F261" s="141"/>
      <c r="G261" s="172" t="str">
        <f aca="true">IF(F261 &lt;&gt; "",VLOOKUP($F261,Defect_severity,2,0),"")</f>
        <v/>
      </c>
      <c r="H261" s="141"/>
      <c r="I261" s="192"/>
      <c r="J261" s="193"/>
      <c r="K261" s="141"/>
    </row>
    <row r="262" customFormat="false" ht="15" hidden="false" customHeight="false" outlineLevel="0" collapsed="false">
      <c r="B262" s="191" t="n">
        <f aca="false">B261+1</f>
        <v>240</v>
      </c>
      <c r="C262" s="141"/>
      <c r="D262" s="192"/>
      <c r="E262" s="141"/>
      <c r="F262" s="141"/>
      <c r="G262" s="172" t="str">
        <f aca="true">IF(F262 &lt;&gt; "",VLOOKUP($F262,Defect_severity,2,0),"")</f>
        <v/>
      </c>
      <c r="H262" s="141"/>
      <c r="I262" s="192"/>
      <c r="J262" s="193"/>
      <c r="K262" s="141"/>
    </row>
    <row r="263" customFormat="false" ht="15" hidden="false" customHeight="false" outlineLevel="0" collapsed="false">
      <c r="B263" s="191" t="n">
        <f aca="false">B262+1</f>
        <v>241</v>
      </c>
      <c r="C263" s="141"/>
      <c r="D263" s="192"/>
      <c r="E263" s="141"/>
      <c r="F263" s="141"/>
      <c r="G263" s="172" t="str">
        <f aca="true">IF(F263 &lt;&gt; "",VLOOKUP($F263,Defect_severity,2,0),"")</f>
        <v/>
      </c>
      <c r="H263" s="141"/>
      <c r="I263" s="192"/>
      <c r="J263" s="193"/>
      <c r="K263" s="141"/>
    </row>
    <row r="264" customFormat="false" ht="15" hidden="false" customHeight="false" outlineLevel="0" collapsed="false">
      <c r="B264" s="191" t="n">
        <f aca="false">B263+1</f>
        <v>242</v>
      </c>
      <c r="C264" s="141"/>
      <c r="D264" s="192"/>
      <c r="E264" s="141"/>
      <c r="F264" s="141"/>
      <c r="G264" s="172" t="str">
        <f aca="true">IF(F264 &lt;&gt; "",VLOOKUP($F264,Defect_severity,2,0),"")</f>
        <v/>
      </c>
      <c r="H264" s="141"/>
      <c r="I264" s="192"/>
      <c r="J264" s="193"/>
      <c r="K264" s="141"/>
    </row>
    <row r="265" customFormat="false" ht="15" hidden="false" customHeight="false" outlineLevel="0" collapsed="false">
      <c r="B265" s="191" t="n">
        <f aca="false">B264+1</f>
        <v>243</v>
      </c>
      <c r="C265" s="141"/>
      <c r="D265" s="192"/>
      <c r="E265" s="141"/>
      <c r="F265" s="141"/>
      <c r="G265" s="172" t="str">
        <f aca="true">IF(F265 &lt;&gt; "",VLOOKUP($F265,Defect_severity,2,0),"")</f>
        <v/>
      </c>
      <c r="H265" s="141"/>
      <c r="I265" s="192"/>
      <c r="J265" s="193"/>
      <c r="K265" s="141"/>
    </row>
    <row r="266" customFormat="false" ht="15" hidden="false" customHeight="false" outlineLevel="0" collapsed="false">
      <c r="B266" s="191" t="n">
        <f aca="false">B265+1</f>
        <v>244</v>
      </c>
      <c r="C266" s="141"/>
      <c r="D266" s="192"/>
      <c r="E266" s="141"/>
      <c r="F266" s="141"/>
      <c r="G266" s="172" t="str">
        <f aca="true">IF(F266 &lt;&gt; "",VLOOKUP($F266,Defect_severity,2,0),"")</f>
        <v/>
      </c>
      <c r="H266" s="141"/>
      <c r="I266" s="192"/>
      <c r="J266" s="193"/>
      <c r="K266" s="141"/>
    </row>
    <row r="267" customFormat="false" ht="15" hidden="false" customHeight="false" outlineLevel="0" collapsed="false">
      <c r="B267" s="191" t="n">
        <f aca="false">B266+1</f>
        <v>245</v>
      </c>
      <c r="C267" s="141"/>
      <c r="D267" s="192"/>
      <c r="E267" s="141"/>
      <c r="F267" s="141"/>
      <c r="G267" s="172" t="str">
        <f aca="true">IF(F267 &lt;&gt; "",VLOOKUP($F267,Defect_severity,2,0),"")</f>
        <v/>
      </c>
      <c r="H267" s="141"/>
      <c r="I267" s="192"/>
      <c r="J267" s="193"/>
      <c r="K267" s="141"/>
    </row>
    <row r="268" customFormat="false" ht="15" hidden="false" customHeight="false" outlineLevel="0" collapsed="false">
      <c r="B268" s="191" t="n">
        <f aca="false">B267+1</f>
        <v>246</v>
      </c>
      <c r="C268" s="141"/>
      <c r="D268" s="192"/>
      <c r="E268" s="141"/>
      <c r="F268" s="141"/>
      <c r="G268" s="172" t="str">
        <f aca="true">IF(F268 &lt;&gt; "",VLOOKUP($F268,Defect_severity,2,0),"")</f>
        <v/>
      </c>
      <c r="H268" s="141"/>
      <c r="I268" s="192"/>
      <c r="J268" s="193"/>
      <c r="K268" s="141"/>
    </row>
    <row r="269" customFormat="false" ht="15" hidden="false" customHeight="false" outlineLevel="0" collapsed="false">
      <c r="B269" s="191" t="n">
        <f aca="false">B268+1</f>
        <v>247</v>
      </c>
      <c r="C269" s="141"/>
      <c r="D269" s="192"/>
      <c r="E269" s="141"/>
      <c r="F269" s="141"/>
      <c r="G269" s="172" t="str">
        <f aca="true">IF(F269 &lt;&gt; "",VLOOKUP($F269,Defect_severity,2,0),"")</f>
        <v/>
      </c>
      <c r="H269" s="141"/>
      <c r="I269" s="192"/>
      <c r="J269" s="193"/>
      <c r="K269" s="141"/>
    </row>
    <row r="270" customFormat="false" ht="15" hidden="false" customHeight="false" outlineLevel="0" collapsed="false">
      <c r="B270" s="191" t="n">
        <f aca="false">B269+1</f>
        <v>248</v>
      </c>
      <c r="C270" s="141"/>
      <c r="D270" s="192"/>
      <c r="E270" s="141"/>
      <c r="F270" s="141"/>
      <c r="G270" s="172" t="str">
        <f aca="true">IF(F270 &lt;&gt; "",VLOOKUP($F270,Defect_severity,2,0),"")</f>
        <v/>
      </c>
      <c r="H270" s="141"/>
      <c r="I270" s="192"/>
      <c r="J270" s="193"/>
      <c r="K270" s="141"/>
    </row>
    <row r="271" customFormat="false" ht="15" hidden="false" customHeight="false" outlineLevel="0" collapsed="false">
      <c r="B271" s="191" t="n">
        <f aca="false">B270+1</f>
        <v>249</v>
      </c>
      <c r="C271" s="141"/>
      <c r="D271" s="192"/>
      <c r="E271" s="141"/>
      <c r="F271" s="141"/>
      <c r="G271" s="172" t="str">
        <f aca="true">IF(F271 &lt;&gt; "",VLOOKUP($F271,Defect_severity,2,0),"")</f>
        <v/>
      </c>
      <c r="H271" s="141"/>
      <c r="I271" s="192"/>
      <c r="J271" s="193"/>
      <c r="K271" s="141"/>
    </row>
    <row r="272" customFormat="false" ht="15" hidden="false" customHeight="false" outlineLevel="0" collapsed="false">
      <c r="B272" s="191" t="n">
        <f aca="false">B271+1</f>
        <v>250</v>
      </c>
      <c r="C272" s="141"/>
      <c r="D272" s="192"/>
      <c r="E272" s="141"/>
      <c r="F272" s="141"/>
      <c r="G272" s="172" t="str">
        <f aca="true">IF(F272 &lt;&gt; "",VLOOKUP($F272,Defect_severity,2,0),"")</f>
        <v/>
      </c>
      <c r="H272" s="141"/>
      <c r="I272" s="192"/>
      <c r="J272" s="193"/>
      <c r="K272" s="141"/>
    </row>
    <row r="273" customFormat="false" ht="15" hidden="false" customHeight="false" outlineLevel="0" collapsed="false">
      <c r="B273" s="191" t="n">
        <f aca="false">B272+1</f>
        <v>251</v>
      </c>
      <c r="C273" s="141"/>
      <c r="D273" s="192"/>
      <c r="E273" s="141"/>
      <c r="F273" s="141"/>
      <c r="G273" s="172" t="str">
        <f aca="true">IF(F273 &lt;&gt; "",VLOOKUP($F273,Defect_severity,2,0),"")</f>
        <v/>
      </c>
      <c r="H273" s="141"/>
      <c r="I273" s="192"/>
      <c r="J273" s="193"/>
      <c r="K273" s="141"/>
    </row>
    <row r="274" customFormat="false" ht="15" hidden="false" customHeight="false" outlineLevel="0" collapsed="false">
      <c r="B274" s="191" t="n">
        <f aca="false">B273+1</f>
        <v>252</v>
      </c>
      <c r="C274" s="141"/>
      <c r="D274" s="192"/>
      <c r="E274" s="141"/>
      <c r="F274" s="141"/>
      <c r="G274" s="172" t="str">
        <f aca="true">IF(F274 &lt;&gt; "",VLOOKUP($F274,Defect_severity,2,0),"")</f>
        <v/>
      </c>
      <c r="H274" s="141"/>
      <c r="I274" s="192"/>
      <c r="J274" s="193"/>
      <c r="K274" s="141"/>
    </row>
    <row r="275" customFormat="false" ht="15" hidden="false" customHeight="false" outlineLevel="0" collapsed="false">
      <c r="B275" s="191" t="n">
        <f aca="false">B274+1</f>
        <v>253</v>
      </c>
      <c r="C275" s="141"/>
      <c r="D275" s="192"/>
      <c r="E275" s="141"/>
      <c r="F275" s="141"/>
      <c r="G275" s="172" t="str">
        <f aca="true">IF(F275 &lt;&gt; "",VLOOKUP($F275,Defect_severity,2,0),"")</f>
        <v/>
      </c>
      <c r="H275" s="141"/>
      <c r="I275" s="192"/>
      <c r="J275" s="193"/>
      <c r="K275" s="141"/>
    </row>
    <row r="276" customFormat="false" ht="15" hidden="false" customHeight="false" outlineLevel="0" collapsed="false">
      <c r="B276" s="191" t="n">
        <f aca="false">B275+1</f>
        <v>254</v>
      </c>
      <c r="C276" s="141"/>
      <c r="D276" s="192"/>
      <c r="E276" s="141"/>
      <c r="F276" s="141"/>
      <c r="G276" s="172" t="str">
        <f aca="true">IF(F276 &lt;&gt; "",VLOOKUP($F276,Defect_severity,2,0),"")</f>
        <v/>
      </c>
      <c r="H276" s="141"/>
      <c r="I276" s="192"/>
      <c r="J276" s="193"/>
      <c r="K276" s="141"/>
    </row>
    <row r="277" customFormat="false" ht="15" hidden="false" customHeight="false" outlineLevel="0" collapsed="false">
      <c r="B277" s="191" t="n">
        <f aca="false">B276+1</f>
        <v>255</v>
      </c>
      <c r="C277" s="141"/>
      <c r="D277" s="192"/>
      <c r="E277" s="141"/>
      <c r="F277" s="141"/>
      <c r="G277" s="172" t="str">
        <f aca="true">IF(F277 &lt;&gt; "",VLOOKUP($F277,Defect_severity,2,0),"")</f>
        <v/>
      </c>
      <c r="H277" s="141"/>
      <c r="I277" s="192"/>
      <c r="J277" s="193"/>
      <c r="K277" s="141"/>
    </row>
    <row r="278" customFormat="false" ht="15" hidden="false" customHeight="false" outlineLevel="0" collapsed="false">
      <c r="B278" s="191" t="n">
        <f aca="false">B277+1</f>
        <v>256</v>
      </c>
      <c r="C278" s="141"/>
      <c r="D278" s="192"/>
      <c r="E278" s="141"/>
      <c r="F278" s="141"/>
      <c r="G278" s="172" t="str">
        <f aca="true">IF(F278 &lt;&gt; "",VLOOKUP($F278,Defect_severity,2,0),"")</f>
        <v/>
      </c>
      <c r="H278" s="141"/>
      <c r="I278" s="192"/>
      <c r="J278" s="193"/>
      <c r="K278" s="141"/>
    </row>
    <row r="279" customFormat="false" ht="15" hidden="false" customHeight="false" outlineLevel="0" collapsed="false">
      <c r="B279" s="191" t="n">
        <f aca="false">B278+1</f>
        <v>257</v>
      </c>
      <c r="C279" s="141"/>
      <c r="D279" s="192"/>
      <c r="E279" s="141"/>
      <c r="F279" s="141"/>
      <c r="G279" s="172" t="str">
        <f aca="true">IF(F279 &lt;&gt; "",VLOOKUP($F279,Defect_severity,2,0),"")</f>
        <v/>
      </c>
      <c r="H279" s="141"/>
      <c r="I279" s="192"/>
      <c r="J279" s="193"/>
      <c r="K279" s="141"/>
    </row>
    <row r="280" customFormat="false" ht="15" hidden="false" customHeight="false" outlineLevel="0" collapsed="false">
      <c r="B280" s="191" t="n">
        <f aca="false">B279+1</f>
        <v>258</v>
      </c>
      <c r="C280" s="141"/>
      <c r="D280" s="192"/>
      <c r="E280" s="141"/>
      <c r="F280" s="141"/>
      <c r="G280" s="172" t="str">
        <f aca="true">IF(F280 &lt;&gt; "",VLOOKUP($F280,Defect_severity,2,0),"")</f>
        <v/>
      </c>
      <c r="H280" s="141"/>
      <c r="I280" s="192"/>
      <c r="J280" s="193"/>
      <c r="K280" s="141"/>
    </row>
    <row r="281" customFormat="false" ht="15" hidden="false" customHeight="false" outlineLevel="0" collapsed="false">
      <c r="B281" s="191" t="n">
        <f aca="false">B280+1</f>
        <v>259</v>
      </c>
      <c r="C281" s="141"/>
      <c r="D281" s="192"/>
      <c r="E281" s="141"/>
      <c r="F281" s="141"/>
      <c r="G281" s="172" t="str">
        <f aca="true">IF(F281 &lt;&gt; "",VLOOKUP($F281,Defect_severity,2,0),"")</f>
        <v/>
      </c>
      <c r="H281" s="141"/>
      <c r="I281" s="192"/>
      <c r="J281" s="193"/>
      <c r="K281" s="141"/>
    </row>
    <row r="282" customFormat="false" ht="15" hidden="false" customHeight="false" outlineLevel="0" collapsed="false">
      <c r="B282" s="191" t="n">
        <f aca="false">B281+1</f>
        <v>260</v>
      </c>
      <c r="C282" s="141"/>
      <c r="D282" s="192"/>
      <c r="E282" s="141"/>
      <c r="F282" s="141"/>
      <c r="G282" s="172" t="str">
        <f aca="true">IF(F282 &lt;&gt; "",VLOOKUP($F282,Defect_severity,2,0),"")</f>
        <v/>
      </c>
      <c r="H282" s="141"/>
      <c r="I282" s="192"/>
      <c r="J282" s="193"/>
      <c r="K282" s="141"/>
    </row>
    <row r="283" customFormat="false" ht="15" hidden="false" customHeight="false" outlineLevel="0" collapsed="false">
      <c r="B283" s="191" t="n">
        <f aca="false">B282+1</f>
        <v>261</v>
      </c>
      <c r="C283" s="141"/>
      <c r="D283" s="192"/>
      <c r="E283" s="141"/>
      <c r="F283" s="141"/>
      <c r="G283" s="172" t="str">
        <f aca="true">IF(F283 &lt;&gt; "",VLOOKUP($F283,Defect_severity,2,0),"")</f>
        <v/>
      </c>
      <c r="H283" s="141"/>
      <c r="I283" s="192"/>
      <c r="J283" s="193"/>
      <c r="K283" s="141"/>
    </row>
    <row r="284" customFormat="false" ht="15" hidden="false" customHeight="false" outlineLevel="0" collapsed="false">
      <c r="B284" s="191" t="n">
        <f aca="false">B283+1</f>
        <v>262</v>
      </c>
      <c r="C284" s="141"/>
      <c r="D284" s="192"/>
      <c r="E284" s="141"/>
      <c r="F284" s="141"/>
      <c r="G284" s="172" t="str">
        <f aca="true">IF(F284 &lt;&gt; "",VLOOKUP($F284,Defect_severity,2,0),"")</f>
        <v/>
      </c>
      <c r="H284" s="141"/>
      <c r="I284" s="192"/>
      <c r="J284" s="193"/>
      <c r="K284" s="141"/>
    </row>
    <row r="285" customFormat="false" ht="15" hidden="false" customHeight="false" outlineLevel="0" collapsed="false">
      <c r="B285" s="191" t="n">
        <f aca="false">B284+1</f>
        <v>263</v>
      </c>
      <c r="C285" s="141"/>
      <c r="D285" s="192"/>
      <c r="E285" s="141"/>
      <c r="F285" s="141"/>
      <c r="G285" s="172" t="str">
        <f aca="true">IF(F285 &lt;&gt; "",VLOOKUP($F285,Defect_severity,2,0),"")</f>
        <v/>
      </c>
      <c r="H285" s="141"/>
      <c r="I285" s="192"/>
      <c r="J285" s="193"/>
      <c r="K285" s="141"/>
    </row>
    <row r="286" customFormat="false" ht="15" hidden="false" customHeight="false" outlineLevel="0" collapsed="false">
      <c r="B286" s="191" t="n">
        <f aca="false">B285+1</f>
        <v>264</v>
      </c>
      <c r="C286" s="141"/>
      <c r="D286" s="192"/>
      <c r="E286" s="141"/>
      <c r="F286" s="141"/>
      <c r="G286" s="172" t="str">
        <f aca="true">IF(F286 &lt;&gt; "",VLOOKUP($F286,Defect_severity,2,0),"")</f>
        <v/>
      </c>
      <c r="H286" s="141"/>
      <c r="I286" s="192"/>
      <c r="J286" s="193"/>
      <c r="K286" s="141"/>
    </row>
    <row r="287" customFormat="false" ht="15" hidden="false" customHeight="false" outlineLevel="0" collapsed="false">
      <c r="B287" s="191" t="n">
        <f aca="false">B286+1</f>
        <v>265</v>
      </c>
      <c r="C287" s="141"/>
      <c r="D287" s="192"/>
      <c r="E287" s="141"/>
      <c r="F287" s="141"/>
      <c r="G287" s="172" t="str">
        <f aca="true">IF(F287 &lt;&gt; "",VLOOKUP($F287,Defect_severity,2,0),"")</f>
        <v/>
      </c>
      <c r="H287" s="141"/>
      <c r="I287" s="192"/>
      <c r="J287" s="193"/>
      <c r="K287" s="141"/>
    </row>
    <row r="288" customFormat="false" ht="15" hidden="false" customHeight="false" outlineLevel="0" collapsed="false">
      <c r="B288" s="191" t="n">
        <f aca="false">B287+1</f>
        <v>266</v>
      </c>
      <c r="C288" s="141"/>
      <c r="D288" s="192"/>
      <c r="E288" s="141"/>
      <c r="F288" s="141"/>
      <c r="G288" s="172" t="str">
        <f aca="true">IF(F288 &lt;&gt; "",VLOOKUP($F288,Defect_severity,2,0),"")</f>
        <v/>
      </c>
      <c r="H288" s="141"/>
      <c r="I288" s="192"/>
      <c r="J288" s="193"/>
      <c r="K288" s="141"/>
    </row>
    <row r="289" customFormat="false" ht="15" hidden="false" customHeight="false" outlineLevel="0" collapsed="false">
      <c r="B289" s="191" t="n">
        <f aca="false">B288+1</f>
        <v>267</v>
      </c>
      <c r="C289" s="141"/>
      <c r="D289" s="192"/>
      <c r="E289" s="141"/>
      <c r="F289" s="141"/>
      <c r="G289" s="172" t="str">
        <f aca="true">IF(F289 &lt;&gt; "",VLOOKUP($F289,Defect_severity,2,0),"")</f>
        <v/>
      </c>
      <c r="H289" s="141"/>
      <c r="I289" s="192"/>
      <c r="J289" s="193"/>
      <c r="K289" s="141"/>
    </row>
    <row r="290" customFormat="false" ht="15" hidden="false" customHeight="false" outlineLevel="0" collapsed="false">
      <c r="B290" s="191" t="n">
        <f aca="false">B289+1</f>
        <v>268</v>
      </c>
      <c r="C290" s="141"/>
      <c r="D290" s="192"/>
      <c r="E290" s="141"/>
      <c r="F290" s="141"/>
      <c r="G290" s="172" t="str">
        <f aca="true">IF(F290 &lt;&gt; "",VLOOKUP($F290,Defect_severity,2,0),"")</f>
        <v/>
      </c>
      <c r="H290" s="141"/>
      <c r="I290" s="192"/>
      <c r="J290" s="193"/>
      <c r="K290" s="141"/>
    </row>
    <row r="291" customFormat="false" ht="15" hidden="false" customHeight="false" outlineLevel="0" collapsed="false">
      <c r="B291" s="191" t="n">
        <f aca="false">B290+1</f>
        <v>269</v>
      </c>
      <c r="C291" s="141"/>
      <c r="D291" s="192"/>
      <c r="E291" s="141"/>
      <c r="F291" s="141"/>
      <c r="G291" s="172" t="str">
        <f aca="true">IF(F291 &lt;&gt; "",VLOOKUP($F291,Defect_severity,2,0),"")</f>
        <v/>
      </c>
      <c r="H291" s="141"/>
      <c r="I291" s="192"/>
      <c r="J291" s="193"/>
      <c r="K291" s="141"/>
    </row>
    <row r="292" customFormat="false" ht="15" hidden="false" customHeight="false" outlineLevel="0" collapsed="false">
      <c r="B292" s="191" t="n">
        <f aca="false">B291+1</f>
        <v>270</v>
      </c>
      <c r="C292" s="141"/>
      <c r="D292" s="192"/>
      <c r="E292" s="141"/>
      <c r="F292" s="141"/>
      <c r="G292" s="172" t="str">
        <f aca="true">IF(F292 &lt;&gt; "",VLOOKUP($F292,Defect_severity,2,0),"")</f>
        <v/>
      </c>
      <c r="H292" s="141"/>
      <c r="I292" s="192"/>
      <c r="J292" s="193"/>
      <c r="K292" s="141"/>
    </row>
    <row r="293" customFormat="false" ht="15" hidden="false" customHeight="false" outlineLevel="0" collapsed="false">
      <c r="B293" s="191" t="n">
        <f aca="false">B292+1</f>
        <v>271</v>
      </c>
      <c r="C293" s="141"/>
      <c r="D293" s="192"/>
      <c r="E293" s="141"/>
      <c r="F293" s="141"/>
      <c r="G293" s="172" t="str">
        <f aca="true">IF(F293 &lt;&gt; "",VLOOKUP($F293,Defect_severity,2,0),"")</f>
        <v/>
      </c>
      <c r="H293" s="141"/>
      <c r="I293" s="192"/>
      <c r="J293" s="193"/>
      <c r="K293" s="141"/>
    </row>
    <row r="294" customFormat="false" ht="15" hidden="false" customHeight="false" outlineLevel="0" collapsed="false">
      <c r="B294" s="191" t="n">
        <f aca="false">B293+1</f>
        <v>272</v>
      </c>
      <c r="C294" s="141"/>
      <c r="D294" s="192"/>
      <c r="E294" s="141"/>
      <c r="F294" s="141"/>
      <c r="G294" s="172" t="str">
        <f aca="true">IF(F294 &lt;&gt; "",VLOOKUP($F294,Defect_severity,2,0),"")</f>
        <v/>
      </c>
      <c r="H294" s="141"/>
      <c r="I294" s="192"/>
      <c r="J294" s="193"/>
      <c r="K294" s="141"/>
    </row>
    <row r="295" customFormat="false" ht="15" hidden="false" customHeight="false" outlineLevel="0" collapsed="false">
      <c r="B295" s="191" t="n">
        <f aca="false">B294+1</f>
        <v>273</v>
      </c>
      <c r="C295" s="141"/>
      <c r="D295" s="192"/>
      <c r="E295" s="141"/>
      <c r="F295" s="141"/>
      <c r="G295" s="172" t="str">
        <f aca="true">IF(F295 &lt;&gt; "",VLOOKUP($F295,Defect_severity,2,0),"")</f>
        <v/>
      </c>
      <c r="H295" s="141"/>
      <c r="I295" s="192"/>
      <c r="J295" s="193"/>
      <c r="K295" s="141"/>
    </row>
    <row r="296" customFormat="false" ht="15" hidden="false" customHeight="false" outlineLevel="0" collapsed="false">
      <c r="B296" s="191" t="n">
        <f aca="false">B295+1</f>
        <v>274</v>
      </c>
      <c r="C296" s="141"/>
      <c r="D296" s="192"/>
      <c r="E296" s="141"/>
      <c r="F296" s="141"/>
      <c r="G296" s="172" t="str">
        <f aca="true">IF(F296 &lt;&gt; "",VLOOKUP($F296,Defect_severity,2,0),"")</f>
        <v/>
      </c>
      <c r="H296" s="141"/>
      <c r="I296" s="192"/>
      <c r="J296" s="193"/>
      <c r="K296" s="141"/>
    </row>
    <row r="297" customFormat="false" ht="15" hidden="false" customHeight="false" outlineLevel="0" collapsed="false">
      <c r="B297" s="191" t="n">
        <f aca="false">B296+1</f>
        <v>275</v>
      </c>
      <c r="C297" s="141"/>
      <c r="D297" s="192"/>
      <c r="E297" s="141"/>
      <c r="F297" s="141"/>
      <c r="G297" s="172" t="str">
        <f aca="true">IF(F297 &lt;&gt; "",VLOOKUP($F297,Defect_severity,2,0),"")</f>
        <v/>
      </c>
      <c r="H297" s="141"/>
      <c r="I297" s="192"/>
      <c r="J297" s="193"/>
      <c r="K297" s="141"/>
    </row>
    <row r="298" customFormat="false" ht="15" hidden="false" customHeight="false" outlineLevel="0" collapsed="false">
      <c r="B298" s="191" t="n">
        <f aca="false">B297+1</f>
        <v>276</v>
      </c>
      <c r="C298" s="141"/>
      <c r="D298" s="192"/>
      <c r="E298" s="141"/>
      <c r="F298" s="141"/>
      <c r="G298" s="172" t="str">
        <f aca="true">IF(F298 &lt;&gt; "",VLOOKUP($F298,Defect_severity,2,0),"")</f>
        <v/>
      </c>
      <c r="H298" s="141"/>
      <c r="I298" s="192"/>
      <c r="J298" s="193"/>
      <c r="K298" s="141"/>
    </row>
    <row r="299" customFormat="false" ht="15" hidden="false" customHeight="false" outlineLevel="0" collapsed="false">
      <c r="B299" s="191" t="n">
        <f aca="false">B298+1</f>
        <v>277</v>
      </c>
      <c r="C299" s="141"/>
      <c r="D299" s="192"/>
      <c r="E299" s="141"/>
      <c r="F299" s="141"/>
      <c r="G299" s="172" t="str">
        <f aca="true">IF(F299 &lt;&gt; "",VLOOKUP($F299,Defect_severity,2,0),"")</f>
        <v/>
      </c>
      <c r="H299" s="141"/>
      <c r="I299" s="192"/>
      <c r="J299" s="193"/>
      <c r="K299" s="141"/>
    </row>
    <row r="300" customFormat="false" ht="15" hidden="false" customHeight="false" outlineLevel="0" collapsed="false">
      <c r="B300" s="191" t="n">
        <f aca="false">B299+1</f>
        <v>278</v>
      </c>
      <c r="C300" s="141"/>
      <c r="D300" s="192"/>
      <c r="E300" s="141"/>
      <c r="F300" s="141"/>
      <c r="G300" s="172" t="str">
        <f aca="true">IF(F300 &lt;&gt; "",VLOOKUP($F300,Defect_severity,2,0),"")</f>
        <v/>
      </c>
      <c r="H300" s="141"/>
      <c r="I300" s="192"/>
      <c r="J300" s="193"/>
      <c r="K300" s="141"/>
    </row>
    <row r="301" customFormat="false" ht="15" hidden="false" customHeight="false" outlineLevel="0" collapsed="false">
      <c r="B301" s="191" t="n">
        <f aca="false">B300+1</f>
        <v>279</v>
      </c>
      <c r="C301" s="141"/>
      <c r="D301" s="192"/>
      <c r="E301" s="141"/>
      <c r="F301" s="141"/>
      <c r="G301" s="172" t="str">
        <f aca="true">IF(F301 &lt;&gt; "",VLOOKUP($F301,Defect_severity,2,0),"")</f>
        <v/>
      </c>
      <c r="H301" s="141"/>
      <c r="I301" s="192"/>
      <c r="J301" s="193"/>
      <c r="K301" s="141"/>
    </row>
    <row r="302" customFormat="false" ht="15" hidden="false" customHeight="false" outlineLevel="0" collapsed="false">
      <c r="B302" s="191" t="n">
        <f aca="false">B301+1</f>
        <v>280</v>
      </c>
      <c r="C302" s="141"/>
      <c r="D302" s="192"/>
      <c r="E302" s="141"/>
      <c r="F302" s="141"/>
      <c r="G302" s="172" t="str">
        <f aca="true">IF(F302 &lt;&gt; "",VLOOKUP($F302,Defect_severity,2,0),"")</f>
        <v/>
      </c>
      <c r="H302" s="141"/>
      <c r="I302" s="192"/>
      <c r="J302" s="193"/>
      <c r="K302" s="141"/>
    </row>
    <row r="303" customFormat="false" ht="15" hidden="false" customHeight="false" outlineLevel="0" collapsed="false">
      <c r="B303" s="191" t="n">
        <f aca="false">B302+1</f>
        <v>281</v>
      </c>
      <c r="C303" s="141"/>
      <c r="D303" s="192"/>
      <c r="E303" s="141"/>
      <c r="F303" s="141"/>
      <c r="G303" s="172" t="str">
        <f aca="true">IF(F303 &lt;&gt; "",VLOOKUP($F303,Defect_severity,2,0),"")</f>
        <v/>
      </c>
      <c r="H303" s="141"/>
      <c r="I303" s="192"/>
      <c r="J303" s="193"/>
      <c r="K303" s="141"/>
    </row>
    <row r="304" customFormat="false" ht="15" hidden="false" customHeight="false" outlineLevel="0" collapsed="false">
      <c r="B304" s="191" t="n">
        <f aca="false">B303+1</f>
        <v>282</v>
      </c>
      <c r="C304" s="141"/>
      <c r="D304" s="192"/>
      <c r="E304" s="141"/>
      <c r="F304" s="141"/>
      <c r="G304" s="172" t="str">
        <f aca="true">IF(F304 &lt;&gt; "",VLOOKUP($F304,Defect_severity,2,0),"")</f>
        <v/>
      </c>
      <c r="H304" s="141"/>
      <c r="I304" s="192"/>
      <c r="J304" s="193"/>
      <c r="K304" s="141"/>
    </row>
    <row r="305" customFormat="false" ht="15" hidden="false" customHeight="false" outlineLevel="0" collapsed="false">
      <c r="B305" s="191" t="n">
        <f aca="false">B304+1</f>
        <v>283</v>
      </c>
      <c r="C305" s="141"/>
      <c r="D305" s="192"/>
      <c r="E305" s="141"/>
      <c r="F305" s="141"/>
      <c r="G305" s="172" t="str">
        <f aca="true">IF(F305 &lt;&gt; "",VLOOKUP($F305,Defect_severity,2,0),"")</f>
        <v/>
      </c>
      <c r="H305" s="141"/>
      <c r="I305" s="192"/>
      <c r="J305" s="193"/>
      <c r="K305" s="141"/>
    </row>
    <row r="306" customFormat="false" ht="15" hidden="false" customHeight="false" outlineLevel="0" collapsed="false">
      <c r="B306" s="191" t="n">
        <f aca="false">B305+1</f>
        <v>284</v>
      </c>
      <c r="C306" s="141"/>
      <c r="D306" s="192"/>
      <c r="E306" s="141"/>
      <c r="F306" s="141"/>
      <c r="G306" s="172" t="str">
        <f aca="true">IF(F306 &lt;&gt; "",VLOOKUP($F306,Defect_severity,2,0),"")</f>
        <v/>
      </c>
      <c r="H306" s="141"/>
      <c r="I306" s="192"/>
      <c r="J306" s="193"/>
      <c r="K306" s="141"/>
    </row>
    <row r="307" customFormat="false" ht="15" hidden="false" customHeight="false" outlineLevel="0" collapsed="false">
      <c r="B307" s="191" t="n">
        <f aca="false">B306+1</f>
        <v>285</v>
      </c>
      <c r="C307" s="141"/>
      <c r="D307" s="192"/>
      <c r="E307" s="141"/>
      <c r="F307" s="141"/>
      <c r="G307" s="172" t="str">
        <f aca="true">IF(F307 &lt;&gt; "",VLOOKUP($F307,Defect_severity,2,0),"")</f>
        <v/>
      </c>
      <c r="H307" s="141"/>
      <c r="I307" s="192"/>
      <c r="J307" s="193"/>
      <c r="K307" s="141"/>
    </row>
    <row r="308" customFormat="false" ht="15" hidden="false" customHeight="false" outlineLevel="0" collapsed="false">
      <c r="B308" s="191" t="n">
        <f aca="false">B307+1</f>
        <v>286</v>
      </c>
      <c r="C308" s="141"/>
      <c r="D308" s="192"/>
      <c r="E308" s="141"/>
      <c r="F308" s="141"/>
      <c r="G308" s="172" t="str">
        <f aca="true">IF(F308 &lt;&gt; "",VLOOKUP($F308,Defect_severity,2,0),"")</f>
        <v/>
      </c>
      <c r="H308" s="141"/>
      <c r="I308" s="192"/>
      <c r="J308" s="193"/>
      <c r="K308" s="141"/>
    </row>
    <row r="309" customFormat="false" ht="15" hidden="false" customHeight="false" outlineLevel="0" collapsed="false">
      <c r="B309" s="191" t="n">
        <f aca="false">B308+1</f>
        <v>287</v>
      </c>
      <c r="C309" s="141"/>
      <c r="D309" s="192"/>
      <c r="E309" s="141"/>
      <c r="F309" s="141"/>
      <c r="G309" s="172" t="str">
        <f aca="true">IF(F309 &lt;&gt; "",VLOOKUP($F309,Defect_severity,2,0),"")</f>
        <v/>
      </c>
      <c r="H309" s="141"/>
      <c r="I309" s="192"/>
      <c r="J309" s="193"/>
      <c r="K309" s="141"/>
    </row>
    <row r="310" customFormat="false" ht="15" hidden="false" customHeight="false" outlineLevel="0" collapsed="false">
      <c r="B310" s="191" t="n">
        <f aca="false">B309+1</f>
        <v>288</v>
      </c>
      <c r="C310" s="141"/>
      <c r="D310" s="192"/>
      <c r="E310" s="141"/>
      <c r="F310" s="141"/>
      <c r="G310" s="172" t="str">
        <f aca="true">IF(F310 &lt;&gt; "",VLOOKUP($F310,Defect_severity,2,0),"")</f>
        <v/>
      </c>
      <c r="H310" s="141"/>
      <c r="I310" s="192"/>
      <c r="J310" s="193"/>
      <c r="K310" s="141"/>
    </row>
    <row r="311" customFormat="false" ht="15" hidden="false" customHeight="false" outlineLevel="0" collapsed="false">
      <c r="B311" s="191" t="n">
        <f aca="false">B310+1</f>
        <v>289</v>
      </c>
      <c r="C311" s="141"/>
      <c r="D311" s="192"/>
      <c r="E311" s="141"/>
      <c r="F311" s="141"/>
      <c r="G311" s="172" t="str">
        <f aca="true">IF(F311 &lt;&gt; "",VLOOKUP($F311,Defect_severity,2,0),"")</f>
        <v/>
      </c>
      <c r="H311" s="141"/>
      <c r="I311" s="192"/>
      <c r="J311" s="193"/>
      <c r="K311" s="141"/>
    </row>
    <row r="312" customFormat="false" ht="15" hidden="false" customHeight="false" outlineLevel="0" collapsed="false">
      <c r="B312" s="191" t="n">
        <f aca="false">B311+1</f>
        <v>290</v>
      </c>
      <c r="C312" s="141"/>
      <c r="D312" s="192"/>
      <c r="E312" s="141"/>
      <c r="F312" s="141"/>
      <c r="G312" s="172" t="str">
        <f aca="true">IF(F312 &lt;&gt; "",VLOOKUP($F312,Defect_severity,2,0),"")</f>
        <v/>
      </c>
      <c r="H312" s="141"/>
      <c r="I312" s="192"/>
      <c r="J312" s="193"/>
      <c r="K312" s="141"/>
    </row>
    <row r="313" customFormat="false" ht="15" hidden="false" customHeight="false" outlineLevel="0" collapsed="false">
      <c r="B313" s="191" t="n">
        <f aca="false">B312+1</f>
        <v>291</v>
      </c>
      <c r="C313" s="141"/>
      <c r="D313" s="192"/>
      <c r="E313" s="141"/>
      <c r="F313" s="141"/>
      <c r="G313" s="172" t="str">
        <f aca="true">IF(F313 &lt;&gt; "",VLOOKUP($F313,Defect_severity,2,0),"")</f>
        <v/>
      </c>
      <c r="H313" s="141"/>
      <c r="I313" s="192"/>
      <c r="J313" s="193"/>
      <c r="K313" s="141"/>
    </row>
    <row r="314" customFormat="false" ht="15" hidden="false" customHeight="false" outlineLevel="0" collapsed="false">
      <c r="B314" s="191" t="n">
        <f aca="false">B313+1</f>
        <v>292</v>
      </c>
      <c r="C314" s="141"/>
      <c r="D314" s="192"/>
      <c r="E314" s="141"/>
      <c r="F314" s="141"/>
      <c r="G314" s="172" t="str">
        <f aca="true">IF(F314 &lt;&gt; "",VLOOKUP($F314,Defect_severity,2,0),"")</f>
        <v/>
      </c>
      <c r="H314" s="141"/>
      <c r="I314" s="192"/>
      <c r="J314" s="193"/>
      <c r="K314" s="141"/>
    </row>
    <row r="315" customFormat="false" ht="15" hidden="false" customHeight="false" outlineLevel="0" collapsed="false">
      <c r="B315" s="191" t="n">
        <f aca="false">B314+1</f>
        <v>293</v>
      </c>
      <c r="C315" s="141"/>
      <c r="D315" s="192"/>
      <c r="E315" s="141"/>
      <c r="F315" s="141"/>
      <c r="G315" s="172" t="str">
        <f aca="true">IF(F315 &lt;&gt; "",VLOOKUP($F315,Defect_severity,2,0),"")</f>
        <v/>
      </c>
      <c r="H315" s="141"/>
      <c r="I315" s="192"/>
      <c r="J315" s="193"/>
      <c r="K315" s="141"/>
    </row>
    <row r="316" customFormat="false" ht="15" hidden="false" customHeight="false" outlineLevel="0" collapsed="false">
      <c r="B316" s="191" t="n">
        <f aca="false">B315+1</f>
        <v>294</v>
      </c>
      <c r="C316" s="141"/>
      <c r="D316" s="192"/>
      <c r="E316" s="141"/>
      <c r="F316" s="141"/>
      <c r="G316" s="172" t="str">
        <f aca="true">IF(F316 &lt;&gt; "",VLOOKUP($F316,Defect_severity,2,0),"")</f>
        <v/>
      </c>
      <c r="H316" s="141"/>
      <c r="I316" s="192"/>
      <c r="J316" s="193"/>
      <c r="K316" s="141"/>
    </row>
    <row r="317" customFormat="false" ht="15" hidden="false" customHeight="false" outlineLevel="0" collapsed="false">
      <c r="B317" s="191" t="n">
        <f aca="false">B316+1</f>
        <v>295</v>
      </c>
      <c r="C317" s="141"/>
      <c r="D317" s="192"/>
      <c r="E317" s="141"/>
      <c r="F317" s="141"/>
      <c r="G317" s="172" t="str">
        <f aca="true">IF(F317 &lt;&gt; "",VLOOKUP($F317,Defect_severity,2,0),"")</f>
        <v/>
      </c>
      <c r="H317" s="141"/>
      <c r="I317" s="192"/>
      <c r="J317" s="193"/>
      <c r="K317" s="141"/>
    </row>
    <row r="318" customFormat="false" ht="15" hidden="false" customHeight="false" outlineLevel="0" collapsed="false">
      <c r="B318" s="191" t="n">
        <f aca="false">B317+1</f>
        <v>296</v>
      </c>
      <c r="C318" s="141"/>
      <c r="D318" s="192"/>
      <c r="E318" s="141"/>
      <c r="F318" s="141"/>
      <c r="G318" s="172" t="str">
        <f aca="true">IF(F318 &lt;&gt; "",VLOOKUP($F318,Defect_severity,2,0),"")</f>
        <v/>
      </c>
      <c r="H318" s="141"/>
      <c r="I318" s="192"/>
      <c r="J318" s="193"/>
      <c r="K318" s="141"/>
    </row>
    <row r="319" customFormat="false" ht="15" hidden="false" customHeight="false" outlineLevel="0" collapsed="false">
      <c r="B319" s="191" t="n">
        <f aca="false">B318+1</f>
        <v>297</v>
      </c>
      <c r="C319" s="141"/>
      <c r="D319" s="192"/>
      <c r="E319" s="141"/>
      <c r="F319" s="141"/>
      <c r="G319" s="172" t="str">
        <f aca="true">IF(F319 &lt;&gt; "",VLOOKUP($F319,Defect_severity,2,0),"")</f>
        <v/>
      </c>
      <c r="H319" s="141"/>
      <c r="I319" s="192"/>
      <c r="J319" s="193"/>
      <c r="K319" s="141"/>
    </row>
    <row r="320" customFormat="false" ht="15" hidden="false" customHeight="false" outlineLevel="0" collapsed="false">
      <c r="B320" s="191" t="n">
        <f aca="false">B319+1</f>
        <v>298</v>
      </c>
      <c r="C320" s="141"/>
      <c r="D320" s="192"/>
      <c r="E320" s="141"/>
      <c r="F320" s="141"/>
      <c r="G320" s="172" t="str">
        <f aca="true">IF(F320 &lt;&gt; "",VLOOKUP($F320,Defect_severity,2,0),"")</f>
        <v/>
      </c>
      <c r="H320" s="141"/>
      <c r="I320" s="192"/>
      <c r="J320" s="193"/>
      <c r="K320" s="141"/>
    </row>
    <row r="321" customFormat="false" ht="15" hidden="false" customHeight="false" outlineLevel="0" collapsed="false">
      <c r="B321" s="191" t="n">
        <f aca="false">B320+1</f>
        <v>299</v>
      </c>
      <c r="C321" s="141"/>
      <c r="D321" s="192"/>
      <c r="E321" s="141"/>
      <c r="F321" s="141"/>
      <c r="G321" s="172" t="str">
        <f aca="true">IF(F321 &lt;&gt; "",VLOOKUP($F321,Defect_severity,2,0),"")</f>
        <v/>
      </c>
      <c r="H321" s="141"/>
      <c r="I321" s="192"/>
      <c r="J321" s="193"/>
      <c r="K321" s="141"/>
    </row>
    <row r="322" customFormat="false" ht="15.75" hidden="false" customHeight="false" outlineLevel="0" collapsed="false">
      <c r="B322" s="194" t="n">
        <f aca="false">B321+1</f>
        <v>300</v>
      </c>
      <c r="C322" s="195"/>
      <c r="D322" s="196"/>
      <c r="E322" s="141"/>
      <c r="F322" s="141"/>
      <c r="G322" s="172" t="str">
        <f aca="true">IF(F322 &lt;&gt; "",VLOOKUP($F322,Defect_severity,2,0),"")</f>
        <v/>
      </c>
      <c r="H322" s="141"/>
      <c r="I322" s="196"/>
      <c r="J322" s="197"/>
      <c r="K322" s="141"/>
    </row>
  </sheetData>
  <sheetProtection sheet="true" objects="true" scenarios="true" formatCells="false" formatColumns="false" formatRows="false" insertHyperlinks="false"/>
  <mergeCells count="5">
    <mergeCell ref="B2:B3"/>
    <mergeCell ref="C2:C3"/>
    <mergeCell ref="B8:B11"/>
    <mergeCell ref="C8:D11"/>
    <mergeCell ref="C13:D13"/>
  </mergeCells>
  <dataValidations count="6">
    <dataValidation allowBlank="true" error="Please enter Whole numbers only, no decimal values will be accepted" errorTitle="Enter Whole Number" operator="greaterThanOrEqual" showDropDown="false" showErrorMessage="true" showInputMessage="true" sqref="C2:C3" type="whole">
      <formula1>0</formula1>
      <formula2>0</formula2>
    </dataValidation>
    <dataValidation allowBlank="true" operator="between" showDropDown="false" showErrorMessage="true" showInputMessage="true" sqref="H23:H322" type="list">
      <formula1>Fixed</formula1>
      <formula2>0</formula2>
    </dataValidation>
    <dataValidation allowBlank="true" operator="between" showDropDown="false" showErrorMessage="true" showInputMessage="true" sqref="K23:K322" type="list">
      <formula1>Passed</formula1>
      <formula2>0</formula2>
    </dataValidation>
    <dataValidation allowBlank="false" operator="equal" prompt="Input date using &quot;MM-DD-YY&quot; Format only.&#10;&#10;Example 01-01-2015" showDropDown="false" showErrorMessage="true" showInputMessage="true" sqref="C6" type="none">
      <formula1>0</formula1>
      <formula2>0</formula2>
    </dataValidation>
    <dataValidation allowBlank="true" operator="between" showDropDown="false" showErrorMessage="true" showInputMessage="true" sqref="F23:F322" type="list">
      <formula1>INDIRECT(#ref!)</formula1>
      <formula2>0</formula2>
    </dataValidation>
    <dataValidation allowBlank="true" operator="between" showDropDown="false" showErrorMessage="true" showInputMessage="true" sqref="E23:E322" type="list">
      <formula1>Beta_Round_2_dt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2"/>
  <sheetViews>
    <sheetView windowProtection="false" showFormulas="false" showGridLines="true" showRowColHeaders="true" showZeros="true" rightToLeft="false" tabSelected="false" showOutlineSymbols="true" defaultGridColor="true" view="normal" topLeftCell="G12" colorId="64" zoomScale="85" zoomScaleNormal="85" zoomScalePageLayoutView="100" workbookViewId="0">
      <selection pane="topLeft" activeCell="K23" activeCellId="6" sqref="C1 C9 C12 C19 C26 C41 K23"/>
    </sheetView>
  </sheetViews>
  <sheetFormatPr defaultRowHeight="15"/>
  <cols>
    <col collapsed="false" hidden="false" max="1" min="1" style="148" width="3.71255060728745"/>
    <col collapsed="false" hidden="false" max="2" min="2" style="148" width="29.1417004048583"/>
    <col collapsed="false" hidden="false" max="3" min="3" style="148" width="28.7165991902834"/>
    <col collapsed="false" hidden="false" max="4" min="4" style="149" width="51.004048582996"/>
    <col collapsed="false" hidden="false" max="5" min="5" style="148" width="35.4291497975708"/>
    <col collapsed="false" hidden="false" max="6" min="6" style="148" width="40.5708502024292"/>
    <col collapsed="false" hidden="false" max="7" min="7" style="148" width="29.7165991902834"/>
    <col collapsed="false" hidden="false" max="8" min="8" style="149" width="16.4251012145749"/>
    <col collapsed="false" hidden="false" max="9" min="9" style="149" width="13.7125506072874"/>
    <col collapsed="false" hidden="false" max="10" min="10" style="148" width="36.8542510121458"/>
    <col collapsed="false" hidden="false" max="11" min="11" style="148" width="9.99595141700405"/>
    <col collapsed="false" hidden="false" max="35" min="12" style="148" width="9.1417004048583"/>
    <col collapsed="false" hidden="false" max="36" min="36" style="148" width="22.5748987854251"/>
    <col collapsed="false" hidden="false" max="1025" min="37" style="148" width="9.1417004048583"/>
  </cols>
  <sheetData>
    <row r="1" customFormat="false" ht="15.75" hidden="false" customHeight="false" outlineLevel="0" collapsed="false">
      <c r="A1" s="0"/>
      <c r="B1" s="150"/>
      <c r="C1" s="150"/>
      <c r="D1" s="150"/>
      <c r="E1" s="0"/>
      <c r="F1" s="0"/>
      <c r="G1" s="151"/>
      <c r="H1" s="0"/>
      <c r="I1" s="0"/>
      <c r="J1" s="0"/>
      <c r="K1" s="0"/>
    </row>
    <row r="2" customFormat="false" ht="15" hidden="false" customHeight="true" outlineLevel="0" collapsed="false">
      <c r="A2" s="151"/>
      <c r="B2" s="201" t="s">
        <v>140</v>
      </c>
      <c r="C2" s="89"/>
      <c r="D2" s="152"/>
      <c r="E2" s="0"/>
      <c r="F2" s="0"/>
      <c r="G2" s="151"/>
      <c r="H2" s="0"/>
      <c r="I2" s="0"/>
      <c r="J2" s="0"/>
      <c r="K2" s="0"/>
    </row>
    <row r="3" customFormat="false" ht="15.75" hidden="false" customHeight="false" outlineLevel="0" collapsed="false">
      <c r="A3" s="0"/>
      <c r="B3" s="201"/>
      <c r="C3" s="89"/>
      <c r="D3" s="150"/>
      <c r="E3" s="0"/>
      <c r="F3" s="0"/>
      <c r="G3" s="151"/>
      <c r="H3" s="0"/>
      <c r="I3" s="0"/>
      <c r="J3" s="0"/>
      <c r="K3" s="0"/>
    </row>
    <row r="4" customFormat="false" ht="15.75" hidden="false" customHeight="false" outlineLevel="0" collapsed="false">
      <c r="A4" s="0"/>
      <c r="B4" s="91" t="s">
        <v>141</v>
      </c>
      <c r="C4" s="92"/>
      <c r="D4" s="150"/>
      <c r="E4" s="0"/>
      <c r="F4" s="0"/>
      <c r="G4" s="151"/>
      <c r="H4" s="0"/>
      <c r="I4" s="0"/>
      <c r="J4" s="0"/>
      <c r="K4" s="0"/>
    </row>
    <row r="5" customFormat="false" ht="15.75" hidden="false" customHeight="false" outlineLevel="0" collapsed="false">
      <c r="A5" s="151"/>
      <c r="B5" s="91" t="s">
        <v>139</v>
      </c>
      <c r="C5" s="199"/>
      <c r="D5" s="153"/>
      <c r="E5" s="0"/>
      <c r="F5" s="0"/>
      <c r="G5" s="151"/>
      <c r="H5" s="0"/>
      <c r="I5" s="0"/>
      <c r="J5" s="0"/>
      <c r="K5" s="0"/>
    </row>
    <row r="6" customFormat="false" ht="15.75" hidden="false" customHeight="false" outlineLevel="0" collapsed="false">
      <c r="A6" s="0"/>
      <c r="B6" s="91" t="s">
        <v>113</v>
      </c>
      <c r="C6" s="200"/>
      <c r="D6" s="150"/>
      <c r="E6" s="0"/>
      <c r="F6" s="0"/>
      <c r="G6" s="154"/>
      <c r="H6" s="0"/>
      <c r="I6" s="0"/>
      <c r="J6" s="0"/>
      <c r="K6" s="0"/>
    </row>
    <row r="7" customFormat="false" ht="15.75" hidden="false" customHeight="false" outlineLevel="0" collapsed="false">
      <c r="A7" s="0"/>
      <c r="B7" s="155"/>
      <c r="C7" s="156"/>
      <c r="D7" s="150"/>
      <c r="E7" s="0"/>
      <c r="F7" s="0"/>
      <c r="G7" s="151"/>
      <c r="H7" s="0"/>
      <c r="I7" s="0"/>
      <c r="J7" s="0"/>
      <c r="K7" s="0"/>
    </row>
    <row r="8" customFormat="false" ht="15" hidden="false" customHeight="false" outlineLevel="0" collapsed="false">
      <c r="A8" s="151"/>
      <c r="B8" s="157" t="s">
        <v>114</v>
      </c>
      <c r="C8" s="158"/>
      <c r="D8" s="158"/>
      <c r="E8" s="0"/>
      <c r="F8" s="0"/>
      <c r="G8" s="159"/>
      <c r="H8" s="0"/>
      <c r="I8" s="0"/>
      <c r="J8" s="0"/>
      <c r="K8" s="0"/>
    </row>
    <row r="9" customFormat="false" ht="15" hidden="false" customHeight="false" outlineLevel="0" collapsed="false">
      <c r="B9" s="157"/>
      <c r="C9" s="158"/>
      <c r="D9" s="158"/>
      <c r="E9" s="151"/>
      <c r="F9" s="0"/>
      <c r="G9" s="159"/>
      <c r="H9" s="0"/>
      <c r="I9" s="0"/>
      <c r="J9" s="0"/>
      <c r="K9" s="0"/>
    </row>
    <row r="10" customFormat="false" ht="15" hidden="false" customHeight="false" outlineLevel="0" collapsed="false">
      <c r="B10" s="157"/>
      <c r="C10" s="158"/>
      <c r="D10" s="158"/>
      <c r="E10" s="0"/>
      <c r="F10" s="0"/>
      <c r="G10" s="159"/>
      <c r="H10" s="0"/>
      <c r="I10" s="0"/>
      <c r="J10" s="0"/>
      <c r="K10" s="0"/>
    </row>
    <row r="11" customFormat="false" ht="15.75" hidden="false" customHeight="false" outlineLevel="0" collapsed="false">
      <c r="B11" s="157"/>
      <c r="C11" s="158"/>
      <c r="D11" s="158"/>
      <c r="E11" s="0"/>
      <c r="F11" s="0"/>
      <c r="G11" s="159"/>
      <c r="H11" s="0"/>
      <c r="I11" s="0"/>
      <c r="J11" s="0"/>
      <c r="K11" s="0"/>
    </row>
    <row r="12" customFormat="false" ht="15.75" hidden="false" customHeight="false" outlineLevel="0" collapsed="false">
      <c r="B12" s="152"/>
      <c r="C12" s="151"/>
      <c r="D12" s="0"/>
      <c r="E12" s="0"/>
      <c r="F12" s="0"/>
      <c r="G12" s="151"/>
      <c r="H12" s="0"/>
      <c r="I12" s="0"/>
      <c r="J12" s="0"/>
      <c r="K12" s="0"/>
    </row>
    <row r="13" customFormat="false" ht="15.75" hidden="false" customHeight="false" outlineLevel="0" collapsed="false">
      <c r="B13" s="160" t="s">
        <v>115</v>
      </c>
      <c r="C13" s="161"/>
      <c r="D13" s="161"/>
      <c r="E13" s="162"/>
      <c r="F13" s="0"/>
      <c r="G13" s="154"/>
      <c r="H13" s="0"/>
      <c r="I13" s="0"/>
      <c r="J13" s="0"/>
      <c r="K13" s="0"/>
    </row>
    <row r="14" customFormat="false" ht="15.75" hidden="false" customHeight="false" outlineLevel="0" collapsed="false">
      <c r="B14" s="163"/>
      <c r="C14" s="164"/>
      <c r="D14" s="165"/>
      <c r="E14" s="0"/>
      <c r="F14" s="154"/>
      <c r="G14" s="154"/>
      <c r="H14" s="0"/>
      <c r="I14" s="0"/>
      <c r="J14" s="0"/>
      <c r="K14" s="0"/>
    </row>
    <row r="15" customFormat="false" ht="15" hidden="false" customHeight="false" outlineLevel="0" collapsed="false">
      <c r="B15" s="166" t="s">
        <v>24</v>
      </c>
      <c r="C15" s="167" t="s">
        <v>116</v>
      </c>
      <c r="D15" s="168" t="s">
        <v>117</v>
      </c>
      <c r="E15" s="169" t="s">
        <v>118</v>
      </c>
      <c r="F15" s="170" t="s">
        <v>39</v>
      </c>
      <c r="G15" s="154"/>
      <c r="H15" s="0"/>
      <c r="I15" s="0"/>
      <c r="J15" s="0"/>
      <c r="K15" s="0"/>
    </row>
    <row r="16" customFormat="false" ht="15" hidden="false" customHeight="false" outlineLevel="0" collapsed="false">
      <c r="B16" s="171"/>
      <c r="C16" s="172" t="s">
        <v>119</v>
      </c>
      <c r="D16" s="173" t="n">
        <f aca="false">COUNTIF($G$23:$G$322,"S1")</f>
        <v>0</v>
      </c>
      <c r="E16" s="174" t="n">
        <f aca="false">IF(SUM(100-D16*0.5)=100,0,100-D16*0.5)</f>
        <v>0</v>
      </c>
      <c r="F16" s="175" t="n">
        <f aca="false">IF(ISERROR(D16*0.5/$C$2),0,D16*0.5/$C$2)</f>
        <v>0</v>
      </c>
      <c r="G16" s="154"/>
      <c r="H16" s="0"/>
      <c r="I16" s="0"/>
      <c r="J16" s="0"/>
      <c r="K16" s="0"/>
    </row>
    <row r="17" customFormat="false" ht="15" hidden="false" customHeight="false" outlineLevel="0" collapsed="false">
      <c r="B17" s="171"/>
      <c r="C17" s="172" t="s">
        <v>120</v>
      </c>
      <c r="D17" s="173" t="n">
        <f aca="false">COUNTIF($G$23:$G$322,"S2")</f>
        <v>0</v>
      </c>
      <c r="E17" s="174" t="n">
        <f aca="false">IF(SUM(100-D17*0.3)=100,0,100-D17*0.3)</f>
        <v>0</v>
      </c>
      <c r="F17" s="175" t="n">
        <f aca="false">IF(ISERROR(D17*0.3/$C$2),0,D17*0.3/$C$2)</f>
        <v>0</v>
      </c>
      <c r="G17" s="154"/>
      <c r="H17" s="0"/>
      <c r="I17" s="0"/>
      <c r="J17" s="0"/>
      <c r="K17" s="0"/>
    </row>
    <row r="18" customFormat="false" ht="15" hidden="false" customHeight="false" outlineLevel="0" collapsed="false">
      <c r="B18" s="171"/>
      <c r="C18" s="172" t="s">
        <v>121</v>
      </c>
      <c r="D18" s="173" t="n">
        <f aca="false">COUNTIF($G$23:$G$322,"S3")</f>
        <v>0</v>
      </c>
      <c r="E18" s="174" t="n">
        <f aca="false">IF(SUM(100-D18*0.2)=100,0,100-D18*0.2)</f>
        <v>0</v>
      </c>
      <c r="F18" s="175" t="n">
        <f aca="false">IF(ISERROR(D18*0.2/$C$2),0,D18*0.2/$C$2)</f>
        <v>0</v>
      </c>
      <c r="G18" s="154"/>
      <c r="H18" s="0"/>
      <c r="I18" s="0"/>
      <c r="J18" s="0"/>
      <c r="K18" s="0"/>
    </row>
    <row r="19" customFormat="false" ht="15.75" hidden="false" customHeight="false" outlineLevel="0" collapsed="false">
      <c r="B19" s="176" t="s">
        <v>122</v>
      </c>
      <c r="C19" s="177"/>
      <c r="D19" s="178" t="n">
        <f aca="false">SUM(D16:D18)</f>
        <v>0</v>
      </c>
      <c r="E19" s="179" t="n">
        <f aca="false">IF(SUM(100-(D16*0.5+D17*0.3+D18*0.2))=100,0,100-(D16*0.5+D17*0.3+D18*0.2))</f>
        <v>0</v>
      </c>
      <c r="F19" s="180" t="n">
        <f aca="false">IF(SUM(F16:F18)=1,0,SUM(F16:F18))</f>
        <v>0</v>
      </c>
      <c r="G19" s="154"/>
      <c r="H19" s="0"/>
      <c r="I19" s="0"/>
      <c r="J19" s="0"/>
      <c r="K19" s="0"/>
    </row>
    <row r="20" customFormat="false" ht="15.75" hidden="false" customHeight="false" outlineLevel="0" collapsed="false">
      <c r="B20" s="181"/>
      <c r="C20" s="182"/>
      <c r="D20" s="183"/>
      <c r="E20" s="184"/>
      <c r="F20" s="185"/>
      <c r="G20" s="154"/>
      <c r="H20" s="0"/>
      <c r="I20" s="0"/>
      <c r="J20" s="0"/>
      <c r="K20" s="0"/>
    </row>
    <row r="21" customFormat="false" ht="45.75" hidden="false" customHeight="false" outlineLevel="0" collapsed="false">
      <c r="B21" s="125" t="s">
        <v>123</v>
      </c>
      <c r="C21" s="126" t="s">
        <v>124</v>
      </c>
      <c r="D21" s="127" t="s">
        <v>125</v>
      </c>
      <c r="E21" s="126" t="s">
        <v>126</v>
      </c>
      <c r="F21" s="126" t="s">
        <v>127</v>
      </c>
      <c r="G21" s="126" t="s">
        <v>116</v>
      </c>
      <c r="H21" s="126" t="s">
        <v>128</v>
      </c>
      <c r="I21" s="127" t="s">
        <v>129</v>
      </c>
      <c r="J21" s="186" t="s">
        <v>130</v>
      </c>
      <c r="K21" s="129" t="s">
        <v>131</v>
      </c>
    </row>
    <row r="22" customFormat="false" ht="15" hidden="false" customHeight="false" outlineLevel="0" collapsed="false">
      <c r="B22" s="187" t="s">
        <v>123</v>
      </c>
      <c r="C22" s="188" t="s">
        <v>132</v>
      </c>
      <c r="D22" s="189" t="s">
        <v>133</v>
      </c>
      <c r="E22" s="188" t="s">
        <v>134</v>
      </c>
      <c r="F22" s="131" t="s">
        <v>134</v>
      </c>
      <c r="G22" s="190" t="s">
        <v>135</v>
      </c>
      <c r="H22" s="188" t="s">
        <v>128</v>
      </c>
      <c r="I22" s="188" t="s">
        <v>129</v>
      </c>
      <c r="J22" s="188" t="s">
        <v>130</v>
      </c>
      <c r="K22" s="131"/>
    </row>
    <row r="23" customFormat="false" ht="15" hidden="false" customHeight="false" outlineLevel="0" collapsed="false">
      <c r="B23" s="191" t="n">
        <v>1</v>
      </c>
      <c r="C23" s="141"/>
      <c r="D23" s="192"/>
      <c r="E23" s="141"/>
      <c r="F23" s="141"/>
      <c r="G23" s="172" t="str">
        <f aca="true">IF(F23 &lt;&gt; "",VLOOKUP($F23,Defect_severity,2,0),"")</f>
        <v/>
      </c>
      <c r="H23" s="141"/>
      <c r="I23" s="192"/>
      <c r="J23" s="193"/>
      <c r="K23" s="141"/>
    </row>
    <row r="24" customFormat="false" ht="15" hidden="false" customHeight="false" outlineLevel="0" collapsed="false">
      <c r="B24" s="191" t="n">
        <f aca="false">B23+1</f>
        <v>2</v>
      </c>
      <c r="C24" s="141"/>
      <c r="D24" s="192"/>
      <c r="E24" s="141"/>
      <c r="F24" s="141"/>
      <c r="G24" s="172" t="str">
        <f aca="true">IF(F24 &lt;&gt; "",VLOOKUP($F24,Defect_severity,2,0),"")</f>
        <v/>
      </c>
      <c r="H24" s="141"/>
      <c r="I24" s="192"/>
      <c r="J24" s="193"/>
      <c r="K24" s="141"/>
    </row>
    <row r="25" customFormat="false" ht="15" hidden="false" customHeight="false" outlineLevel="0" collapsed="false">
      <c r="B25" s="191" t="n">
        <f aca="false">B24+1</f>
        <v>3</v>
      </c>
      <c r="C25" s="141"/>
      <c r="D25" s="192"/>
      <c r="E25" s="141"/>
      <c r="F25" s="141"/>
      <c r="G25" s="172" t="str">
        <f aca="true">IF(F25 &lt;&gt; "",VLOOKUP($F25,Defect_severity,2,0),"")</f>
        <v/>
      </c>
      <c r="H25" s="141"/>
      <c r="I25" s="192"/>
      <c r="J25" s="193"/>
      <c r="K25" s="141"/>
    </row>
    <row r="26" customFormat="false" ht="15" hidden="false" customHeight="false" outlineLevel="0" collapsed="false">
      <c r="B26" s="191" t="n">
        <f aca="false">B25+1</f>
        <v>4</v>
      </c>
      <c r="C26" s="141"/>
      <c r="D26" s="192"/>
      <c r="E26" s="141"/>
      <c r="F26" s="141"/>
      <c r="G26" s="172" t="str">
        <f aca="true">IF(F26 &lt;&gt; "",VLOOKUP($F26,Defect_severity,2,0),"")</f>
        <v/>
      </c>
      <c r="H26" s="141"/>
      <c r="I26" s="192"/>
      <c r="J26" s="193"/>
      <c r="K26" s="141"/>
    </row>
    <row r="27" customFormat="false" ht="15" hidden="false" customHeight="false" outlineLevel="0" collapsed="false">
      <c r="B27" s="191" t="n">
        <f aca="false">B26+1</f>
        <v>5</v>
      </c>
      <c r="C27" s="141"/>
      <c r="D27" s="192"/>
      <c r="E27" s="141"/>
      <c r="F27" s="141"/>
      <c r="G27" s="172" t="str">
        <f aca="true">IF(F27 &lt;&gt; "",VLOOKUP($F27,Defect_severity,2,0),"")</f>
        <v/>
      </c>
      <c r="H27" s="141"/>
      <c r="I27" s="192"/>
      <c r="J27" s="193"/>
      <c r="K27" s="141"/>
    </row>
    <row r="28" customFormat="false" ht="15" hidden="false" customHeight="false" outlineLevel="0" collapsed="false">
      <c r="B28" s="191" t="n">
        <f aca="false">B27+1</f>
        <v>6</v>
      </c>
      <c r="C28" s="141"/>
      <c r="D28" s="192"/>
      <c r="E28" s="141"/>
      <c r="F28" s="141"/>
      <c r="G28" s="172" t="str">
        <f aca="true">IF(F28 &lt;&gt; "",VLOOKUP($F28,Defect_severity,2,0),"")</f>
        <v/>
      </c>
      <c r="H28" s="141"/>
      <c r="I28" s="192"/>
      <c r="J28" s="193"/>
      <c r="K28" s="141"/>
    </row>
    <row r="29" customFormat="false" ht="15" hidden="false" customHeight="false" outlineLevel="0" collapsed="false">
      <c r="B29" s="191" t="n">
        <f aca="false">B28+1</f>
        <v>7</v>
      </c>
      <c r="C29" s="141"/>
      <c r="D29" s="192"/>
      <c r="E29" s="141"/>
      <c r="F29" s="141"/>
      <c r="G29" s="172" t="str">
        <f aca="true">IF(F29 &lt;&gt; "",VLOOKUP($F29,Defect_severity,2,0),"")</f>
        <v/>
      </c>
      <c r="H29" s="141"/>
      <c r="I29" s="192"/>
      <c r="J29" s="193"/>
      <c r="K29" s="141"/>
    </row>
    <row r="30" customFormat="false" ht="15" hidden="false" customHeight="false" outlineLevel="0" collapsed="false">
      <c r="B30" s="191" t="n">
        <f aca="false">B29+1</f>
        <v>8</v>
      </c>
      <c r="C30" s="141"/>
      <c r="D30" s="192"/>
      <c r="E30" s="141"/>
      <c r="F30" s="141"/>
      <c r="G30" s="172" t="str">
        <f aca="true">IF(F30 &lt;&gt; "",VLOOKUP($F30,Defect_severity,2,0),"")</f>
        <v/>
      </c>
      <c r="H30" s="141"/>
      <c r="I30" s="192"/>
      <c r="J30" s="193"/>
      <c r="K30" s="141"/>
    </row>
    <row r="31" customFormat="false" ht="15" hidden="false" customHeight="false" outlineLevel="0" collapsed="false">
      <c r="B31" s="191" t="n">
        <f aca="false">B30+1</f>
        <v>9</v>
      </c>
      <c r="C31" s="141"/>
      <c r="D31" s="192"/>
      <c r="E31" s="141"/>
      <c r="F31" s="141"/>
      <c r="G31" s="172" t="str">
        <f aca="true">IF(F31 &lt;&gt; "",VLOOKUP($F31,Defect_severity,2,0),"")</f>
        <v/>
      </c>
      <c r="H31" s="141"/>
      <c r="I31" s="192"/>
      <c r="J31" s="193"/>
      <c r="K31" s="141"/>
    </row>
    <row r="32" customFormat="false" ht="15" hidden="false" customHeight="false" outlineLevel="0" collapsed="false">
      <c r="B32" s="191" t="n">
        <f aca="false">B31+1</f>
        <v>10</v>
      </c>
      <c r="C32" s="141"/>
      <c r="D32" s="192"/>
      <c r="E32" s="141"/>
      <c r="F32" s="141"/>
      <c r="G32" s="172" t="str">
        <f aca="true">IF(F32 &lt;&gt; "",VLOOKUP($F32,Defect_severity,2,0),"")</f>
        <v/>
      </c>
      <c r="H32" s="141"/>
      <c r="I32" s="192"/>
      <c r="J32" s="193"/>
      <c r="K32" s="141"/>
    </row>
    <row r="33" customFormat="false" ht="15" hidden="false" customHeight="false" outlineLevel="0" collapsed="false">
      <c r="B33" s="191" t="n">
        <f aca="false">B32+1</f>
        <v>11</v>
      </c>
      <c r="C33" s="141"/>
      <c r="D33" s="192"/>
      <c r="E33" s="141"/>
      <c r="F33" s="141"/>
      <c r="G33" s="172" t="str">
        <f aca="true">IF(F33 &lt;&gt; "",VLOOKUP($F33,Defect_severity,2,0),"")</f>
        <v/>
      </c>
      <c r="H33" s="141"/>
      <c r="I33" s="192"/>
      <c r="J33" s="193"/>
      <c r="K33" s="141"/>
    </row>
    <row r="34" customFormat="false" ht="15" hidden="false" customHeight="false" outlineLevel="0" collapsed="false">
      <c r="B34" s="191" t="n">
        <f aca="false">B33+1</f>
        <v>12</v>
      </c>
      <c r="C34" s="141"/>
      <c r="D34" s="192"/>
      <c r="E34" s="141"/>
      <c r="F34" s="141"/>
      <c r="G34" s="172" t="str">
        <f aca="true">IF(F34 &lt;&gt; "",VLOOKUP($F34,Defect_severity,2,0),"")</f>
        <v/>
      </c>
      <c r="H34" s="141"/>
      <c r="I34" s="192"/>
      <c r="J34" s="193"/>
      <c r="K34" s="141"/>
    </row>
    <row r="35" customFormat="false" ht="15" hidden="false" customHeight="false" outlineLevel="0" collapsed="false">
      <c r="B35" s="191" t="n">
        <f aca="false">B34+1</f>
        <v>13</v>
      </c>
      <c r="C35" s="141"/>
      <c r="D35" s="192"/>
      <c r="E35" s="141"/>
      <c r="F35" s="141"/>
      <c r="G35" s="172" t="str">
        <f aca="true">IF(F35 &lt;&gt; "",VLOOKUP($F35,Defect_severity,2,0),"")</f>
        <v/>
      </c>
      <c r="H35" s="141"/>
      <c r="I35" s="192"/>
      <c r="J35" s="193"/>
      <c r="K35" s="141"/>
    </row>
    <row r="36" customFormat="false" ht="15" hidden="false" customHeight="false" outlineLevel="0" collapsed="false">
      <c r="B36" s="191" t="n">
        <f aca="false">B35+1</f>
        <v>14</v>
      </c>
      <c r="C36" s="141"/>
      <c r="D36" s="192"/>
      <c r="E36" s="141"/>
      <c r="F36" s="141"/>
      <c r="G36" s="172" t="str">
        <f aca="true">IF(F36 &lt;&gt; "",VLOOKUP($F36,Defect_severity,2,0),"")</f>
        <v/>
      </c>
      <c r="H36" s="141"/>
      <c r="I36" s="192"/>
      <c r="J36" s="193"/>
      <c r="K36" s="141"/>
    </row>
    <row r="37" customFormat="false" ht="15" hidden="false" customHeight="false" outlineLevel="0" collapsed="false">
      <c r="B37" s="191" t="n">
        <f aca="false">B36+1</f>
        <v>15</v>
      </c>
      <c r="C37" s="141"/>
      <c r="D37" s="192"/>
      <c r="E37" s="141"/>
      <c r="F37" s="141"/>
      <c r="G37" s="172" t="str">
        <f aca="true">IF(F37 &lt;&gt; "",VLOOKUP($F37,Defect_severity,2,0),"")</f>
        <v/>
      </c>
      <c r="H37" s="141"/>
      <c r="I37" s="192"/>
      <c r="J37" s="193"/>
      <c r="K37" s="141"/>
    </row>
    <row r="38" customFormat="false" ht="15" hidden="false" customHeight="false" outlineLevel="0" collapsed="false">
      <c r="B38" s="191" t="n">
        <f aca="false">B37+1</f>
        <v>16</v>
      </c>
      <c r="C38" s="141"/>
      <c r="D38" s="192"/>
      <c r="E38" s="141"/>
      <c r="F38" s="141"/>
      <c r="G38" s="172" t="str">
        <f aca="true">IF(F38 &lt;&gt; "",VLOOKUP($F38,Defect_severity,2,0),"")</f>
        <v/>
      </c>
      <c r="H38" s="141"/>
      <c r="I38" s="192"/>
      <c r="J38" s="193"/>
      <c r="K38" s="141"/>
    </row>
    <row r="39" customFormat="false" ht="15" hidden="false" customHeight="false" outlineLevel="0" collapsed="false">
      <c r="B39" s="191" t="n">
        <f aca="false">B38+1</f>
        <v>17</v>
      </c>
      <c r="C39" s="141"/>
      <c r="D39" s="192"/>
      <c r="E39" s="141"/>
      <c r="F39" s="141"/>
      <c r="G39" s="172" t="str">
        <f aca="true">IF(F39 &lt;&gt; "",VLOOKUP($F39,Defect_severity,2,0),"")</f>
        <v/>
      </c>
      <c r="H39" s="141"/>
      <c r="I39" s="192"/>
      <c r="J39" s="193"/>
      <c r="K39" s="141"/>
    </row>
    <row r="40" customFormat="false" ht="15" hidden="false" customHeight="false" outlineLevel="0" collapsed="false">
      <c r="B40" s="191" t="n">
        <f aca="false">B39+1</f>
        <v>18</v>
      </c>
      <c r="C40" s="141"/>
      <c r="D40" s="192"/>
      <c r="E40" s="141"/>
      <c r="F40" s="141"/>
      <c r="G40" s="172" t="str">
        <f aca="true">IF(F40 &lt;&gt; "",VLOOKUP($F40,Defect_severity,2,0),"")</f>
        <v/>
      </c>
      <c r="H40" s="141"/>
      <c r="I40" s="192"/>
      <c r="J40" s="193"/>
      <c r="K40" s="141"/>
    </row>
    <row r="41" customFormat="false" ht="15" hidden="false" customHeight="false" outlineLevel="0" collapsed="false">
      <c r="B41" s="191" t="n">
        <f aca="false">B40+1</f>
        <v>19</v>
      </c>
      <c r="C41" s="141"/>
      <c r="D41" s="192"/>
      <c r="E41" s="141"/>
      <c r="F41" s="141"/>
      <c r="G41" s="172" t="str">
        <f aca="true">IF(F41 &lt;&gt; "",VLOOKUP($F41,Defect_severity,2,0),"")</f>
        <v/>
      </c>
      <c r="H41" s="141"/>
      <c r="I41" s="192"/>
      <c r="J41" s="193"/>
      <c r="K41" s="141"/>
    </row>
    <row r="42" customFormat="false" ht="15" hidden="false" customHeight="false" outlineLevel="0" collapsed="false">
      <c r="B42" s="191" t="n">
        <f aca="false">B41+1</f>
        <v>20</v>
      </c>
      <c r="C42" s="141"/>
      <c r="D42" s="192"/>
      <c r="E42" s="141"/>
      <c r="F42" s="141"/>
      <c r="G42" s="172" t="str">
        <f aca="true">IF(F42 &lt;&gt; "",VLOOKUP($F42,Defect_severity,2,0),"")</f>
        <v/>
      </c>
      <c r="H42" s="141"/>
      <c r="I42" s="192"/>
      <c r="J42" s="193"/>
      <c r="K42" s="141"/>
    </row>
    <row r="43" customFormat="false" ht="15" hidden="false" customHeight="false" outlineLevel="0" collapsed="false">
      <c r="B43" s="191" t="n">
        <f aca="false">B42+1</f>
        <v>21</v>
      </c>
      <c r="C43" s="141"/>
      <c r="D43" s="192"/>
      <c r="E43" s="141"/>
      <c r="F43" s="141"/>
      <c r="G43" s="172" t="str">
        <f aca="true">IF(F43 &lt;&gt; "",VLOOKUP($F43,Defect_severity,2,0),"")</f>
        <v/>
      </c>
      <c r="H43" s="141"/>
      <c r="I43" s="192"/>
      <c r="J43" s="193"/>
      <c r="K43" s="141"/>
    </row>
    <row r="44" customFormat="false" ht="15" hidden="false" customHeight="false" outlineLevel="0" collapsed="false">
      <c r="B44" s="191" t="n">
        <f aca="false">B43+1</f>
        <v>22</v>
      </c>
      <c r="C44" s="141"/>
      <c r="D44" s="192"/>
      <c r="E44" s="141"/>
      <c r="F44" s="141"/>
      <c r="G44" s="172" t="str">
        <f aca="true">IF(F44 &lt;&gt; "",VLOOKUP($F44,Defect_severity,2,0),"")</f>
        <v/>
      </c>
      <c r="H44" s="141"/>
      <c r="I44" s="192"/>
      <c r="J44" s="193"/>
      <c r="K44" s="141"/>
    </row>
    <row r="45" customFormat="false" ht="15" hidden="false" customHeight="false" outlineLevel="0" collapsed="false">
      <c r="B45" s="191" t="n">
        <f aca="false">B44+1</f>
        <v>23</v>
      </c>
      <c r="C45" s="141"/>
      <c r="D45" s="192"/>
      <c r="E45" s="141"/>
      <c r="F45" s="141"/>
      <c r="G45" s="172" t="str">
        <f aca="true">IF(F45 &lt;&gt; "",VLOOKUP($F45,Defect_severity,2,0),"")</f>
        <v/>
      </c>
      <c r="H45" s="141"/>
      <c r="I45" s="192"/>
      <c r="J45" s="193"/>
      <c r="K45" s="141"/>
    </row>
    <row r="46" customFormat="false" ht="15" hidden="false" customHeight="false" outlineLevel="0" collapsed="false">
      <c r="B46" s="191" t="n">
        <f aca="false">B45+1</f>
        <v>24</v>
      </c>
      <c r="C46" s="141"/>
      <c r="D46" s="192"/>
      <c r="E46" s="141"/>
      <c r="F46" s="141"/>
      <c r="G46" s="172" t="str">
        <f aca="true">IF(F46 &lt;&gt; "",VLOOKUP($F46,Defect_severity,2,0),"")</f>
        <v/>
      </c>
      <c r="H46" s="141"/>
      <c r="I46" s="192"/>
      <c r="J46" s="193"/>
      <c r="K46" s="141"/>
    </row>
    <row r="47" customFormat="false" ht="15" hidden="false" customHeight="false" outlineLevel="0" collapsed="false">
      <c r="B47" s="191" t="n">
        <f aca="false">B46+1</f>
        <v>25</v>
      </c>
      <c r="C47" s="141"/>
      <c r="D47" s="192"/>
      <c r="E47" s="141"/>
      <c r="F47" s="141"/>
      <c r="G47" s="172" t="str">
        <f aca="true">IF(F47 &lt;&gt; "",VLOOKUP($F47,Defect_severity,2,0),"")</f>
        <v/>
      </c>
      <c r="H47" s="141"/>
      <c r="I47" s="192"/>
      <c r="J47" s="193"/>
      <c r="K47" s="141"/>
    </row>
    <row r="48" customFormat="false" ht="15" hidden="false" customHeight="false" outlineLevel="0" collapsed="false">
      <c r="B48" s="191" t="n">
        <f aca="false">B47+1</f>
        <v>26</v>
      </c>
      <c r="C48" s="141"/>
      <c r="D48" s="192"/>
      <c r="E48" s="141"/>
      <c r="F48" s="141"/>
      <c r="G48" s="172" t="str">
        <f aca="true">IF(F48 &lt;&gt; "",VLOOKUP($F48,Defect_severity,2,0),"")</f>
        <v/>
      </c>
      <c r="H48" s="141"/>
      <c r="I48" s="192"/>
      <c r="J48" s="193"/>
      <c r="K48" s="141"/>
    </row>
    <row r="49" customFormat="false" ht="15" hidden="false" customHeight="false" outlineLevel="0" collapsed="false">
      <c r="B49" s="191" t="n">
        <f aca="false">B48+1</f>
        <v>27</v>
      </c>
      <c r="C49" s="141"/>
      <c r="D49" s="192"/>
      <c r="E49" s="141"/>
      <c r="F49" s="141"/>
      <c r="G49" s="172" t="str">
        <f aca="true">IF(F49 &lt;&gt; "",VLOOKUP($F49,Defect_severity,2,0),"")</f>
        <v/>
      </c>
      <c r="H49" s="141"/>
      <c r="I49" s="192"/>
      <c r="J49" s="193"/>
      <c r="K49" s="141"/>
    </row>
    <row r="50" customFormat="false" ht="15" hidden="false" customHeight="false" outlineLevel="0" collapsed="false">
      <c r="B50" s="191" t="n">
        <f aca="false">B49+1</f>
        <v>28</v>
      </c>
      <c r="C50" s="141"/>
      <c r="D50" s="192"/>
      <c r="E50" s="141"/>
      <c r="F50" s="141"/>
      <c r="G50" s="172" t="str">
        <f aca="true">IF(F50 &lt;&gt; "",VLOOKUP($F50,Defect_severity,2,0),"")</f>
        <v/>
      </c>
      <c r="H50" s="141"/>
      <c r="I50" s="192"/>
      <c r="J50" s="193"/>
      <c r="K50" s="141"/>
    </row>
    <row r="51" customFormat="false" ht="15" hidden="false" customHeight="false" outlineLevel="0" collapsed="false">
      <c r="B51" s="191" t="n">
        <f aca="false">B50+1</f>
        <v>29</v>
      </c>
      <c r="C51" s="141"/>
      <c r="D51" s="192"/>
      <c r="E51" s="141"/>
      <c r="F51" s="141"/>
      <c r="G51" s="172" t="str">
        <f aca="true">IF(F51 &lt;&gt; "",VLOOKUP($F51,Defect_severity,2,0),"")</f>
        <v/>
      </c>
      <c r="H51" s="141"/>
      <c r="I51" s="192"/>
      <c r="J51" s="193"/>
      <c r="K51" s="141"/>
    </row>
    <row r="52" customFormat="false" ht="15" hidden="false" customHeight="false" outlineLevel="0" collapsed="false">
      <c r="B52" s="191" t="n">
        <f aca="false">B51+1</f>
        <v>30</v>
      </c>
      <c r="C52" s="141"/>
      <c r="D52" s="192"/>
      <c r="E52" s="141"/>
      <c r="F52" s="141"/>
      <c r="G52" s="172" t="str">
        <f aca="true">IF(F52 &lt;&gt; "",VLOOKUP($F52,Defect_severity,2,0),"")</f>
        <v/>
      </c>
      <c r="H52" s="141"/>
      <c r="I52" s="192"/>
      <c r="J52" s="193"/>
      <c r="K52" s="141"/>
    </row>
    <row r="53" customFormat="false" ht="15" hidden="false" customHeight="false" outlineLevel="0" collapsed="false">
      <c r="B53" s="191" t="n">
        <f aca="false">B52+1</f>
        <v>31</v>
      </c>
      <c r="C53" s="141"/>
      <c r="D53" s="192"/>
      <c r="E53" s="141"/>
      <c r="F53" s="141"/>
      <c r="G53" s="172" t="str">
        <f aca="true">IF(F53 &lt;&gt; "",VLOOKUP($F53,Defect_severity,2,0),"")</f>
        <v/>
      </c>
      <c r="H53" s="141"/>
      <c r="I53" s="192"/>
      <c r="J53" s="193"/>
      <c r="K53" s="141"/>
    </row>
    <row r="54" customFormat="false" ht="15" hidden="false" customHeight="false" outlineLevel="0" collapsed="false">
      <c r="B54" s="191" t="n">
        <f aca="false">B53+1</f>
        <v>32</v>
      </c>
      <c r="C54" s="141"/>
      <c r="D54" s="192"/>
      <c r="E54" s="141"/>
      <c r="F54" s="141"/>
      <c r="G54" s="172" t="str">
        <f aca="true">IF(F54 &lt;&gt; "",VLOOKUP($F54,Defect_severity,2,0),"")</f>
        <v/>
      </c>
      <c r="H54" s="141"/>
      <c r="I54" s="192"/>
      <c r="J54" s="193"/>
      <c r="K54" s="141"/>
    </row>
    <row r="55" customFormat="false" ht="15" hidden="false" customHeight="false" outlineLevel="0" collapsed="false">
      <c r="B55" s="191" t="n">
        <f aca="false">B54+1</f>
        <v>33</v>
      </c>
      <c r="C55" s="141"/>
      <c r="D55" s="192"/>
      <c r="E55" s="141"/>
      <c r="F55" s="141"/>
      <c r="G55" s="172" t="str">
        <f aca="true">IF(F55 &lt;&gt; "",VLOOKUP($F55,Defect_severity,2,0),"")</f>
        <v/>
      </c>
      <c r="H55" s="141"/>
      <c r="I55" s="192"/>
      <c r="J55" s="193"/>
      <c r="K55" s="141"/>
    </row>
    <row r="56" customFormat="false" ht="15" hidden="false" customHeight="false" outlineLevel="0" collapsed="false">
      <c r="B56" s="191" t="n">
        <f aca="false">B55+1</f>
        <v>34</v>
      </c>
      <c r="C56" s="141"/>
      <c r="D56" s="192"/>
      <c r="E56" s="141"/>
      <c r="F56" s="141"/>
      <c r="G56" s="172" t="str">
        <f aca="true">IF(F56 &lt;&gt; "",VLOOKUP($F56,Defect_severity,2,0),"")</f>
        <v/>
      </c>
      <c r="H56" s="141"/>
      <c r="I56" s="192"/>
      <c r="J56" s="193"/>
      <c r="K56" s="141"/>
    </row>
    <row r="57" customFormat="false" ht="15" hidden="false" customHeight="false" outlineLevel="0" collapsed="false">
      <c r="B57" s="191" t="n">
        <f aca="false">B56+1</f>
        <v>35</v>
      </c>
      <c r="C57" s="141"/>
      <c r="D57" s="192"/>
      <c r="E57" s="141"/>
      <c r="F57" s="141"/>
      <c r="G57" s="172" t="str">
        <f aca="true">IF(F57 &lt;&gt; "",VLOOKUP($F57,Defect_severity,2,0),"")</f>
        <v/>
      </c>
      <c r="H57" s="141"/>
      <c r="I57" s="192"/>
      <c r="J57" s="193"/>
      <c r="K57" s="141"/>
    </row>
    <row r="58" customFormat="false" ht="15" hidden="false" customHeight="false" outlineLevel="0" collapsed="false">
      <c r="B58" s="191" t="n">
        <f aca="false">B57+1</f>
        <v>36</v>
      </c>
      <c r="C58" s="141"/>
      <c r="D58" s="192"/>
      <c r="E58" s="141"/>
      <c r="F58" s="141"/>
      <c r="G58" s="172" t="str">
        <f aca="true">IF(F58 &lt;&gt; "",VLOOKUP($F58,Defect_severity,2,0),"")</f>
        <v/>
      </c>
      <c r="H58" s="141"/>
      <c r="I58" s="192"/>
      <c r="J58" s="193"/>
      <c r="K58" s="141"/>
    </row>
    <row r="59" customFormat="false" ht="15" hidden="false" customHeight="false" outlineLevel="0" collapsed="false">
      <c r="B59" s="191" t="n">
        <f aca="false">B58+1</f>
        <v>37</v>
      </c>
      <c r="C59" s="141"/>
      <c r="D59" s="192"/>
      <c r="E59" s="141"/>
      <c r="F59" s="141"/>
      <c r="G59" s="172" t="str">
        <f aca="true">IF(F59 &lt;&gt; "",VLOOKUP($F59,Defect_severity,2,0),"")</f>
        <v/>
      </c>
      <c r="H59" s="141"/>
      <c r="I59" s="192"/>
      <c r="J59" s="193"/>
      <c r="K59" s="141"/>
    </row>
    <row r="60" customFormat="false" ht="15" hidden="false" customHeight="false" outlineLevel="0" collapsed="false">
      <c r="B60" s="191" t="n">
        <f aca="false">B59+1</f>
        <v>38</v>
      </c>
      <c r="C60" s="141"/>
      <c r="D60" s="192"/>
      <c r="E60" s="141"/>
      <c r="F60" s="141"/>
      <c r="G60" s="172" t="str">
        <f aca="true">IF(F60 &lt;&gt; "",VLOOKUP($F60,Defect_severity,2,0),"")</f>
        <v/>
      </c>
      <c r="H60" s="141"/>
      <c r="I60" s="192"/>
      <c r="J60" s="193"/>
      <c r="K60" s="141"/>
    </row>
    <row r="61" customFormat="false" ht="15" hidden="false" customHeight="false" outlineLevel="0" collapsed="false">
      <c r="B61" s="191" t="n">
        <f aca="false">B60+1</f>
        <v>39</v>
      </c>
      <c r="C61" s="141"/>
      <c r="D61" s="192"/>
      <c r="E61" s="141"/>
      <c r="F61" s="141"/>
      <c r="G61" s="172" t="str">
        <f aca="true">IF(F61 &lt;&gt; "",VLOOKUP($F61,Defect_severity,2,0),"")</f>
        <v/>
      </c>
      <c r="H61" s="141"/>
      <c r="I61" s="192"/>
      <c r="J61" s="193"/>
      <c r="K61" s="141"/>
    </row>
    <row r="62" customFormat="false" ht="15" hidden="false" customHeight="false" outlineLevel="0" collapsed="false">
      <c r="B62" s="191" t="n">
        <f aca="false">B61+1</f>
        <v>40</v>
      </c>
      <c r="C62" s="141"/>
      <c r="D62" s="192"/>
      <c r="E62" s="141"/>
      <c r="F62" s="141"/>
      <c r="G62" s="172" t="str">
        <f aca="true">IF(F62 &lt;&gt; "",VLOOKUP($F62,Defect_severity,2,0),"")</f>
        <v/>
      </c>
      <c r="H62" s="141"/>
      <c r="I62" s="192"/>
      <c r="J62" s="193"/>
      <c r="K62" s="141"/>
    </row>
    <row r="63" customFormat="false" ht="15" hidden="false" customHeight="false" outlineLevel="0" collapsed="false">
      <c r="B63" s="191" t="n">
        <f aca="false">B62+1</f>
        <v>41</v>
      </c>
      <c r="C63" s="141"/>
      <c r="D63" s="192"/>
      <c r="E63" s="141"/>
      <c r="F63" s="141"/>
      <c r="G63" s="172" t="str">
        <f aca="true">IF(F63 &lt;&gt; "",VLOOKUP($F63,Defect_severity,2,0),"")</f>
        <v/>
      </c>
      <c r="H63" s="141"/>
      <c r="I63" s="192"/>
      <c r="J63" s="193"/>
      <c r="K63" s="141"/>
    </row>
    <row r="64" customFormat="false" ht="15" hidden="false" customHeight="false" outlineLevel="0" collapsed="false">
      <c r="B64" s="191" t="n">
        <f aca="false">B63+1</f>
        <v>42</v>
      </c>
      <c r="C64" s="141"/>
      <c r="D64" s="192"/>
      <c r="E64" s="141"/>
      <c r="F64" s="141"/>
      <c r="G64" s="172" t="str">
        <f aca="true">IF(F64 &lt;&gt; "",VLOOKUP($F64,Defect_severity,2,0),"")</f>
        <v/>
      </c>
      <c r="H64" s="141"/>
      <c r="I64" s="192"/>
      <c r="J64" s="193"/>
      <c r="K64" s="141"/>
    </row>
    <row r="65" customFormat="false" ht="15" hidden="false" customHeight="false" outlineLevel="0" collapsed="false">
      <c r="B65" s="191" t="n">
        <f aca="false">B64+1</f>
        <v>43</v>
      </c>
      <c r="C65" s="141"/>
      <c r="D65" s="192"/>
      <c r="E65" s="141"/>
      <c r="F65" s="141"/>
      <c r="G65" s="172" t="str">
        <f aca="true">IF(F65 &lt;&gt; "",VLOOKUP($F65,Defect_severity,2,0),"")</f>
        <v/>
      </c>
      <c r="H65" s="141"/>
      <c r="I65" s="192"/>
      <c r="J65" s="193"/>
      <c r="K65" s="141"/>
    </row>
    <row r="66" customFormat="false" ht="15" hidden="false" customHeight="false" outlineLevel="0" collapsed="false">
      <c r="B66" s="191" t="n">
        <f aca="false">B65+1</f>
        <v>44</v>
      </c>
      <c r="C66" s="141"/>
      <c r="D66" s="192"/>
      <c r="E66" s="141"/>
      <c r="F66" s="141"/>
      <c r="G66" s="172" t="str">
        <f aca="true">IF(F66 &lt;&gt; "",VLOOKUP($F66,Defect_severity,2,0),"")</f>
        <v/>
      </c>
      <c r="H66" s="141"/>
      <c r="I66" s="192"/>
      <c r="J66" s="193"/>
      <c r="K66" s="141"/>
    </row>
    <row r="67" customFormat="false" ht="15" hidden="false" customHeight="false" outlineLevel="0" collapsed="false">
      <c r="B67" s="191" t="n">
        <f aca="false">B66+1</f>
        <v>45</v>
      </c>
      <c r="C67" s="141"/>
      <c r="D67" s="192"/>
      <c r="E67" s="141"/>
      <c r="F67" s="141"/>
      <c r="G67" s="172" t="str">
        <f aca="true">IF(F67 &lt;&gt; "",VLOOKUP($F67,Defect_severity,2,0),"")</f>
        <v/>
      </c>
      <c r="H67" s="141"/>
      <c r="I67" s="192"/>
      <c r="J67" s="193"/>
      <c r="K67" s="141"/>
    </row>
    <row r="68" customFormat="false" ht="15" hidden="false" customHeight="false" outlineLevel="0" collapsed="false">
      <c r="B68" s="191" t="n">
        <f aca="false">B67+1</f>
        <v>46</v>
      </c>
      <c r="C68" s="141"/>
      <c r="D68" s="192"/>
      <c r="E68" s="141"/>
      <c r="F68" s="141"/>
      <c r="G68" s="172" t="str">
        <f aca="true">IF(F68 &lt;&gt; "",VLOOKUP($F68,Defect_severity,2,0),"")</f>
        <v/>
      </c>
      <c r="H68" s="141"/>
      <c r="I68" s="192"/>
      <c r="J68" s="193"/>
      <c r="K68" s="141"/>
    </row>
    <row r="69" customFormat="false" ht="15" hidden="false" customHeight="false" outlineLevel="0" collapsed="false">
      <c r="B69" s="191" t="n">
        <f aca="false">B68+1</f>
        <v>47</v>
      </c>
      <c r="C69" s="141"/>
      <c r="D69" s="192"/>
      <c r="E69" s="141"/>
      <c r="F69" s="141"/>
      <c r="G69" s="172" t="str">
        <f aca="true">IF(F69 &lt;&gt; "",VLOOKUP($F69,Defect_severity,2,0),"")</f>
        <v/>
      </c>
      <c r="H69" s="141"/>
      <c r="I69" s="192"/>
      <c r="J69" s="193"/>
      <c r="K69" s="141"/>
    </row>
    <row r="70" customFormat="false" ht="15" hidden="false" customHeight="false" outlineLevel="0" collapsed="false">
      <c r="B70" s="191" t="n">
        <f aca="false">B69+1</f>
        <v>48</v>
      </c>
      <c r="C70" s="141"/>
      <c r="D70" s="192"/>
      <c r="E70" s="141"/>
      <c r="F70" s="141"/>
      <c r="G70" s="172" t="str">
        <f aca="true">IF(F70 &lt;&gt; "",VLOOKUP($F70,Defect_severity,2,0),"")</f>
        <v/>
      </c>
      <c r="H70" s="141"/>
      <c r="I70" s="192"/>
      <c r="J70" s="193"/>
      <c r="K70" s="141"/>
    </row>
    <row r="71" customFormat="false" ht="15" hidden="false" customHeight="false" outlineLevel="0" collapsed="false">
      <c r="B71" s="191" t="n">
        <f aca="false">B70+1</f>
        <v>49</v>
      </c>
      <c r="C71" s="141"/>
      <c r="D71" s="192"/>
      <c r="E71" s="141"/>
      <c r="F71" s="141"/>
      <c r="G71" s="172" t="str">
        <f aca="true">IF(F71 &lt;&gt; "",VLOOKUP($F71,Defect_severity,2,0),"")</f>
        <v/>
      </c>
      <c r="H71" s="141"/>
      <c r="I71" s="192"/>
      <c r="J71" s="193"/>
      <c r="K71" s="141"/>
    </row>
    <row r="72" customFormat="false" ht="15" hidden="false" customHeight="false" outlineLevel="0" collapsed="false">
      <c r="B72" s="191" t="n">
        <f aca="false">B71+1</f>
        <v>50</v>
      </c>
      <c r="C72" s="141"/>
      <c r="D72" s="192"/>
      <c r="E72" s="141"/>
      <c r="F72" s="141"/>
      <c r="G72" s="172" t="str">
        <f aca="true">IF(F72 &lt;&gt; "",VLOOKUP($F72,Defect_severity,2,0),"")</f>
        <v/>
      </c>
      <c r="H72" s="141"/>
      <c r="I72" s="192"/>
      <c r="J72" s="193"/>
      <c r="K72" s="141"/>
    </row>
    <row r="73" customFormat="false" ht="15" hidden="false" customHeight="false" outlineLevel="0" collapsed="false">
      <c r="B73" s="191" t="n">
        <f aca="false">B72+1</f>
        <v>51</v>
      </c>
      <c r="C73" s="141"/>
      <c r="D73" s="192"/>
      <c r="E73" s="141"/>
      <c r="F73" s="141"/>
      <c r="G73" s="172" t="str">
        <f aca="true">IF(F73 &lt;&gt; "",VLOOKUP($F73,Defect_severity,2,0),"")</f>
        <v/>
      </c>
      <c r="H73" s="141"/>
      <c r="I73" s="192"/>
      <c r="J73" s="193"/>
      <c r="K73" s="141"/>
    </row>
    <row r="74" customFormat="false" ht="15" hidden="false" customHeight="false" outlineLevel="0" collapsed="false">
      <c r="B74" s="191" t="n">
        <f aca="false">B73+1</f>
        <v>52</v>
      </c>
      <c r="C74" s="141"/>
      <c r="D74" s="192"/>
      <c r="E74" s="141"/>
      <c r="F74" s="141"/>
      <c r="G74" s="172" t="str">
        <f aca="true">IF(F74 &lt;&gt; "",VLOOKUP($F74,Defect_severity,2,0),"")</f>
        <v/>
      </c>
      <c r="H74" s="141"/>
      <c r="I74" s="192"/>
      <c r="J74" s="193"/>
      <c r="K74" s="141"/>
    </row>
    <row r="75" customFormat="false" ht="15" hidden="false" customHeight="false" outlineLevel="0" collapsed="false">
      <c r="B75" s="191" t="n">
        <f aca="false">B74+1</f>
        <v>53</v>
      </c>
      <c r="C75" s="141"/>
      <c r="D75" s="192"/>
      <c r="E75" s="141"/>
      <c r="F75" s="141"/>
      <c r="G75" s="172" t="str">
        <f aca="true">IF(F75 &lt;&gt; "",VLOOKUP($F75,Defect_severity,2,0),"")</f>
        <v/>
      </c>
      <c r="H75" s="141"/>
      <c r="I75" s="192"/>
      <c r="J75" s="193"/>
      <c r="K75" s="141"/>
    </row>
    <row r="76" customFormat="false" ht="15" hidden="false" customHeight="false" outlineLevel="0" collapsed="false">
      <c r="B76" s="191" t="n">
        <f aca="false">B75+1</f>
        <v>54</v>
      </c>
      <c r="C76" s="141"/>
      <c r="D76" s="192"/>
      <c r="E76" s="141"/>
      <c r="F76" s="141"/>
      <c r="G76" s="172" t="str">
        <f aca="true">IF(F76 &lt;&gt; "",VLOOKUP($F76,Defect_severity,2,0),"")</f>
        <v/>
      </c>
      <c r="H76" s="141"/>
      <c r="I76" s="192"/>
      <c r="J76" s="193"/>
      <c r="K76" s="141"/>
    </row>
    <row r="77" customFormat="false" ht="15" hidden="false" customHeight="false" outlineLevel="0" collapsed="false">
      <c r="B77" s="191" t="n">
        <f aca="false">B76+1</f>
        <v>55</v>
      </c>
      <c r="C77" s="141"/>
      <c r="D77" s="192"/>
      <c r="E77" s="141"/>
      <c r="F77" s="141"/>
      <c r="G77" s="172" t="str">
        <f aca="true">IF(F77 &lt;&gt; "",VLOOKUP($F77,Defect_severity,2,0),"")</f>
        <v/>
      </c>
      <c r="H77" s="141"/>
      <c r="I77" s="192"/>
      <c r="J77" s="193"/>
      <c r="K77" s="141"/>
    </row>
    <row r="78" customFormat="false" ht="15" hidden="false" customHeight="false" outlineLevel="0" collapsed="false">
      <c r="B78" s="191" t="n">
        <f aca="false">B77+1</f>
        <v>56</v>
      </c>
      <c r="C78" s="141"/>
      <c r="D78" s="192"/>
      <c r="E78" s="141"/>
      <c r="F78" s="141"/>
      <c r="G78" s="172" t="str">
        <f aca="true">IF(F78 &lt;&gt; "",VLOOKUP($F78,Defect_severity,2,0),"")</f>
        <v/>
      </c>
      <c r="H78" s="141"/>
      <c r="I78" s="192"/>
      <c r="J78" s="193"/>
      <c r="K78" s="141"/>
    </row>
    <row r="79" customFormat="false" ht="15" hidden="false" customHeight="false" outlineLevel="0" collapsed="false">
      <c r="B79" s="191" t="n">
        <f aca="false">B78+1</f>
        <v>57</v>
      </c>
      <c r="C79" s="141"/>
      <c r="D79" s="192"/>
      <c r="E79" s="141"/>
      <c r="F79" s="141"/>
      <c r="G79" s="172" t="str">
        <f aca="true">IF(F79 &lt;&gt; "",VLOOKUP($F79,Defect_severity,2,0),"")</f>
        <v/>
      </c>
      <c r="H79" s="141"/>
      <c r="I79" s="192"/>
      <c r="J79" s="193"/>
      <c r="K79" s="141"/>
    </row>
    <row r="80" customFormat="false" ht="15" hidden="false" customHeight="false" outlineLevel="0" collapsed="false">
      <c r="B80" s="191" t="n">
        <f aca="false">B79+1</f>
        <v>58</v>
      </c>
      <c r="C80" s="141"/>
      <c r="D80" s="192"/>
      <c r="E80" s="141"/>
      <c r="F80" s="141"/>
      <c r="G80" s="172" t="str">
        <f aca="true">IF(F80 &lt;&gt; "",VLOOKUP($F80,Defect_severity,2,0),"")</f>
        <v/>
      </c>
      <c r="H80" s="141"/>
      <c r="I80" s="192"/>
      <c r="J80" s="193"/>
      <c r="K80" s="141"/>
    </row>
    <row r="81" customFormat="false" ht="15" hidden="false" customHeight="false" outlineLevel="0" collapsed="false">
      <c r="B81" s="191" t="n">
        <f aca="false">B80+1</f>
        <v>59</v>
      </c>
      <c r="C81" s="141"/>
      <c r="D81" s="192"/>
      <c r="E81" s="141"/>
      <c r="F81" s="141"/>
      <c r="G81" s="172" t="str">
        <f aca="true">IF(F81 &lt;&gt; "",VLOOKUP($F81,Defect_severity,2,0),"")</f>
        <v/>
      </c>
      <c r="H81" s="141"/>
      <c r="I81" s="192"/>
      <c r="J81" s="193"/>
      <c r="K81" s="141"/>
    </row>
    <row r="82" customFormat="false" ht="15" hidden="false" customHeight="false" outlineLevel="0" collapsed="false">
      <c r="B82" s="191" t="n">
        <f aca="false">B81+1</f>
        <v>60</v>
      </c>
      <c r="C82" s="141"/>
      <c r="D82" s="192"/>
      <c r="E82" s="141"/>
      <c r="F82" s="141"/>
      <c r="G82" s="172" t="str">
        <f aca="true">IF(F82 &lt;&gt; "",VLOOKUP($F82,Defect_severity,2,0),"")</f>
        <v/>
      </c>
      <c r="H82" s="141"/>
      <c r="I82" s="192"/>
      <c r="J82" s="193"/>
      <c r="K82" s="141"/>
    </row>
    <row r="83" customFormat="false" ht="15" hidden="false" customHeight="false" outlineLevel="0" collapsed="false">
      <c r="B83" s="191" t="n">
        <f aca="false">B82+1</f>
        <v>61</v>
      </c>
      <c r="C83" s="141"/>
      <c r="D83" s="192"/>
      <c r="E83" s="141"/>
      <c r="F83" s="141"/>
      <c r="G83" s="172" t="str">
        <f aca="true">IF(F83 &lt;&gt; "",VLOOKUP($F83,Defect_severity,2,0),"")</f>
        <v/>
      </c>
      <c r="H83" s="141"/>
      <c r="I83" s="192"/>
      <c r="J83" s="193"/>
      <c r="K83" s="141"/>
    </row>
    <row r="84" customFormat="false" ht="15" hidden="false" customHeight="false" outlineLevel="0" collapsed="false">
      <c r="B84" s="191" t="n">
        <f aca="false">B83+1</f>
        <v>62</v>
      </c>
      <c r="C84" s="141"/>
      <c r="D84" s="192"/>
      <c r="E84" s="141"/>
      <c r="F84" s="141"/>
      <c r="G84" s="172" t="str">
        <f aca="true">IF(F84 &lt;&gt; "",VLOOKUP($F84,Defect_severity,2,0),"")</f>
        <v/>
      </c>
      <c r="H84" s="141"/>
      <c r="I84" s="192"/>
      <c r="J84" s="193"/>
      <c r="K84" s="141"/>
    </row>
    <row r="85" customFormat="false" ht="15" hidden="false" customHeight="false" outlineLevel="0" collapsed="false">
      <c r="B85" s="191" t="n">
        <f aca="false">B84+1</f>
        <v>63</v>
      </c>
      <c r="C85" s="141"/>
      <c r="D85" s="192"/>
      <c r="E85" s="141"/>
      <c r="F85" s="141"/>
      <c r="G85" s="172" t="str">
        <f aca="true">IF(F85 &lt;&gt; "",VLOOKUP($F85,Defect_severity,2,0),"")</f>
        <v/>
      </c>
      <c r="H85" s="141"/>
      <c r="I85" s="192"/>
      <c r="J85" s="193"/>
      <c r="K85" s="141"/>
    </row>
    <row r="86" customFormat="false" ht="15" hidden="false" customHeight="false" outlineLevel="0" collapsed="false">
      <c r="B86" s="191" t="n">
        <f aca="false">B85+1</f>
        <v>64</v>
      </c>
      <c r="C86" s="141"/>
      <c r="D86" s="192"/>
      <c r="E86" s="141"/>
      <c r="F86" s="141"/>
      <c r="G86" s="172" t="str">
        <f aca="true">IF(F86 &lt;&gt; "",VLOOKUP($F86,Defect_severity,2,0),"")</f>
        <v/>
      </c>
      <c r="H86" s="141"/>
      <c r="I86" s="192"/>
      <c r="J86" s="193"/>
      <c r="K86" s="141"/>
    </row>
    <row r="87" customFormat="false" ht="15" hidden="false" customHeight="false" outlineLevel="0" collapsed="false">
      <c r="B87" s="191" t="n">
        <f aca="false">B86+1</f>
        <v>65</v>
      </c>
      <c r="C87" s="141"/>
      <c r="D87" s="192"/>
      <c r="E87" s="141"/>
      <c r="F87" s="141"/>
      <c r="G87" s="172" t="str">
        <f aca="true">IF(F87 &lt;&gt; "",VLOOKUP($F87,Defect_severity,2,0),"")</f>
        <v/>
      </c>
      <c r="H87" s="141"/>
      <c r="I87" s="192"/>
      <c r="J87" s="193"/>
      <c r="K87" s="141"/>
    </row>
    <row r="88" customFormat="false" ht="15" hidden="false" customHeight="false" outlineLevel="0" collapsed="false">
      <c r="B88" s="191" t="n">
        <f aca="false">B87+1</f>
        <v>66</v>
      </c>
      <c r="C88" s="141"/>
      <c r="D88" s="192"/>
      <c r="E88" s="141"/>
      <c r="F88" s="141"/>
      <c r="G88" s="172" t="str">
        <f aca="true">IF(F88 &lt;&gt; "",VLOOKUP($F88,Defect_severity,2,0),"")</f>
        <v/>
      </c>
      <c r="H88" s="141"/>
      <c r="I88" s="192"/>
      <c r="J88" s="193"/>
      <c r="K88" s="141"/>
    </row>
    <row r="89" customFormat="false" ht="15" hidden="false" customHeight="false" outlineLevel="0" collapsed="false">
      <c r="B89" s="191" t="n">
        <f aca="false">B88+1</f>
        <v>67</v>
      </c>
      <c r="C89" s="141"/>
      <c r="D89" s="192"/>
      <c r="E89" s="141"/>
      <c r="F89" s="141"/>
      <c r="G89" s="172" t="str">
        <f aca="true">IF(F89 &lt;&gt; "",VLOOKUP($F89,Defect_severity,2,0),"")</f>
        <v/>
      </c>
      <c r="H89" s="141"/>
      <c r="I89" s="192"/>
      <c r="J89" s="193"/>
      <c r="K89" s="141"/>
    </row>
    <row r="90" customFormat="false" ht="15" hidden="false" customHeight="false" outlineLevel="0" collapsed="false">
      <c r="B90" s="191" t="n">
        <f aca="false">B89+1</f>
        <v>68</v>
      </c>
      <c r="C90" s="141"/>
      <c r="D90" s="192"/>
      <c r="E90" s="141"/>
      <c r="F90" s="141"/>
      <c r="G90" s="172" t="str">
        <f aca="true">IF(F90 &lt;&gt; "",VLOOKUP($F90,Defect_severity,2,0),"")</f>
        <v/>
      </c>
      <c r="H90" s="141"/>
      <c r="I90" s="192"/>
      <c r="J90" s="193"/>
      <c r="K90" s="141"/>
    </row>
    <row r="91" customFormat="false" ht="15" hidden="false" customHeight="false" outlineLevel="0" collapsed="false">
      <c r="B91" s="191" t="n">
        <f aca="false">B90+1</f>
        <v>69</v>
      </c>
      <c r="C91" s="141"/>
      <c r="D91" s="192"/>
      <c r="E91" s="141"/>
      <c r="F91" s="141"/>
      <c r="G91" s="172" t="str">
        <f aca="true">IF(F91 &lt;&gt; "",VLOOKUP($F91,Defect_severity,2,0),"")</f>
        <v/>
      </c>
      <c r="H91" s="141"/>
      <c r="I91" s="192"/>
      <c r="J91" s="193"/>
      <c r="K91" s="141"/>
    </row>
    <row r="92" customFormat="false" ht="15" hidden="false" customHeight="false" outlineLevel="0" collapsed="false">
      <c r="B92" s="191" t="n">
        <f aca="false">B91+1</f>
        <v>70</v>
      </c>
      <c r="C92" s="141"/>
      <c r="D92" s="192"/>
      <c r="E92" s="141"/>
      <c r="F92" s="141"/>
      <c r="G92" s="172" t="str">
        <f aca="true">IF(F92 &lt;&gt; "",VLOOKUP($F92,Defect_severity,2,0),"")</f>
        <v/>
      </c>
      <c r="H92" s="141"/>
      <c r="I92" s="192"/>
      <c r="J92" s="193"/>
      <c r="K92" s="141"/>
    </row>
    <row r="93" customFormat="false" ht="15" hidden="false" customHeight="false" outlineLevel="0" collapsed="false">
      <c r="B93" s="191" t="n">
        <f aca="false">B92+1</f>
        <v>71</v>
      </c>
      <c r="C93" s="141"/>
      <c r="D93" s="192"/>
      <c r="E93" s="141"/>
      <c r="F93" s="141"/>
      <c r="G93" s="172" t="str">
        <f aca="true">IF(F93 &lt;&gt; "",VLOOKUP($F93,Defect_severity,2,0),"")</f>
        <v/>
      </c>
      <c r="H93" s="141"/>
      <c r="I93" s="192"/>
      <c r="J93" s="193"/>
      <c r="K93" s="141"/>
    </row>
    <row r="94" customFormat="false" ht="15" hidden="false" customHeight="false" outlineLevel="0" collapsed="false">
      <c r="B94" s="191" t="n">
        <f aca="false">B93+1</f>
        <v>72</v>
      </c>
      <c r="C94" s="141"/>
      <c r="D94" s="192"/>
      <c r="E94" s="141"/>
      <c r="F94" s="141"/>
      <c r="G94" s="172" t="str">
        <f aca="true">IF(F94 &lt;&gt; "",VLOOKUP($F94,Defect_severity,2,0),"")</f>
        <v/>
      </c>
      <c r="H94" s="141"/>
      <c r="I94" s="192"/>
      <c r="J94" s="193"/>
      <c r="K94" s="141"/>
    </row>
    <row r="95" customFormat="false" ht="15" hidden="false" customHeight="false" outlineLevel="0" collapsed="false">
      <c r="B95" s="191" t="n">
        <f aca="false">B94+1</f>
        <v>73</v>
      </c>
      <c r="C95" s="141"/>
      <c r="D95" s="192"/>
      <c r="E95" s="141"/>
      <c r="F95" s="141"/>
      <c r="G95" s="172" t="str">
        <f aca="true">IF(F95 &lt;&gt; "",VLOOKUP($F95,Defect_severity,2,0),"")</f>
        <v/>
      </c>
      <c r="H95" s="141"/>
      <c r="I95" s="192"/>
      <c r="J95" s="193"/>
      <c r="K95" s="141"/>
    </row>
    <row r="96" customFormat="false" ht="15" hidden="false" customHeight="false" outlineLevel="0" collapsed="false">
      <c r="B96" s="191" t="n">
        <f aca="false">B95+1</f>
        <v>74</v>
      </c>
      <c r="C96" s="141"/>
      <c r="D96" s="192"/>
      <c r="E96" s="141"/>
      <c r="F96" s="141"/>
      <c r="G96" s="172" t="str">
        <f aca="true">IF(F96 &lt;&gt; "",VLOOKUP($F96,Defect_severity,2,0),"")</f>
        <v/>
      </c>
      <c r="H96" s="141"/>
      <c r="I96" s="192"/>
      <c r="J96" s="193"/>
      <c r="K96" s="141"/>
    </row>
    <row r="97" customFormat="false" ht="15" hidden="false" customHeight="false" outlineLevel="0" collapsed="false">
      <c r="B97" s="191" t="n">
        <f aca="false">B96+1</f>
        <v>75</v>
      </c>
      <c r="C97" s="141"/>
      <c r="D97" s="192"/>
      <c r="E97" s="141"/>
      <c r="F97" s="141"/>
      <c r="G97" s="172" t="str">
        <f aca="true">IF(F97 &lt;&gt; "",VLOOKUP($F97,Defect_severity,2,0),"")</f>
        <v/>
      </c>
      <c r="H97" s="141"/>
      <c r="I97" s="192"/>
      <c r="J97" s="193"/>
      <c r="K97" s="141"/>
    </row>
    <row r="98" customFormat="false" ht="15" hidden="false" customHeight="false" outlineLevel="0" collapsed="false">
      <c r="B98" s="191" t="n">
        <f aca="false">B97+1</f>
        <v>76</v>
      </c>
      <c r="C98" s="141"/>
      <c r="D98" s="192"/>
      <c r="E98" s="141"/>
      <c r="F98" s="141"/>
      <c r="G98" s="172" t="str">
        <f aca="true">IF(F98 &lt;&gt; "",VLOOKUP($F98,Defect_severity,2,0),"")</f>
        <v/>
      </c>
      <c r="H98" s="141"/>
      <c r="I98" s="192"/>
      <c r="J98" s="193"/>
      <c r="K98" s="141"/>
    </row>
    <row r="99" customFormat="false" ht="15" hidden="false" customHeight="false" outlineLevel="0" collapsed="false">
      <c r="B99" s="191" t="n">
        <f aca="false">B98+1</f>
        <v>77</v>
      </c>
      <c r="C99" s="141"/>
      <c r="D99" s="192"/>
      <c r="E99" s="141"/>
      <c r="F99" s="141"/>
      <c r="G99" s="172" t="str">
        <f aca="true">IF(F99 &lt;&gt; "",VLOOKUP($F99,Defect_severity,2,0),"")</f>
        <v/>
      </c>
      <c r="H99" s="141"/>
      <c r="I99" s="192"/>
      <c r="J99" s="193"/>
      <c r="K99" s="141"/>
    </row>
    <row r="100" customFormat="false" ht="15" hidden="false" customHeight="false" outlineLevel="0" collapsed="false">
      <c r="B100" s="191" t="n">
        <f aca="false">B99+1</f>
        <v>78</v>
      </c>
      <c r="C100" s="141"/>
      <c r="D100" s="192"/>
      <c r="E100" s="141"/>
      <c r="F100" s="141"/>
      <c r="G100" s="172" t="str">
        <f aca="true">IF(F100 &lt;&gt; "",VLOOKUP($F100,Defect_severity,2,0),"")</f>
        <v/>
      </c>
      <c r="H100" s="141"/>
      <c r="I100" s="192"/>
      <c r="J100" s="193"/>
      <c r="K100" s="141"/>
    </row>
    <row r="101" customFormat="false" ht="15" hidden="false" customHeight="false" outlineLevel="0" collapsed="false">
      <c r="B101" s="191" t="n">
        <f aca="false">B100+1</f>
        <v>79</v>
      </c>
      <c r="C101" s="141"/>
      <c r="D101" s="192"/>
      <c r="E101" s="141"/>
      <c r="F101" s="141"/>
      <c r="G101" s="172" t="str">
        <f aca="true">IF(F101 &lt;&gt; "",VLOOKUP($F101,Defect_severity,2,0),"")</f>
        <v/>
      </c>
      <c r="H101" s="141"/>
      <c r="I101" s="192"/>
      <c r="J101" s="193"/>
      <c r="K101" s="141"/>
    </row>
    <row r="102" customFormat="false" ht="15" hidden="false" customHeight="false" outlineLevel="0" collapsed="false">
      <c r="B102" s="191" t="n">
        <f aca="false">B101+1</f>
        <v>80</v>
      </c>
      <c r="C102" s="141"/>
      <c r="D102" s="192"/>
      <c r="E102" s="141"/>
      <c r="F102" s="141"/>
      <c r="G102" s="172" t="str">
        <f aca="true">IF(F102 &lt;&gt; "",VLOOKUP($F102,Defect_severity,2,0),"")</f>
        <v/>
      </c>
      <c r="H102" s="141"/>
      <c r="I102" s="192"/>
      <c r="J102" s="193"/>
      <c r="K102" s="141"/>
    </row>
    <row r="103" customFormat="false" ht="15" hidden="false" customHeight="false" outlineLevel="0" collapsed="false">
      <c r="B103" s="191" t="n">
        <f aca="false">B102+1</f>
        <v>81</v>
      </c>
      <c r="C103" s="141"/>
      <c r="D103" s="192"/>
      <c r="E103" s="141"/>
      <c r="F103" s="141"/>
      <c r="G103" s="172" t="str">
        <f aca="true">IF(F103 &lt;&gt; "",VLOOKUP($F103,Defect_severity,2,0),"")</f>
        <v/>
      </c>
      <c r="H103" s="141"/>
      <c r="I103" s="192"/>
      <c r="J103" s="193"/>
      <c r="K103" s="141"/>
    </row>
    <row r="104" customFormat="false" ht="15" hidden="false" customHeight="false" outlineLevel="0" collapsed="false">
      <c r="B104" s="191" t="n">
        <f aca="false">B103+1</f>
        <v>82</v>
      </c>
      <c r="C104" s="141"/>
      <c r="D104" s="192"/>
      <c r="E104" s="141"/>
      <c r="F104" s="141"/>
      <c r="G104" s="172" t="str">
        <f aca="true">IF(F104 &lt;&gt; "",VLOOKUP($F104,Defect_severity,2,0),"")</f>
        <v/>
      </c>
      <c r="H104" s="141"/>
      <c r="I104" s="192"/>
      <c r="J104" s="193"/>
      <c r="K104" s="141"/>
    </row>
    <row r="105" customFormat="false" ht="15" hidden="false" customHeight="false" outlineLevel="0" collapsed="false">
      <c r="B105" s="191" t="n">
        <f aca="false">B104+1</f>
        <v>83</v>
      </c>
      <c r="C105" s="141"/>
      <c r="D105" s="192"/>
      <c r="E105" s="141"/>
      <c r="F105" s="141"/>
      <c r="G105" s="172" t="str">
        <f aca="true">IF(F105 &lt;&gt; "",VLOOKUP($F105,Defect_severity,2,0),"")</f>
        <v/>
      </c>
      <c r="H105" s="141"/>
      <c r="I105" s="192"/>
      <c r="J105" s="193"/>
      <c r="K105" s="141"/>
    </row>
    <row r="106" customFormat="false" ht="15" hidden="false" customHeight="false" outlineLevel="0" collapsed="false">
      <c r="B106" s="191" t="n">
        <f aca="false">B105+1</f>
        <v>84</v>
      </c>
      <c r="C106" s="141"/>
      <c r="D106" s="192"/>
      <c r="E106" s="141"/>
      <c r="F106" s="141"/>
      <c r="G106" s="172" t="str">
        <f aca="true">IF(F106 &lt;&gt; "",VLOOKUP($F106,Defect_severity,2,0),"")</f>
        <v/>
      </c>
      <c r="H106" s="141"/>
      <c r="I106" s="192"/>
      <c r="J106" s="193"/>
      <c r="K106" s="141"/>
    </row>
    <row r="107" customFormat="false" ht="15" hidden="false" customHeight="false" outlineLevel="0" collapsed="false">
      <c r="B107" s="191" t="n">
        <f aca="false">B106+1</f>
        <v>85</v>
      </c>
      <c r="C107" s="141"/>
      <c r="D107" s="192"/>
      <c r="E107" s="141"/>
      <c r="F107" s="141"/>
      <c r="G107" s="172" t="str">
        <f aca="true">IF(F107 &lt;&gt; "",VLOOKUP($F107,Defect_severity,2,0),"")</f>
        <v/>
      </c>
      <c r="H107" s="141"/>
      <c r="I107" s="192"/>
      <c r="J107" s="193"/>
      <c r="K107" s="141"/>
    </row>
    <row r="108" customFormat="false" ht="15" hidden="false" customHeight="false" outlineLevel="0" collapsed="false">
      <c r="B108" s="191" t="n">
        <f aca="false">B107+1</f>
        <v>86</v>
      </c>
      <c r="C108" s="141"/>
      <c r="D108" s="192"/>
      <c r="E108" s="141"/>
      <c r="F108" s="141"/>
      <c r="G108" s="172" t="str">
        <f aca="true">IF(F108 &lt;&gt; "",VLOOKUP($F108,Defect_severity,2,0),"")</f>
        <v/>
      </c>
      <c r="H108" s="141"/>
      <c r="I108" s="192"/>
      <c r="J108" s="193"/>
      <c r="K108" s="141"/>
    </row>
    <row r="109" customFormat="false" ht="15" hidden="false" customHeight="false" outlineLevel="0" collapsed="false">
      <c r="B109" s="191" t="n">
        <f aca="false">B108+1</f>
        <v>87</v>
      </c>
      <c r="C109" s="141"/>
      <c r="D109" s="192"/>
      <c r="E109" s="141"/>
      <c r="F109" s="141"/>
      <c r="G109" s="172" t="str">
        <f aca="true">IF(F109 &lt;&gt; "",VLOOKUP($F109,Defect_severity,2,0),"")</f>
        <v/>
      </c>
      <c r="H109" s="141"/>
      <c r="I109" s="192"/>
      <c r="J109" s="193"/>
      <c r="K109" s="141"/>
    </row>
    <row r="110" customFormat="false" ht="15" hidden="false" customHeight="false" outlineLevel="0" collapsed="false">
      <c r="B110" s="191" t="n">
        <f aca="false">B109+1</f>
        <v>88</v>
      </c>
      <c r="C110" s="141"/>
      <c r="D110" s="192"/>
      <c r="E110" s="141"/>
      <c r="F110" s="141"/>
      <c r="G110" s="172" t="str">
        <f aca="true">IF(F110 &lt;&gt; "",VLOOKUP($F110,Defect_severity,2,0),"")</f>
        <v/>
      </c>
      <c r="H110" s="141"/>
      <c r="I110" s="192"/>
      <c r="J110" s="193"/>
      <c r="K110" s="141"/>
    </row>
    <row r="111" customFormat="false" ht="15" hidden="false" customHeight="false" outlineLevel="0" collapsed="false">
      <c r="B111" s="191" t="n">
        <f aca="false">B110+1</f>
        <v>89</v>
      </c>
      <c r="C111" s="141"/>
      <c r="D111" s="192"/>
      <c r="E111" s="141"/>
      <c r="F111" s="141"/>
      <c r="G111" s="172" t="str">
        <f aca="true">IF(F111 &lt;&gt; "",VLOOKUP($F111,Defect_severity,2,0),"")</f>
        <v/>
      </c>
      <c r="H111" s="141"/>
      <c r="I111" s="192"/>
      <c r="J111" s="193"/>
      <c r="K111" s="141"/>
    </row>
    <row r="112" customFormat="false" ht="15" hidden="false" customHeight="false" outlineLevel="0" collapsed="false">
      <c r="B112" s="191" t="n">
        <f aca="false">B111+1</f>
        <v>90</v>
      </c>
      <c r="C112" s="141"/>
      <c r="D112" s="192"/>
      <c r="E112" s="141"/>
      <c r="F112" s="141"/>
      <c r="G112" s="172" t="str">
        <f aca="true">IF(F112 &lt;&gt; "",VLOOKUP($F112,Defect_severity,2,0),"")</f>
        <v/>
      </c>
      <c r="H112" s="141"/>
      <c r="I112" s="192"/>
      <c r="J112" s="193"/>
      <c r="K112" s="141"/>
    </row>
    <row r="113" customFormat="false" ht="15" hidden="false" customHeight="false" outlineLevel="0" collapsed="false">
      <c r="B113" s="191" t="n">
        <f aca="false">B112+1</f>
        <v>91</v>
      </c>
      <c r="C113" s="141"/>
      <c r="D113" s="192"/>
      <c r="E113" s="141"/>
      <c r="F113" s="141"/>
      <c r="G113" s="172" t="str">
        <f aca="true">IF(F113 &lt;&gt; "",VLOOKUP($F113,Defect_severity,2,0),"")</f>
        <v/>
      </c>
      <c r="H113" s="141"/>
      <c r="I113" s="192"/>
      <c r="J113" s="193"/>
      <c r="K113" s="141"/>
    </row>
    <row r="114" customFormat="false" ht="15" hidden="false" customHeight="false" outlineLevel="0" collapsed="false">
      <c r="B114" s="191" t="n">
        <f aca="false">B113+1</f>
        <v>92</v>
      </c>
      <c r="C114" s="141"/>
      <c r="D114" s="192"/>
      <c r="E114" s="141"/>
      <c r="F114" s="141"/>
      <c r="G114" s="172" t="str">
        <f aca="true">IF(F114 &lt;&gt; "",VLOOKUP($F114,Defect_severity,2,0),"")</f>
        <v/>
      </c>
      <c r="H114" s="141"/>
      <c r="I114" s="192"/>
      <c r="J114" s="193"/>
      <c r="K114" s="141"/>
    </row>
    <row r="115" customFormat="false" ht="15" hidden="false" customHeight="false" outlineLevel="0" collapsed="false">
      <c r="B115" s="191" t="n">
        <f aca="false">B114+1</f>
        <v>93</v>
      </c>
      <c r="C115" s="141"/>
      <c r="D115" s="192"/>
      <c r="E115" s="141"/>
      <c r="F115" s="141"/>
      <c r="G115" s="172" t="str">
        <f aca="true">IF(F115 &lt;&gt; "",VLOOKUP($F115,Defect_severity,2,0),"")</f>
        <v/>
      </c>
      <c r="H115" s="141"/>
      <c r="I115" s="192"/>
      <c r="J115" s="193"/>
      <c r="K115" s="141"/>
    </row>
    <row r="116" customFormat="false" ht="15" hidden="false" customHeight="false" outlineLevel="0" collapsed="false">
      <c r="B116" s="191" t="n">
        <f aca="false">B115+1</f>
        <v>94</v>
      </c>
      <c r="C116" s="141"/>
      <c r="D116" s="192"/>
      <c r="E116" s="141"/>
      <c r="F116" s="141"/>
      <c r="G116" s="172" t="str">
        <f aca="true">IF(F116 &lt;&gt; "",VLOOKUP($F116,Defect_severity,2,0),"")</f>
        <v/>
      </c>
      <c r="H116" s="141"/>
      <c r="I116" s="192"/>
      <c r="J116" s="193"/>
      <c r="K116" s="141"/>
    </row>
    <row r="117" customFormat="false" ht="15" hidden="false" customHeight="false" outlineLevel="0" collapsed="false">
      <c r="B117" s="191" t="n">
        <f aca="false">B116+1</f>
        <v>95</v>
      </c>
      <c r="C117" s="141"/>
      <c r="D117" s="192"/>
      <c r="E117" s="141"/>
      <c r="F117" s="141"/>
      <c r="G117" s="172" t="str">
        <f aca="true">IF(F117 &lt;&gt; "",VLOOKUP($F117,Defect_severity,2,0),"")</f>
        <v/>
      </c>
      <c r="H117" s="141"/>
      <c r="I117" s="192"/>
      <c r="J117" s="193"/>
      <c r="K117" s="141"/>
    </row>
    <row r="118" customFormat="false" ht="15" hidden="false" customHeight="false" outlineLevel="0" collapsed="false">
      <c r="B118" s="191" t="n">
        <f aca="false">B117+1</f>
        <v>96</v>
      </c>
      <c r="C118" s="141"/>
      <c r="D118" s="192"/>
      <c r="E118" s="141"/>
      <c r="F118" s="141"/>
      <c r="G118" s="172" t="str">
        <f aca="true">IF(F118 &lt;&gt; "",VLOOKUP($F118,Defect_severity,2,0),"")</f>
        <v/>
      </c>
      <c r="H118" s="141"/>
      <c r="I118" s="192"/>
      <c r="J118" s="193"/>
      <c r="K118" s="141"/>
    </row>
    <row r="119" customFormat="false" ht="15" hidden="false" customHeight="false" outlineLevel="0" collapsed="false">
      <c r="B119" s="191" t="n">
        <f aca="false">B118+1</f>
        <v>97</v>
      </c>
      <c r="C119" s="141"/>
      <c r="D119" s="192"/>
      <c r="E119" s="141"/>
      <c r="F119" s="141"/>
      <c r="G119" s="172" t="str">
        <f aca="true">IF(F119 &lt;&gt; "",VLOOKUP($F119,Defect_severity,2,0),"")</f>
        <v/>
      </c>
      <c r="H119" s="141"/>
      <c r="I119" s="192"/>
      <c r="J119" s="193"/>
      <c r="K119" s="141"/>
    </row>
    <row r="120" customFormat="false" ht="15" hidden="false" customHeight="false" outlineLevel="0" collapsed="false">
      <c r="B120" s="191" t="n">
        <f aca="false">B119+1</f>
        <v>98</v>
      </c>
      <c r="C120" s="141"/>
      <c r="D120" s="192"/>
      <c r="E120" s="141"/>
      <c r="F120" s="141"/>
      <c r="G120" s="172" t="str">
        <f aca="true">IF(F120 &lt;&gt; "",VLOOKUP($F120,Defect_severity,2,0),"")</f>
        <v/>
      </c>
      <c r="H120" s="141"/>
      <c r="I120" s="192"/>
      <c r="J120" s="193"/>
      <c r="K120" s="141"/>
    </row>
    <row r="121" customFormat="false" ht="15" hidden="false" customHeight="false" outlineLevel="0" collapsed="false">
      <c r="B121" s="191" t="n">
        <f aca="false">B120+1</f>
        <v>99</v>
      </c>
      <c r="C121" s="141"/>
      <c r="D121" s="192"/>
      <c r="E121" s="141"/>
      <c r="F121" s="141"/>
      <c r="G121" s="172" t="str">
        <f aca="true">IF(F121 &lt;&gt; "",VLOOKUP($F121,Defect_severity,2,0),"")</f>
        <v/>
      </c>
      <c r="H121" s="141"/>
      <c r="I121" s="192"/>
      <c r="J121" s="193"/>
      <c r="K121" s="141"/>
    </row>
    <row r="122" customFormat="false" ht="15" hidden="false" customHeight="false" outlineLevel="0" collapsed="false">
      <c r="B122" s="191" t="n">
        <f aca="false">B121+1</f>
        <v>100</v>
      </c>
      <c r="C122" s="141"/>
      <c r="D122" s="192"/>
      <c r="E122" s="141"/>
      <c r="F122" s="141"/>
      <c r="G122" s="172" t="str">
        <f aca="true">IF(F122 &lt;&gt; "",VLOOKUP($F122,Defect_severity,2,0),"")</f>
        <v/>
      </c>
      <c r="H122" s="141"/>
      <c r="I122" s="192"/>
      <c r="J122" s="193"/>
      <c r="K122" s="141"/>
    </row>
    <row r="123" customFormat="false" ht="15" hidden="false" customHeight="false" outlineLevel="0" collapsed="false">
      <c r="B123" s="191" t="n">
        <f aca="false">B122+1</f>
        <v>101</v>
      </c>
      <c r="C123" s="141"/>
      <c r="D123" s="192"/>
      <c r="E123" s="141"/>
      <c r="F123" s="141"/>
      <c r="G123" s="172" t="str">
        <f aca="true">IF(F123 &lt;&gt; "",VLOOKUP($F123,Defect_severity,2,0),"")</f>
        <v/>
      </c>
      <c r="H123" s="141"/>
      <c r="I123" s="192"/>
      <c r="J123" s="193"/>
      <c r="K123" s="141"/>
    </row>
    <row r="124" customFormat="false" ht="15" hidden="false" customHeight="false" outlineLevel="0" collapsed="false">
      <c r="B124" s="191" t="n">
        <f aca="false">B123+1</f>
        <v>102</v>
      </c>
      <c r="C124" s="141"/>
      <c r="D124" s="192"/>
      <c r="E124" s="141"/>
      <c r="F124" s="141"/>
      <c r="G124" s="172" t="str">
        <f aca="true">IF(F124 &lt;&gt; "",VLOOKUP($F124,Defect_severity,2,0),"")</f>
        <v/>
      </c>
      <c r="H124" s="141"/>
      <c r="I124" s="192"/>
      <c r="J124" s="193"/>
      <c r="K124" s="141"/>
    </row>
    <row r="125" customFormat="false" ht="15" hidden="false" customHeight="false" outlineLevel="0" collapsed="false">
      <c r="B125" s="191" t="n">
        <f aca="false">B124+1</f>
        <v>103</v>
      </c>
      <c r="C125" s="141"/>
      <c r="D125" s="192"/>
      <c r="E125" s="141"/>
      <c r="F125" s="141"/>
      <c r="G125" s="172" t="str">
        <f aca="true">IF(F125 &lt;&gt; "",VLOOKUP($F125,Defect_severity,2,0),"")</f>
        <v/>
      </c>
      <c r="H125" s="141"/>
      <c r="I125" s="192"/>
      <c r="J125" s="193"/>
      <c r="K125" s="141"/>
    </row>
    <row r="126" customFormat="false" ht="15" hidden="false" customHeight="false" outlineLevel="0" collapsed="false">
      <c r="B126" s="191" t="n">
        <f aca="false">B125+1</f>
        <v>104</v>
      </c>
      <c r="C126" s="141"/>
      <c r="D126" s="192"/>
      <c r="E126" s="141"/>
      <c r="F126" s="141"/>
      <c r="G126" s="172" t="str">
        <f aca="true">IF(F126 &lt;&gt; "",VLOOKUP($F126,Defect_severity,2,0),"")</f>
        <v/>
      </c>
      <c r="H126" s="141"/>
      <c r="I126" s="192"/>
      <c r="J126" s="193"/>
      <c r="K126" s="141"/>
    </row>
    <row r="127" customFormat="false" ht="15" hidden="false" customHeight="false" outlineLevel="0" collapsed="false">
      <c r="B127" s="191" t="n">
        <f aca="false">B126+1</f>
        <v>105</v>
      </c>
      <c r="C127" s="141"/>
      <c r="D127" s="192"/>
      <c r="E127" s="141"/>
      <c r="F127" s="141"/>
      <c r="G127" s="172" t="str">
        <f aca="true">IF(F127 &lt;&gt; "",VLOOKUP($F127,Defect_severity,2,0),"")</f>
        <v/>
      </c>
      <c r="H127" s="141"/>
      <c r="I127" s="192"/>
      <c r="J127" s="193"/>
      <c r="K127" s="141"/>
    </row>
    <row r="128" customFormat="false" ht="15" hidden="false" customHeight="false" outlineLevel="0" collapsed="false">
      <c r="B128" s="191" t="n">
        <f aca="false">B127+1</f>
        <v>106</v>
      </c>
      <c r="C128" s="141"/>
      <c r="D128" s="192"/>
      <c r="E128" s="141"/>
      <c r="F128" s="141"/>
      <c r="G128" s="172" t="str">
        <f aca="true">IF(F128 &lt;&gt; "",VLOOKUP($F128,Defect_severity,2,0),"")</f>
        <v/>
      </c>
      <c r="H128" s="141"/>
      <c r="I128" s="192"/>
      <c r="J128" s="193"/>
      <c r="K128" s="141"/>
    </row>
    <row r="129" customFormat="false" ht="15" hidden="false" customHeight="false" outlineLevel="0" collapsed="false">
      <c r="B129" s="191" t="n">
        <f aca="false">B128+1</f>
        <v>107</v>
      </c>
      <c r="C129" s="141"/>
      <c r="D129" s="192"/>
      <c r="E129" s="141"/>
      <c r="F129" s="141"/>
      <c r="G129" s="172" t="str">
        <f aca="true">IF(F129 &lt;&gt; "",VLOOKUP($F129,Defect_severity,2,0),"")</f>
        <v/>
      </c>
      <c r="H129" s="141"/>
      <c r="I129" s="192"/>
      <c r="J129" s="193"/>
      <c r="K129" s="141"/>
    </row>
    <row r="130" customFormat="false" ht="15" hidden="false" customHeight="false" outlineLevel="0" collapsed="false">
      <c r="B130" s="191" t="n">
        <f aca="false">B129+1</f>
        <v>108</v>
      </c>
      <c r="C130" s="141"/>
      <c r="D130" s="192"/>
      <c r="E130" s="141"/>
      <c r="F130" s="141"/>
      <c r="G130" s="172" t="str">
        <f aca="true">IF(F130 &lt;&gt; "",VLOOKUP($F130,Defect_severity,2,0),"")</f>
        <v/>
      </c>
      <c r="H130" s="141"/>
      <c r="I130" s="192"/>
      <c r="J130" s="193"/>
      <c r="K130" s="141"/>
    </row>
    <row r="131" customFormat="false" ht="15" hidden="false" customHeight="false" outlineLevel="0" collapsed="false">
      <c r="B131" s="191" t="n">
        <f aca="false">B130+1</f>
        <v>109</v>
      </c>
      <c r="C131" s="141"/>
      <c r="D131" s="192"/>
      <c r="E131" s="141"/>
      <c r="F131" s="141"/>
      <c r="G131" s="172" t="str">
        <f aca="true">IF(F131 &lt;&gt; "",VLOOKUP($F131,Defect_severity,2,0),"")</f>
        <v/>
      </c>
      <c r="H131" s="141"/>
      <c r="I131" s="192"/>
      <c r="J131" s="193"/>
      <c r="K131" s="141"/>
    </row>
    <row r="132" customFormat="false" ht="15" hidden="false" customHeight="false" outlineLevel="0" collapsed="false">
      <c r="B132" s="191" t="n">
        <f aca="false">B131+1</f>
        <v>110</v>
      </c>
      <c r="C132" s="141"/>
      <c r="D132" s="192"/>
      <c r="E132" s="141"/>
      <c r="F132" s="141"/>
      <c r="G132" s="172" t="str">
        <f aca="true">IF(F132 &lt;&gt; "",VLOOKUP($F132,Defect_severity,2,0),"")</f>
        <v/>
      </c>
      <c r="H132" s="141"/>
      <c r="I132" s="192"/>
      <c r="J132" s="193"/>
      <c r="K132" s="141"/>
    </row>
    <row r="133" customFormat="false" ht="15" hidden="false" customHeight="false" outlineLevel="0" collapsed="false">
      <c r="B133" s="191" t="n">
        <f aca="false">B132+1</f>
        <v>111</v>
      </c>
      <c r="C133" s="141"/>
      <c r="D133" s="192"/>
      <c r="E133" s="141"/>
      <c r="F133" s="141"/>
      <c r="G133" s="172" t="str">
        <f aca="true">IF(F133 &lt;&gt; "",VLOOKUP($F133,Defect_severity,2,0),"")</f>
        <v/>
      </c>
      <c r="H133" s="141"/>
      <c r="I133" s="192"/>
      <c r="J133" s="193"/>
      <c r="K133" s="141"/>
    </row>
    <row r="134" customFormat="false" ht="15" hidden="false" customHeight="false" outlineLevel="0" collapsed="false">
      <c r="B134" s="191" t="n">
        <f aca="false">B133+1</f>
        <v>112</v>
      </c>
      <c r="C134" s="141"/>
      <c r="D134" s="192"/>
      <c r="E134" s="141"/>
      <c r="F134" s="141"/>
      <c r="G134" s="172" t="str">
        <f aca="true">IF(F134 &lt;&gt; "",VLOOKUP($F134,Defect_severity,2,0),"")</f>
        <v/>
      </c>
      <c r="H134" s="141"/>
      <c r="I134" s="192"/>
      <c r="J134" s="193"/>
      <c r="K134" s="141"/>
    </row>
    <row r="135" customFormat="false" ht="15" hidden="false" customHeight="false" outlineLevel="0" collapsed="false">
      <c r="B135" s="191" t="n">
        <f aca="false">B134+1</f>
        <v>113</v>
      </c>
      <c r="C135" s="141"/>
      <c r="D135" s="192"/>
      <c r="E135" s="141"/>
      <c r="F135" s="141"/>
      <c r="G135" s="172" t="str">
        <f aca="true">IF(F135 &lt;&gt; "",VLOOKUP($F135,Defect_severity,2,0),"")</f>
        <v/>
      </c>
      <c r="H135" s="141"/>
      <c r="I135" s="192"/>
      <c r="J135" s="193"/>
      <c r="K135" s="141"/>
    </row>
    <row r="136" customFormat="false" ht="15" hidden="false" customHeight="false" outlineLevel="0" collapsed="false">
      <c r="B136" s="191" t="n">
        <f aca="false">B135+1</f>
        <v>114</v>
      </c>
      <c r="C136" s="141"/>
      <c r="D136" s="192"/>
      <c r="E136" s="141"/>
      <c r="F136" s="141"/>
      <c r="G136" s="172" t="str">
        <f aca="true">IF(F136 &lt;&gt; "",VLOOKUP($F136,Defect_severity,2,0),"")</f>
        <v/>
      </c>
      <c r="H136" s="141"/>
      <c r="I136" s="192"/>
      <c r="J136" s="193"/>
      <c r="K136" s="141"/>
    </row>
    <row r="137" customFormat="false" ht="15" hidden="false" customHeight="false" outlineLevel="0" collapsed="false">
      <c r="B137" s="191" t="n">
        <f aca="false">B136+1</f>
        <v>115</v>
      </c>
      <c r="C137" s="141"/>
      <c r="D137" s="192"/>
      <c r="E137" s="141"/>
      <c r="F137" s="141"/>
      <c r="G137" s="172" t="str">
        <f aca="true">IF(F137 &lt;&gt; "",VLOOKUP($F137,Defect_severity,2,0),"")</f>
        <v/>
      </c>
      <c r="H137" s="141"/>
      <c r="I137" s="192"/>
      <c r="J137" s="193"/>
      <c r="K137" s="141"/>
    </row>
    <row r="138" customFormat="false" ht="15" hidden="false" customHeight="false" outlineLevel="0" collapsed="false">
      <c r="B138" s="191" t="n">
        <f aca="false">B137+1</f>
        <v>116</v>
      </c>
      <c r="C138" s="141"/>
      <c r="D138" s="192"/>
      <c r="E138" s="141"/>
      <c r="F138" s="141"/>
      <c r="G138" s="172" t="str">
        <f aca="true">IF(F138 &lt;&gt; "",VLOOKUP($F138,Defect_severity,2,0),"")</f>
        <v/>
      </c>
      <c r="H138" s="141"/>
      <c r="I138" s="192"/>
      <c r="J138" s="193"/>
      <c r="K138" s="141"/>
    </row>
    <row r="139" customFormat="false" ht="15" hidden="false" customHeight="false" outlineLevel="0" collapsed="false">
      <c r="B139" s="191" t="n">
        <f aca="false">B138+1</f>
        <v>117</v>
      </c>
      <c r="C139" s="141"/>
      <c r="D139" s="192"/>
      <c r="E139" s="141"/>
      <c r="F139" s="141"/>
      <c r="G139" s="172" t="str">
        <f aca="true">IF(F139 &lt;&gt; "",VLOOKUP($F139,Defect_severity,2,0),"")</f>
        <v/>
      </c>
      <c r="H139" s="141"/>
      <c r="I139" s="192"/>
      <c r="J139" s="193"/>
      <c r="K139" s="141"/>
    </row>
    <row r="140" customFormat="false" ht="15" hidden="false" customHeight="false" outlineLevel="0" collapsed="false">
      <c r="B140" s="191" t="n">
        <f aca="false">B139+1</f>
        <v>118</v>
      </c>
      <c r="C140" s="141"/>
      <c r="D140" s="192"/>
      <c r="E140" s="141"/>
      <c r="F140" s="141"/>
      <c r="G140" s="172" t="str">
        <f aca="true">IF(F140 &lt;&gt; "",VLOOKUP($F140,Defect_severity,2,0),"")</f>
        <v/>
      </c>
      <c r="H140" s="141"/>
      <c r="I140" s="192"/>
      <c r="J140" s="193"/>
      <c r="K140" s="141"/>
    </row>
    <row r="141" customFormat="false" ht="15" hidden="false" customHeight="false" outlineLevel="0" collapsed="false">
      <c r="B141" s="191" t="n">
        <f aca="false">B140+1</f>
        <v>119</v>
      </c>
      <c r="C141" s="141"/>
      <c r="D141" s="192"/>
      <c r="E141" s="141"/>
      <c r="F141" s="141"/>
      <c r="G141" s="172" t="str">
        <f aca="true">IF(F141 &lt;&gt; "",VLOOKUP($F141,Defect_severity,2,0),"")</f>
        <v/>
      </c>
      <c r="H141" s="141"/>
      <c r="I141" s="192"/>
      <c r="J141" s="193"/>
      <c r="K141" s="141"/>
    </row>
    <row r="142" customFormat="false" ht="15" hidden="false" customHeight="false" outlineLevel="0" collapsed="false">
      <c r="B142" s="191" t="n">
        <f aca="false">B141+1</f>
        <v>120</v>
      </c>
      <c r="C142" s="141"/>
      <c r="D142" s="192"/>
      <c r="E142" s="141"/>
      <c r="F142" s="141"/>
      <c r="G142" s="172" t="str">
        <f aca="true">IF(F142 &lt;&gt; "",VLOOKUP($F142,Defect_severity,2,0),"")</f>
        <v/>
      </c>
      <c r="H142" s="141"/>
      <c r="I142" s="192"/>
      <c r="J142" s="193"/>
      <c r="K142" s="141"/>
    </row>
    <row r="143" customFormat="false" ht="15" hidden="false" customHeight="false" outlineLevel="0" collapsed="false">
      <c r="B143" s="191" t="n">
        <f aca="false">B142+1</f>
        <v>121</v>
      </c>
      <c r="C143" s="141"/>
      <c r="D143" s="192"/>
      <c r="E143" s="141"/>
      <c r="F143" s="141"/>
      <c r="G143" s="172" t="str">
        <f aca="true">IF(F143 &lt;&gt; "",VLOOKUP($F143,Defect_severity,2,0),"")</f>
        <v/>
      </c>
      <c r="H143" s="141"/>
      <c r="I143" s="192"/>
      <c r="J143" s="193"/>
      <c r="K143" s="141"/>
    </row>
    <row r="144" customFormat="false" ht="15" hidden="false" customHeight="false" outlineLevel="0" collapsed="false">
      <c r="B144" s="191" t="n">
        <f aca="false">B143+1</f>
        <v>122</v>
      </c>
      <c r="C144" s="141"/>
      <c r="D144" s="192"/>
      <c r="E144" s="141"/>
      <c r="F144" s="141"/>
      <c r="G144" s="172" t="str">
        <f aca="true">IF(F144 &lt;&gt; "",VLOOKUP($F144,Defect_severity,2,0),"")</f>
        <v/>
      </c>
      <c r="H144" s="141"/>
      <c r="I144" s="192"/>
      <c r="J144" s="193"/>
      <c r="K144" s="141"/>
    </row>
    <row r="145" customFormat="false" ht="15" hidden="false" customHeight="false" outlineLevel="0" collapsed="false">
      <c r="B145" s="191" t="n">
        <f aca="false">B144+1</f>
        <v>123</v>
      </c>
      <c r="C145" s="141"/>
      <c r="D145" s="192"/>
      <c r="E145" s="141"/>
      <c r="F145" s="141"/>
      <c r="G145" s="172" t="str">
        <f aca="true">IF(F145 &lt;&gt; "",VLOOKUP($F145,Defect_severity,2,0),"")</f>
        <v/>
      </c>
      <c r="H145" s="141"/>
      <c r="I145" s="192"/>
      <c r="J145" s="193"/>
      <c r="K145" s="141"/>
    </row>
    <row r="146" customFormat="false" ht="15" hidden="false" customHeight="false" outlineLevel="0" collapsed="false">
      <c r="B146" s="191" t="n">
        <f aca="false">B145+1</f>
        <v>124</v>
      </c>
      <c r="C146" s="141"/>
      <c r="D146" s="192"/>
      <c r="E146" s="141"/>
      <c r="F146" s="141"/>
      <c r="G146" s="172" t="str">
        <f aca="true">IF(F146 &lt;&gt; "",VLOOKUP($F146,Defect_severity,2,0),"")</f>
        <v/>
      </c>
      <c r="H146" s="141"/>
      <c r="I146" s="192"/>
      <c r="J146" s="193"/>
      <c r="K146" s="141"/>
    </row>
    <row r="147" customFormat="false" ht="15" hidden="false" customHeight="false" outlineLevel="0" collapsed="false">
      <c r="B147" s="191" t="n">
        <f aca="false">B146+1</f>
        <v>125</v>
      </c>
      <c r="C147" s="141"/>
      <c r="D147" s="192"/>
      <c r="E147" s="141"/>
      <c r="F147" s="141"/>
      <c r="G147" s="172" t="str">
        <f aca="true">IF(F147 &lt;&gt; "",VLOOKUP($F147,Defect_severity,2,0),"")</f>
        <v/>
      </c>
      <c r="H147" s="141"/>
      <c r="I147" s="192"/>
      <c r="J147" s="193"/>
      <c r="K147" s="141"/>
    </row>
    <row r="148" customFormat="false" ht="15" hidden="false" customHeight="false" outlineLevel="0" collapsed="false">
      <c r="B148" s="191" t="n">
        <f aca="false">B147+1</f>
        <v>126</v>
      </c>
      <c r="C148" s="141"/>
      <c r="D148" s="192"/>
      <c r="E148" s="141"/>
      <c r="F148" s="141"/>
      <c r="G148" s="172" t="str">
        <f aca="true">IF(F148 &lt;&gt; "",VLOOKUP($F148,Defect_severity,2,0),"")</f>
        <v/>
      </c>
      <c r="H148" s="141"/>
      <c r="I148" s="192"/>
      <c r="J148" s="193"/>
      <c r="K148" s="141"/>
    </row>
    <row r="149" customFormat="false" ht="15" hidden="false" customHeight="false" outlineLevel="0" collapsed="false">
      <c r="B149" s="191" t="n">
        <f aca="false">B148+1</f>
        <v>127</v>
      </c>
      <c r="C149" s="141"/>
      <c r="D149" s="192"/>
      <c r="E149" s="141"/>
      <c r="F149" s="141"/>
      <c r="G149" s="172" t="str">
        <f aca="true">IF(F149 &lt;&gt; "",VLOOKUP($F149,Defect_severity,2,0),"")</f>
        <v/>
      </c>
      <c r="H149" s="141"/>
      <c r="I149" s="192"/>
      <c r="J149" s="193"/>
      <c r="K149" s="141"/>
    </row>
    <row r="150" customFormat="false" ht="15" hidden="false" customHeight="false" outlineLevel="0" collapsed="false">
      <c r="B150" s="191" t="n">
        <f aca="false">B149+1</f>
        <v>128</v>
      </c>
      <c r="C150" s="141"/>
      <c r="D150" s="192"/>
      <c r="E150" s="141"/>
      <c r="F150" s="141"/>
      <c r="G150" s="172" t="str">
        <f aca="true">IF(F150 &lt;&gt; "",VLOOKUP($F150,Defect_severity,2,0),"")</f>
        <v/>
      </c>
      <c r="H150" s="141"/>
      <c r="I150" s="192"/>
      <c r="J150" s="193"/>
      <c r="K150" s="141"/>
    </row>
    <row r="151" customFormat="false" ht="15" hidden="false" customHeight="false" outlineLevel="0" collapsed="false">
      <c r="B151" s="191" t="n">
        <f aca="false">B150+1</f>
        <v>129</v>
      </c>
      <c r="C151" s="141"/>
      <c r="D151" s="192"/>
      <c r="E151" s="141"/>
      <c r="F151" s="141"/>
      <c r="G151" s="172" t="str">
        <f aca="true">IF(F151 &lt;&gt; "",VLOOKUP($F151,Defect_severity,2,0),"")</f>
        <v/>
      </c>
      <c r="H151" s="141"/>
      <c r="I151" s="192"/>
      <c r="J151" s="193"/>
      <c r="K151" s="141"/>
    </row>
    <row r="152" customFormat="false" ht="15" hidden="false" customHeight="false" outlineLevel="0" collapsed="false">
      <c r="B152" s="191" t="n">
        <f aca="false">B151+1</f>
        <v>130</v>
      </c>
      <c r="C152" s="141"/>
      <c r="D152" s="192"/>
      <c r="E152" s="141"/>
      <c r="F152" s="141"/>
      <c r="G152" s="172" t="str">
        <f aca="true">IF(F152 &lt;&gt; "",VLOOKUP($F152,Defect_severity,2,0),"")</f>
        <v/>
      </c>
      <c r="H152" s="141"/>
      <c r="I152" s="192"/>
      <c r="J152" s="193"/>
      <c r="K152" s="141"/>
    </row>
    <row r="153" customFormat="false" ht="15" hidden="false" customHeight="false" outlineLevel="0" collapsed="false">
      <c r="B153" s="191" t="n">
        <f aca="false">B152+1</f>
        <v>131</v>
      </c>
      <c r="C153" s="141"/>
      <c r="D153" s="192"/>
      <c r="E153" s="141"/>
      <c r="F153" s="141"/>
      <c r="G153" s="172" t="str">
        <f aca="true">IF(F153 &lt;&gt; "",VLOOKUP($F153,Defect_severity,2,0),"")</f>
        <v/>
      </c>
      <c r="H153" s="141"/>
      <c r="I153" s="192"/>
      <c r="J153" s="193"/>
      <c r="K153" s="141"/>
    </row>
    <row r="154" customFormat="false" ht="15" hidden="false" customHeight="false" outlineLevel="0" collapsed="false">
      <c r="B154" s="191" t="n">
        <f aca="false">B153+1</f>
        <v>132</v>
      </c>
      <c r="C154" s="141"/>
      <c r="D154" s="192"/>
      <c r="E154" s="141"/>
      <c r="F154" s="141"/>
      <c r="G154" s="172" t="str">
        <f aca="true">IF(F154 &lt;&gt; "",VLOOKUP($F154,Defect_severity,2,0),"")</f>
        <v/>
      </c>
      <c r="H154" s="141"/>
      <c r="I154" s="192"/>
      <c r="J154" s="193"/>
      <c r="K154" s="141"/>
    </row>
    <row r="155" customFormat="false" ht="15" hidden="false" customHeight="false" outlineLevel="0" collapsed="false">
      <c r="B155" s="191" t="n">
        <f aca="false">B154+1</f>
        <v>133</v>
      </c>
      <c r="C155" s="141"/>
      <c r="D155" s="192"/>
      <c r="E155" s="141"/>
      <c r="F155" s="141"/>
      <c r="G155" s="172" t="str">
        <f aca="true">IF(F155 &lt;&gt; "",VLOOKUP($F155,Defect_severity,2,0),"")</f>
        <v/>
      </c>
      <c r="H155" s="141"/>
      <c r="I155" s="192"/>
      <c r="J155" s="193"/>
      <c r="K155" s="141"/>
    </row>
    <row r="156" customFormat="false" ht="15" hidden="false" customHeight="false" outlineLevel="0" collapsed="false">
      <c r="B156" s="191" t="n">
        <f aca="false">B155+1</f>
        <v>134</v>
      </c>
      <c r="C156" s="141"/>
      <c r="D156" s="192"/>
      <c r="E156" s="141"/>
      <c r="F156" s="141"/>
      <c r="G156" s="172" t="str">
        <f aca="true">IF(F156 &lt;&gt; "",VLOOKUP($F156,Defect_severity,2,0),"")</f>
        <v/>
      </c>
      <c r="H156" s="141"/>
      <c r="I156" s="192"/>
      <c r="J156" s="193"/>
      <c r="K156" s="141"/>
    </row>
    <row r="157" customFormat="false" ht="15" hidden="false" customHeight="false" outlineLevel="0" collapsed="false">
      <c r="B157" s="191" t="n">
        <f aca="false">B156+1</f>
        <v>135</v>
      </c>
      <c r="C157" s="141"/>
      <c r="D157" s="192"/>
      <c r="E157" s="141"/>
      <c r="F157" s="141"/>
      <c r="G157" s="172" t="str">
        <f aca="true">IF(F157 &lt;&gt; "",VLOOKUP($F157,Defect_severity,2,0),"")</f>
        <v/>
      </c>
      <c r="H157" s="141"/>
      <c r="I157" s="192"/>
      <c r="J157" s="193"/>
      <c r="K157" s="141"/>
    </row>
    <row r="158" customFormat="false" ht="15" hidden="false" customHeight="false" outlineLevel="0" collapsed="false">
      <c r="B158" s="191" t="n">
        <f aca="false">B157+1</f>
        <v>136</v>
      </c>
      <c r="C158" s="141"/>
      <c r="D158" s="192"/>
      <c r="E158" s="141"/>
      <c r="F158" s="141"/>
      <c r="G158" s="172" t="str">
        <f aca="true">IF(F158 &lt;&gt; "",VLOOKUP($F158,Defect_severity,2,0),"")</f>
        <v/>
      </c>
      <c r="H158" s="141"/>
      <c r="I158" s="192"/>
      <c r="J158" s="193"/>
      <c r="K158" s="141"/>
    </row>
    <row r="159" customFormat="false" ht="15" hidden="false" customHeight="false" outlineLevel="0" collapsed="false">
      <c r="B159" s="191" t="n">
        <f aca="false">B158+1</f>
        <v>137</v>
      </c>
      <c r="C159" s="141"/>
      <c r="D159" s="192"/>
      <c r="E159" s="141"/>
      <c r="F159" s="141"/>
      <c r="G159" s="172" t="str">
        <f aca="true">IF(F159 &lt;&gt; "",VLOOKUP($F159,Defect_severity,2,0),"")</f>
        <v/>
      </c>
      <c r="H159" s="141"/>
      <c r="I159" s="192"/>
      <c r="J159" s="193"/>
      <c r="K159" s="141"/>
    </row>
    <row r="160" customFormat="false" ht="15" hidden="false" customHeight="false" outlineLevel="0" collapsed="false">
      <c r="B160" s="191" t="n">
        <f aca="false">B159+1</f>
        <v>138</v>
      </c>
      <c r="C160" s="141"/>
      <c r="D160" s="192"/>
      <c r="E160" s="141"/>
      <c r="F160" s="141"/>
      <c r="G160" s="172" t="str">
        <f aca="true">IF(F160 &lt;&gt; "",VLOOKUP($F160,Defect_severity,2,0),"")</f>
        <v/>
      </c>
      <c r="H160" s="141"/>
      <c r="I160" s="192"/>
      <c r="J160" s="193"/>
      <c r="K160" s="141"/>
    </row>
    <row r="161" customFormat="false" ht="15" hidden="false" customHeight="false" outlineLevel="0" collapsed="false">
      <c r="B161" s="191" t="n">
        <f aca="false">B160+1</f>
        <v>139</v>
      </c>
      <c r="C161" s="141"/>
      <c r="D161" s="192"/>
      <c r="E161" s="141"/>
      <c r="F161" s="141"/>
      <c r="G161" s="172" t="str">
        <f aca="true">IF(F161 &lt;&gt; "",VLOOKUP($F161,Defect_severity,2,0),"")</f>
        <v/>
      </c>
      <c r="H161" s="141"/>
      <c r="I161" s="192"/>
      <c r="J161" s="193"/>
      <c r="K161" s="141"/>
    </row>
    <row r="162" customFormat="false" ht="15" hidden="false" customHeight="false" outlineLevel="0" collapsed="false">
      <c r="B162" s="191" t="n">
        <f aca="false">B161+1</f>
        <v>140</v>
      </c>
      <c r="C162" s="141"/>
      <c r="D162" s="192"/>
      <c r="E162" s="141"/>
      <c r="F162" s="141"/>
      <c r="G162" s="172" t="str">
        <f aca="true">IF(F162 &lt;&gt; "",VLOOKUP($F162,Defect_severity,2,0),"")</f>
        <v/>
      </c>
      <c r="H162" s="141"/>
      <c r="I162" s="192"/>
      <c r="J162" s="193"/>
      <c r="K162" s="141"/>
    </row>
    <row r="163" customFormat="false" ht="15" hidden="false" customHeight="false" outlineLevel="0" collapsed="false">
      <c r="B163" s="191" t="n">
        <f aca="false">B162+1</f>
        <v>141</v>
      </c>
      <c r="C163" s="141"/>
      <c r="D163" s="192"/>
      <c r="E163" s="141"/>
      <c r="F163" s="141"/>
      <c r="G163" s="172" t="str">
        <f aca="true">IF(F163 &lt;&gt; "",VLOOKUP($F163,Defect_severity,2,0),"")</f>
        <v/>
      </c>
      <c r="H163" s="141"/>
      <c r="I163" s="192"/>
      <c r="J163" s="193"/>
      <c r="K163" s="141"/>
    </row>
    <row r="164" customFormat="false" ht="15" hidden="false" customHeight="false" outlineLevel="0" collapsed="false">
      <c r="B164" s="191" t="n">
        <f aca="false">B163+1</f>
        <v>142</v>
      </c>
      <c r="C164" s="141"/>
      <c r="D164" s="192"/>
      <c r="E164" s="141"/>
      <c r="F164" s="141"/>
      <c r="G164" s="172" t="str">
        <f aca="true">IF(F164 &lt;&gt; "",VLOOKUP($F164,Defect_severity,2,0),"")</f>
        <v/>
      </c>
      <c r="H164" s="141"/>
      <c r="I164" s="192"/>
      <c r="J164" s="193"/>
      <c r="K164" s="141"/>
    </row>
    <row r="165" customFormat="false" ht="15" hidden="false" customHeight="false" outlineLevel="0" collapsed="false">
      <c r="B165" s="191" t="n">
        <f aca="false">B164+1</f>
        <v>143</v>
      </c>
      <c r="C165" s="141"/>
      <c r="D165" s="192"/>
      <c r="E165" s="141"/>
      <c r="F165" s="141"/>
      <c r="G165" s="172" t="str">
        <f aca="true">IF(F165 &lt;&gt; "",VLOOKUP($F165,Defect_severity,2,0),"")</f>
        <v/>
      </c>
      <c r="H165" s="141"/>
      <c r="I165" s="192"/>
      <c r="J165" s="193"/>
      <c r="K165" s="141"/>
    </row>
    <row r="166" customFormat="false" ht="15" hidden="false" customHeight="false" outlineLevel="0" collapsed="false">
      <c r="B166" s="191" t="n">
        <f aca="false">B165+1</f>
        <v>144</v>
      </c>
      <c r="C166" s="141"/>
      <c r="D166" s="192"/>
      <c r="E166" s="141"/>
      <c r="F166" s="141"/>
      <c r="G166" s="172" t="str">
        <f aca="true">IF(F166 &lt;&gt; "",VLOOKUP($F166,Defect_severity,2,0),"")</f>
        <v/>
      </c>
      <c r="H166" s="141"/>
      <c r="I166" s="192"/>
      <c r="J166" s="193"/>
      <c r="K166" s="141"/>
    </row>
    <row r="167" customFormat="false" ht="15" hidden="false" customHeight="false" outlineLevel="0" collapsed="false">
      <c r="B167" s="191" t="n">
        <f aca="false">B166+1</f>
        <v>145</v>
      </c>
      <c r="C167" s="141"/>
      <c r="D167" s="192"/>
      <c r="E167" s="141"/>
      <c r="F167" s="141"/>
      <c r="G167" s="172" t="str">
        <f aca="true">IF(F167 &lt;&gt; "",VLOOKUP($F167,Defect_severity,2,0),"")</f>
        <v/>
      </c>
      <c r="H167" s="141"/>
      <c r="I167" s="192"/>
      <c r="J167" s="193"/>
      <c r="K167" s="141"/>
    </row>
    <row r="168" customFormat="false" ht="15" hidden="false" customHeight="false" outlineLevel="0" collapsed="false">
      <c r="B168" s="191" t="n">
        <f aca="false">B167+1</f>
        <v>146</v>
      </c>
      <c r="C168" s="141"/>
      <c r="D168" s="192"/>
      <c r="E168" s="141"/>
      <c r="F168" s="141"/>
      <c r="G168" s="172" t="str">
        <f aca="true">IF(F168 &lt;&gt; "",VLOOKUP($F168,Defect_severity,2,0),"")</f>
        <v/>
      </c>
      <c r="H168" s="141"/>
      <c r="I168" s="192"/>
      <c r="J168" s="193"/>
      <c r="K168" s="141"/>
    </row>
    <row r="169" customFormat="false" ht="15" hidden="false" customHeight="false" outlineLevel="0" collapsed="false">
      <c r="B169" s="191" t="n">
        <f aca="false">B168+1</f>
        <v>147</v>
      </c>
      <c r="C169" s="141"/>
      <c r="D169" s="192"/>
      <c r="E169" s="141"/>
      <c r="F169" s="141"/>
      <c r="G169" s="172" t="str">
        <f aca="true">IF(F169 &lt;&gt; "",VLOOKUP($F169,Defect_severity,2,0),"")</f>
        <v/>
      </c>
      <c r="H169" s="141"/>
      <c r="I169" s="192"/>
      <c r="J169" s="193"/>
      <c r="K169" s="141"/>
    </row>
    <row r="170" customFormat="false" ht="15" hidden="false" customHeight="false" outlineLevel="0" collapsed="false">
      <c r="B170" s="191" t="n">
        <f aca="false">B169+1</f>
        <v>148</v>
      </c>
      <c r="C170" s="141"/>
      <c r="D170" s="192"/>
      <c r="E170" s="141"/>
      <c r="F170" s="141"/>
      <c r="G170" s="172" t="str">
        <f aca="true">IF(F170 &lt;&gt; "",VLOOKUP($F170,Defect_severity,2,0),"")</f>
        <v/>
      </c>
      <c r="H170" s="141"/>
      <c r="I170" s="192"/>
      <c r="J170" s="193"/>
      <c r="K170" s="141"/>
    </row>
    <row r="171" customFormat="false" ht="15" hidden="false" customHeight="false" outlineLevel="0" collapsed="false">
      <c r="B171" s="191" t="n">
        <f aca="false">B170+1</f>
        <v>149</v>
      </c>
      <c r="C171" s="141"/>
      <c r="D171" s="192"/>
      <c r="E171" s="141"/>
      <c r="F171" s="141"/>
      <c r="G171" s="172" t="str">
        <f aca="true">IF(F171 &lt;&gt; "",VLOOKUP($F171,Defect_severity,2,0),"")</f>
        <v/>
      </c>
      <c r="H171" s="141"/>
      <c r="I171" s="192"/>
      <c r="J171" s="193"/>
      <c r="K171" s="141"/>
    </row>
    <row r="172" customFormat="false" ht="15" hidden="false" customHeight="false" outlineLevel="0" collapsed="false">
      <c r="B172" s="191" t="n">
        <f aca="false">B171+1</f>
        <v>150</v>
      </c>
      <c r="C172" s="141"/>
      <c r="D172" s="192"/>
      <c r="E172" s="141"/>
      <c r="F172" s="141"/>
      <c r="G172" s="172" t="str">
        <f aca="true">IF(F172 &lt;&gt; "",VLOOKUP($F172,Defect_severity,2,0),"")</f>
        <v/>
      </c>
      <c r="H172" s="141"/>
      <c r="I172" s="192"/>
      <c r="J172" s="193"/>
      <c r="K172" s="141"/>
    </row>
    <row r="173" customFormat="false" ht="15" hidden="false" customHeight="false" outlineLevel="0" collapsed="false">
      <c r="B173" s="191" t="n">
        <f aca="false">B172+1</f>
        <v>151</v>
      </c>
      <c r="C173" s="141"/>
      <c r="D173" s="192"/>
      <c r="E173" s="141"/>
      <c r="F173" s="141"/>
      <c r="G173" s="172" t="str">
        <f aca="true">IF(F173 &lt;&gt; "",VLOOKUP($F173,Defect_severity,2,0),"")</f>
        <v/>
      </c>
      <c r="H173" s="141"/>
      <c r="I173" s="192"/>
      <c r="J173" s="193"/>
      <c r="K173" s="141"/>
    </row>
    <row r="174" customFormat="false" ht="15" hidden="false" customHeight="false" outlineLevel="0" collapsed="false">
      <c r="B174" s="191" t="n">
        <f aca="false">B173+1</f>
        <v>152</v>
      </c>
      <c r="C174" s="141"/>
      <c r="D174" s="192"/>
      <c r="E174" s="141"/>
      <c r="F174" s="141"/>
      <c r="G174" s="172" t="str">
        <f aca="true">IF(F174 &lt;&gt; "",VLOOKUP($F174,Defect_severity,2,0),"")</f>
        <v/>
      </c>
      <c r="H174" s="141"/>
      <c r="I174" s="192"/>
      <c r="J174" s="193"/>
      <c r="K174" s="141"/>
    </row>
    <row r="175" customFormat="false" ht="15" hidden="false" customHeight="false" outlineLevel="0" collapsed="false">
      <c r="B175" s="191" t="n">
        <f aca="false">B174+1</f>
        <v>153</v>
      </c>
      <c r="C175" s="141"/>
      <c r="D175" s="192"/>
      <c r="E175" s="141"/>
      <c r="F175" s="141"/>
      <c r="G175" s="172" t="str">
        <f aca="true">IF(F175 &lt;&gt; "",VLOOKUP($F175,Defect_severity,2,0),"")</f>
        <v/>
      </c>
      <c r="H175" s="141"/>
      <c r="I175" s="192"/>
      <c r="J175" s="193"/>
      <c r="K175" s="141"/>
    </row>
    <row r="176" customFormat="false" ht="15" hidden="false" customHeight="false" outlineLevel="0" collapsed="false">
      <c r="B176" s="191" t="n">
        <f aca="false">B175+1</f>
        <v>154</v>
      </c>
      <c r="C176" s="141"/>
      <c r="D176" s="192"/>
      <c r="E176" s="141"/>
      <c r="F176" s="141"/>
      <c r="G176" s="172" t="str">
        <f aca="true">IF(F176 &lt;&gt; "",VLOOKUP($F176,Defect_severity,2,0),"")</f>
        <v/>
      </c>
      <c r="H176" s="141"/>
      <c r="I176" s="192"/>
      <c r="J176" s="193"/>
      <c r="K176" s="141"/>
    </row>
    <row r="177" customFormat="false" ht="15" hidden="false" customHeight="false" outlineLevel="0" collapsed="false">
      <c r="B177" s="191" t="n">
        <f aca="false">B176+1</f>
        <v>155</v>
      </c>
      <c r="C177" s="141"/>
      <c r="D177" s="192"/>
      <c r="E177" s="141"/>
      <c r="F177" s="141"/>
      <c r="G177" s="172" t="str">
        <f aca="true">IF(F177 &lt;&gt; "",VLOOKUP($F177,Defect_severity,2,0),"")</f>
        <v/>
      </c>
      <c r="H177" s="141"/>
      <c r="I177" s="192"/>
      <c r="J177" s="193"/>
      <c r="K177" s="141"/>
    </row>
    <row r="178" customFormat="false" ht="15" hidden="false" customHeight="false" outlineLevel="0" collapsed="false">
      <c r="B178" s="191" t="n">
        <f aca="false">B177+1</f>
        <v>156</v>
      </c>
      <c r="C178" s="141"/>
      <c r="D178" s="192"/>
      <c r="E178" s="141"/>
      <c r="F178" s="141"/>
      <c r="G178" s="172" t="str">
        <f aca="true">IF(F178 &lt;&gt; "",VLOOKUP($F178,Defect_severity,2,0),"")</f>
        <v/>
      </c>
      <c r="H178" s="141"/>
      <c r="I178" s="192"/>
      <c r="J178" s="193"/>
      <c r="K178" s="141"/>
    </row>
    <row r="179" customFormat="false" ht="15" hidden="false" customHeight="false" outlineLevel="0" collapsed="false">
      <c r="B179" s="191" t="n">
        <f aca="false">B178+1</f>
        <v>157</v>
      </c>
      <c r="C179" s="141"/>
      <c r="D179" s="192"/>
      <c r="E179" s="141"/>
      <c r="F179" s="141"/>
      <c r="G179" s="172" t="str">
        <f aca="true">IF(F179 &lt;&gt; "",VLOOKUP($F179,Defect_severity,2,0),"")</f>
        <v/>
      </c>
      <c r="H179" s="141"/>
      <c r="I179" s="192"/>
      <c r="J179" s="193"/>
      <c r="K179" s="141"/>
    </row>
    <row r="180" customFormat="false" ht="15" hidden="false" customHeight="false" outlineLevel="0" collapsed="false">
      <c r="B180" s="191" t="n">
        <f aca="false">B179+1</f>
        <v>158</v>
      </c>
      <c r="C180" s="141"/>
      <c r="D180" s="192"/>
      <c r="E180" s="141"/>
      <c r="F180" s="141"/>
      <c r="G180" s="172" t="str">
        <f aca="true">IF(F180 &lt;&gt; "",VLOOKUP($F180,Defect_severity,2,0),"")</f>
        <v/>
      </c>
      <c r="H180" s="141"/>
      <c r="I180" s="192"/>
      <c r="J180" s="193"/>
      <c r="K180" s="141"/>
    </row>
    <row r="181" customFormat="false" ht="15" hidden="false" customHeight="false" outlineLevel="0" collapsed="false">
      <c r="B181" s="191" t="n">
        <f aca="false">B180+1</f>
        <v>159</v>
      </c>
      <c r="C181" s="141"/>
      <c r="D181" s="192"/>
      <c r="E181" s="141"/>
      <c r="F181" s="141"/>
      <c r="G181" s="172" t="str">
        <f aca="true">IF(F181 &lt;&gt; "",VLOOKUP($F181,Defect_severity,2,0),"")</f>
        <v/>
      </c>
      <c r="H181" s="141"/>
      <c r="I181" s="192"/>
      <c r="J181" s="193"/>
      <c r="K181" s="141"/>
    </row>
    <row r="182" customFormat="false" ht="15" hidden="false" customHeight="false" outlineLevel="0" collapsed="false">
      <c r="B182" s="191" t="n">
        <f aca="false">B181+1</f>
        <v>160</v>
      </c>
      <c r="C182" s="141"/>
      <c r="D182" s="192"/>
      <c r="E182" s="141"/>
      <c r="F182" s="141"/>
      <c r="G182" s="172" t="str">
        <f aca="true">IF(F182 &lt;&gt; "",VLOOKUP($F182,Defect_severity,2,0),"")</f>
        <v/>
      </c>
      <c r="H182" s="141"/>
      <c r="I182" s="192"/>
      <c r="J182" s="193"/>
      <c r="K182" s="141"/>
    </row>
    <row r="183" customFormat="false" ht="15" hidden="false" customHeight="false" outlineLevel="0" collapsed="false">
      <c r="B183" s="191" t="n">
        <f aca="false">B182+1</f>
        <v>161</v>
      </c>
      <c r="C183" s="141"/>
      <c r="D183" s="192"/>
      <c r="E183" s="141"/>
      <c r="F183" s="141"/>
      <c r="G183" s="172" t="str">
        <f aca="true">IF(F183 &lt;&gt; "",VLOOKUP($F183,Defect_severity,2,0),"")</f>
        <v/>
      </c>
      <c r="H183" s="141"/>
      <c r="I183" s="192"/>
      <c r="J183" s="193"/>
      <c r="K183" s="141"/>
    </row>
    <row r="184" customFormat="false" ht="15" hidden="false" customHeight="false" outlineLevel="0" collapsed="false">
      <c r="B184" s="191" t="n">
        <f aca="false">B183+1</f>
        <v>162</v>
      </c>
      <c r="C184" s="141"/>
      <c r="D184" s="192"/>
      <c r="E184" s="141"/>
      <c r="F184" s="141"/>
      <c r="G184" s="172" t="str">
        <f aca="true">IF(F184 &lt;&gt; "",VLOOKUP($F184,Defect_severity,2,0),"")</f>
        <v/>
      </c>
      <c r="H184" s="141"/>
      <c r="I184" s="192"/>
      <c r="J184" s="193"/>
      <c r="K184" s="141"/>
    </row>
    <row r="185" customFormat="false" ht="15" hidden="false" customHeight="false" outlineLevel="0" collapsed="false">
      <c r="B185" s="191" t="n">
        <f aca="false">B184+1</f>
        <v>163</v>
      </c>
      <c r="C185" s="141"/>
      <c r="D185" s="192"/>
      <c r="E185" s="141"/>
      <c r="F185" s="141"/>
      <c r="G185" s="172" t="str">
        <f aca="true">IF(F185 &lt;&gt; "",VLOOKUP($F185,Defect_severity,2,0),"")</f>
        <v/>
      </c>
      <c r="H185" s="141"/>
      <c r="I185" s="192"/>
      <c r="J185" s="193"/>
      <c r="K185" s="141"/>
    </row>
    <row r="186" customFormat="false" ht="15" hidden="false" customHeight="false" outlineLevel="0" collapsed="false">
      <c r="B186" s="191" t="n">
        <f aca="false">B185+1</f>
        <v>164</v>
      </c>
      <c r="C186" s="141"/>
      <c r="D186" s="192"/>
      <c r="E186" s="141"/>
      <c r="F186" s="141"/>
      <c r="G186" s="172" t="str">
        <f aca="true">IF(F186 &lt;&gt; "",VLOOKUP($F186,Defect_severity,2,0),"")</f>
        <v/>
      </c>
      <c r="H186" s="141"/>
      <c r="I186" s="192"/>
      <c r="J186" s="193"/>
      <c r="K186" s="141"/>
    </row>
    <row r="187" customFormat="false" ht="15" hidden="false" customHeight="false" outlineLevel="0" collapsed="false">
      <c r="B187" s="191" t="n">
        <f aca="false">B186+1</f>
        <v>165</v>
      </c>
      <c r="C187" s="141"/>
      <c r="D187" s="192"/>
      <c r="E187" s="141"/>
      <c r="F187" s="141"/>
      <c r="G187" s="172" t="str">
        <f aca="true">IF(F187 &lt;&gt; "",VLOOKUP($F187,Defect_severity,2,0),"")</f>
        <v/>
      </c>
      <c r="H187" s="141"/>
      <c r="I187" s="192"/>
      <c r="J187" s="193"/>
      <c r="K187" s="141"/>
    </row>
    <row r="188" customFormat="false" ht="15" hidden="false" customHeight="false" outlineLevel="0" collapsed="false">
      <c r="B188" s="191" t="n">
        <f aca="false">B187+1</f>
        <v>166</v>
      </c>
      <c r="C188" s="141"/>
      <c r="D188" s="192"/>
      <c r="E188" s="141"/>
      <c r="F188" s="141"/>
      <c r="G188" s="172" t="str">
        <f aca="true">IF(F188 &lt;&gt; "",VLOOKUP($F188,Defect_severity,2,0),"")</f>
        <v/>
      </c>
      <c r="H188" s="141"/>
      <c r="I188" s="192"/>
      <c r="J188" s="193"/>
      <c r="K188" s="141"/>
    </row>
    <row r="189" customFormat="false" ht="15" hidden="false" customHeight="false" outlineLevel="0" collapsed="false">
      <c r="B189" s="191" t="n">
        <f aca="false">B188+1</f>
        <v>167</v>
      </c>
      <c r="C189" s="141"/>
      <c r="D189" s="192"/>
      <c r="E189" s="141"/>
      <c r="F189" s="141"/>
      <c r="G189" s="172" t="str">
        <f aca="true">IF(F189 &lt;&gt; "",VLOOKUP($F189,Defect_severity,2,0),"")</f>
        <v/>
      </c>
      <c r="H189" s="141"/>
      <c r="I189" s="192"/>
      <c r="J189" s="193"/>
      <c r="K189" s="141"/>
    </row>
    <row r="190" customFormat="false" ht="15" hidden="false" customHeight="false" outlineLevel="0" collapsed="false">
      <c r="B190" s="191" t="n">
        <f aca="false">B189+1</f>
        <v>168</v>
      </c>
      <c r="C190" s="141"/>
      <c r="D190" s="192"/>
      <c r="E190" s="141"/>
      <c r="F190" s="141"/>
      <c r="G190" s="172" t="str">
        <f aca="true">IF(F190 &lt;&gt; "",VLOOKUP($F190,Defect_severity,2,0),"")</f>
        <v/>
      </c>
      <c r="H190" s="141"/>
      <c r="I190" s="192"/>
      <c r="J190" s="193"/>
      <c r="K190" s="141"/>
    </row>
    <row r="191" customFormat="false" ht="15" hidden="false" customHeight="false" outlineLevel="0" collapsed="false">
      <c r="B191" s="191" t="n">
        <f aca="false">B190+1</f>
        <v>169</v>
      </c>
      <c r="C191" s="141"/>
      <c r="D191" s="192"/>
      <c r="E191" s="141"/>
      <c r="F191" s="141"/>
      <c r="G191" s="172" t="str">
        <f aca="true">IF(F191 &lt;&gt; "",VLOOKUP($F191,Defect_severity,2,0),"")</f>
        <v/>
      </c>
      <c r="H191" s="141"/>
      <c r="I191" s="192"/>
      <c r="J191" s="193"/>
      <c r="K191" s="141"/>
    </row>
    <row r="192" customFormat="false" ht="15" hidden="false" customHeight="false" outlineLevel="0" collapsed="false">
      <c r="B192" s="191" t="n">
        <f aca="false">B191+1</f>
        <v>170</v>
      </c>
      <c r="C192" s="141"/>
      <c r="D192" s="192"/>
      <c r="E192" s="141"/>
      <c r="F192" s="141"/>
      <c r="G192" s="172" t="str">
        <f aca="true">IF(F192 &lt;&gt; "",VLOOKUP($F192,Defect_severity,2,0),"")</f>
        <v/>
      </c>
      <c r="H192" s="141"/>
      <c r="I192" s="192"/>
      <c r="J192" s="193"/>
      <c r="K192" s="141"/>
    </row>
    <row r="193" customFormat="false" ht="15" hidden="false" customHeight="false" outlineLevel="0" collapsed="false">
      <c r="B193" s="191" t="n">
        <f aca="false">B192+1</f>
        <v>171</v>
      </c>
      <c r="C193" s="141"/>
      <c r="D193" s="192"/>
      <c r="E193" s="141"/>
      <c r="F193" s="141"/>
      <c r="G193" s="172" t="str">
        <f aca="true">IF(F193 &lt;&gt; "",VLOOKUP($F193,Defect_severity,2,0),"")</f>
        <v/>
      </c>
      <c r="H193" s="141"/>
      <c r="I193" s="192"/>
      <c r="J193" s="193"/>
      <c r="K193" s="141"/>
    </row>
    <row r="194" customFormat="false" ht="15" hidden="false" customHeight="false" outlineLevel="0" collapsed="false">
      <c r="B194" s="191" t="n">
        <f aca="false">B193+1</f>
        <v>172</v>
      </c>
      <c r="C194" s="141"/>
      <c r="D194" s="192"/>
      <c r="E194" s="141"/>
      <c r="F194" s="141"/>
      <c r="G194" s="172" t="str">
        <f aca="true">IF(F194 &lt;&gt; "",VLOOKUP($F194,Defect_severity,2,0),"")</f>
        <v/>
      </c>
      <c r="H194" s="141"/>
      <c r="I194" s="192"/>
      <c r="J194" s="193"/>
      <c r="K194" s="141"/>
    </row>
    <row r="195" customFormat="false" ht="15" hidden="false" customHeight="false" outlineLevel="0" collapsed="false">
      <c r="B195" s="191" t="n">
        <f aca="false">B194+1</f>
        <v>173</v>
      </c>
      <c r="C195" s="141"/>
      <c r="D195" s="192"/>
      <c r="E195" s="141"/>
      <c r="F195" s="141"/>
      <c r="G195" s="172" t="str">
        <f aca="true">IF(F195 &lt;&gt; "",VLOOKUP($F195,Defect_severity,2,0),"")</f>
        <v/>
      </c>
      <c r="H195" s="141"/>
      <c r="I195" s="192"/>
      <c r="J195" s="193"/>
      <c r="K195" s="141"/>
    </row>
    <row r="196" customFormat="false" ht="15" hidden="false" customHeight="false" outlineLevel="0" collapsed="false">
      <c r="B196" s="191" t="n">
        <f aca="false">B195+1</f>
        <v>174</v>
      </c>
      <c r="C196" s="141"/>
      <c r="D196" s="192"/>
      <c r="E196" s="141"/>
      <c r="F196" s="141"/>
      <c r="G196" s="172" t="str">
        <f aca="true">IF(F196 &lt;&gt; "",VLOOKUP($F196,Defect_severity,2,0),"")</f>
        <v/>
      </c>
      <c r="H196" s="141"/>
      <c r="I196" s="192"/>
      <c r="J196" s="193"/>
      <c r="K196" s="141"/>
    </row>
    <row r="197" customFormat="false" ht="15" hidden="false" customHeight="false" outlineLevel="0" collapsed="false">
      <c r="B197" s="191" t="n">
        <f aca="false">B196+1</f>
        <v>175</v>
      </c>
      <c r="C197" s="141"/>
      <c r="D197" s="192"/>
      <c r="E197" s="141"/>
      <c r="F197" s="141"/>
      <c r="G197" s="172" t="str">
        <f aca="true">IF(F197 &lt;&gt; "",VLOOKUP($F197,Defect_severity,2,0),"")</f>
        <v/>
      </c>
      <c r="H197" s="141"/>
      <c r="I197" s="192"/>
      <c r="J197" s="193"/>
      <c r="K197" s="141"/>
    </row>
    <row r="198" customFormat="false" ht="15" hidden="false" customHeight="false" outlineLevel="0" collapsed="false">
      <c r="B198" s="191" t="n">
        <f aca="false">B197+1</f>
        <v>176</v>
      </c>
      <c r="C198" s="141"/>
      <c r="D198" s="192"/>
      <c r="E198" s="141"/>
      <c r="F198" s="141"/>
      <c r="G198" s="172" t="str">
        <f aca="true">IF(F198 &lt;&gt; "",VLOOKUP($F198,Defect_severity,2,0),"")</f>
        <v/>
      </c>
      <c r="H198" s="141"/>
      <c r="I198" s="192"/>
      <c r="J198" s="193"/>
      <c r="K198" s="141"/>
    </row>
    <row r="199" customFormat="false" ht="15" hidden="false" customHeight="false" outlineLevel="0" collapsed="false">
      <c r="B199" s="191" t="n">
        <f aca="false">B198+1</f>
        <v>177</v>
      </c>
      <c r="C199" s="141"/>
      <c r="D199" s="192"/>
      <c r="E199" s="141"/>
      <c r="F199" s="141"/>
      <c r="G199" s="172" t="str">
        <f aca="true">IF(F199 &lt;&gt; "",VLOOKUP($F199,Defect_severity,2,0),"")</f>
        <v/>
      </c>
      <c r="H199" s="141"/>
      <c r="I199" s="192"/>
      <c r="J199" s="193"/>
      <c r="K199" s="141"/>
    </row>
    <row r="200" customFormat="false" ht="15" hidden="false" customHeight="false" outlineLevel="0" collapsed="false">
      <c r="B200" s="191" t="n">
        <f aca="false">B199+1</f>
        <v>178</v>
      </c>
      <c r="C200" s="141"/>
      <c r="D200" s="192"/>
      <c r="E200" s="141"/>
      <c r="F200" s="141"/>
      <c r="G200" s="172" t="str">
        <f aca="true">IF(F200 &lt;&gt; "",VLOOKUP($F200,Defect_severity,2,0),"")</f>
        <v/>
      </c>
      <c r="H200" s="141"/>
      <c r="I200" s="192"/>
      <c r="J200" s="193"/>
      <c r="K200" s="141"/>
    </row>
    <row r="201" customFormat="false" ht="15" hidden="false" customHeight="false" outlineLevel="0" collapsed="false">
      <c r="B201" s="191" t="n">
        <f aca="false">B200+1</f>
        <v>179</v>
      </c>
      <c r="C201" s="141"/>
      <c r="D201" s="192"/>
      <c r="E201" s="141"/>
      <c r="F201" s="141"/>
      <c r="G201" s="172" t="str">
        <f aca="true">IF(F201 &lt;&gt; "",VLOOKUP($F201,Defect_severity,2,0),"")</f>
        <v/>
      </c>
      <c r="H201" s="141"/>
      <c r="I201" s="192"/>
      <c r="J201" s="193"/>
      <c r="K201" s="141"/>
    </row>
    <row r="202" customFormat="false" ht="15" hidden="false" customHeight="false" outlineLevel="0" collapsed="false">
      <c r="B202" s="191" t="n">
        <f aca="false">B201+1</f>
        <v>180</v>
      </c>
      <c r="C202" s="141"/>
      <c r="D202" s="192"/>
      <c r="E202" s="141"/>
      <c r="F202" s="141"/>
      <c r="G202" s="172" t="str">
        <f aca="true">IF(F202 &lt;&gt; "",VLOOKUP($F202,Defect_severity,2,0),"")</f>
        <v/>
      </c>
      <c r="H202" s="141"/>
      <c r="I202" s="192"/>
      <c r="J202" s="193"/>
      <c r="K202" s="141"/>
    </row>
    <row r="203" customFormat="false" ht="15" hidden="false" customHeight="false" outlineLevel="0" collapsed="false">
      <c r="B203" s="191" t="n">
        <f aca="false">B202+1</f>
        <v>181</v>
      </c>
      <c r="C203" s="141"/>
      <c r="D203" s="192"/>
      <c r="E203" s="141"/>
      <c r="F203" s="141"/>
      <c r="G203" s="172" t="str">
        <f aca="true">IF(F203 &lt;&gt; "",VLOOKUP($F203,Defect_severity,2,0),"")</f>
        <v/>
      </c>
      <c r="H203" s="141"/>
      <c r="I203" s="192"/>
      <c r="J203" s="193"/>
      <c r="K203" s="141"/>
    </row>
    <row r="204" customFormat="false" ht="15" hidden="false" customHeight="false" outlineLevel="0" collapsed="false">
      <c r="B204" s="191" t="n">
        <f aca="false">B203+1</f>
        <v>182</v>
      </c>
      <c r="C204" s="141"/>
      <c r="D204" s="192"/>
      <c r="E204" s="141"/>
      <c r="F204" s="141"/>
      <c r="G204" s="172" t="str">
        <f aca="true">IF(F204 &lt;&gt; "",VLOOKUP($F204,Defect_severity,2,0),"")</f>
        <v/>
      </c>
      <c r="H204" s="141"/>
      <c r="I204" s="192"/>
      <c r="J204" s="193"/>
      <c r="K204" s="141"/>
    </row>
    <row r="205" customFormat="false" ht="15" hidden="false" customHeight="false" outlineLevel="0" collapsed="false">
      <c r="B205" s="191" t="n">
        <f aca="false">B204+1</f>
        <v>183</v>
      </c>
      <c r="C205" s="141"/>
      <c r="D205" s="192"/>
      <c r="E205" s="141"/>
      <c r="F205" s="141"/>
      <c r="G205" s="172" t="str">
        <f aca="true">IF(F205 &lt;&gt; "",VLOOKUP($F205,Defect_severity,2,0),"")</f>
        <v/>
      </c>
      <c r="H205" s="141"/>
      <c r="I205" s="192"/>
      <c r="J205" s="193"/>
      <c r="K205" s="141"/>
    </row>
    <row r="206" customFormat="false" ht="15" hidden="false" customHeight="false" outlineLevel="0" collapsed="false">
      <c r="B206" s="191" t="n">
        <f aca="false">B205+1</f>
        <v>184</v>
      </c>
      <c r="C206" s="141"/>
      <c r="D206" s="192"/>
      <c r="E206" s="141"/>
      <c r="F206" s="141"/>
      <c r="G206" s="172" t="str">
        <f aca="true">IF(F206 &lt;&gt; "",VLOOKUP($F206,Defect_severity,2,0),"")</f>
        <v/>
      </c>
      <c r="H206" s="141"/>
      <c r="I206" s="192"/>
      <c r="J206" s="193"/>
      <c r="K206" s="141"/>
    </row>
    <row r="207" customFormat="false" ht="15" hidden="false" customHeight="false" outlineLevel="0" collapsed="false">
      <c r="B207" s="191" t="n">
        <f aca="false">B206+1</f>
        <v>185</v>
      </c>
      <c r="C207" s="141"/>
      <c r="D207" s="192"/>
      <c r="E207" s="141"/>
      <c r="F207" s="141"/>
      <c r="G207" s="172" t="str">
        <f aca="true">IF(F207 &lt;&gt; "",VLOOKUP($F207,Defect_severity,2,0),"")</f>
        <v/>
      </c>
      <c r="H207" s="141"/>
      <c r="I207" s="192"/>
      <c r="J207" s="193"/>
      <c r="K207" s="141"/>
    </row>
    <row r="208" customFormat="false" ht="15" hidden="false" customHeight="false" outlineLevel="0" collapsed="false">
      <c r="B208" s="191" t="n">
        <f aca="false">B207+1</f>
        <v>186</v>
      </c>
      <c r="C208" s="141"/>
      <c r="D208" s="192"/>
      <c r="E208" s="141"/>
      <c r="F208" s="141"/>
      <c r="G208" s="172" t="str">
        <f aca="true">IF(F208 &lt;&gt; "",VLOOKUP($F208,Defect_severity,2,0),"")</f>
        <v/>
      </c>
      <c r="H208" s="141"/>
      <c r="I208" s="192"/>
      <c r="J208" s="193"/>
      <c r="K208" s="141"/>
    </row>
    <row r="209" customFormat="false" ht="15" hidden="false" customHeight="false" outlineLevel="0" collapsed="false">
      <c r="B209" s="191" t="n">
        <f aca="false">B208+1</f>
        <v>187</v>
      </c>
      <c r="C209" s="141"/>
      <c r="D209" s="192"/>
      <c r="E209" s="141"/>
      <c r="F209" s="141"/>
      <c r="G209" s="172" t="str">
        <f aca="true">IF(F209 &lt;&gt; "",VLOOKUP($F209,Defect_severity,2,0),"")</f>
        <v/>
      </c>
      <c r="H209" s="141"/>
      <c r="I209" s="192"/>
      <c r="J209" s="193"/>
      <c r="K209" s="141"/>
    </row>
    <row r="210" customFormat="false" ht="15" hidden="false" customHeight="false" outlineLevel="0" collapsed="false">
      <c r="B210" s="191" t="n">
        <f aca="false">B209+1</f>
        <v>188</v>
      </c>
      <c r="C210" s="141"/>
      <c r="D210" s="192"/>
      <c r="E210" s="141"/>
      <c r="F210" s="141"/>
      <c r="G210" s="172" t="str">
        <f aca="true">IF(F210 &lt;&gt; "",VLOOKUP($F210,Defect_severity,2,0),"")</f>
        <v/>
      </c>
      <c r="H210" s="141"/>
      <c r="I210" s="192"/>
      <c r="J210" s="193"/>
      <c r="K210" s="141"/>
    </row>
    <row r="211" customFormat="false" ht="15" hidden="false" customHeight="false" outlineLevel="0" collapsed="false">
      <c r="B211" s="191" t="n">
        <f aca="false">B210+1</f>
        <v>189</v>
      </c>
      <c r="C211" s="141"/>
      <c r="D211" s="192"/>
      <c r="E211" s="141"/>
      <c r="F211" s="141"/>
      <c r="G211" s="172" t="str">
        <f aca="true">IF(F211 &lt;&gt; "",VLOOKUP($F211,Defect_severity,2,0),"")</f>
        <v/>
      </c>
      <c r="H211" s="141"/>
      <c r="I211" s="192"/>
      <c r="J211" s="193"/>
      <c r="K211" s="141"/>
    </row>
    <row r="212" customFormat="false" ht="15" hidden="false" customHeight="false" outlineLevel="0" collapsed="false">
      <c r="B212" s="191" t="n">
        <f aca="false">B211+1</f>
        <v>190</v>
      </c>
      <c r="C212" s="141"/>
      <c r="D212" s="192"/>
      <c r="E212" s="141"/>
      <c r="F212" s="141"/>
      <c r="G212" s="172" t="str">
        <f aca="true">IF(F212 &lt;&gt; "",VLOOKUP($F212,Defect_severity,2,0),"")</f>
        <v/>
      </c>
      <c r="H212" s="141"/>
      <c r="I212" s="192"/>
      <c r="J212" s="193"/>
      <c r="K212" s="141"/>
    </row>
    <row r="213" customFormat="false" ht="15" hidden="false" customHeight="false" outlineLevel="0" collapsed="false">
      <c r="B213" s="191" t="n">
        <f aca="false">B212+1</f>
        <v>191</v>
      </c>
      <c r="C213" s="141"/>
      <c r="D213" s="192"/>
      <c r="E213" s="141"/>
      <c r="F213" s="141"/>
      <c r="G213" s="172" t="str">
        <f aca="true">IF(F213 &lt;&gt; "",VLOOKUP($F213,Defect_severity,2,0),"")</f>
        <v/>
      </c>
      <c r="H213" s="141"/>
      <c r="I213" s="192"/>
      <c r="J213" s="193"/>
      <c r="K213" s="141"/>
    </row>
    <row r="214" customFormat="false" ht="15" hidden="false" customHeight="false" outlineLevel="0" collapsed="false">
      <c r="B214" s="191" t="n">
        <f aca="false">B213+1</f>
        <v>192</v>
      </c>
      <c r="C214" s="141"/>
      <c r="D214" s="192"/>
      <c r="E214" s="141"/>
      <c r="F214" s="141"/>
      <c r="G214" s="172" t="str">
        <f aca="true">IF(F214 &lt;&gt; "",VLOOKUP($F214,Defect_severity,2,0),"")</f>
        <v/>
      </c>
      <c r="H214" s="141"/>
      <c r="I214" s="192"/>
      <c r="J214" s="193"/>
      <c r="K214" s="141"/>
    </row>
    <row r="215" customFormat="false" ht="15" hidden="false" customHeight="false" outlineLevel="0" collapsed="false">
      <c r="B215" s="191" t="n">
        <f aca="false">B214+1</f>
        <v>193</v>
      </c>
      <c r="C215" s="141"/>
      <c r="D215" s="192"/>
      <c r="E215" s="141"/>
      <c r="F215" s="141"/>
      <c r="G215" s="172" t="str">
        <f aca="true">IF(F215 &lt;&gt; "",VLOOKUP($F215,Defect_severity,2,0),"")</f>
        <v/>
      </c>
      <c r="H215" s="141"/>
      <c r="I215" s="192"/>
      <c r="J215" s="193"/>
      <c r="K215" s="141"/>
    </row>
    <row r="216" customFormat="false" ht="15" hidden="false" customHeight="false" outlineLevel="0" collapsed="false">
      <c r="B216" s="191" t="n">
        <f aca="false">B215+1</f>
        <v>194</v>
      </c>
      <c r="C216" s="141"/>
      <c r="D216" s="192"/>
      <c r="E216" s="141"/>
      <c r="F216" s="141"/>
      <c r="G216" s="172" t="str">
        <f aca="true">IF(F216 &lt;&gt; "",VLOOKUP($F216,Defect_severity,2,0),"")</f>
        <v/>
      </c>
      <c r="H216" s="141"/>
      <c r="I216" s="192"/>
      <c r="J216" s="193"/>
      <c r="K216" s="141"/>
    </row>
    <row r="217" customFormat="false" ht="15" hidden="false" customHeight="false" outlineLevel="0" collapsed="false">
      <c r="B217" s="191" t="n">
        <f aca="false">B216+1</f>
        <v>195</v>
      </c>
      <c r="C217" s="141"/>
      <c r="D217" s="192"/>
      <c r="E217" s="141"/>
      <c r="F217" s="141"/>
      <c r="G217" s="172" t="str">
        <f aca="true">IF(F217 &lt;&gt; "",VLOOKUP($F217,Defect_severity,2,0),"")</f>
        <v/>
      </c>
      <c r="H217" s="141"/>
      <c r="I217" s="192"/>
      <c r="J217" s="193"/>
      <c r="K217" s="141"/>
    </row>
    <row r="218" customFormat="false" ht="15" hidden="false" customHeight="false" outlineLevel="0" collapsed="false">
      <c r="B218" s="191" t="n">
        <f aca="false">B217+1</f>
        <v>196</v>
      </c>
      <c r="C218" s="141"/>
      <c r="D218" s="192"/>
      <c r="E218" s="141"/>
      <c r="F218" s="141"/>
      <c r="G218" s="172" t="str">
        <f aca="true">IF(F218 &lt;&gt; "",VLOOKUP($F218,Defect_severity,2,0),"")</f>
        <v/>
      </c>
      <c r="H218" s="141"/>
      <c r="I218" s="192"/>
      <c r="J218" s="193"/>
      <c r="K218" s="141"/>
    </row>
    <row r="219" customFormat="false" ht="15" hidden="false" customHeight="false" outlineLevel="0" collapsed="false">
      <c r="B219" s="191" t="n">
        <f aca="false">B218+1</f>
        <v>197</v>
      </c>
      <c r="C219" s="141"/>
      <c r="D219" s="192"/>
      <c r="E219" s="141"/>
      <c r="F219" s="141"/>
      <c r="G219" s="172" t="str">
        <f aca="true">IF(F219 &lt;&gt; "",VLOOKUP($F219,Defect_severity,2,0),"")</f>
        <v/>
      </c>
      <c r="H219" s="141"/>
      <c r="I219" s="192"/>
      <c r="J219" s="193"/>
      <c r="K219" s="141"/>
    </row>
    <row r="220" customFormat="false" ht="15" hidden="false" customHeight="false" outlineLevel="0" collapsed="false">
      <c r="B220" s="191" t="n">
        <f aca="false">B219+1</f>
        <v>198</v>
      </c>
      <c r="C220" s="141"/>
      <c r="D220" s="192"/>
      <c r="E220" s="141"/>
      <c r="F220" s="141"/>
      <c r="G220" s="172" t="str">
        <f aca="true">IF(F220 &lt;&gt; "",VLOOKUP($F220,Defect_severity,2,0),"")</f>
        <v/>
      </c>
      <c r="H220" s="141"/>
      <c r="I220" s="192"/>
      <c r="J220" s="193"/>
      <c r="K220" s="141"/>
    </row>
    <row r="221" customFormat="false" ht="15" hidden="false" customHeight="false" outlineLevel="0" collapsed="false">
      <c r="B221" s="191" t="n">
        <f aca="false">B220+1</f>
        <v>199</v>
      </c>
      <c r="C221" s="141"/>
      <c r="D221" s="192"/>
      <c r="E221" s="141"/>
      <c r="F221" s="141"/>
      <c r="G221" s="172" t="str">
        <f aca="true">IF(F221 &lt;&gt; "",VLOOKUP($F221,Defect_severity,2,0),"")</f>
        <v/>
      </c>
      <c r="H221" s="141"/>
      <c r="I221" s="192"/>
      <c r="J221" s="193"/>
      <c r="K221" s="141"/>
    </row>
    <row r="222" customFormat="false" ht="15" hidden="false" customHeight="false" outlineLevel="0" collapsed="false">
      <c r="B222" s="191" t="n">
        <f aca="false">B221+1</f>
        <v>200</v>
      </c>
      <c r="C222" s="141"/>
      <c r="D222" s="192"/>
      <c r="E222" s="141"/>
      <c r="F222" s="141"/>
      <c r="G222" s="172" t="str">
        <f aca="true">IF(F222 &lt;&gt; "",VLOOKUP($F222,Defect_severity,2,0),"")</f>
        <v/>
      </c>
      <c r="H222" s="141"/>
      <c r="I222" s="192"/>
      <c r="J222" s="193"/>
      <c r="K222" s="141"/>
    </row>
    <row r="223" customFormat="false" ht="15" hidden="false" customHeight="false" outlineLevel="0" collapsed="false">
      <c r="B223" s="191" t="n">
        <f aca="false">B222+1</f>
        <v>201</v>
      </c>
      <c r="C223" s="141"/>
      <c r="D223" s="192"/>
      <c r="E223" s="141"/>
      <c r="F223" s="141"/>
      <c r="G223" s="172" t="str">
        <f aca="true">IF(F223 &lt;&gt; "",VLOOKUP($F223,Defect_severity,2,0),"")</f>
        <v/>
      </c>
      <c r="H223" s="141"/>
      <c r="I223" s="192"/>
      <c r="J223" s="193"/>
      <c r="K223" s="141"/>
    </row>
    <row r="224" customFormat="false" ht="15" hidden="false" customHeight="false" outlineLevel="0" collapsed="false">
      <c r="B224" s="191" t="n">
        <f aca="false">B223+1</f>
        <v>202</v>
      </c>
      <c r="C224" s="141"/>
      <c r="D224" s="192"/>
      <c r="E224" s="141"/>
      <c r="F224" s="141"/>
      <c r="G224" s="172" t="str">
        <f aca="true">IF(F224 &lt;&gt; "",VLOOKUP($F224,Defect_severity,2,0),"")</f>
        <v/>
      </c>
      <c r="H224" s="141"/>
      <c r="I224" s="192"/>
      <c r="J224" s="193"/>
      <c r="K224" s="141"/>
    </row>
    <row r="225" customFormat="false" ht="15" hidden="false" customHeight="false" outlineLevel="0" collapsed="false">
      <c r="B225" s="191" t="n">
        <f aca="false">B224+1</f>
        <v>203</v>
      </c>
      <c r="C225" s="141"/>
      <c r="D225" s="192"/>
      <c r="E225" s="141"/>
      <c r="F225" s="141"/>
      <c r="G225" s="172" t="str">
        <f aca="true">IF(F225 &lt;&gt; "",VLOOKUP($F225,Defect_severity,2,0),"")</f>
        <v/>
      </c>
      <c r="H225" s="141"/>
      <c r="I225" s="192"/>
      <c r="J225" s="193"/>
      <c r="K225" s="141"/>
    </row>
    <row r="226" customFormat="false" ht="15" hidden="false" customHeight="false" outlineLevel="0" collapsed="false">
      <c r="B226" s="191" t="n">
        <f aca="false">B225+1</f>
        <v>204</v>
      </c>
      <c r="C226" s="141"/>
      <c r="D226" s="192"/>
      <c r="E226" s="141"/>
      <c r="F226" s="141"/>
      <c r="G226" s="172" t="str">
        <f aca="true">IF(F226 &lt;&gt; "",VLOOKUP($F226,Defect_severity,2,0),"")</f>
        <v/>
      </c>
      <c r="H226" s="141"/>
      <c r="I226" s="192"/>
      <c r="J226" s="193"/>
      <c r="K226" s="141"/>
    </row>
    <row r="227" customFormat="false" ht="15" hidden="false" customHeight="false" outlineLevel="0" collapsed="false">
      <c r="B227" s="191" t="n">
        <f aca="false">B226+1</f>
        <v>205</v>
      </c>
      <c r="C227" s="141"/>
      <c r="D227" s="192"/>
      <c r="E227" s="141"/>
      <c r="F227" s="141"/>
      <c r="G227" s="172" t="str">
        <f aca="true">IF(F227 &lt;&gt; "",VLOOKUP($F227,Defect_severity,2,0),"")</f>
        <v/>
      </c>
      <c r="H227" s="141"/>
      <c r="I227" s="192"/>
      <c r="J227" s="193"/>
      <c r="K227" s="141"/>
    </row>
    <row r="228" customFormat="false" ht="15" hidden="false" customHeight="false" outlineLevel="0" collapsed="false">
      <c r="B228" s="191" t="n">
        <f aca="false">B227+1</f>
        <v>206</v>
      </c>
      <c r="C228" s="141"/>
      <c r="D228" s="192"/>
      <c r="E228" s="141"/>
      <c r="F228" s="141"/>
      <c r="G228" s="172" t="str">
        <f aca="true">IF(F228 &lt;&gt; "",VLOOKUP($F228,Defect_severity,2,0),"")</f>
        <v/>
      </c>
      <c r="H228" s="141"/>
      <c r="I228" s="192"/>
      <c r="J228" s="193"/>
      <c r="K228" s="141"/>
    </row>
    <row r="229" customFormat="false" ht="15" hidden="false" customHeight="false" outlineLevel="0" collapsed="false">
      <c r="B229" s="191" t="n">
        <f aca="false">B228+1</f>
        <v>207</v>
      </c>
      <c r="C229" s="141"/>
      <c r="D229" s="192"/>
      <c r="E229" s="141"/>
      <c r="F229" s="141"/>
      <c r="G229" s="172" t="str">
        <f aca="true">IF(F229 &lt;&gt; "",VLOOKUP($F229,Defect_severity,2,0),"")</f>
        <v/>
      </c>
      <c r="H229" s="141"/>
      <c r="I229" s="192"/>
      <c r="J229" s="193"/>
      <c r="K229" s="141"/>
    </row>
    <row r="230" customFormat="false" ht="15" hidden="false" customHeight="false" outlineLevel="0" collapsed="false">
      <c r="B230" s="191" t="n">
        <f aca="false">B229+1</f>
        <v>208</v>
      </c>
      <c r="C230" s="141"/>
      <c r="D230" s="192"/>
      <c r="E230" s="141"/>
      <c r="F230" s="141"/>
      <c r="G230" s="172" t="str">
        <f aca="true">IF(F230 &lt;&gt; "",VLOOKUP($F230,Defect_severity,2,0),"")</f>
        <v/>
      </c>
      <c r="H230" s="141"/>
      <c r="I230" s="192"/>
      <c r="J230" s="193"/>
      <c r="K230" s="141"/>
    </row>
    <row r="231" customFormat="false" ht="15" hidden="false" customHeight="false" outlineLevel="0" collapsed="false">
      <c r="B231" s="191" t="n">
        <f aca="false">B230+1</f>
        <v>209</v>
      </c>
      <c r="C231" s="141"/>
      <c r="D231" s="192"/>
      <c r="E231" s="141"/>
      <c r="F231" s="141"/>
      <c r="G231" s="172" t="str">
        <f aca="true">IF(F231 &lt;&gt; "",VLOOKUP($F231,Defect_severity,2,0),"")</f>
        <v/>
      </c>
      <c r="H231" s="141"/>
      <c r="I231" s="192"/>
      <c r="J231" s="193"/>
      <c r="K231" s="141"/>
    </row>
    <row r="232" customFormat="false" ht="15" hidden="false" customHeight="false" outlineLevel="0" collapsed="false">
      <c r="B232" s="191" t="n">
        <f aca="false">B231+1</f>
        <v>210</v>
      </c>
      <c r="C232" s="141"/>
      <c r="D232" s="192"/>
      <c r="E232" s="141"/>
      <c r="F232" s="141"/>
      <c r="G232" s="172" t="str">
        <f aca="true">IF(F232 &lt;&gt; "",VLOOKUP($F232,Defect_severity,2,0),"")</f>
        <v/>
      </c>
      <c r="H232" s="141"/>
      <c r="I232" s="192"/>
      <c r="J232" s="193"/>
      <c r="K232" s="141"/>
    </row>
    <row r="233" customFormat="false" ht="15" hidden="false" customHeight="false" outlineLevel="0" collapsed="false">
      <c r="B233" s="191" t="n">
        <f aca="false">B232+1</f>
        <v>211</v>
      </c>
      <c r="C233" s="141"/>
      <c r="D233" s="192"/>
      <c r="E233" s="141"/>
      <c r="F233" s="141"/>
      <c r="G233" s="172" t="str">
        <f aca="true">IF(F233 &lt;&gt; "",VLOOKUP($F233,Defect_severity,2,0),"")</f>
        <v/>
      </c>
      <c r="H233" s="141"/>
      <c r="I233" s="192"/>
      <c r="J233" s="193"/>
      <c r="K233" s="141"/>
    </row>
    <row r="234" customFormat="false" ht="15" hidden="false" customHeight="false" outlineLevel="0" collapsed="false">
      <c r="B234" s="191" t="n">
        <f aca="false">B233+1</f>
        <v>212</v>
      </c>
      <c r="C234" s="141"/>
      <c r="D234" s="192"/>
      <c r="E234" s="141"/>
      <c r="F234" s="141"/>
      <c r="G234" s="172" t="str">
        <f aca="true">IF(F234 &lt;&gt; "",VLOOKUP($F234,Defect_severity,2,0),"")</f>
        <v/>
      </c>
      <c r="H234" s="141"/>
      <c r="I234" s="192"/>
      <c r="J234" s="193"/>
      <c r="K234" s="141"/>
    </row>
    <row r="235" customFormat="false" ht="15" hidden="false" customHeight="false" outlineLevel="0" collapsed="false">
      <c r="B235" s="191" t="n">
        <f aca="false">B234+1</f>
        <v>213</v>
      </c>
      <c r="C235" s="141"/>
      <c r="D235" s="192"/>
      <c r="E235" s="141"/>
      <c r="F235" s="141"/>
      <c r="G235" s="172" t="str">
        <f aca="true">IF(F235 &lt;&gt; "",VLOOKUP($F235,Defect_severity,2,0),"")</f>
        <v/>
      </c>
      <c r="H235" s="141"/>
      <c r="I235" s="192"/>
      <c r="J235" s="193"/>
      <c r="K235" s="141"/>
    </row>
    <row r="236" customFormat="false" ht="15" hidden="false" customHeight="false" outlineLevel="0" collapsed="false">
      <c r="B236" s="191" t="n">
        <f aca="false">B235+1</f>
        <v>214</v>
      </c>
      <c r="C236" s="141"/>
      <c r="D236" s="192"/>
      <c r="E236" s="141"/>
      <c r="F236" s="141"/>
      <c r="G236" s="172" t="str">
        <f aca="true">IF(F236 &lt;&gt; "",VLOOKUP($F236,Defect_severity,2,0),"")</f>
        <v/>
      </c>
      <c r="H236" s="141"/>
      <c r="I236" s="192"/>
      <c r="J236" s="193"/>
      <c r="K236" s="141"/>
    </row>
    <row r="237" customFormat="false" ht="15" hidden="false" customHeight="false" outlineLevel="0" collapsed="false">
      <c r="B237" s="191" t="n">
        <f aca="false">B236+1</f>
        <v>215</v>
      </c>
      <c r="C237" s="141"/>
      <c r="D237" s="192"/>
      <c r="E237" s="141"/>
      <c r="F237" s="141"/>
      <c r="G237" s="172" t="str">
        <f aca="true">IF(F237 &lt;&gt; "",VLOOKUP($F237,Defect_severity,2,0),"")</f>
        <v/>
      </c>
      <c r="H237" s="141"/>
      <c r="I237" s="192"/>
      <c r="J237" s="193"/>
      <c r="K237" s="141"/>
    </row>
    <row r="238" customFormat="false" ht="15" hidden="false" customHeight="false" outlineLevel="0" collapsed="false">
      <c r="B238" s="191" t="n">
        <f aca="false">B237+1</f>
        <v>216</v>
      </c>
      <c r="C238" s="141"/>
      <c r="D238" s="192"/>
      <c r="E238" s="141"/>
      <c r="F238" s="141"/>
      <c r="G238" s="172" t="str">
        <f aca="true">IF(F238 &lt;&gt; "",VLOOKUP($F238,Defect_severity,2,0),"")</f>
        <v/>
      </c>
      <c r="H238" s="141"/>
      <c r="I238" s="192"/>
      <c r="J238" s="193"/>
      <c r="K238" s="141"/>
    </row>
    <row r="239" customFormat="false" ht="15" hidden="false" customHeight="false" outlineLevel="0" collapsed="false">
      <c r="B239" s="191" t="n">
        <f aca="false">B238+1</f>
        <v>217</v>
      </c>
      <c r="C239" s="141"/>
      <c r="D239" s="192"/>
      <c r="E239" s="141"/>
      <c r="F239" s="141"/>
      <c r="G239" s="172" t="str">
        <f aca="true">IF(F239 &lt;&gt; "",VLOOKUP($F239,Defect_severity,2,0),"")</f>
        <v/>
      </c>
      <c r="H239" s="141"/>
      <c r="I239" s="192"/>
      <c r="J239" s="193"/>
      <c r="K239" s="141"/>
    </row>
    <row r="240" customFormat="false" ht="15" hidden="false" customHeight="false" outlineLevel="0" collapsed="false">
      <c r="B240" s="191" t="n">
        <f aca="false">B239+1</f>
        <v>218</v>
      </c>
      <c r="C240" s="141"/>
      <c r="D240" s="192"/>
      <c r="E240" s="141"/>
      <c r="F240" s="141"/>
      <c r="G240" s="172" t="str">
        <f aca="true">IF(F240 &lt;&gt; "",VLOOKUP($F240,Defect_severity,2,0),"")</f>
        <v/>
      </c>
      <c r="H240" s="141"/>
      <c r="I240" s="192"/>
      <c r="J240" s="193"/>
      <c r="K240" s="141"/>
    </row>
    <row r="241" customFormat="false" ht="15" hidden="false" customHeight="false" outlineLevel="0" collapsed="false">
      <c r="B241" s="191" t="n">
        <f aca="false">B240+1</f>
        <v>219</v>
      </c>
      <c r="C241" s="141"/>
      <c r="D241" s="192"/>
      <c r="E241" s="141"/>
      <c r="F241" s="141"/>
      <c r="G241" s="172" t="str">
        <f aca="true">IF(F241 &lt;&gt; "",VLOOKUP($F241,Defect_severity,2,0),"")</f>
        <v/>
      </c>
      <c r="H241" s="141"/>
      <c r="I241" s="192"/>
      <c r="J241" s="193"/>
      <c r="K241" s="141"/>
    </row>
    <row r="242" customFormat="false" ht="15" hidden="false" customHeight="false" outlineLevel="0" collapsed="false">
      <c r="B242" s="191" t="n">
        <f aca="false">B241+1</f>
        <v>220</v>
      </c>
      <c r="C242" s="141"/>
      <c r="D242" s="192"/>
      <c r="E242" s="141"/>
      <c r="F242" s="141"/>
      <c r="G242" s="172" t="str">
        <f aca="true">IF(F242 &lt;&gt; "",VLOOKUP($F242,Defect_severity,2,0),"")</f>
        <v/>
      </c>
      <c r="H242" s="141"/>
      <c r="I242" s="192"/>
      <c r="J242" s="193"/>
      <c r="K242" s="141"/>
    </row>
    <row r="243" customFormat="false" ht="15" hidden="false" customHeight="false" outlineLevel="0" collapsed="false">
      <c r="B243" s="191" t="n">
        <f aca="false">B242+1</f>
        <v>221</v>
      </c>
      <c r="C243" s="141"/>
      <c r="D243" s="192"/>
      <c r="E243" s="141"/>
      <c r="F243" s="141"/>
      <c r="G243" s="172" t="str">
        <f aca="true">IF(F243 &lt;&gt; "",VLOOKUP($F243,Defect_severity,2,0),"")</f>
        <v/>
      </c>
      <c r="H243" s="141"/>
      <c r="I243" s="192"/>
      <c r="J243" s="193"/>
      <c r="K243" s="141"/>
    </row>
    <row r="244" customFormat="false" ht="15" hidden="false" customHeight="false" outlineLevel="0" collapsed="false">
      <c r="B244" s="191" t="n">
        <f aca="false">B243+1</f>
        <v>222</v>
      </c>
      <c r="C244" s="141"/>
      <c r="D244" s="192"/>
      <c r="E244" s="141"/>
      <c r="F244" s="141"/>
      <c r="G244" s="172" t="str">
        <f aca="true">IF(F244 &lt;&gt; "",VLOOKUP($F244,Defect_severity,2,0),"")</f>
        <v/>
      </c>
      <c r="H244" s="141"/>
      <c r="I244" s="192"/>
      <c r="J244" s="193"/>
      <c r="K244" s="141"/>
    </row>
    <row r="245" customFormat="false" ht="15" hidden="false" customHeight="false" outlineLevel="0" collapsed="false">
      <c r="B245" s="191" t="n">
        <f aca="false">B244+1</f>
        <v>223</v>
      </c>
      <c r="C245" s="141"/>
      <c r="D245" s="192"/>
      <c r="E245" s="141"/>
      <c r="F245" s="141"/>
      <c r="G245" s="172" t="str">
        <f aca="true">IF(F245 &lt;&gt; "",VLOOKUP($F245,Defect_severity,2,0),"")</f>
        <v/>
      </c>
      <c r="H245" s="141"/>
      <c r="I245" s="192"/>
      <c r="J245" s="193"/>
      <c r="K245" s="141"/>
    </row>
    <row r="246" customFormat="false" ht="15" hidden="false" customHeight="false" outlineLevel="0" collapsed="false">
      <c r="B246" s="191" t="n">
        <f aca="false">B245+1</f>
        <v>224</v>
      </c>
      <c r="C246" s="141"/>
      <c r="D246" s="192"/>
      <c r="E246" s="141"/>
      <c r="F246" s="141"/>
      <c r="G246" s="172" t="str">
        <f aca="true">IF(F246 &lt;&gt; "",VLOOKUP($F246,Defect_severity,2,0),"")</f>
        <v/>
      </c>
      <c r="H246" s="141"/>
      <c r="I246" s="192"/>
      <c r="J246" s="193"/>
      <c r="K246" s="141"/>
    </row>
    <row r="247" customFormat="false" ht="15" hidden="false" customHeight="false" outlineLevel="0" collapsed="false">
      <c r="B247" s="191" t="n">
        <f aca="false">B246+1</f>
        <v>225</v>
      </c>
      <c r="C247" s="141"/>
      <c r="D247" s="192"/>
      <c r="E247" s="141"/>
      <c r="F247" s="141"/>
      <c r="G247" s="172" t="str">
        <f aca="true">IF(F247 &lt;&gt; "",VLOOKUP($F247,Defect_severity,2,0),"")</f>
        <v/>
      </c>
      <c r="H247" s="141"/>
      <c r="I247" s="192"/>
      <c r="J247" s="193"/>
      <c r="K247" s="141"/>
    </row>
    <row r="248" customFormat="false" ht="15" hidden="false" customHeight="false" outlineLevel="0" collapsed="false">
      <c r="B248" s="191" t="n">
        <f aca="false">B247+1</f>
        <v>226</v>
      </c>
      <c r="C248" s="141"/>
      <c r="D248" s="192"/>
      <c r="E248" s="141"/>
      <c r="F248" s="141"/>
      <c r="G248" s="172" t="str">
        <f aca="true">IF(F248 &lt;&gt; "",VLOOKUP($F248,Defect_severity,2,0),"")</f>
        <v/>
      </c>
      <c r="H248" s="141"/>
      <c r="I248" s="192"/>
      <c r="J248" s="193"/>
      <c r="K248" s="141"/>
    </row>
    <row r="249" customFormat="false" ht="15" hidden="false" customHeight="false" outlineLevel="0" collapsed="false">
      <c r="B249" s="191" t="n">
        <f aca="false">B248+1</f>
        <v>227</v>
      </c>
      <c r="C249" s="141"/>
      <c r="D249" s="192"/>
      <c r="E249" s="141"/>
      <c r="F249" s="141"/>
      <c r="G249" s="172" t="str">
        <f aca="true">IF(F249 &lt;&gt; "",VLOOKUP($F249,Defect_severity,2,0),"")</f>
        <v/>
      </c>
      <c r="H249" s="141"/>
      <c r="I249" s="192"/>
      <c r="J249" s="193"/>
      <c r="K249" s="141"/>
    </row>
    <row r="250" customFormat="false" ht="15" hidden="false" customHeight="false" outlineLevel="0" collapsed="false">
      <c r="B250" s="191" t="n">
        <f aca="false">B249+1</f>
        <v>228</v>
      </c>
      <c r="C250" s="141"/>
      <c r="D250" s="192"/>
      <c r="E250" s="141"/>
      <c r="F250" s="141"/>
      <c r="G250" s="172" t="str">
        <f aca="true">IF(F250 &lt;&gt; "",VLOOKUP($F250,Defect_severity,2,0),"")</f>
        <v/>
      </c>
      <c r="H250" s="141"/>
      <c r="I250" s="192"/>
      <c r="J250" s="193"/>
      <c r="K250" s="141"/>
    </row>
    <row r="251" customFormat="false" ht="15" hidden="false" customHeight="false" outlineLevel="0" collapsed="false">
      <c r="B251" s="191" t="n">
        <f aca="false">B250+1</f>
        <v>229</v>
      </c>
      <c r="C251" s="141"/>
      <c r="D251" s="192"/>
      <c r="E251" s="141"/>
      <c r="F251" s="141"/>
      <c r="G251" s="172" t="str">
        <f aca="true">IF(F251 &lt;&gt; "",VLOOKUP($F251,Defect_severity,2,0),"")</f>
        <v/>
      </c>
      <c r="H251" s="141"/>
      <c r="I251" s="192"/>
      <c r="J251" s="193"/>
      <c r="K251" s="141"/>
    </row>
    <row r="252" customFormat="false" ht="15" hidden="false" customHeight="false" outlineLevel="0" collapsed="false">
      <c r="B252" s="191" t="n">
        <f aca="false">B251+1</f>
        <v>230</v>
      </c>
      <c r="C252" s="141"/>
      <c r="D252" s="192"/>
      <c r="E252" s="141"/>
      <c r="F252" s="141"/>
      <c r="G252" s="172" t="str">
        <f aca="true">IF(F252 &lt;&gt; "",VLOOKUP($F252,Defect_severity,2,0),"")</f>
        <v/>
      </c>
      <c r="H252" s="141"/>
      <c r="I252" s="192"/>
      <c r="J252" s="193"/>
      <c r="K252" s="141"/>
    </row>
    <row r="253" customFormat="false" ht="15" hidden="false" customHeight="false" outlineLevel="0" collapsed="false">
      <c r="B253" s="191" t="n">
        <f aca="false">B252+1</f>
        <v>231</v>
      </c>
      <c r="C253" s="141"/>
      <c r="D253" s="192"/>
      <c r="E253" s="141"/>
      <c r="F253" s="141"/>
      <c r="G253" s="172" t="str">
        <f aca="true">IF(F253 &lt;&gt; "",VLOOKUP($F253,Defect_severity,2,0),"")</f>
        <v/>
      </c>
      <c r="H253" s="141"/>
      <c r="I253" s="192"/>
      <c r="J253" s="193"/>
      <c r="K253" s="141"/>
    </row>
    <row r="254" customFormat="false" ht="15" hidden="false" customHeight="false" outlineLevel="0" collapsed="false">
      <c r="B254" s="191" t="n">
        <f aca="false">B253+1</f>
        <v>232</v>
      </c>
      <c r="C254" s="141"/>
      <c r="D254" s="192"/>
      <c r="E254" s="141"/>
      <c r="F254" s="141"/>
      <c r="G254" s="172" t="str">
        <f aca="true">IF(F254 &lt;&gt; "",VLOOKUP($F254,Defect_severity,2,0),"")</f>
        <v/>
      </c>
      <c r="H254" s="141"/>
      <c r="I254" s="192"/>
      <c r="J254" s="193"/>
      <c r="K254" s="141"/>
    </row>
    <row r="255" customFormat="false" ht="15" hidden="false" customHeight="false" outlineLevel="0" collapsed="false">
      <c r="B255" s="191" t="n">
        <f aca="false">B254+1</f>
        <v>233</v>
      </c>
      <c r="C255" s="141"/>
      <c r="D255" s="192"/>
      <c r="E255" s="141"/>
      <c r="F255" s="141"/>
      <c r="G255" s="172" t="str">
        <f aca="true">IF(F255 &lt;&gt; "",VLOOKUP($F255,Defect_severity,2,0),"")</f>
        <v/>
      </c>
      <c r="H255" s="141"/>
      <c r="I255" s="192"/>
      <c r="J255" s="193"/>
      <c r="K255" s="141"/>
    </row>
    <row r="256" customFormat="false" ht="15" hidden="false" customHeight="false" outlineLevel="0" collapsed="false">
      <c r="B256" s="191" t="n">
        <f aca="false">B255+1</f>
        <v>234</v>
      </c>
      <c r="C256" s="141"/>
      <c r="D256" s="192"/>
      <c r="E256" s="141"/>
      <c r="F256" s="141"/>
      <c r="G256" s="172" t="str">
        <f aca="true">IF(F256 &lt;&gt; "",VLOOKUP($F256,Defect_severity,2,0),"")</f>
        <v/>
      </c>
      <c r="H256" s="141"/>
      <c r="I256" s="192"/>
      <c r="J256" s="193"/>
      <c r="K256" s="141"/>
    </row>
    <row r="257" customFormat="false" ht="15" hidden="false" customHeight="false" outlineLevel="0" collapsed="false">
      <c r="B257" s="191" t="n">
        <f aca="false">B256+1</f>
        <v>235</v>
      </c>
      <c r="C257" s="141"/>
      <c r="D257" s="192"/>
      <c r="E257" s="141"/>
      <c r="F257" s="141"/>
      <c r="G257" s="172" t="str">
        <f aca="true">IF(F257 &lt;&gt; "",VLOOKUP($F257,Defect_severity,2,0),"")</f>
        <v/>
      </c>
      <c r="H257" s="141"/>
      <c r="I257" s="192"/>
      <c r="J257" s="193"/>
      <c r="K257" s="141"/>
    </row>
    <row r="258" customFormat="false" ht="15" hidden="false" customHeight="false" outlineLevel="0" collapsed="false">
      <c r="B258" s="191" t="n">
        <f aca="false">B257+1</f>
        <v>236</v>
      </c>
      <c r="C258" s="141"/>
      <c r="D258" s="192"/>
      <c r="E258" s="141"/>
      <c r="F258" s="141"/>
      <c r="G258" s="172" t="str">
        <f aca="true">IF(F258 &lt;&gt; "",VLOOKUP($F258,Defect_severity,2,0),"")</f>
        <v/>
      </c>
      <c r="H258" s="141"/>
      <c r="I258" s="192"/>
      <c r="J258" s="193"/>
      <c r="K258" s="141"/>
    </row>
    <row r="259" customFormat="false" ht="15" hidden="false" customHeight="false" outlineLevel="0" collapsed="false">
      <c r="B259" s="191" t="n">
        <f aca="false">B258+1</f>
        <v>237</v>
      </c>
      <c r="C259" s="141"/>
      <c r="D259" s="192"/>
      <c r="E259" s="141"/>
      <c r="F259" s="141"/>
      <c r="G259" s="172" t="str">
        <f aca="true">IF(F259 &lt;&gt; "",VLOOKUP($F259,Defect_severity,2,0),"")</f>
        <v/>
      </c>
      <c r="H259" s="141"/>
      <c r="I259" s="192"/>
      <c r="J259" s="193"/>
      <c r="K259" s="141"/>
    </row>
    <row r="260" customFormat="false" ht="15" hidden="false" customHeight="false" outlineLevel="0" collapsed="false">
      <c r="B260" s="191" t="n">
        <f aca="false">B259+1</f>
        <v>238</v>
      </c>
      <c r="C260" s="141"/>
      <c r="D260" s="192"/>
      <c r="E260" s="141"/>
      <c r="F260" s="141"/>
      <c r="G260" s="172" t="str">
        <f aca="true">IF(F260 &lt;&gt; "",VLOOKUP($F260,Defect_severity,2,0),"")</f>
        <v/>
      </c>
      <c r="H260" s="141"/>
      <c r="I260" s="192"/>
      <c r="J260" s="193"/>
      <c r="K260" s="141"/>
    </row>
    <row r="261" customFormat="false" ht="15" hidden="false" customHeight="false" outlineLevel="0" collapsed="false">
      <c r="B261" s="191" t="n">
        <f aca="false">B260+1</f>
        <v>239</v>
      </c>
      <c r="C261" s="141"/>
      <c r="D261" s="192"/>
      <c r="E261" s="141"/>
      <c r="F261" s="141"/>
      <c r="G261" s="172" t="str">
        <f aca="true">IF(F261 &lt;&gt; "",VLOOKUP($F261,Defect_severity,2,0),"")</f>
        <v/>
      </c>
      <c r="H261" s="141"/>
      <c r="I261" s="192"/>
      <c r="J261" s="193"/>
      <c r="K261" s="141"/>
    </row>
    <row r="262" customFormat="false" ht="15" hidden="false" customHeight="false" outlineLevel="0" collapsed="false">
      <c r="B262" s="191" t="n">
        <f aca="false">B261+1</f>
        <v>240</v>
      </c>
      <c r="C262" s="141"/>
      <c r="D262" s="192"/>
      <c r="E262" s="141"/>
      <c r="F262" s="141"/>
      <c r="G262" s="172" t="str">
        <f aca="true">IF(F262 &lt;&gt; "",VLOOKUP($F262,Defect_severity,2,0),"")</f>
        <v/>
      </c>
      <c r="H262" s="141"/>
      <c r="I262" s="192"/>
      <c r="J262" s="193"/>
      <c r="K262" s="141"/>
    </row>
    <row r="263" customFormat="false" ht="15" hidden="false" customHeight="false" outlineLevel="0" collapsed="false">
      <c r="B263" s="191" t="n">
        <f aca="false">B262+1</f>
        <v>241</v>
      </c>
      <c r="C263" s="141"/>
      <c r="D263" s="192"/>
      <c r="E263" s="141"/>
      <c r="F263" s="141"/>
      <c r="G263" s="172" t="str">
        <f aca="true">IF(F263 &lt;&gt; "",VLOOKUP($F263,Defect_severity,2,0),"")</f>
        <v/>
      </c>
      <c r="H263" s="141"/>
      <c r="I263" s="192"/>
      <c r="J263" s="193"/>
      <c r="K263" s="141"/>
    </row>
    <row r="264" customFormat="false" ht="15" hidden="false" customHeight="false" outlineLevel="0" collapsed="false">
      <c r="B264" s="191" t="n">
        <f aca="false">B263+1</f>
        <v>242</v>
      </c>
      <c r="C264" s="141"/>
      <c r="D264" s="192"/>
      <c r="E264" s="141"/>
      <c r="F264" s="141"/>
      <c r="G264" s="172" t="str">
        <f aca="true">IF(F264 &lt;&gt; "",VLOOKUP($F264,Defect_severity,2,0),"")</f>
        <v/>
      </c>
      <c r="H264" s="141"/>
      <c r="I264" s="192"/>
      <c r="J264" s="193"/>
      <c r="K264" s="141"/>
    </row>
    <row r="265" customFormat="false" ht="15" hidden="false" customHeight="false" outlineLevel="0" collapsed="false">
      <c r="B265" s="191" t="n">
        <f aca="false">B264+1</f>
        <v>243</v>
      </c>
      <c r="C265" s="141"/>
      <c r="D265" s="192"/>
      <c r="E265" s="141"/>
      <c r="F265" s="141"/>
      <c r="G265" s="172" t="str">
        <f aca="true">IF(F265 &lt;&gt; "",VLOOKUP($F265,Defect_severity,2,0),"")</f>
        <v/>
      </c>
      <c r="H265" s="141"/>
      <c r="I265" s="192"/>
      <c r="J265" s="193"/>
      <c r="K265" s="141"/>
    </row>
    <row r="266" customFormat="false" ht="15" hidden="false" customHeight="false" outlineLevel="0" collapsed="false">
      <c r="B266" s="191" t="n">
        <f aca="false">B265+1</f>
        <v>244</v>
      </c>
      <c r="C266" s="141"/>
      <c r="D266" s="192"/>
      <c r="E266" s="141"/>
      <c r="F266" s="141"/>
      <c r="G266" s="172" t="str">
        <f aca="true">IF(F266 &lt;&gt; "",VLOOKUP($F266,Defect_severity,2,0),"")</f>
        <v/>
      </c>
      <c r="H266" s="141"/>
      <c r="I266" s="192"/>
      <c r="J266" s="193"/>
      <c r="K266" s="141"/>
    </row>
    <row r="267" customFormat="false" ht="15" hidden="false" customHeight="false" outlineLevel="0" collapsed="false">
      <c r="B267" s="191" t="n">
        <f aca="false">B266+1</f>
        <v>245</v>
      </c>
      <c r="C267" s="141"/>
      <c r="D267" s="192"/>
      <c r="E267" s="141"/>
      <c r="F267" s="141"/>
      <c r="G267" s="172" t="str">
        <f aca="true">IF(F267 &lt;&gt; "",VLOOKUP($F267,Defect_severity,2,0),"")</f>
        <v/>
      </c>
      <c r="H267" s="141"/>
      <c r="I267" s="192"/>
      <c r="J267" s="193"/>
      <c r="K267" s="141"/>
    </row>
    <row r="268" customFormat="false" ht="15" hidden="false" customHeight="false" outlineLevel="0" collapsed="false">
      <c r="B268" s="191" t="n">
        <f aca="false">B267+1</f>
        <v>246</v>
      </c>
      <c r="C268" s="141"/>
      <c r="D268" s="192"/>
      <c r="E268" s="141"/>
      <c r="F268" s="141"/>
      <c r="G268" s="172" t="str">
        <f aca="true">IF(F268 &lt;&gt; "",VLOOKUP($F268,Defect_severity,2,0),"")</f>
        <v/>
      </c>
      <c r="H268" s="141"/>
      <c r="I268" s="192"/>
      <c r="J268" s="193"/>
      <c r="K268" s="141"/>
    </row>
    <row r="269" customFormat="false" ht="15" hidden="false" customHeight="false" outlineLevel="0" collapsed="false">
      <c r="B269" s="191" t="n">
        <f aca="false">B268+1</f>
        <v>247</v>
      </c>
      <c r="C269" s="141"/>
      <c r="D269" s="192"/>
      <c r="E269" s="141"/>
      <c r="F269" s="141"/>
      <c r="G269" s="172" t="str">
        <f aca="true">IF(F269 &lt;&gt; "",VLOOKUP($F269,Defect_severity,2,0),"")</f>
        <v/>
      </c>
      <c r="H269" s="141"/>
      <c r="I269" s="192"/>
      <c r="J269" s="193"/>
      <c r="K269" s="141"/>
    </row>
    <row r="270" customFormat="false" ht="15" hidden="false" customHeight="false" outlineLevel="0" collapsed="false">
      <c r="B270" s="191" t="n">
        <f aca="false">B269+1</f>
        <v>248</v>
      </c>
      <c r="C270" s="141"/>
      <c r="D270" s="192"/>
      <c r="E270" s="141"/>
      <c r="F270" s="141"/>
      <c r="G270" s="172" t="str">
        <f aca="true">IF(F270 &lt;&gt; "",VLOOKUP($F270,Defect_severity,2,0),"")</f>
        <v/>
      </c>
      <c r="H270" s="141"/>
      <c r="I270" s="192"/>
      <c r="J270" s="193"/>
      <c r="K270" s="141"/>
    </row>
    <row r="271" customFormat="false" ht="15" hidden="false" customHeight="false" outlineLevel="0" collapsed="false">
      <c r="B271" s="191" t="n">
        <f aca="false">B270+1</f>
        <v>249</v>
      </c>
      <c r="C271" s="141"/>
      <c r="D271" s="192"/>
      <c r="E271" s="141"/>
      <c r="F271" s="141"/>
      <c r="G271" s="172" t="str">
        <f aca="true">IF(F271 &lt;&gt; "",VLOOKUP($F271,Defect_severity,2,0),"")</f>
        <v/>
      </c>
      <c r="H271" s="141"/>
      <c r="I271" s="192"/>
      <c r="J271" s="193"/>
      <c r="K271" s="141"/>
    </row>
    <row r="272" customFormat="false" ht="15" hidden="false" customHeight="false" outlineLevel="0" collapsed="false">
      <c r="B272" s="191" t="n">
        <f aca="false">B271+1</f>
        <v>250</v>
      </c>
      <c r="C272" s="141"/>
      <c r="D272" s="192"/>
      <c r="E272" s="141"/>
      <c r="F272" s="141"/>
      <c r="G272" s="172" t="str">
        <f aca="true">IF(F272 &lt;&gt; "",VLOOKUP($F272,Defect_severity,2,0),"")</f>
        <v/>
      </c>
      <c r="H272" s="141"/>
      <c r="I272" s="192"/>
      <c r="J272" s="193"/>
      <c r="K272" s="141"/>
    </row>
    <row r="273" customFormat="false" ht="15" hidden="false" customHeight="false" outlineLevel="0" collapsed="false">
      <c r="B273" s="191" t="n">
        <f aca="false">B272+1</f>
        <v>251</v>
      </c>
      <c r="C273" s="141"/>
      <c r="D273" s="192"/>
      <c r="E273" s="141"/>
      <c r="F273" s="141"/>
      <c r="G273" s="172" t="str">
        <f aca="true">IF(F273 &lt;&gt; "",VLOOKUP($F273,Defect_severity,2,0),"")</f>
        <v/>
      </c>
      <c r="H273" s="141"/>
      <c r="I273" s="192"/>
      <c r="J273" s="193"/>
      <c r="K273" s="141"/>
    </row>
    <row r="274" customFormat="false" ht="15" hidden="false" customHeight="false" outlineLevel="0" collapsed="false">
      <c r="B274" s="191" t="n">
        <f aca="false">B273+1</f>
        <v>252</v>
      </c>
      <c r="C274" s="141"/>
      <c r="D274" s="192"/>
      <c r="E274" s="141"/>
      <c r="F274" s="141"/>
      <c r="G274" s="172" t="str">
        <f aca="true">IF(F274 &lt;&gt; "",VLOOKUP($F274,Defect_severity,2,0),"")</f>
        <v/>
      </c>
      <c r="H274" s="141"/>
      <c r="I274" s="192"/>
      <c r="J274" s="193"/>
      <c r="K274" s="141"/>
    </row>
    <row r="275" customFormat="false" ht="15" hidden="false" customHeight="false" outlineLevel="0" collapsed="false">
      <c r="B275" s="191" t="n">
        <f aca="false">B274+1</f>
        <v>253</v>
      </c>
      <c r="C275" s="141"/>
      <c r="D275" s="192"/>
      <c r="E275" s="141"/>
      <c r="F275" s="141"/>
      <c r="G275" s="172" t="str">
        <f aca="true">IF(F275 &lt;&gt; "",VLOOKUP($F275,Defect_severity,2,0),"")</f>
        <v/>
      </c>
      <c r="H275" s="141"/>
      <c r="I275" s="192"/>
      <c r="J275" s="193"/>
      <c r="K275" s="141"/>
    </row>
    <row r="276" customFormat="false" ht="15" hidden="false" customHeight="false" outlineLevel="0" collapsed="false">
      <c r="B276" s="191" t="n">
        <f aca="false">B275+1</f>
        <v>254</v>
      </c>
      <c r="C276" s="141"/>
      <c r="D276" s="192"/>
      <c r="E276" s="141"/>
      <c r="F276" s="141"/>
      <c r="G276" s="172" t="str">
        <f aca="true">IF(F276 &lt;&gt; "",VLOOKUP($F276,Defect_severity,2,0),"")</f>
        <v/>
      </c>
      <c r="H276" s="141"/>
      <c r="I276" s="192"/>
      <c r="J276" s="193"/>
      <c r="K276" s="141"/>
    </row>
    <row r="277" customFormat="false" ht="15" hidden="false" customHeight="false" outlineLevel="0" collapsed="false">
      <c r="B277" s="191" t="n">
        <f aca="false">B276+1</f>
        <v>255</v>
      </c>
      <c r="C277" s="141"/>
      <c r="D277" s="192"/>
      <c r="E277" s="141"/>
      <c r="F277" s="141"/>
      <c r="G277" s="172" t="str">
        <f aca="true">IF(F277 &lt;&gt; "",VLOOKUP($F277,Defect_severity,2,0),"")</f>
        <v/>
      </c>
      <c r="H277" s="141"/>
      <c r="I277" s="192"/>
      <c r="J277" s="193"/>
      <c r="K277" s="141"/>
    </row>
    <row r="278" customFormat="false" ht="15" hidden="false" customHeight="false" outlineLevel="0" collapsed="false">
      <c r="B278" s="191" t="n">
        <f aca="false">B277+1</f>
        <v>256</v>
      </c>
      <c r="C278" s="141"/>
      <c r="D278" s="192"/>
      <c r="E278" s="141"/>
      <c r="F278" s="141"/>
      <c r="G278" s="172" t="str">
        <f aca="true">IF(F278 &lt;&gt; "",VLOOKUP($F278,Defect_severity,2,0),"")</f>
        <v/>
      </c>
      <c r="H278" s="141"/>
      <c r="I278" s="192"/>
      <c r="J278" s="193"/>
      <c r="K278" s="141"/>
    </row>
    <row r="279" customFormat="false" ht="15" hidden="false" customHeight="false" outlineLevel="0" collapsed="false">
      <c r="B279" s="191" t="n">
        <f aca="false">B278+1</f>
        <v>257</v>
      </c>
      <c r="C279" s="141"/>
      <c r="D279" s="192"/>
      <c r="E279" s="141"/>
      <c r="F279" s="141"/>
      <c r="G279" s="172" t="str">
        <f aca="true">IF(F279 &lt;&gt; "",VLOOKUP($F279,Defect_severity,2,0),"")</f>
        <v/>
      </c>
      <c r="H279" s="141"/>
      <c r="I279" s="192"/>
      <c r="J279" s="193"/>
      <c r="K279" s="141"/>
    </row>
    <row r="280" customFormat="false" ht="15" hidden="false" customHeight="false" outlineLevel="0" collapsed="false">
      <c r="B280" s="191" t="n">
        <f aca="false">B279+1</f>
        <v>258</v>
      </c>
      <c r="C280" s="141"/>
      <c r="D280" s="192"/>
      <c r="E280" s="141"/>
      <c r="F280" s="141"/>
      <c r="G280" s="172" t="str">
        <f aca="true">IF(F280 &lt;&gt; "",VLOOKUP($F280,Defect_severity,2,0),"")</f>
        <v/>
      </c>
      <c r="H280" s="141"/>
      <c r="I280" s="192"/>
      <c r="J280" s="193"/>
      <c r="K280" s="141"/>
    </row>
    <row r="281" customFormat="false" ht="15" hidden="false" customHeight="false" outlineLevel="0" collapsed="false">
      <c r="B281" s="191" t="n">
        <f aca="false">B280+1</f>
        <v>259</v>
      </c>
      <c r="C281" s="141"/>
      <c r="D281" s="192"/>
      <c r="E281" s="141"/>
      <c r="F281" s="141"/>
      <c r="G281" s="172" t="str">
        <f aca="true">IF(F281 &lt;&gt; "",VLOOKUP($F281,Defect_severity,2,0),"")</f>
        <v/>
      </c>
      <c r="H281" s="141"/>
      <c r="I281" s="192"/>
      <c r="J281" s="193"/>
      <c r="K281" s="141"/>
    </row>
    <row r="282" customFormat="false" ht="15" hidden="false" customHeight="false" outlineLevel="0" collapsed="false">
      <c r="B282" s="191" t="n">
        <f aca="false">B281+1</f>
        <v>260</v>
      </c>
      <c r="C282" s="141"/>
      <c r="D282" s="192"/>
      <c r="E282" s="141"/>
      <c r="F282" s="141"/>
      <c r="G282" s="172" t="str">
        <f aca="true">IF(F282 &lt;&gt; "",VLOOKUP($F282,Defect_severity,2,0),"")</f>
        <v/>
      </c>
      <c r="H282" s="141"/>
      <c r="I282" s="192"/>
      <c r="J282" s="193"/>
      <c r="K282" s="141"/>
    </row>
    <row r="283" customFormat="false" ht="15" hidden="false" customHeight="false" outlineLevel="0" collapsed="false">
      <c r="B283" s="191" t="n">
        <f aca="false">B282+1</f>
        <v>261</v>
      </c>
      <c r="C283" s="141"/>
      <c r="D283" s="192"/>
      <c r="E283" s="141"/>
      <c r="F283" s="141"/>
      <c r="G283" s="172" t="str">
        <f aca="true">IF(F283 &lt;&gt; "",VLOOKUP($F283,Defect_severity,2,0),"")</f>
        <v/>
      </c>
      <c r="H283" s="141"/>
      <c r="I283" s="192"/>
      <c r="J283" s="193"/>
      <c r="K283" s="141"/>
    </row>
    <row r="284" customFormat="false" ht="15" hidden="false" customHeight="false" outlineLevel="0" collapsed="false">
      <c r="B284" s="191" t="n">
        <f aca="false">B283+1</f>
        <v>262</v>
      </c>
      <c r="C284" s="141"/>
      <c r="D284" s="192"/>
      <c r="E284" s="141"/>
      <c r="F284" s="141"/>
      <c r="G284" s="172" t="str">
        <f aca="true">IF(F284 &lt;&gt; "",VLOOKUP($F284,Defect_severity,2,0),"")</f>
        <v/>
      </c>
      <c r="H284" s="141"/>
      <c r="I284" s="192"/>
      <c r="J284" s="193"/>
      <c r="K284" s="141"/>
    </row>
    <row r="285" customFormat="false" ht="15" hidden="false" customHeight="false" outlineLevel="0" collapsed="false">
      <c r="B285" s="191" t="n">
        <f aca="false">B284+1</f>
        <v>263</v>
      </c>
      <c r="C285" s="141"/>
      <c r="D285" s="192"/>
      <c r="E285" s="141"/>
      <c r="F285" s="141"/>
      <c r="G285" s="172" t="str">
        <f aca="true">IF(F285 &lt;&gt; "",VLOOKUP($F285,Defect_severity,2,0),"")</f>
        <v/>
      </c>
      <c r="H285" s="141"/>
      <c r="I285" s="192"/>
      <c r="J285" s="193"/>
      <c r="K285" s="141"/>
    </row>
    <row r="286" customFormat="false" ht="15" hidden="false" customHeight="false" outlineLevel="0" collapsed="false">
      <c r="B286" s="191" t="n">
        <f aca="false">B285+1</f>
        <v>264</v>
      </c>
      <c r="C286" s="141"/>
      <c r="D286" s="192"/>
      <c r="E286" s="141"/>
      <c r="F286" s="141"/>
      <c r="G286" s="172" t="str">
        <f aca="true">IF(F286 &lt;&gt; "",VLOOKUP($F286,Defect_severity,2,0),"")</f>
        <v/>
      </c>
      <c r="H286" s="141"/>
      <c r="I286" s="192"/>
      <c r="J286" s="193"/>
      <c r="K286" s="141"/>
    </row>
    <row r="287" customFormat="false" ht="15" hidden="false" customHeight="false" outlineLevel="0" collapsed="false">
      <c r="B287" s="191" t="n">
        <f aca="false">B286+1</f>
        <v>265</v>
      </c>
      <c r="C287" s="141"/>
      <c r="D287" s="192"/>
      <c r="E287" s="141"/>
      <c r="F287" s="141"/>
      <c r="G287" s="172" t="str">
        <f aca="true">IF(F287 &lt;&gt; "",VLOOKUP($F287,Defect_severity,2,0),"")</f>
        <v/>
      </c>
      <c r="H287" s="141"/>
      <c r="I287" s="192"/>
      <c r="J287" s="193"/>
      <c r="K287" s="141"/>
    </row>
    <row r="288" customFormat="false" ht="15" hidden="false" customHeight="false" outlineLevel="0" collapsed="false">
      <c r="B288" s="191" t="n">
        <f aca="false">B287+1</f>
        <v>266</v>
      </c>
      <c r="C288" s="141"/>
      <c r="D288" s="192"/>
      <c r="E288" s="141"/>
      <c r="F288" s="141"/>
      <c r="G288" s="172" t="str">
        <f aca="true">IF(F288 &lt;&gt; "",VLOOKUP($F288,Defect_severity,2,0),"")</f>
        <v/>
      </c>
      <c r="H288" s="141"/>
      <c r="I288" s="192"/>
      <c r="J288" s="193"/>
      <c r="K288" s="141"/>
    </row>
    <row r="289" customFormat="false" ht="15" hidden="false" customHeight="false" outlineLevel="0" collapsed="false">
      <c r="B289" s="191" t="n">
        <f aca="false">B288+1</f>
        <v>267</v>
      </c>
      <c r="C289" s="141"/>
      <c r="D289" s="192"/>
      <c r="E289" s="141"/>
      <c r="F289" s="141"/>
      <c r="G289" s="172" t="str">
        <f aca="true">IF(F289 &lt;&gt; "",VLOOKUP($F289,Defect_severity,2,0),"")</f>
        <v/>
      </c>
      <c r="H289" s="141"/>
      <c r="I289" s="192"/>
      <c r="J289" s="193"/>
      <c r="K289" s="141"/>
    </row>
    <row r="290" customFormat="false" ht="15" hidden="false" customHeight="false" outlineLevel="0" collapsed="false">
      <c r="B290" s="191" t="n">
        <f aca="false">B289+1</f>
        <v>268</v>
      </c>
      <c r="C290" s="141"/>
      <c r="D290" s="192"/>
      <c r="E290" s="141"/>
      <c r="F290" s="141"/>
      <c r="G290" s="172" t="str">
        <f aca="true">IF(F290 &lt;&gt; "",VLOOKUP($F290,Defect_severity,2,0),"")</f>
        <v/>
      </c>
      <c r="H290" s="141"/>
      <c r="I290" s="192"/>
      <c r="J290" s="193"/>
      <c r="K290" s="141"/>
    </row>
    <row r="291" customFormat="false" ht="15" hidden="false" customHeight="false" outlineLevel="0" collapsed="false">
      <c r="B291" s="191" t="n">
        <f aca="false">B290+1</f>
        <v>269</v>
      </c>
      <c r="C291" s="141"/>
      <c r="D291" s="192"/>
      <c r="E291" s="141"/>
      <c r="F291" s="141"/>
      <c r="G291" s="172" t="str">
        <f aca="true">IF(F291 &lt;&gt; "",VLOOKUP($F291,Defect_severity,2,0),"")</f>
        <v/>
      </c>
      <c r="H291" s="141"/>
      <c r="I291" s="192"/>
      <c r="J291" s="193"/>
      <c r="K291" s="141"/>
    </row>
    <row r="292" customFormat="false" ht="15" hidden="false" customHeight="false" outlineLevel="0" collapsed="false">
      <c r="B292" s="191" t="n">
        <f aca="false">B291+1</f>
        <v>270</v>
      </c>
      <c r="C292" s="141"/>
      <c r="D292" s="192"/>
      <c r="E292" s="141"/>
      <c r="F292" s="141"/>
      <c r="G292" s="172" t="str">
        <f aca="true">IF(F292 &lt;&gt; "",VLOOKUP($F292,Defect_severity,2,0),"")</f>
        <v/>
      </c>
      <c r="H292" s="141"/>
      <c r="I292" s="192"/>
      <c r="J292" s="193"/>
      <c r="K292" s="141"/>
    </row>
    <row r="293" customFormat="false" ht="15" hidden="false" customHeight="false" outlineLevel="0" collapsed="false">
      <c r="B293" s="191" t="n">
        <f aca="false">B292+1</f>
        <v>271</v>
      </c>
      <c r="C293" s="141"/>
      <c r="D293" s="192"/>
      <c r="E293" s="141"/>
      <c r="F293" s="141"/>
      <c r="G293" s="172" t="str">
        <f aca="true">IF(F293 &lt;&gt; "",VLOOKUP($F293,Defect_severity,2,0),"")</f>
        <v/>
      </c>
      <c r="H293" s="141"/>
      <c r="I293" s="192"/>
      <c r="J293" s="193"/>
      <c r="K293" s="141"/>
    </row>
    <row r="294" customFormat="false" ht="15" hidden="false" customHeight="false" outlineLevel="0" collapsed="false">
      <c r="B294" s="191" t="n">
        <f aca="false">B293+1</f>
        <v>272</v>
      </c>
      <c r="C294" s="141"/>
      <c r="D294" s="192"/>
      <c r="E294" s="141"/>
      <c r="F294" s="141"/>
      <c r="G294" s="172" t="str">
        <f aca="true">IF(F294 &lt;&gt; "",VLOOKUP($F294,Defect_severity,2,0),"")</f>
        <v/>
      </c>
      <c r="H294" s="141"/>
      <c r="I294" s="192"/>
      <c r="J294" s="193"/>
      <c r="K294" s="141"/>
    </row>
    <row r="295" customFormat="false" ht="15" hidden="false" customHeight="false" outlineLevel="0" collapsed="false">
      <c r="B295" s="191" t="n">
        <f aca="false">B294+1</f>
        <v>273</v>
      </c>
      <c r="C295" s="141"/>
      <c r="D295" s="192"/>
      <c r="E295" s="141"/>
      <c r="F295" s="141"/>
      <c r="G295" s="172" t="str">
        <f aca="true">IF(F295 &lt;&gt; "",VLOOKUP($F295,Defect_severity,2,0),"")</f>
        <v/>
      </c>
      <c r="H295" s="141"/>
      <c r="I295" s="192"/>
      <c r="J295" s="193"/>
      <c r="K295" s="141"/>
    </row>
    <row r="296" customFormat="false" ht="15" hidden="false" customHeight="false" outlineLevel="0" collapsed="false">
      <c r="B296" s="191" t="n">
        <f aca="false">B295+1</f>
        <v>274</v>
      </c>
      <c r="C296" s="141"/>
      <c r="D296" s="192"/>
      <c r="E296" s="141"/>
      <c r="F296" s="141"/>
      <c r="G296" s="172" t="str">
        <f aca="true">IF(F296 &lt;&gt; "",VLOOKUP($F296,Defect_severity,2,0),"")</f>
        <v/>
      </c>
      <c r="H296" s="141"/>
      <c r="I296" s="192"/>
      <c r="J296" s="193"/>
      <c r="K296" s="141"/>
    </row>
    <row r="297" customFormat="false" ht="15" hidden="false" customHeight="false" outlineLevel="0" collapsed="false">
      <c r="B297" s="191" t="n">
        <f aca="false">B296+1</f>
        <v>275</v>
      </c>
      <c r="C297" s="141"/>
      <c r="D297" s="192"/>
      <c r="E297" s="141"/>
      <c r="F297" s="141"/>
      <c r="G297" s="172" t="str">
        <f aca="true">IF(F297 &lt;&gt; "",VLOOKUP($F297,Defect_severity,2,0),"")</f>
        <v/>
      </c>
      <c r="H297" s="141"/>
      <c r="I297" s="192"/>
      <c r="J297" s="193"/>
      <c r="K297" s="141"/>
    </row>
    <row r="298" customFormat="false" ht="15" hidden="false" customHeight="false" outlineLevel="0" collapsed="false">
      <c r="B298" s="191" t="n">
        <f aca="false">B297+1</f>
        <v>276</v>
      </c>
      <c r="C298" s="141"/>
      <c r="D298" s="192"/>
      <c r="E298" s="141"/>
      <c r="F298" s="141"/>
      <c r="G298" s="172" t="str">
        <f aca="true">IF(F298 &lt;&gt; "",VLOOKUP($F298,Defect_severity,2,0),"")</f>
        <v/>
      </c>
      <c r="H298" s="141"/>
      <c r="I298" s="192"/>
      <c r="J298" s="193"/>
      <c r="K298" s="141"/>
    </row>
    <row r="299" customFormat="false" ht="15" hidden="false" customHeight="false" outlineLevel="0" collapsed="false">
      <c r="B299" s="191" t="n">
        <f aca="false">B298+1</f>
        <v>277</v>
      </c>
      <c r="C299" s="141"/>
      <c r="D299" s="192"/>
      <c r="E299" s="141"/>
      <c r="F299" s="141"/>
      <c r="G299" s="172" t="str">
        <f aca="true">IF(F299 &lt;&gt; "",VLOOKUP($F299,Defect_severity,2,0),"")</f>
        <v/>
      </c>
      <c r="H299" s="141"/>
      <c r="I299" s="192"/>
      <c r="J299" s="193"/>
      <c r="K299" s="141"/>
    </row>
    <row r="300" customFormat="false" ht="15" hidden="false" customHeight="false" outlineLevel="0" collapsed="false">
      <c r="B300" s="191" t="n">
        <f aca="false">B299+1</f>
        <v>278</v>
      </c>
      <c r="C300" s="141"/>
      <c r="D300" s="192"/>
      <c r="E300" s="141"/>
      <c r="F300" s="141"/>
      <c r="G300" s="172" t="str">
        <f aca="true">IF(F300 &lt;&gt; "",VLOOKUP($F300,Defect_severity,2,0),"")</f>
        <v/>
      </c>
      <c r="H300" s="141"/>
      <c r="I300" s="192"/>
      <c r="J300" s="193"/>
      <c r="K300" s="141"/>
    </row>
    <row r="301" customFormat="false" ht="15" hidden="false" customHeight="false" outlineLevel="0" collapsed="false">
      <c r="B301" s="191" t="n">
        <f aca="false">B300+1</f>
        <v>279</v>
      </c>
      <c r="C301" s="141"/>
      <c r="D301" s="192"/>
      <c r="E301" s="141"/>
      <c r="F301" s="141"/>
      <c r="G301" s="172" t="str">
        <f aca="true">IF(F301 &lt;&gt; "",VLOOKUP($F301,Defect_severity,2,0),"")</f>
        <v/>
      </c>
      <c r="H301" s="141"/>
      <c r="I301" s="192"/>
      <c r="J301" s="193"/>
      <c r="K301" s="141"/>
    </row>
    <row r="302" customFormat="false" ht="15" hidden="false" customHeight="false" outlineLevel="0" collapsed="false">
      <c r="B302" s="191" t="n">
        <f aca="false">B301+1</f>
        <v>280</v>
      </c>
      <c r="C302" s="141"/>
      <c r="D302" s="192"/>
      <c r="E302" s="141"/>
      <c r="F302" s="141"/>
      <c r="G302" s="172" t="str">
        <f aca="true">IF(F302 &lt;&gt; "",VLOOKUP($F302,Defect_severity,2,0),"")</f>
        <v/>
      </c>
      <c r="H302" s="141"/>
      <c r="I302" s="192"/>
      <c r="J302" s="193"/>
      <c r="K302" s="141"/>
    </row>
    <row r="303" customFormat="false" ht="15" hidden="false" customHeight="false" outlineLevel="0" collapsed="false">
      <c r="B303" s="191" t="n">
        <f aca="false">B302+1</f>
        <v>281</v>
      </c>
      <c r="C303" s="141"/>
      <c r="D303" s="192"/>
      <c r="E303" s="141"/>
      <c r="F303" s="141"/>
      <c r="G303" s="172" t="str">
        <f aca="true">IF(F303 &lt;&gt; "",VLOOKUP($F303,Defect_severity,2,0),"")</f>
        <v/>
      </c>
      <c r="H303" s="141"/>
      <c r="I303" s="192"/>
      <c r="J303" s="193"/>
      <c r="K303" s="141"/>
    </row>
    <row r="304" customFormat="false" ht="15" hidden="false" customHeight="false" outlineLevel="0" collapsed="false">
      <c r="B304" s="191" t="n">
        <f aca="false">B303+1</f>
        <v>282</v>
      </c>
      <c r="C304" s="141"/>
      <c r="D304" s="192"/>
      <c r="E304" s="141"/>
      <c r="F304" s="141"/>
      <c r="G304" s="172" t="str">
        <f aca="true">IF(F304 &lt;&gt; "",VLOOKUP($F304,Defect_severity,2,0),"")</f>
        <v/>
      </c>
      <c r="H304" s="141"/>
      <c r="I304" s="192"/>
      <c r="J304" s="193"/>
      <c r="K304" s="141"/>
    </row>
    <row r="305" customFormat="false" ht="15" hidden="false" customHeight="false" outlineLevel="0" collapsed="false">
      <c r="B305" s="191" t="n">
        <f aca="false">B304+1</f>
        <v>283</v>
      </c>
      <c r="C305" s="141"/>
      <c r="D305" s="192"/>
      <c r="E305" s="141"/>
      <c r="F305" s="141"/>
      <c r="G305" s="172" t="str">
        <f aca="true">IF(F305 &lt;&gt; "",VLOOKUP($F305,Defect_severity,2,0),"")</f>
        <v/>
      </c>
      <c r="H305" s="141"/>
      <c r="I305" s="192"/>
      <c r="J305" s="193"/>
      <c r="K305" s="141"/>
    </row>
    <row r="306" customFormat="false" ht="15" hidden="false" customHeight="false" outlineLevel="0" collapsed="false">
      <c r="B306" s="191" t="n">
        <f aca="false">B305+1</f>
        <v>284</v>
      </c>
      <c r="C306" s="141"/>
      <c r="D306" s="192"/>
      <c r="E306" s="141"/>
      <c r="F306" s="141"/>
      <c r="G306" s="172" t="str">
        <f aca="true">IF(F306 &lt;&gt; "",VLOOKUP($F306,Defect_severity,2,0),"")</f>
        <v/>
      </c>
      <c r="H306" s="141"/>
      <c r="I306" s="192"/>
      <c r="J306" s="193"/>
      <c r="K306" s="141"/>
    </row>
    <row r="307" customFormat="false" ht="15" hidden="false" customHeight="false" outlineLevel="0" collapsed="false">
      <c r="B307" s="191" t="n">
        <f aca="false">B306+1</f>
        <v>285</v>
      </c>
      <c r="C307" s="141"/>
      <c r="D307" s="192"/>
      <c r="E307" s="141"/>
      <c r="F307" s="141"/>
      <c r="G307" s="172" t="str">
        <f aca="true">IF(F307 &lt;&gt; "",VLOOKUP($F307,Defect_severity,2,0),"")</f>
        <v/>
      </c>
      <c r="H307" s="141"/>
      <c r="I307" s="192"/>
      <c r="J307" s="193"/>
      <c r="K307" s="141"/>
    </row>
    <row r="308" customFormat="false" ht="15" hidden="false" customHeight="false" outlineLevel="0" collapsed="false">
      <c r="B308" s="191" t="n">
        <f aca="false">B307+1</f>
        <v>286</v>
      </c>
      <c r="C308" s="141"/>
      <c r="D308" s="192"/>
      <c r="E308" s="141"/>
      <c r="F308" s="141"/>
      <c r="G308" s="172" t="str">
        <f aca="true">IF(F308 &lt;&gt; "",VLOOKUP($F308,Defect_severity,2,0),"")</f>
        <v/>
      </c>
      <c r="H308" s="141"/>
      <c r="I308" s="192"/>
      <c r="J308" s="193"/>
      <c r="K308" s="141"/>
    </row>
    <row r="309" customFormat="false" ht="15" hidden="false" customHeight="false" outlineLevel="0" collapsed="false">
      <c r="B309" s="191" t="n">
        <f aca="false">B308+1</f>
        <v>287</v>
      </c>
      <c r="C309" s="141"/>
      <c r="D309" s="192"/>
      <c r="E309" s="141"/>
      <c r="F309" s="141"/>
      <c r="G309" s="172" t="str">
        <f aca="true">IF(F309 &lt;&gt; "",VLOOKUP($F309,Defect_severity,2,0),"")</f>
        <v/>
      </c>
      <c r="H309" s="141"/>
      <c r="I309" s="192"/>
      <c r="J309" s="193"/>
      <c r="K309" s="141"/>
    </row>
    <row r="310" customFormat="false" ht="15" hidden="false" customHeight="false" outlineLevel="0" collapsed="false">
      <c r="B310" s="191" t="n">
        <f aca="false">B309+1</f>
        <v>288</v>
      </c>
      <c r="C310" s="141"/>
      <c r="D310" s="192"/>
      <c r="E310" s="141"/>
      <c r="F310" s="141"/>
      <c r="G310" s="172" t="str">
        <f aca="true">IF(F310 &lt;&gt; "",VLOOKUP($F310,Defect_severity,2,0),"")</f>
        <v/>
      </c>
      <c r="H310" s="141"/>
      <c r="I310" s="192"/>
      <c r="J310" s="193"/>
      <c r="K310" s="141"/>
    </row>
    <row r="311" customFormat="false" ht="15" hidden="false" customHeight="false" outlineLevel="0" collapsed="false">
      <c r="B311" s="191" t="n">
        <f aca="false">B310+1</f>
        <v>289</v>
      </c>
      <c r="C311" s="141"/>
      <c r="D311" s="192"/>
      <c r="E311" s="141"/>
      <c r="F311" s="141"/>
      <c r="G311" s="172" t="str">
        <f aca="true">IF(F311 &lt;&gt; "",VLOOKUP($F311,Defect_severity,2,0),"")</f>
        <v/>
      </c>
      <c r="H311" s="141"/>
      <c r="I311" s="192"/>
      <c r="J311" s="193"/>
      <c r="K311" s="141"/>
    </row>
    <row r="312" customFormat="false" ht="15" hidden="false" customHeight="false" outlineLevel="0" collapsed="false">
      <c r="B312" s="191" t="n">
        <f aca="false">B311+1</f>
        <v>290</v>
      </c>
      <c r="C312" s="141"/>
      <c r="D312" s="192"/>
      <c r="E312" s="141"/>
      <c r="F312" s="141"/>
      <c r="G312" s="172" t="str">
        <f aca="true">IF(F312 &lt;&gt; "",VLOOKUP($F312,Defect_severity,2,0),"")</f>
        <v/>
      </c>
      <c r="H312" s="141"/>
      <c r="I312" s="192"/>
      <c r="J312" s="193"/>
      <c r="K312" s="141"/>
    </row>
    <row r="313" customFormat="false" ht="15" hidden="false" customHeight="false" outlineLevel="0" collapsed="false">
      <c r="B313" s="191" t="n">
        <f aca="false">B312+1</f>
        <v>291</v>
      </c>
      <c r="C313" s="141"/>
      <c r="D313" s="192"/>
      <c r="E313" s="141"/>
      <c r="F313" s="141"/>
      <c r="G313" s="172" t="str">
        <f aca="true">IF(F313 &lt;&gt; "",VLOOKUP($F313,Defect_severity,2,0),"")</f>
        <v/>
      </c>
      <c r="H313" s="141"/>
      <c r="I313" s="192"/>
      <c r="J313" s="193"/>
      <c r="K313" s="141"/>
    </row>
    <row r="314" customFormat="false" ht="15" hidden="false" customHeight="false" outlineLevel="0" collapsed="false">
      <c r="B314" s="191" t="n">
        <f aca="false">B313+1</f>
        <v>292</v>
      </c>
      <c r="C314" s="141"/>
      <c r="D314" s="192"/>
      <c r="E314" s="141"/>
      <c r="F314" s="141"/>
      <c r="G314" s="172" t="str">
        <f aca="true">IF(F314 &lt;&gt; "",VLOOKUP($F314,Defect_severity,2,0),"")</f>
        <v/>
      </c>
      <c r="H314" s="141"/>
      <c r="I314" s="192"/>
      <c r="J314" s="193"/>
      <c r="K314" s="141"/>
    </row>
    <row r="315" customFormat="false" ht="15" hidden="false" customHeight="false" outlineLevel="0" collapsed="false">
      <c r="B315" s="191" t="n">
        <f aca="false">B314+1</f>
        <v>293</v>
      </c>
      <c r="C315" s="141"/>
      <c r="D315" s="192"/>
      <c r="E315" s="141"/>
      <c r="F315" s="141"/>
      <c r="G315" s="172" t="str">
        <f aca="true">IF(F315 &lt;&gt; "",VLOOKUP($F315,Defect_severity,2,0),"")</f>
        <v/>
      </c>
      <c r="H315" s="141"/>
      <c r="I315" s="192"/>
      <c r="J315" s="193"/>
      <c r="K315" s="141"/>
    </row>
    <row r="316" customFormat="false" ht="15" hidden="false" customHeight="false" outlineLevel="0" collapsed="false">
      <c r="B316" s="191" t="n">
        <f aca="false">B315+1</f>
        <v>294</v>
      </c>
      <c r="C316" s="141"/>
      <c r="D316" s="192"/>
      <c r="E316" s="141"/>
      <c r="F316" s="141"/>
      <c r="G316" s="172" t="str">
        <f aca="true">IF(F316 &lt;&gt; "",VLOOKUP($F316,Defect_severity,2,0),"")</f>
        <v/>
      </c>
      <c r="H316" s="141"/>
      <c r="I316" s="192"/>
      <c r="J316" s="193"/>
      <c r="K316" s="141"/>
    </row>
    <row r="317" customFormat="false" ht="15" hidden="false" customHeight="false" outlineLevel="0" collapsed="false">
      <c r="B317" s="191" t="n">
        <f aca="false">B316+1</f>
        <v>295</v>
      </c>
      <c r="C317" s="141"/>
      <c r="D317" s="192"/>
      <c r="E317" s="141"/>
      <c r="F317" s="141"/>
      <c r="G317" s="172" t="str">
        <f aca="true">IF(F317 &lt;&gt; "",VLOOKUP($F317,Defect_severity,2,0),"")</f>
        <v/>
      </c>
      <c r="H317" s="141"/>
      <c r="I317" s="192"/>
      <c r="J317" s="193"/>
      <c r="K317" s="141"/>
    </row>
    <row r="318" customFormat="false" ht="15" hidden="false" customHeight="false" outlineLevel="0" collapsed="false">
      <c r="B318" s="191" t="n">
        <f aca="false">B317+1</f>
        <v>296</v>
      </c>
      <c r="C318" s="141"/>
      <c r="D318" s="192"/>
      <c r="E318" s="141"/>
      <c r="F318" s="141"/>
      <c r="G318" s="172" t="str">
        <f aca="true">IF(F318 &lt;&gt; "",VLOOKUP($F318,Defect_severity,2,0),"")</f>
        <v/>
      </c>
      <c r="H318" s="141"/>
      <c r="I318" s="192"/>
      <c r="J318" s="193"/>
      <c r="K318" s="141"/>
    </row>
    <row r="319" customFormat="false" ht="15" hidden="false" customHeight="false" outlineLevel="0" collapsed="false">
      <c r="B319" s="191" t="n">
        <f aca="false">B318+1</f>
        <v>297</v>
      </c>
      <c r="C319" s="141"/>
      <c r="D319" s="192"/>
      <c r="E319" s="141"/>
      <c r="F319" s="141"/>
      <c r="G319" s="172" t="str">
        <f aca="true">IF(F319 &lt;&gt; "",VLOOKUP($F319,Defect_severity,2,0),"")</f>
        <v/>
      </c>
      <c r="H319" s="141"/>
      <c r="I319" s="192"/>
      <c r="J319" s="193"/>
      <c r="K319" s="141"/>
    </row>
    <row r="320" customFormat="false" ht="15" hidden="false" customHeight="false" outlineLevel="0" collapsed="false">
      <c r="B320" s="191" t="n">
        <f aca="false">B319+1</f>
        <v>298</v>
      </c>
      <c r="C320" s="141"/>
      <c r="D320" s="192"/>
      <c r="E320" s="141"/>
      <c r="F320" s="141"/>
      <c r="G320" s="172" t="str">
        <f aca="true">IF(F320 &lt;&gt; "",VLOOKUP($F320,Defect_severity,2,0),"")</f>
        <v/>
      </c>
      <c r="H320" s="141"/>
      <c r="I320" s="192"/>
      <c r="J320" s="193"/>
      <c r="K320" s="141"/>
    </row>
    <row r="321" customFormat="false" ht="15" hidden="false" customHeight="false" outlineLevel="0" collapsed="false">
      <c r="B321" s="191" t="n">
        <f aca="false">B320+1</f>
        <v>299</v>
      </c>
      <c r="C321" s="141"/>
      <c r="D321" s="192"/>
      <c r="E321" s="141"/>
      <c r="F321" s="141"/>
      <c r="G321" s="172" t="str">
        <f aca="true">IF(F321 &lt;&gt; "",VLOOKUP($F321,Defect_severity,2,0),"")</f>
        <v/>
      </c>
      <c r="H321" s="141"/>
      <c r="I321" s="192"/>
      <c r="J321" s="193"/>
      <c r="K321" s="141"/>
    </row>
    <row r="322" customFormat="false" ht="15.75" hidden="false" customHeight="false" outlineLevel="0" collapsed="false">
      <c r="B322" s="194" t="n">
        <f aca="false">B321+1</f>
        <v>300</v>
      </c>
      <c r="C322" s="195"/>
      <c r="D322" s="196"/>
      <c r="E322" s="141"/>
      <c r="F322" s="141"/>
      <c r="G322" s="172" t="str">
        <f aca="true">IF(F322 &lt;&gt; "",VLOOKUP($F322,Defect_severity,2,0),"")</f>
        <v/>
      </c>
      <c r="H322" s="141"/>
      <c r="I322" s="196"/>
      <c r="J322" s="197"/>
      <c r="K322" s="141"/>
    </row>
  </sheetData>
  <sheetProtection sheet="true" objects="true" scenarios="true" formatCells="false" formatColumns="false" formatRows="false" insertHyperlinks="false"/>
  <mergeCells count="5">
    <mergeCell ref="B2:B3"/>
    <mergeCell ref="C2:C3"/>
    <mergeCell ref="B8:B11"/>
    <mergeCell ref="C8:D11"/>
    <mergeCell ref="C13:D13"/>
  </mergeCells>
  <dataValidations count="6">
    <dataValidation allowBlank="true" error="Please enter Whole numbers only, no decimal values will be accepted" errorTitle="Enter Whole Number" operator="greaterThanOrEqual" showDropDown="false" showErrorMessage="true" showInputMessage="true" sqref="C2:C3" type="whole">
      <formula1>0</formula1>
      <formula2>0</formula2>
    </dataValidation>
    <dataValidation allowBlank="true" operator="between" showDropDown="false" showErrorMessage="true" showInputMessage="true" sqref="H23:H322" type="list">
      <formula1>Fixed</formula1>
      <formula2>0</formula2>
    </dataValidation>
    <dataValidation allowBlank="true" operator="between" showDropDown="false" showErrorMessage="true" showInputMessage="true" sqref="K23:K322" type="list">
      <formula1>Passed</formula1>
      <formula2>0</formula2>
    </dataValidation>
    <dataValidation allowBlank="false" operator="equal" prompt="Input date using &quot;MM-DD-YY&quot; Format only.&#10;&#10;Example 01-01-2015" showDropDown="false" showErrorMessage="true" showInputMessage="true" sqref="C6" type="none">
      <formula1>0</formula1>
      <formula2>0</formula2>
    </dataValidation>
    <dataValidation allowBlank="true" operator="between" showDropDown="false" showErrorMessage="true" showInputMessage="true" sqref="F23:F322" type="list">
      <formula1>INDIRECT(#ref!)</formula1>
      <formula2>0</formula2>
    </dataValidation>
    <dataValidation allowBlank="true" operator="between" showDropDown="false" showErrorMessage="true" showInputMessage="true" sqref="E23:E322" type="list">
      <formula1>Client_Beta_dt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44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A20" activeCellId="6" sqref="C1 C9 C12 C19 C26 C41 AA20"/>
    </sheetView>
  </sheetViews>
  <sheetFormatPr defaultRowHeight="15"/>
  <cols>
    <col collapsed="false" hidden="false" max="3" min="1" style="202" width="24.4251012145749"/>
    <col collapsed="false" hidden="false" max="4" min="4" style="202" width="21.7085020242915"/>
    <col collapsed="false" hidden="false" max="10" min="5" style="202" width="30.2874493927125"/>
    <col collapsed="false" hidden="false" max="11" min="11" style="202" width="2"/>
    <col collapsed="false" hidden="false" max="12" min="12" style="202" width="24.5748987854251"/>
    <col collapsed="false" hidden="false" max="13" min="13" style="202" width="9.71255060728745"/>
    <col collapsed="false" hidden="false" max="14" min="14" style="202" width="1.28744939271255"/>
    <col collapsed="false" hidden="false" max="15" min="15" style="202" width="24.5748987854251"/>
    <col collapsed="false" hidden="false" max="16" min="16" style="202" width="9.71255060728745"/>
    <col collapsed="false" hidden="false" max="17" min="17" style="202" width="0.8582995951417"/>
    <col collapsed="false" hidden="false" max="18" min="18" style="202" width="24.2793522267206"/>
    <col collapsed="false" hidden="false" max="19" min="19" style="202" width="9.71255060728745"/>
    <col collapsed="false" hidden="false" max="20" min="20" style="202" width="1.28744939271255"/>
    <col collapsed="false" hidden="false" max="21" min="21" style="202" width="27.2874493927125"/>
    <col collapsed="false" hidden="false" max="22" min="22" style="202" width="9.71255060728745"/>
    <col collapsed="false" hidden="false" max="23" min="23" style="202" width="1"/>
    <col collapsed="false" hidden="false" max="24" min="24" style="202" width="24.2793522267206"/>
    <col collapsed="false" hidden="false" max="25" min="25" style="202" width="9.71255060728745"/>
    <col collapsed="false" hidden="false" max="26" min="26" style="202" width="1.1417004048583"/>
    <col collapsed="false" hidden="false" max="27" min="27" style="202" width="34.8582995951417"/>
    <col collapsed="false" hidden="false" max="28" min="28" style="202" width="9.71255060728745"/>
    <col collapsed="false" hidden="false" max="29" min="29" style="202" width="1"/>
    <col collapsed="false" hidden="false" max="30" min="30" style="202" width="30"/>
    <col collapsed="false" hidden="false" max="31" min="31" style="202" width="9.71255060728745"/>
    <col collapsed="false" hidden="false" max="32" min="32" style="202" width="0.8582995951417"/>
    <col collapsed="false" hidden="false" max="33" min="33" style="202" width="5.85425101214575"/>
    <col collapsed="false" hidden="false" max="34" min="34" style="202" width="9.1417004048583"/>
    <col collapsed="false" hidden="false" max="35" min="35" style="202" width="36.2834008097166"/>
    <col collapsed="false" hidden="false" max="36" min="36" style="202" width="9.2834008097166"/>
    <col collapsed="false" hidden="false" max="37" min="37" style="202" width="9.1417004048583"/>
    <col collapsed="false" hidden="false" max="38" min="38" style="202" width="34.8582995951417"/>
    <col collapsed="false" hidden="false" max="39" min="39" style="202" width="9.71255060728745"/>
    <col collapsed="false" hidden="false" max="40" min="40" style="202" width="23.8502024291498"/>
    <col collapsed="false" hidden="false" max="1025" min="41" style="202" width="9.1417004048583"/>
  </cols>
  <sheetData>
    <row r="1" customFormat="false" ht="15" hidden="false" customHeight="false" outlineLevel="0" collapsed="false">
      <c r="A1" s="203" t="s">
        <v>143</v>
      </c>
      <c r="B1" s="204" t="s">
        <v>144</v>
      </c>
      <c r="C1" s="203" t="s">
        <v>145</v>
      </c>
      <c r="D1" s="203" t="s">
        <v>146</v>
      </c>
      <c r="E1" s="203" t="s">
        <v>147</v>
      </c>
      <c r="F1" s="203" t="s">
        <v>148</v>
      </c>
      <c r="G1" s="203" t="s">
        <v>149</v>
      </c>
      <c r="H1" s="203" t="s">
        <v>150</v>
      </c>
      <c r="I1" s="203" t="s">
        <v>151</v>
      </c>
      <c r="J1" s="203" t="s">
        <v>152</v>
      </c>
      <c r="K1" s="205"/>
      <c r="L1" s="206" t="s">
        <v>153</v>
      </c>
      <c r="M1" s="206" t="s">
        <v>154</v>
      </c>
      <c r="O1" s="206" t="s">
        <v>155</v>
      </c>
      <c r="P1" s="206" t="s">
        <v>154</v>
      </c>
      <c r="R1" s="206" t="s">
        <v>156</v>
      </c>
      <c r="S1" s="206" t="s">
        <v>154</v>
      </c>
      <c r="U1" s="206" t="s">
        <v>157</v>
      </c>
      <c r="V1" s="206" t="s">
        <v>154</v>
      </c>
      <c r="X1" s="206" t="s">
        <v>158</v>
      </c>
      <c r="Y1" s="206" t="s">
        <v>154</v>
      </c>
      <c r="AA1" s="206" t="s">
        <v>159</v>
      </c>
      <c r="AB1" s="206" t="s">
        <v>154</v>
      </c>
      <c r="AD1" s="206" t="s">
        <v>160</v>
      </c>
      <c r="AE1" s="206" t="s">
        <v>154</v>
      </c>
      <c r="AG1" s="206" t="s">
        <v>128</v>
      </c>
      <c r="AH1" s="207" t="s">
        <v>131</v>
      </c>
      <c r="AI1" s="206" t="s">
        <v>161</v>
      </c>
      <c r="AJ1" s="206" t="s">
        <v>154</v>
      </c>
      <c r="AL1" s="206" t="s">
        <v>162</v>
      </c>
      <c r="AM1" s="206" t="s">
        <v>154</v>
      </c>
      <c r="AN1" s="206" t="s">
        <v>163</v>
      </c>
    </row>
    <row r="2" customFormat="false" ht="15" hidden="false" customHeight="false" outlineLevel="0" collapsed="false">
      <c r="A2" s="208" t="s">
        <v>159</v>
      </c>
      <c r="B2" s="209" t="s">
        <v>156</v>
      </c>
      <c r="C2" s="208" t="s">
        <v>159</v>
      </c>
      <c r="D2" s="208" t="s">
        <v>157</v>
      </c>
      <c r="E2" s="208" t="s">
        <v>161</v>
      </c>
      <c r="F2" s="208" t="s">
        <v>161</v>
      </c>
      <c r="G2" s="208" t="s">
        <v>161</v>
      </c>
      <c r="H2" s="208" t="s">
        <v>161</v>
      </c>
      <c r="I2" s="208" t="s">
        <v>161</v>
      </c>
      <c r="J2" s="208" t="s">
        <v>161</v>
      </c>
      <c r="K2" s="205"/>
      <c r="L2" s="210" t="s">
        <v>164</v>
      </c>
      <c r="M2" s="210" t="s">
        <v>119</v>
      </c>
      <c r="O2" s="210" t="s">
        <v>164</v>
      </c>
      <c r="P2" s="210" t="s">
        <v>119</v>
      </c>
      <c r="R2" s="210" t="s">
        <v>165</v>
      </c>
      <c r="S2" s="210" t="s">
        <v>119</v>
      </c>
      <c r="U2" s="210" t="s">
        <v>165</v>
      </c>
      <c r="V2" s="210" t="s">
        <v>119</v>
      </c>
      <c r="X2" s="210" t="s">
        <v>165</v>
      </c>
      <c r="Y2" s="210" t="s">
        <v>119</v>
      </c>
      <c r="AA2" s="210" t="s">
        <v>165</v>
      </c>
      <c r="AB2" s="210" t="s">
        <v>119</v>
      </c>
      <c r="AD2" s="210" t="s">
        <v>165</v>
      </c>
      <c r="AE2" s="210" t="s">
        <v>119</v>
      </c>
      <c r="AG2" s="210" t="s">
        <v>128</v>
      </c>
      <c r="AH2" s="211" t="s">
        <v>166</v>
      </c>
      <c r="AI2" s="210" t="s">
        <v>167</v>
      </c>
      <c r="AJ2" s="210" t="s">
        <v>120</v>
      </c>
      <c r="AL2" s="210" t="s">
        <v>168</v>
      </c>
      <c r="AM2" s="210" t="s">
        <v>120</v>
      </c>
      <c r="AN2" s="210" t="n">
        <v>1</v>
      </c>
    </row>
    <row r="3" customFormat="false" ht="15" hidden="false" customHeight="false" outlineLevel="0" collapsed="false">
      <c r="A3" s="208" t="s">
        <v>153</v>
      </c>
      <c r="B3" s="209" t="s">
        <v>153</v>
      </c>
      <c r="C3" s="208" t="s">
        <v>153</v>
      </c>
      <c r="D3" s="208" t="s">
        <v>158</v>
      </c>
      <c r="E3" s="208" t="s">
        <v>157</v>
      </c>
      <c r="F3" s="208" t="s">
        <v>157</v>
      </c>
      <c r="G3" s="208" t="s">
        <v>157</v>
      </c>
      <c r="H3" s="208" t="s">
        <v>157</v>
      </c>
      <c r="I3" s="208" t="s">
        <v>157</v>
      </c>
      <c r="J3" s="208" t="s">
        <v>157</v>
      </c>
      <c r="K3" s="205"/>
      <c r="L3" s="210" t="s">
        <v>169</v>
      </c>
      <c r="M3" s="210" t="s">
        <v>119</v>
      </c>
      <c r="O3" s="210" t="s">
        <v>170</v>
      </c>
      <c r="P3" s="210" t="s">
        <v>119</v>
      </c>
      <c r="R3" s="210" t="s">
        <v>171</v>
      </c>
      <c r="S3" s="210" t="s">
        <v>120</v>
      </c>
      <c r="U3" s="210" t="s">
        <v>172</v>
      </c>
      <c r="V3" s="210" t="s">
        <v>120</v>
      </c>
      <c r="X3" s="210" t="s">
        <v>173</v>
      </c>
      <c r="Y3" s="210" t="s">
        <v>119</v>
      </c>
      <c r="AA3" s="210" t="s">
        <v>174</v>
      </c>
      <c r="AB3" s="210" t="s">
        <v>120</v>
      </c>
      <c r="AD3" s="210" t="s">
        <v>175</v>
      </c>
      <c r="AE3" s="210" t="s">
        <v>119</v>
      </c>
      <c r="AG3" s="210" t="s">
        <v>136</v>
      </c>
      <c r="AH3" s="211" t="s">
        <v>176</v>
      </c>
      <c r="AI3" s="210" t="s">
        <v>168</v>
      </c>
      <c r="AJ3" s="210" t="s">
        <v>120</v>
      </c>
      <c r="AL3" s="210" t="s">
        <v>177</v>
      </c>
      <c r="AM3" s="210" t="s">
        <v>120</v>
      </c>
      <c r="AN3" s="210" t="n">
        <v>2</v>
      </c>
    </row>
    <row r="4" customFormat="false" ht="15.75" hidden="false" customHeight="false" outlineLevel="0" collapsed="false">
      <c r="A4" s="208" t="s">
        <v>156</v>
      </c>
      <c r="B4" s="212" t="s">
        <v>155</v>
      </c>
      <c r="C4" s="208" t="s">
        <v>156</v>
      </c>
      <c r="D4" s="213" t="s">
        <v>159</v>
      </c>
      <c r="E4" s="208" t="s">
        <v>160</v>
      </c>
      <c r="F4" s="208" t="s">
        <v>160</v>
      </c>
      <c r="G4" s="208" t="s">
        <v>160</v>
      </c>
      <c r="H4" s="208" t="s">
        <v>160</v>
      </c>
      <c r="I4" s="208" t="s">
        <v>160</v>
      </c>
      <c r="J4" s="208" t="s">
        <v>160</v>
      </c>
      <c r="K4" s="205"/>
      <c r="L4" s="210" t="s">
        <v>178</v>
      </c>
      <c r="M4" s="210" t="s">
        <v>119</v>
      </c>
      <c r="O4" s="210" t="s">
        <v>179</v>
      </c>
      <c r="P4" s="210" t="s">
        <v>120</v>
      </c>
      <c r="R4" s="210" t="s">
        <v>180</v>
      </c>
      <c r="S4" s="210" t="s">
        <v>119</v>
      </c>
      <c r="U4" s="210" t="s">
        <v>181</v>
      </c>
      <c r="V4" s="210" t="s">
        <v>119</v>
      </c>
      <c r="X4" s="210" t="s">
        <v>182</v>
      </c>
      <c r="Y4" s="210" t="s">
        <v>120</v>
      </c>
      <c r="AA4" s="210" t="s">
        <v>183</v>
      </c>
      <c r="AB4" s="210" t="s">
        <v>121</v>
      </c>
      <c r="AD4" s="210" t="s">
        <v>184</v>
      </c>
      <c r="AE4" s="210" t="s">
        <v>121</v>
      </c>
      <c r="AI4" s="210" t="s">
        <v>185</v>
      </c>
      <c r="AJ4" s="210" t="s">
        <v>120</v>
      </c>
      <c r="AL4" s="210" t="s">
        <v>186</v>
      </c>
      <c r="AM4" s="210" t="s">
        <v>120</v>
      </c>
      <c r="AN4" s="210" t="n">
        <v>3</v>
      </c>
    </row>
    <row r="5" customFormat="false" ht="15.75" hidden="false" customHeight="false" outlineLevel="0" collapsed="false">
      <c r="A5" s="213" t="s">
        <v>155</v>
      </c>
      <c r="B5" s="202" t="s">
        <v>187</v>
      </c>
      <c r="C5" s="213" t="s">
        <v>155</v>
      </c>
      <c r="D5" s="202" t="s">
        <v>187</v>
      </c>
      <c r="E5" s="208" t="s">
        <v>158</v>
      </c>
      <c r="F5" s="208" t="s">
        <v>158</v>
      </c>
      <c r="G5" s="208" t="s">
        <v>158</v>
      </c>
      <c r="H5" s="208" t="s">
        <v>158</v>
      </c>
      <c r="I5" s="208" t="s">
        <v>158</v>
      </c>
      <c r="J5" s="208" t="s">
        <v>158</v>
      </c>
      <c r="K5" s="205"/>
      <c r="L5" s="210" t="s">
        <v>188</v>
      </c>
      <c r="M5" s="210" t="s">
        <v>119</v>
      </c>
      <c r="R5" s="210" t="s">
        <v>189</v>
      </c>
      <c r="S5" s="210" t="s">
        <v>119</v>
      </c>
      <c r="U5" s="210" t="s">
        <v>190</v>
      </c>
      <c r="V5" s="210" t="s">
        <v>120</v>
      </c>
      <c r="X5" s="210" t="s">
        <v>191</v>
      </c>
      <c r="Y5" s="210" t="s">
        <v>120</v>
      </c>
      <c r="AA5" s="210" t="s">
        <v>175</v>
      </c>
      <c r="AB5" s="210" t="s">
        <v>119</v>
      </c>
      <c r="AD5" s="210" t="s">
        <v>192</v>
      </c>
      <c r="AE5" s="210" t="s">
        <v>120</v>
      </c>
      <c r="AI5" s="210" t="s">
        <v>186</v>
      </c>
      <c r="AJ5" s="210" t="s">
        <v>120</v>
      </c>
      <c r="AL5" s="210" t="s">
        <v>167</v>
      </c>
      <c r="AM5" s="210" t="s">
        <v>120</v>
      </c>
      <c r="AN5" s="210" t="n">
        <v>4</v>
      </c>
    </row>
    <row r="6" customFormat="false" ht="15" hidden="false" customHeight="false" outlineLevel="0" collapsed="false">
      <c r="A6" s="202" t="s">
        <v>187</v>
      </c>
      <c r="B6" s="202" t="s">
        <v>193</v>
      </c>
      <c r="C6" s="202" t="s">
        <v>187</v>
      </c>
      <c r="D6" s="202" t="s">
        <v>193</v>
      </c>
      <c r="E6" s="208" t="s">
        <v>153</v>
      </c>
      <c r="F6" s="208" t="s">
        <v>153</v>
      </c>
      <c r="G6" s="208" t="s">
        <v>153</v>
      </c>
      <c r="H6" s="208" t="s">
        <v>153</v>
      </c>
      <c r="I6" s="208" t="s">
        <v>153</v>
      </c>
      <c r="J6" s="208" t="s">
        <v>153</v>
      </c>
      <c r="K6" s="205"/>
      <c r="L6" s="210" t="s">
        <v>194</v>
      </c>
      <c r="M6" s="210" t="s">
        <v>119</v>
      </c>
      <c r="R6" s="210" t="s">
        <v>195</v>
      </c>
      <c r="S6" s="210" t="s">
        <v>119</v>
      </c>
      <c r="U6" s="210" t="s">
        <v>196</v>
      </c>
      <c r="V6" s="210" t="s">
        <v>121</v>
      </c>
      <c r="X6" s="210" t="s">
        <v>197</v>
      </c>
      <c r="Y6" s="210" t="s">
        <v>119</v>
      </c>
      <c r="AA6" s="210" t="s">
        <v>198</v>
      </c>
      <c r="AB6" s="210" t="s">
        <v>120</v>
      </c>
      <c r="AI6" s="210" t="s">
        <v>177</v>
      </c>
      <c r="AJ6" s="210" t="s">
        <v>120</v>
      </c>
      <c r="AL6" s="210" t="s">
        <v>199</v>
      </c>
      <c r="AM6" s="210" t="s">
        <v>120</v>
      </c>
      <c r="AN6" s="210" t="n">
        <v>5</v>
      </c>
    </row>
    <row r="7" customFormat="false" ht="15" hidden="false" customHeight="false" outlineLevel="0" collapsed="false">
      <c r="A7" s="202" t="s">
        <v>193</v>
      </c>
      <c r="B7" s="214"/>
      <c r="C7" s="202" t="s">
        <v>193</v>
      </c>
      <c r="E7" s="208" t="s">
        <v>159</v>
      </c>
      <c r="F7" s="208" t="s">
        <v>159</v>
      </c>
      <c r="G7" s="208" t="s">
        <v>159</v>
      </c>
      <c r="H7" s="208" t="s">
        <v>159</v>
      </c>
      <c r="I7" s="208" t="s">
        <v>159</v>
      </c>
      <c r="J7" s="208" t="s">
        <v>159</v>
      </c>
      <c r="K7" s="205"/>
      <c r="L7" s="210" t="s">
        <v>200</v>
      </c>
      <c r="M7" s="210" t="s">
        <v>121</v>
      </c>
      <c r="R7" s="210" t="s">
        <v>201</v>
      </c>
      <c r="S7" s="210" t="s">
        <v>120</v>
      </c>
      <c r="U7" s="210" t="s">
        <v>202</v>
      </c>
      <c r="V7" s="210" t="s">
        <v>120</v>
      </c>
      <c r="AA7" s="210" t="s">
        <v>203</v>
      </c>
      <c r="AB7" s="210" t="s">
        <v>120</v>
      </c>
      <c r="AI7" s="210" t="s">
        <v>199</v>
      </c>
      <c r="AJ7" s="210" t="s">
        <v>120</v>
      </c>
      <c r="AL7" s="210" t="s">
        <v>185</v>
      </c>
      <c r="AM7" s="210" t="s">
        <v>120</v>
      </c>
      <c r="AN7" s="210" t="n">
        <v>6</v>
      </c>
    </row>
    <row r="8" customFormat="false" ht="15" hidden="false" customHeight="false" outlineLevel="0" collapsed="false">
      <c r="B8" s="214"/>
      <c r="E8" s="208" t="s">
        <v>156</v>
      </c>
      <c r="F8" s="208" t="s">
        <v>156</v>
      </c>
      <c r="G8" s="208" t="s">
        <v>156</v>
      </c>
      <c r="H8" s="208" t="s">
        <v>156</v>
      </c>
      <c r="I8" s="208" t="s">
        <v>156</v>
      </c>
      <c r="J8" s="208" t="s">
        <v>156</v>
      </c>
      <c r="K8" s="205"/>
      <c r="L8" s="210" t="s">
        <v>204</v>
      </c>
      <c r="M8" s="210" t="s">
        <v>120</v>
      </c>
      <c r="R8" s="210" t="s">
        <v>205</v>
      </c>
      <c r="S8" s="210" t="s">
        <v>120</v>
      </c>
      <c r="U8" s="210" t="s">
        <v>206</v>
      </c>
      <c r="V8" s="210" t="s">
        <v>120</v>
      </c>
      <c r="AA8" s="210" t="s">
        <v>207</v>
      </c>
      <c r="AB8" s="210" t="s">
        <v>121</v>
      </c>
      <c r="AL8" s="210" t="s">
        <v>164</v>
      </c>
      <c r="AM8" s="210" t="s">
        <v>119</v>
      </c>
      <c r="AN8" s="210" t="n">
        <v>7</v>
      </c>
    </row>
    <row r="9" customFormat="false" ht="15.75" hidden="false" customHeight="false" outlineLevel="0" collapsed="false">
      <c r="B9" s="214"/>
      <c r="E9" s="213" t="s">
        <v>155</v>
      </c>
      <c r="F9" s="213" t="s">
        <v>155</v>
      </c>
      <c r="G9" s="213" t="s">
        <v>155</v>
      </c>
      <c r="H9" s="213" t="s">
        <v>155</v>
      </c>
      <c r="I9" s="213" t="s">
        <v>155</v>
      </c>
      <c r="J9" s="213" t="s">
        <v>155</v>
      </c>
      <c r="K9" s="205"/>
      <c r="L9" s="210" t="s">
        <v>208</v>
      </c>
      <c r="M9" s="210" t="s">
        <v>120</v>
      </c>
      <c r="AA9" s="210" t="s">
        <v>209</v>
      </c>
      <c r="AB9" s="210" t="s">
        <v>120</v>
      </c>
      <c r="AL9" s="210" t="s">
        <v>174</v>
      </c>
      <c r="AM9" s="210" t="s">
        <v>120</v>
      </c>
      <c r="AN9" s="210" t="n">
        <v>8</v>
      </c>
    </row>
    <row r="10" customFormat="false" ht="15" hidden="false" customHeight="false" outlineLevel="0" collapsed="false">
      <c r="B10" s="214"/>
      <c r="E10" s="202" t="s">
        <v>187</v>
      </c>
      <c r="F10" s="202" t="s">
        <v>187</v>
      </c>
      <c r="G10" s="202" t="s">
        <v>187</v>
      </c>
      <c r="H10" s="202" t="s">
        <v>187</v>
      </c>
      <c r="I10" s="202" t="s">
        <v>187</v>
      </c>
      <c r="J10" s="202" t="s">
        <v>187</v>
      </c>
      <c r="AA10" s="210" t="s">
        <v>210</v>
      </c>
      <c r="AB10" s="210" t="s">
        <v>121</v>
      </c>
      <c r="AL10" s="210" t="s">
        <v>172</v>
      </c>
      <c r="AM10" s="210" t="s">
        <v>120</v>
      </c>
      <c r="AN10" s="210" t="n">
        <v>9</v>
      </c>
    </row>
    <row r="11" customFormat="false" ht="15" hidden="false" customHeight="false" outlineLevel="0" collapsed="false">
      <c r="B11" s="214"/>
      <c r="E11" s="202" t="s">
        <v>193</v>
      </c>
      <c r="F11" s="202" t="s">
        <v>193</v>
      </c>
      <c r="G11" s="202" t="s">
        <v>193</v>
      </c>
      <c r="H11" s="202" t="s">
        <v>193</v>
      </c>
      <c r="I11" s="202" t="s">
        <v>193</v>
      </c>
      <c r="J11" s="202" t="s">
        <v>193</v>
      </c>
      <c r="AA11" s="210" t="s">
        <v>211</v>
      </c>
      <c r="AB11" s="210" t="s">
        <v>119</v>
      </c>
      <c r="AL11" s="210" t="s">
        <v>181</v>
      </c>
      <c r="AM11" s="210" t="s">
        <v>119</v>
      </c>
      <c r="AN11" s="210" t="n">
        <v>10</v>
      </c>
    </row>
    <row r="12" customFormat="false" ht="15" hidden="false" customHeight="false" outlineLevel="0" collapsed="false">
      <c r="AL12" s="210" t="s">
        <v>190</v>
      </c>
      <c r="AM12" s="210" t="s">
        <v>120</v>
      </c>
      <c r="AN12" s="210" t="n">
        <v>11</v>
      </c>
    </row>
    <row r="13" customFormat="false" ht="15" hidden="false" customHeight="false" outlineLevel="0" collapsed="false">
      <c r="AL13" s="210" t="s">
        <v>173</v>
      </c>
      <c r="AM13" s="210" t="s">
        <v>119</v>
      </c>
      <c r="AN13" s="210" t="n">
        <v>12</v>
      </c>
    </row>
    <row r="14" customFormat="false" ht="15" hidden="false" customHeight="false" outlineLevel="0" collapsed="false">
      <c r="AL14" s="210" t="s">
        <v>169</v>
      </c>
      <c r="AM14" s="210" t="s">
        <v>119</v>
      </c>
      <c r="AN14" s="210" t="n">
        <v>13</v>
      </c>
    </row>
    <row r="15" customFormat="false" ht="15" hidden="false" customHeight="false" outlineLevel="0" collapsed="false">
      <c r="AL15" s="210" t="s">
        <v>171</v>
      </c>
      <c r="AM15" s="210" t="s">
        <v>120</v>
      </c>
      <c r="AN15" s="210" t="n">
        <v>14</v>
      </c>
    </row>
    <row r="16" customFormat="false" ht="15" hidden="false" customHeight="false" outlineLevel="0" collapsed="false">
      <c r="AL16" s="210" t="s">
        <v>183</v>
      </c>
      <c r="AM16" s="210" t="s">
        <v>121</v>
      </c>
      <c r="AN16" s="210" t="n">
        <v>15</v>
      </c>
    </row>
    <row r="17" customFormat="false" ht="15" hidden="false" customHeight="false" outlineLevel="0" collapsed="false">
      <c r="AL17" s="210" t="s">
        <v>182</v>
      </c>
      <c r="AM17" s="210" t="s">
        <v>120</v>
      </c>
      <c r="AN17" s="210" t="n">
        <v>16</v>
      </c>
    </row>
    <row r="18" customFormat="false" ht="15" hidden="false" customHeight="false" outlineLevel="0" collapsed="false">
      <c r="AL18" s="210" t="s">
        <v>175</v>
      </c>
      <c r="AM18" s="210" t="s">
        <v>119</v>
      </c>
      <c r="AN18" s="210" t="n">
        <v>17</v>
      </c>
    </row>
    <row r="19" customFormat="false" ht="15" hidden="false" customHeight="false" outlineLevel="0" collapsed="false">
      <c r="AL19" s="210" t="s">
        <v>178</v>
      </c>
      <c r="AM19" s="210" t="s">
        <v>119</v>
      </c>
      <c r="AN19" s="210" t="n">
        <v>18</v>
      </c>
    </row>
    <row r="20" customFormat="false" ht="15" hidden="false" customHeight="false" outlineLevel="0" collapsed="false">
      <c r="AL20" s="210" t="s">
        <v>196</v>
      </c>
      <c r="AM20" s="210" t="s">
        <v>121</v>
      </c>
      <c r="AN20" s="210" t="n">
        <v>19</v>
      </c>
    </row>
    <row r="21" customFormat="false" ht="15" hidden="false" customHeight="false" outlineLevel="0" collapsed="false">
      <c r="AL21" s="210" t="s">
        <v>198</v>
      </c>
      <c r="AM21" s="210" t="s">
        <v>120</v>
      </c>
      <c r="AN21" s="210" t="n">
        <v>20</v>
      </c>
    </row>
    <row r="22" customFormat="false" ht="15" hidden="false" customHeight="false" outlineLevel="0" collapsed="false">
      <c r="AL22" s="210" t="s">
        <v>191</v>
      </c>
      <c r="AM22" s="210" t="s">
        <v>120</v>
      </c>
      <c r="AN22" s="210" t="n">
        <v>21</v>
      </c>
    </row>
    <row r="23" customFormat="false" ht="15" hidden="false" customHeight="false" outlineLevel="0" collapsed="false">
      <c r="AL23" s="210" t="s">
        <v>203</v>
      </c>
      <c r="AM23" s="210" t="s">
        <v>120</v>
      </c>
      <c r="AN23" s="210" t="n">
        <v>22</v>
      </c>
    </row>
    <row r="24" customFormat="false" ht="15" hidden="false" customHeight="false" outlineLevel="0" collapsed="false">
      <c r="AL24" s="210" t="s">
        <v>207</v>
      </c>
      <c r="AM24" s="210" t="s">
        <v>121</v>
      </c>
      <c r="AN24" s="210" t="n">
        <v>23</v>
      </c>
    </row>
    <row r="25" customFormat="false" ht="15" hidden="false" customHeight="false" outlineLevel="0" collapsed="false">
      <c r="AL25" s="210" t="s">
        <v>180</v>
      </c>
      <c r="AM25" s="210" t="s">
        <v>119</v>
      </c>
      <c r="AN25" s="210" t="n">
        <v>24</v>
      </c>
    </row>
    <row r="26" customFormat="false" ht="15" hidden="false" customHeight="false" outlineLevel="0" collapsed="false">
      <c r="AL26" s="210" t="s">
        <v>209</v>
      </c>
      <c r="AM26" s="210" t="s">
        <v>120</v>
      </c>
      <c r="AN26" s="210" t="n">
        <v>25</v>
      </c>
    </row>
    <row r="27" customFormat="false" ht="15" hidden="false" customHeight="false" outlineLevel="0" collapsed="false">
      <c r="AL27" s="210" t="s">
        <v>210</v>
      </c>
      <c r="AM27" s="210" t="s">
        <v>121</v>
      </c>
      <c r="AN27" s="210" t="n">
        <v>26</v>
      </c>
    </row>
    <row r="28" customFormat="false" ht="15" hidden="false" customHeight="false" outlineLevel="0" collapsed="false">
      <c r="AL28" s="210" t="s">
        <v>170</v>
      </c>
      <c r="AM28" s="210" t="s">
        <v>119</v>
      </c>
      <c r="AN28" s="210" t="n">
        <v>27</v>
      </c>
    </row>
    <row r="29" customFormat="false" ht="15" hidden="false" customHeight="false" outlineLevel="0" collapsed="false">
      <c r="AL29" s="210" t="s">
        <v>188</v>
      </c>
      <c r="AM29" s="210" t="s">
        <v>119</v>
      </c>
      <c r="AN29" s="210" t="n">
        <v>28</v>
      </c>
    </row>
    <row r="30" customFormat="false" ht="15" hidden="false" customHeight="false" outlineLevel="0" collapsed="false">
      <c r="AL30" s="210" t="s">
        <v>202</v>
      </c>
      <c r="AM30" s="210" t="s">
        <v>120</v>
      </c>
      <c r="AN30" s="210" t="n">
        <v>29</v>
      </c>
    </row>
    <row r="31" customFormat="false" ht="15" hidden="false" customHeight="false" outlineLevel="0" collapsed="false">
      <c r="AL31" s="210" t="s">
        <v>189</v>
      </c>
      <c r="AM31" s="210" t="s">
        <v>119</v>
      </c>
      <c r="AN31" s="210" t="n">
        <v>30</v>
      </c>
    </row>
    <row r="32" customFormat="false" ht="15" hidden="false" customHeight="false" outlineLevel="0" collapsed="false">
      <c r="AL32" s="210" t="s">
        <v>184</v>
      </c>
      <c r="AM32" s="210" t="s">
        <v>121</v>
      </c>
      <c r="AN32" s="210" t="n">
        <v>31</v>
      </c>
    </row>
    <row r="33" customFormat="false" ht="15" hidden="false" customHeight="false" outlineLevel="0" collapsed="false">
      <c r="AL33" s="210" t="s">
        <v>195</v>
      </c>
      <c r="AM33" s="210" t="s">
        <v>119</v>
      </c>
      <c r="AN33" s="210" t="n">
        <v>32</v>
      </c>
    </row>
    <row r="34" customFormat="false" ht="15" hidden="false" customHeight="false" outlineLevel="0" collapsed="false">
      <c r="AL34" s="210" t="s">
        <v>194</v>
      </c>
      <c r="AM34" s="210" t="s">
        <v>119</v>
      </c>
      <c r="AN34" s="210" t="n">
        <v>33</v>
      </c>
    </row>
    <row r="35" customFormat="false" ht="15" hidden="false" customHeight="false" outlineLevel="0" collapsed="false">
      <c r="AL35" s="210" t="s">
        <v>201</v>
      </c>
      <c r="AM35" s="210" t="s">
        <v>120</v>
      </c>
      <c r="AN35" s="210" t="n">
        <v>34</v>
      </c>
    </row>
    <row r="36" customFormat="false" ht="15" hidden="false" customHeight="false" outlineLevel="0" collapsed="false">
      <c r="AL36" s="210" t="s">
        <v>200</v>
      </c>
      <c r="AM36" s="210" t="s">
        <v>121</v>
      </c>
      <c r="AN36" s="210" t="n">
        <v>35</v>
      </c>
    </row>
    <row r="37" customFormat="false" ht="15" hidden="false" customHeight="false" outlineLevel="0" collapsed="false">
      <c r="AL37" s="210" t="s">
        <v>192</v>
      </c>
      <c r="AM37" s="210" t="s">
        <v>120</v>
      </c>
      <c r="AN37" s="210" t="n">
        <v>36</v>
      </c>
    </row>
    <row r="38" customFormat="false" ht="15" hidden="false" customHeight="false" outlineLevel="0" collapsed="false">
      <c r="AL38" s="210" t="s">
        <v>204</v>
      </c>
      <c r="AM38" s="210" t="s">
        <v>120</v>
      </c>
      <c r="AN38" s="210" t="n">
        <v>37</v>
      </c>
    </row>
    <row r="39" customFormat="false" ht="15" hidden="false" customHeight="false" outlineLevel="0" collapsed="false">
      <c r="AL39" s="210" t="s">
        <v>206</v>
      </c>
      <c r="AM39" s="210" t="s">
        <v>120</v>
      </c>
      <c r="AN39" s="210" t="n">
        <v>38</v>
      </c>
    </row>
    <row r="40" customFormat="false" ht="15" hidden="false" customHeight="false" outlineLevel="0" collapsed="false">
      <c r="AL40" s="210" t="s">
        <v>179</v>
      </c>
      <c r="AM40" s="210" t="s">
        <v>120</v>
      </c>
      <c r="AN40" s="210" t="n">
        <v>39</v>
      </c>
    </row>
    <row r="41" customFormat="false" ht="15" hidden="false" customHeight="false" outlineLevel="0" collapsed="false">
      <c r="AL41" s="210" t="s">
        <v>197</v>
      </c>
      <c r="AM41" s="210" t="s">
        <v>119</v>
      </c>
      <c r="AN41" s="210" t="n">
        <v>40</v>
      </c>
    </row>
    <row r="42" customFormat="false" ht="15" hidden="false" customHeight="false" outlineLevel="0" collapsed="false">
      <c r="AL42" s="210" t="s">
        <v>211</v>
      </c>
      <c r="AM42" s="210" t="s">
        <v>119</v>
      </c>
      <c r="AN42" s="210" t="n">
        <v>41</v>
      </c>
    </row>
    <row r="43" customFormat="false" ht="15" hidden="false" customHeight="false" outlineLevel="0" collapsed="false">
      <c r="AL43" s="210" t="s">
        <v>205</v>
      </c>
      <c r="AM43" s="210" t="s">
        <v>120</v>
      </c>
      <c r="AN43" s="210" t="n">
        <v>42</v>
      </c>
    </row>
    <row r="44" customFormat="false" ht="15" hidden="false" customHeight="false" outlineLevel="0" collapsed="false">
      <c r="AL44" s="210" t="s">
        <v>208</v>
      </c>
      <c r="AM44" s="210" t="s">
        <v>120</v>
      </c>
      <c r="AN44" s="210" t="n">
        <v>43</v>
      </c>
    </row>
  </sheetData>
  <sheetProtection sheet="true" objects="true" scenarios="true"/>
  <conditionalFormatting sqref="AL2:AL44">
    <cfRule type="duplicateValues" priority="2" operator="duplicateValues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" activeCellId="0" sqref="C1 C9 C12 C19 C26 C41"/>
    </sheetView>
  </sheetViews>
  <sheetFormatPr defaultRowHeight="15"/>
  <cols>
    <col collapsed="false" hidden="false" max="1" min="1" style="0" width="98.8582995951417"/>
    <col collapsed="false" hidden="false" max="2" min="2" style="0" width="93.1417004048583"/>
    <col collapsed="false" hidden="false" max="3" min="3" style="0" width="36.2834008097166"/>
    <col collapsed="false" hidden="false" max="4" min="4" style="0" width="55.5748987854251"/>
    <col collapsed="false" hidden="false" max="1025" min="5" style="0" width="8.5748987854251"/>
  </cols>
  <sheetData>
    <row r="1" customFormat="false" ht="15.75" hidden="false" customHeight="false" outlineLevel="0" collapsed="false">
      <c r="A1" s="215" t="s">
        <v>212</v>
      </c>
      <c r="B1" s="216" t="s">
        <v>153</v>
      </c>
      <c r="C1" s="210" t="s">
        <v>213</v>
      </c>
      <c r="D1" s="210" t="s">
        <v>119</v>
      </c>
    </row>
    <row r="2" customFormat="false" ht="15.75" hidden="false" customHeight="false" outlineLevel="0" collapsed="false">
      <c r="A2" s="215" t="s">
        <v>212</v>
      </c>
      <c r="B2" s="216" t="s">
        <v>153</v>
      </c>
      <c r="C2" s="210" t="s">
        <v>169</v>
      </c>
      <c r="D2" s="210" t="s">
        <v>119</v>
      </c>
    </row>
    <row r="3" customFormat="false" ht="15.75" hidden="false" customHeight="false" outlineLevel="0" collapsed="false">
      <c r="A3" s="215" t="s">
        <v>212</v>
      </c>
      <c r="B3" s="216" t="s">
        <v>153</v>
      </c>
      <c r="C3" s="210" t="s">
        <v>178</v>
      </c>
      <c r="D3" s="210" t="s">
        <v>119</v>
      </c>
    </row>
    <row r="4" customFormat="false" ht="15.75" hidden="false" customHeight="false" outlineLevel="0" collapsed="false">
      <c r="A4" s="215" t="s">
        <v>212</v>
      </c>
      <c r="B4" s="216" t="s">
        <v>153</v>
      </c>
      <c r="C4" s="210" t="s">
        <v>188</v>
      </c>
      <c r="D4" s="210" t="s">
        <v>119</v>
      </c>
    </row>
    <row r="5" customFormat="false" ht="15.75" hidden="false" customHeight="false" outlineLevel="0" collapsed="false">
      <c r="A5" s="215" t="s">
        <v>212</v>
      </c>
      <c r="B5" s="216" t="s">
        <v>153</v>
      </c>
      <c r="C5" s="210" t="s">
        <v>194</v>
      </c>
      <c r="D5" s="210" t="s">
        <v>119</v>
      </c>
    </row>
    <row r="6" customFormat="false" ht="15.75" hidden="false" customHeight="false" outlineLevel="0" collapsed="false">
      <c r="A6" s="215" t="s">
        <v>212</v>
      </c>
      <c r="B6" s="216" t="s">
        <v>153</v>
      </c>
      <c r="C6" s="210" t="s">
        <v>200</v>
      </c>
      <c r="D6" s="210" t="s">
        <v>121</v>
      </c>
    </row>
    <row r="7" customFormat="false" ht="15.75" hidden="false" customHeight="false" outlineLevel="0" collapsed="false">
      <c r="A7" s="215" t="s">
        <v>212</v>
      </c>
      <c r="B7" s="216" t="s">
        <v>153</v>
      </c>
      <c r="C7" s="210" t="s">
        <v>204</v>
      </c>
      <c r="D7" s="210" t="s">
        <v>120</v>
      </c>
    </row>
    <row r="8" customFormat="false" ht="15.75" hidden="false" customHeight="false" outlineLevel="0" collapsed="false">
      <c r="A8" s="215" t="s">
        <v>212</v>
      </c>
      <c r="B8" s="216" t="s">
        <v>153</v>
      </c>
      <c r="C8" s="210" t="s">
        <v>208</v>
      </c>
      <c r="D8" s="210" t="s">
        <v>120</v>
      </c>
    </row>
    <row r="9" customFormat="false" ht="15.75" hidden="false" customHeight="false" outlineLevel="0" collapsed="false">
      <c r="A9" s="217" t="s">
        <v>212</v>
      </c>
      <c r="B9" s="216" t="s">
        <v>155</v>
      </c>
      <c r="C9" s="210" t="s">
        <v>213</v>
      </c>
      <c r="D9" s="210" t="s">
        <v>119</v>
      </c>
    </row>
    <row r="10" customFormat="false" ht="15.75" hidden="false" customHeight="false" outlineLevel="0" collapsed="false">
      <c r="A10" s="217" t="s">
        <v>212</v>
      </c>
      <c r="B10" s="218" t="s">
        <v>155</v>
      </c>
      <c r="C10" s="210" t="s">
        <v>170</v>
      </c>
      <c r="D10" s="210" t="s">
        <v>119</v>
      </c>
    </row>
    <row r="11" customFormat="false" ht="15.75" hidden="false" customHeight="false" outlineLevel="0" collapsed="false">
      <c r="A11" s="217" t="s">
        <v>212</v>
      </c>
      <c r="B11" s="218" t="s">
        <v>155</v>
      </c>
      <c r="C11" s="210" t="s">
        <v>179</v>
      </c>
      <c r="D11" s="210" t="s">
        <v>120</v>
      </c>
    </row>
    <row r="12" customFormat="false" ht="15.75" hidden="false" customHeight="false" outlineLevel="0" collapsed="false">
      <c r="A12" s="217" t="s">
        <v>212</v>
      </c>
      <c r="B12" s="216" t="s">
        <v>156</v>
      </c>
      <c r="C12" s="210" t="s">
        <v>213</v>
      </c>
      <c r="D12" s="210" t="s">
        <v>119</v>
      </c>
    </row>
    <row r="13" customFormat="false" ht="15.75" hidden="false" customHeight="false" outlineLevel="0" collapsed="false">
      <c r="A13" s="217" t="s">
        <v>212</v>
      </c>
      <c r="B13" s="216" t="s">
        <v>156</v>
      </c>
      <c r="C13" s="210" t="s">
        <v>171</v>
      </c>
      <c r="D13" s="210" t="s">
        <v>120</v>
      </c>
    </row>
    <row r="14" customFormat="false" ht="15.75" hidden="false" customHeight="false" outlineLevel="0" collapsed="false">
      <c r="A14" s="217" t="s">
        <v>212</v>
      </c>
      <c r="B14" s="216" t="s">
        <v>156</v>
      </c>
      <c r="C14" s="210" t="s">
        <v>180</v>
      </c>
      <c r="D14" s="210" t="s">
        <v>119</v>
      </c>
    </row>
    <row r="15" customFormat="false" ht="15.75" hidden="false" customHeight="false" outlineLevel="0" collapsed="false">
      <c r="A15" s="217" t="s">
        <v>212</v>
      </c>
      <c r="B15" s="216" t="s">
        <v>156</v>
      </c>
      <c r="C15" s="210" t="s">
        <v>189</v>
      </c>
      <c r="D15" s="210" t="s">
        <v>119</v>
      </c>
    </row>
    <row r="16" customFormat="false" ht="15.75" hidden="false" customHeight="false" outlineLevel="0" collapsed="false">
      <c r="A16" s="217" t="s">
        <v>212</v>
      </c>
      <c r="B16" s="216" t="s">
        <v>156</v>
      </c>
      <c r="C16" s="210" t="s">
        <v>195</v>
      </c>
      <c r="D16" s="210" t="s">
        <v>119</v>
      </c>
    </row>
    <row r="17" customFormat="false" ht="15.75" hidden="false" customHeight="false" outlineLevel="0" collapsed="false">
      <c r="A17" s="217" t="s">
        <v>212</v>
      </c>
      <c r="B17" s="216" t="s">
        <v>156</v>
      </c>
      <c r="C17" s="210" t="s">
        <v>201</v>
      </c>
      <c r="D17" s="210" t="s">
        <v>120</v>
      </c>
    </row>
    <row r="18" customFormat="false" ht="15.75" hidden="false" customHeight="false" outlineLevel="0" collapsed="false">
      <c r="A18" s="217" t="s">
        <v>212</v>
      </c>
      <c r="B18" s="216" t="s">
        <v>156</v>
      </c>
      <c r="C18" s="210" t="s">
        <v>205</v>
      </c>
      <c r="D18" s="210" t="s">
        <v>120</v>
      </c>
    </row>
    <row r="19" customFormat="false" ht="15.75" hidden="false" customHeight="false" outlineLevel="0" collapsed="false">
      <c r="A19" s="217" t="s">
        <v>214</v>
      </c>
      <c r="B19" s="216" t="s">
        <v>157</v>
      </c>
      <c r="C19" s="210" t="s">
        <v>213</v>
      </c>
      <c r="D19" s="210" t="s">
        <v>119</v>
      </c>
    </row>
    <row r="20" customFormat="false" ht="15.75" hidden="false" customHeight="false" outlineLevel="0" collapsed="false">
      <c r="A20" s="217" t="s">
        <v>214</v>
      </c>
      <c r="B20" s="216" t="s">
        <v>157</v>
      </c>
      <c r="C20" s="210" t="s">
        <v>172</v>
      </c>
      <c r="D20" s="210" t="s">
        <v>120</v>
      </c>
    </row>
    <row r="21" customFormat="false" ht="15.75" hidden="false" customHeight="false" outlineLevel="0" collapsed="false">
      <c r="A21" s="217" t="s">
        <v>214</v>
      </c>
      <c r="B21" s="216" t="s">
        <v>157</v>
      </c>
      <c r="C21" s="210" t="s">
        <v>181</v>
      </c>
      <c r="D21" s="210" t="s">
        <v>119</v>
      </c>
    </row>
    <row r="22" customFormat="false" ht="15.75" hidden="false" customHeight="false" outlineLevel="0" collapsed="false">
      <c r="A22" s="217" t="s">
        <v>214</v>
      </c>
      <c r="B22" s="216" t="s">
        <v>157</v>
      </c>
      <c r="C22" s="210" t="s">
        <v>190</v>
      </c>
      <c r="D22" s="210" t="s">
        <v>120</v>
      </c>
    </row>
    <row r="23" customFormat="false" ht="15.75" hidden="false" customHeight="false" outlineLevel="0" collapsed="false">
      <c r="A23" s="217" t="s">
        <v>214</v>
      </c>
      <c r="B23" s="216" t="s">
        <v>157</v>
      </c>
      <c r="C23" s="210" t="s">
        <v>196</v>
      </c>
      <c r="D23" s="210" t="s">
        <v>121</v>
      </c>
    </row>
    <row r="24" customFormat="false" ht="15.75" hidden="false" customHeight="false" outlineLevel="0" collapsed="false">
      <c r="A24" s="217" t="s">
        <v>214</v>
      </c>
      <c r="B24" s="216" t="s">
        <v>157</v>
      </c>
      <c r="C24" s="210" t="s">
        <v>202</v>
      </c>
      <c r="D24" s="210" t="s">
        <v>120</v>
      </c>
    </row>
    <row r="25" customFormat="false" ht="15.75" hidden="false" customHeight="false" outlineLevel="0" collapsed="false">
      <c r="A25" s="217" t="s">
        <v>214</v>
      </c>
      <c r="B25" s="216" t="s">
        <v>157</v>
      </c>
      <c r="C25" s="210" t="s">
        <v>206</v>
      </c>
      <c r="D25" s="210" t="s">
        <v>120</v>
      </c>
    </row>
    <row r="26" customFormat="false" ht="15.75" hidden="false" customHeight="false" outlineLevel="0" collapsed="false">
      <c r="A26" s="217" t="s">
        <v>214</v>
      </c>
      <c r="B26" s="216" t="s">
        <v>158</v>
      </c>
      <c r="C26" s="210" t="s">
        <v>213</v>
      </c>
      <c r="D26" s="210" t="s">
        <v>119</v>
      </c>
    </row>
    <row r="27" customFormat="false" ht="15.75" hidden="false" customHeight="false" outlineLevel="0" collapsed="false">
      <c r="A27" s="217" t="s">
        <v>214</v>
      </c>
      <c r="B27" s="216" t="s">
        <v>158</v>
      </c>
      <c r="C27" s="210" t="s">
        <v>173</v>
      </c>
      <c r="D27" s="210" t="s">
        <v>119</v>
      </c>
    </row>
    <row r="28" customFormat="false" ht="15.75" hidden="false" customHeight="false" outlineLevel="0" collapsed="false">
      <c r="A28" s="217" t="s">
        <v>214</v>
      </c>
      <c r="B28" s="216" t="s">
        <v>158</v>
      </c>
      <c r="C28" s="210" t="s">
        <v>182</v>
      </c>
      <c r="D28" s="210" t="s">
        <v>120</v>
      </c>
    </row>
    <row r="29" customFormat="false" ht="15.75" hidden="false" customHeight="false" outlineLevel="0" collapsed="false">
      <c r="A29" s="217" t="s">
        <v>214</v>
      </c>
      <c r="B29" s="216" t="s">
        <v>158</v>
      </c>
      <c r="C29" s="210" t="s">
        <v>191</v>
      </c>
      <c r="D29" s="210" t="s">
        <v>120</v>
      </c>
    </row>
    <row r="30" customFormat="false" ht="15.75" hidden="false" customHeight="false" outlineLevel="0" collapsed="false">
      <c r="A30" s="217" t="s">
        <v>214</v>
      </c>
      <c r="B30" s="216" t="s">
        <v>158</v>
      </c>
      <c r="C30" s="210" t="s">
        <v>197</v>
      </c>
      <c r="D30" s="210" t="s">
        <v>119</v>
      </c>
    </row>
    <row r="31" customFormat="false" ht="15.75" hidden="false" customHeight="false" outlineLevel="0" collapsed="false">
      <c r="A31" s="219" t="s">
        <v>215</v>
      </c>
      <c r="B31" s="216" t="s">
        <v>159</v>
      </c>
      <c r="C31" s="210" t="s">
        <v>216</v>
      </c>
      <c r="D31" s="210" t="s">
        <v>119</v>
      </c>
    </row>
    <row r="32" customFormat="false" ht="15.75" hidden="false" customHeight="false" outlineLevel="0" collapsed="false">
      <c r="A32" s="219" t="s">
        <v>215</v>
      </c>
      <c r="B32" s="216" t="s">
        <v>159</v>
      </c>
      <c r="C32" s="210" t="s">
        <v>174</v>
      </c>
      <c r="D32" s="210" t="s">
        <v>120</v>
      </c>
    </row>
    <row r="33" customFormat="false" ht="15.75" hidden="false" customHeight="false" outlineLevel="0" collapsed="false">
      <c r="A33" s="219" t="s">
        <v>215</v>
      </c>
      <c r="B33" s="216" t="s">
        <v>159</v>
      </c>
      <c r="C33" s="210" t="s">
        <v>183</v>
      </c>
      <c r="D33" s="210" t="s">
        <v>121</v>
      </c>
    </row>
    <row r="34" customFormat="false" ht="15.75" hidden="false" customHeight="false" outlineLevel="0" collapsed="false">
      <c r="A34" s="219" t="s">
        <v>215</v>
      </c>
      <c r="B34" s="216" t="s">
        <v>159</v>
      </c>
      <c r="C34" s="210" t="s">
        <v>175</v>
      </c>
      <c r="D34" s="210" t="s">
        <v>119</v>
      </c>
    </row>
    <row r="35" customFormat="false" ht="15.75" hidden="false" customHeight="false" outlineLevel="0" collapsed="false">
      <c r="A35" s="219" t="s">
        <v>215</v>
      </c>
      <c r="B35" s="216" t="s">
        <v>159</v>
      </c>
      <c r="C35" s="210" t="s">
        <v>198</v>
      </c>
      <c r="D35" s="210" t="s">
        <v>120</v>
      </c>
    </row>
    <row r="36" customFormat="false" ht="15.75" hidden="false" customHeight="false" outlineLevel="0" collapsed="false">
      <c r="A36" s="219" t="s">
        <v>215</v>
      </c>
      <c r="B36" s="216" t="s">
        <v>159</v>
      </c>
      <c r="C36" s="210" t="s">
        <v>203</v>
      </c>
      <c r="D36" s="210" t="s">
        <v>120</v>
      </c>
    </row>
    <row r="37" customFormat="false" ht="15.75" hidden="false" customHeight="false" outlineLevel="0" collapsed="false">
      <c r="A37" s="219" t="s">
        <v>215</v>
      </c>
      <c r="B37" s="216" t="s">
        <v>159</v>
      </c>
      <c r="C37" s="210" t="s">
        <v>207</v>
      </c>
      <c r="D37" s="210" t="s">
        <v>121</v>
      </c>
    </row>
    <row r="38" customFormat="false" ht="15.75" hidden="false" customHeight="false" outlineLevel="0" collapsed="false">
      <c r="A38" s="219" t="s">
        <v>215</v>
      </c>
      <c r="B38" s="216" t="s">
        <v>159</v>
      </c>
      <c r="C38" s="210" t="s">
        <v>209</v>
      </c>
      <c r="D38" s="210" t="s">
        <v>120</v>
      </c>
    </row>
    <row r="39" customFormat="false" ht="14.9" hidden="false" customHeight="false" outlineLevel="0" collapsed="false">
      <c r="A39" s="220" t="s">
        <v>217</v>
      </c>
      <c r="B39" s="216" t="s">
        <v>159</v>
      </c>
      <c r="C39" s="210" t="s">
        <v>210</v>
      </c>
      <c r="D39" s="210" t="s">
        <v>121</v>
      </c>
    </row>
    <row r="40" customFormat="false" ht="15.75" hidden="false" customHeight="false" outlineLevel="0" collapsed="false">
      <c r="A40" s="219" t="s">
        <v>215</v>
      </c>
      <c r="B40" s="216" t="s">
        <v>159</v>
      </c>
      <c r="C40" s="210" t="s">
        <v>211</v>
      </c>
      <c r="D40" s="210" t="s">
        <v>119</v>
      </c>
    </row>
    <row r="41" customFormat="false" ht="15.75" hidden="false" customHeight="false" outlineLevel="0" collapsed="false">
      <c r="A41" s="217" t="s">
        <v>218</v>
      </c>
      <c r="B41" s="216" t="s">
        <v>160</v>
      </c>
      <c r="C41" s="210" t="s">
        <v>213</v>
      </c>
      <c r="D41" s="210" t="s">
        <v>119</v>
      </c>
    </row>
    <row r="42" customFormat="false" ht="15.75" hidden="false" customHeight="false" outlineLevel="0" collapsed="false">
      <c r="A42" s="217" t="s">
        <v>218</v>
      </c>
      <c r="B42" s="216" t="s">
        <v>160</v>
      </c>
      <c r="C42" s="210" t="s">
        <v>175</v>
      </c>
      <c r="D42" s="210" t="s">
        <v>119</v>
      </c>
    </row>
    <row r="43" customFormat="false" ht="15.75" hidden="false" customHeight="false" outlineLevel="0" collapsed="false">
      <c r="A43" s="217" t="s">
        <v>218</v>
      </c>
      <c r="B43" s="216" t="s">
        <v>160</v>
      </c>
      <c r="C43" s="210" t="s">
        <v>184</v>
      </c>
      <c r="D43" s="210" t="s">
        <v>121</v>
      </c>
    </row>
    <row r="44" customFormat="false" ht="15.75" hidden="false" customHeight="false" outlineLevel="0" collapsed="false">
      <c r="A44" s="217" t="s">
        <v>218</v>
      </c>
      <c r="B44" s="216" t="s">
        <v>160</v>
      </c>
      <c r="C44" s="210" t="s">
        <v>192</v>
      </c>
      <c r="D44" s="210" t="s">
        <v>120</v>
      </c>
    </row>
    <row r="45" customFormat="false" ht="15.75" hidden="false" customHeight="false" outlineLevel="0" collapsed="false">
      <c r="A45" s="217" t="s">
        <v>218</v>
      </c>
      <c r="B45" s="216" t="s">
        <v>161</v>
      </c>
      <c r="C45" s="210" t="s">
        <v>167</v>
      </c>
      <c r="D45" s="210" t="s">
        <v>120</v>
      </c>
    </row>
    <row r="46" customFormat="false" ht="15.75" hidden="false" customHeight="false" outlineLevel="0" collapsed="false">
      <c r="A46" s="217" t="s">
        <v>218</v>
      </c>
      <c r="B46" s="216" t="s">
        <v>161</v>
      </c>
      <c r="C46" s="210" t="s">
        <v>168</v>
      </c>
      <c r="D46" s="210" t="s">
        <v>120</v>
      </c>
    </row>
    <row r="47" customFormat="false" ht="15.75" hidden="false" customHeight="false" outlineLevel="0" collapsed="false">
      <c r="A47" s="217" t="s">
        <v>218</v>
      </c>
      <c r="B47" s="216" t="s">
        <v>161</v>
      </c>
      <c r="C47" s="210" t="s">
        <v>185</v>
      </c>
      <c r="D47" s="210" t="s">
        <v>120</v>
      </c>
    </row>
    <row r="48" customFormat="false" ht="15.75" hidden="false" customHeight="false" outlineLevel="0" collapsed="false">
      <c r="A48" s="217" t="s">
        <v>218</v>
      </c>
      <c r="B48" s="216" t="s">
        <v>161</v>
      </c>
      <c r="C48" s="210" t="s">
        <v>186</v>
      </c>
      <c r="D48" s="210" t="s">
        <v>120</v>
      </c>
    </row>
    <row r="49" customFormat="false" ht="15.75" hidden="false" customHeight="false" outlineLevel="0" collapsed="false">
      <c r="A49" s="217" t="s">
        <v>218</v>
      </c>
      <c r="B49" s="216" t="s">
        <v>161</v>
      </c>
      <c r="C49" s="210" t="s">
        <v>177</v>
      </c>
      <c r="D49" s="210" t="s">
        <v>120</v>
      </c>
    </row>
    <row r="50" customFormat="false" ht="15.75" hidden="false" customHeight="false" outlineLevel="0" collapsed="false">
      <c r="A50" s="217" t="s">
        <v>218</v>
      </c>
      <c r="B50" s="216" t="s">
        <v>161</v>
      </c>
      <c r="C50" s="210" t="s">
        <v>199</v>
      </c>
      <c r="D50" s="210" t="s">
        <v>120</v>
      </c>
    </row>
    <row r="51" customFormat="false" ht="15" hidden="false" customHeight="false" outlineLevel="0" collapsed="false">
      <c r="A51" s="0" t="s">
        <v>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V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5" activeCellId="6" sqref="C1 C9 C12 C19 C26 C41 S15"/>
    </sheetView>
  </sheetViews>
  <sheetFormatPr defaultRowHeight="15"/>
  <cols>
    <col collapsed="false" hidden="false" max="1" min="1" style="0" width="12.7125506072875"/>
    <col collapsed="false" hidden="false" max="2" min="2" style="0" width="12.2834008097166"/>
    <col collapsed="false" hidden="false" max="3" min="3" style="0" width="13.1417004048583"/>
    <col collapsed="false" hidden="false" max="4" min="4" style="0" width="17.004048582996"/>
    <col collapsed="false" hidden="false" max="5" min="5" style="0" width="17.2834008097166"/>
    <col collapsed="false" hidden="false" max="6" min="6" style="0" width="11.9959514170041"/>
    <col collapsed="false" hidden="false" max="7" min="7" style="0" width="30.4210526315789"/>
    <col collapsed="false" hidden="false" max="8" min="8" style="0" width="19.8542510121458"/>
    <col collapsed="false" hidden="false" max="9" min="9" style="0" width="28.5708502024291"/>
    <col collapsed="false" hidden="false" max="10" min="10" style="0" width="16.7125506072875"/>
    <col collapsed="false" hidden="false" max="11" min="11" style="0" width="34.1417004048583"/>
    <col collapsed="false" hidden="false" max="13" min="12" style="0" width="22.7085020242915"/>
    <col collapsed="false" hidden="false" max="14" min="14" style="0" width="20.7085020242915"/>
    <col collapsed="false" hidden="false" max="15" min="15" style="0" width="31.2874493927125"/>
    <col collapsed="false" hidden="false" max="16" min="16" style="0" width="19.8542510121458"/>
    <col collapsed="false" hidden="false" max="17" min="17" style="0" width="37.2834008097166"/>
    <col collapsed="false" hidden="false" max="18" min="18" style="0" width="23.1457489878542"/>
    <col collapsed="false" hidden="false" max="24" min="19" style="0" width="6.71255060728745"/>
    <col collapsed="false" hidden="false" max="27" min="25" style="0" width="6.85425101214575"/>
    <col collapsed="false" hidden="false" max="33" min="28" style="0" width="7.85425101214575"/>
    <col collapsed="false" hidden="false" max="36" min="34" style="0" width="6.85425101214575"/>
    <col collapsed="false" hidden="false" max="39" min="37" style="0" width="8"/>
    <col collapsed="false" hidden="false" max="42" min="40" style="0" width="8.5748987854251"/>
    <col collapsed="false" hidden="false" max="45" min="43" style="0" width="9.4251012145749"/>
    <col collapsed="false" hidden="false" max="52" min="46" style="0" width="8.2834008097166"/>
    <col collapsed="false" hidden="false" max="54" min="53" style="0" width="8.5748987854251"/>
    <col collapsed="false" hidden="false" max="58" min="55" style="0" width="8.1417004048583"/>
    <col collapsed="false" hidden="false" max="59" min="59" style="0" width="8.4251012145749"/>
    <col collapsed="false" hidden="false" max="60" min="60" style="0" width="8.57085020242915"/>
    <col collapsed="false" hidden="false" max="61" min="61" style="0" width="8.4251012145749"/>
    <col collapsed="false" hidden="false" max="62" min="62" style="0" width="9.99595141700405"/>
    <col collapsed="false" hidden="false" max="63" min="63" style="0" width="9.4251012145749"/>
    <col collapsed="false" hidden="false" max="64" min="64" style="0" width="8.71255060728745"/>
    <col collapsed="false" hidden="false" max="65" min="65" style="0" width="8.5748987854251"/>
    <col collapsed="false" hidden="false" max="66" min="66" style="0" width="9.57085020242915"/>
    <col collapsed="false" hidden="false" max="67" min="67" style="221" width="15.2834008097166"/>
    <col collapsed="false" hidden="false" max="68" min="68" style="221" width="8.57085020242915"/>
    <col collapsed="false" hidden="false" max="69" min="69" style="221" width="14.2834008097166"/>
    <col collapsed="false" hidden="false" max="70" min="70" style="221" width="7.57085020242915"/>
    <col collapsed="false" hidden="false" max="71" min="71" style="221" width="15.4251012145749"/>
    <col collapsed="false" hidden="false" max="72" min="72" style="221" width="8.71255060728745"/>
    <col collapsed="false" hidden="false" max="73" min="73" style="221" width="13.8542510121457"/>
    <col collapsed="false" hidden="false" max="74" min="74" style="221" width="7.1417004048583"/>
    <col collapsed="false" hidden="false" max="76" min="75" style="221" width="9.1417004048583"/>
    <col collapsed="false" hidden="false" max="1025" min="77" style="0" width="8.5748987854251"/>
  </cols>
  <sheetData>
    <row r="1" customFormat="false" ht="15" hidden="false" customHeight="false" outlineLevel="0" collapsed="false">
      <c r="A1" s="222" t="s">
        <v>43</v>
      </c>
      <c r="B1" s="222" t="s">
        <v>47</v>
      </c>
      <c r="C1" s="222" t="s">
        <v>50</v>
      </c>
      <c r="D1" s="222" t="s">
        <v>53</v>
      </c>
      <c r="E1" s="222" t="s">
        <v>56</v>
      </c>
      <c r="F1" s="222" t="s">
        <v>59</v>
      </c>
      <c r="G1" s="222" t="s">
        <v>220</v>
      </c>
      <c r="H1" s="222" t="s">
        <v>221</v>
      </c>
      <c r="I1" s="222" t="s">
        <v>222</v>
      </c>
      <c r="J1" s="222" t="s">
        <v>223</v>
      </c>
      <c r="K1" s="222" t="s">
        <v>224</v>
      </c>
      <c r="L1" s="222" t="s">
        <v>225</v>
      </c>
      <c r="M1" s="222" t="s">
        <v>226</v>
      </c>
      <c r="N1" s="222" t="s">
        <v>227</v>
      </c>
      <c r="O1" s="222" t="s">
        <v>228</v>
      </c>
      <c r="P1" s="222" t="s">
        <v>229</v>
      </c>
      <c r="Q1" s="222" t="s">
        <v>230</v>
      </c>
      <c r="R1" s="222" t="s">
        <v>231</v>
      </c>
      <c r="S1" s="222" t="s">
        <v>45</v>
      </c>
      <c r="T1" s="222" t="s">
        <v>48</v>
      </c>
      <c r="U1" s="222" t="s">
        <v>51</v>
      </c>
      <c r="V1" s="222" t="s">
        <v>232</v>
      </c>
      <c r="W1" s="222" t="s">
        <v>54</v>
      </c>
      <c r="X1" s="222" t="s">
        <v>57</v>
      </c>
      <c r="Y1" s="222" t="s">
        <v>233</v>
      </c>
      <c r="Z1" s="222" t="s">
        <v>234</v>
      </c>
      <c r="AA1" s="222" t="s">
        <v>235</v>
      </c>
      <c r="AB1" s="222" t="s">
        <v>236</v>
      </c>
      <c r="AC1" s="222" t="s">
        <v>237</v>
      </c>
      <c r="AD1" s="222" t="s">
        <v>238</v>
      </c>
      <c r="AE1" s="222" t="s">
        <v>239</v>
      </c>
      <c r="AF1" s="222" t="s">
        <v>240</v>
      </c>
      <c r="AG1" s="222" t="s">
        <v>241</v>
      </c>
      <c r="AH1" s="222" t="s">
        <v>242</v>
      </c>
      <c r="AI1" s="222" t="s">
        <v>243</v>
      </c>
      <c r="AJ1" s="222" t="s">
        <v>244</v>
      </c>
      <c r="AK1" s="222" t="s">
        <v>245</v>
      </c>
      <c r="AL1" s="222" t="s">
        <v>246</v>
      </c>
      <c r="AM1" s="222" t="s">
        <v>247</v>
      </c>
      <c r="AN1" s="222" t="s">
        <v>248</v>
      </c>
      <c r="AO1" s="222" t="s">
        <v>249</v>
      </c>
      <c r="AP1" s="222" t="s">
        <v>250</v>
      </c>
      <c r="AQ1" s="222" t="s">
        <v>251</v>
      </c>
      <c r="AR1" s="222" t="s">
        <v>252</v>
      </c>
      <c r="AS1" s="222" t="s">
        <v>253</v>
      </c>
      <c r="AT1" s="222" t="s">
        <v>254</v>
      </c>
      <c r="AU1" s="222" t="s">
        <v>255</v>
      </c>
      <c r="AV1" s="222" t="s">
        <v>256</v>
      </c>
      <c r="AW1" s="222" t="s">
        <v>257</v>
      </c>
      <c r="AX1" s="222" t="s">
        <v>258</v>
      </c>
      <c r="AY1" s="222" t="s">
        <v>259</v>
      </c>
      <c r="AZ1" s="222" t="s">
        <v>260</v>
      </c>
      <c r="BA1" s="222" t="s">
        <v>261</v>
      </c>
      <c r="BB1" s="222" t="s">
        <v>262</v>
      </c>
      <c r="BC1" s="222" t="s">
        <v>263</v>
      </c>
      <c r="BD1" s="222" t="s">
        <v>264</v>
      </c>
      <c r="BE1" s="222" t="s">
        <v>265</v>
      </c>
      <c r="BF1" s="222" t="s">
        <v>266</v>
      </c>
      <c r="BG1" s="222" t="s">
        <v>267</v>
      </c>
      <c r="BH1" s="222" t="s">
        <v>268</v>
      </c>
      <c r="BI1" s="222" t="s">
        <v>269</v>
      </c>
      <c r="BJ1" s="222" t="s">
        <v>55</v>
      </c>
      <c r="BK1" s="222" t="s">
        <v>270</v>
      </c>
      <c r="BL1" s="222" t="s">
        <v>271</v>
      </c>
      <c r="BM1" s="222" t="s">
        <v>272</v>
      </c>
      <c r="BN1" s="222" t="s">
        <v>273</v>
      </c>
      <c r="BO1" s="223"/>
      <c r="BP1" s="223"/>
      <c r="BQ1" s="223"/>
      <c r="BR1" s="223"/>
      <c r="BS1" s="223"/>
      <c r="BT1" s="223"/>
      <c r="BU1" s="223"/>
      <c r="BV1" s="223"/>
    </row>
    <row r="2" customFormat="false" ht="15" hidden="false" customHeight="false" outlineLevel="0" collapsed="false">
      <c r="A2" s="210" t="str">
        <f aca="false">'Project Details'!B3</f>
        <v>Digital Media</v>
      </c>
      <c r="B2" s="210" t="n">
        <f aca="false">'Project Details'!B4</f>
        <v>0</v>
      </c>
      <c r="C2" s="210" t="n">
        <f aca="false">'Project Details'!B5</f>
        <v>0</v>
      </c>
      <c r="D2" s="210" t="n">
        <f aca="false">'Project Details'!B6</f>
        <v>0</v>
      </c>
      <c r="E2" s="210" t="n">
        <f aca="false">'Project Details'!B7</f>
        <v>0</v>
      </c>
      <c r="F2" s="210" t="str">
        <f aca="false">'Project Details'!B8</f>
        <v>GE</v>
      </c>
      <c r="G2" s="210" t="n">
        <f aca="false">'Scripts Review'!C4</f>
        <v>0</v>
      </c>
      <c r="H2" s="210" t="n">
        <f aca="false">'Scripts Review'!C5</f>
        <v>0</v>
      </c>
      <c r="I2" s="210" t="n">
        <f aca="false">'Scripts Copyedit'!C4</f>
        <v>0</v>
      </c>
      <c r="J2" s="210" t="n">
        <f aca="false">'Scripts Copyedit'!C5</f>
        <v>0</v>
      </c>
      <c r="K2" s="210" t="n">
        <f aca="false">'Client Feedback 1'!C4</f>
        <v>0</v>
      </c>
      <c r="L2" s="210" t="n">
        <f aca="false">'Client Feedback 1'!C5</f>
        <v>0</v>
      </c>
      <c r="M2" s="210" t="n">
        <f aca="false">'Video Review '!C4</f>
        <v>0</v>
      </c>
      <c r="N2" s="210" t="n">
        <f aca="false">'Video Review '!C5</f>
        <v>0</v>
      </c>
      <c r="O2" s="210" t="n">
        <f aca="false">'QA Spot Check'!C4</f>
        <v>0</v>
      </c>
      <c r="P2" s="224" t="n">
        <f aca="false">'QA Spot Check'!C5</f>
        <v>0</v>
      </c>
      <c r="Q2" s="224" t="n">
        <f aca="false">'Client Feedback 2'!C4</f>
        <v>0</v>
      </c>
      <c r="R2" s="210" t="n">
        <f aca="false">'Client Feedback 2'!C5</f>
        <v>0</v>
      </c>
      <c r="S2" s="210" t="n">
        <f aca="false">'Scripts Review'!D16</f>
        <v>0</v>
      </c>
      <c r="T2" s="210" t="n">
        <f aca="false">'Scripts Review'!D17</f>
        <v>0</v>
      </c>
      <c r="U2" s="210" t="n">
        <f aca="false">'Scripts Review'!D18</f>
        <v>0</v>
      </c>
      <c r="V2" s="210" t="n">
        <f aca="false">'Scripts Copyedit'!D16</f>
        <v>0</v>
      </c>
      <c r="W2" s="210" t="n">
        <f aca="false">'Scripts Copyedit'!D17</f>
        <v>0</v>
      </c>
      <c r="X2" s="210" t="n">
        <f aca="false">'Scripts Copyedit'!D18</f>
        <v>0</v>
      </c>
      <c r="Y2" s="210" t="n">
        <f aca="false">'Client Feedback 1'!D16</f>
        <v>0</v>
      </c>
      <c r="Z2" s="210" t="n">
        <f aca="false">'Client Feedback 1'!D17</f>
        <v>0</v>
      </c>
      <c r="AA2" s="210" t="n">
        <f aca="false">'Client Feedback 1'!D18</f>
        <v>0</v>
      </c>
      <c r="AB2" s="210" t="n">
        <f aca="false">'Video Review '!D16</f>
        <v>0</v>
      </c>
      <c r="AC2" s="210" t="n">
        <f aca="false">'Video Review '!D17</f>
        <v>0</v>
      </c>
      <c r="AD2" s="210" t="n">
        <f aca="false">'Video Review '!D18</f>
        <v>0</v>
      </c>
      <c r="AE2" s="210" t="n">
        <f aca="false">'QA Spot Check'!D16</f>
        <v>0</v>
      </c>
      <c r="AF2" s="210" t="n">
        <f aca="false">'QA Spot Check'!D17</f>
        <v>0</v>
      </c>
      <c r="AG2" s="210" t="n">
        <f aca="false">'QA Spot Check'!D18</f>
        <v>0</v>
      </c>
      <c r="AH2" s="210" t="n">
        <f aca="false">'Client Feedback 2'!D16</f>
        <v>0</v>
      </c>
      <c r="AI2" s="210" t="n">
        <f aca="false">'Client Feedback 2'!D17</f>
        <v>0</v>
      </c>
      <c r="AJ2" s="210" t="n">
        <f aca="false">'Client Feedback 2'!D18</f>
        <v>0</v>
      </c>
      <c r="AK2" s="225" t="n">
        <f aca="false">'Scripts Review'!F16</f>
        <v>0</v>
      </c>
      <c r="AL2" s="225" t="n">
        <f aca="false">'Scripts Review'!F17</f>
        <v>0</v>
      </c>
      <c r="AM2" s="225" t="n">
        <f aca="false">'Scripts Review'!F18</f>
        <v>0</v>
      </c>
      <c r="AN2" s="225" t="n">
        <f aca="false">'Scripts Copyedit'!F16</f>
        <v>0</v>
      </c>
      <c r="AO2" s="225" t="n">
        <f aca="false">'Scripts Copyedit'!F17</f>
        <v>0</v>
      </c>
      <c r="AP2" s="225" t="n">
        <f aca="false">'Scripts Copyedit'!F18</f>
        <v>0</v>
      </c>
      <c r="AQ2" s="225" t="n">
        <f aca="false">'Client Feedback 1'!F16</f>
        <v>0</v>
      </c>
      <c r="AR2" s="225" t="n">
        <f aca="false">'Client Feedback 1'!F17</f>
        <v>0</v>
      </c>
      <c r="AS2" s="225" t="n">
        <f aca="false">'Client Feedback 1'!F18</f>
        <v>0</v>
      </c>
      <c r="AT2" s="225" t="n">
        <f aca="false">'Video Review '!F16</f>
        <v>0</v>
      </c>
      <c r="AU2" s="225" t="n">
        <f aca="false">'Video Review '!F17</f>
        <v>0</v>
      </c>
      <c r="AV2" s="225" t="n">
        <f aca="false">'Video Review '!F18</f>
        <v>0</v>
      </c>
      <c r="AW2" s="225" t="n">
        <f aca="false">'QA Spot Check'!F16</f>
        <v>0</v>
      </c>
      <c r="AX2" s="225" t="n">
        <f aca="false">'QA Spot Check'!F17</f>
        <v>0</v>
      </c>
      <c r="AY2" s="225" t="n">
        <f aca="false">'QA Spot Check'!F18</f>
        <v>0</v>
      </c>
      <c r="AZ2" s="225" t="n">
        <f aca="false">'Client Feedback 2'!F16</f>
        <v>0</v>
      </c>
      <c r="BA2" s="225" t="n">
        <f aca="false">'Client Feedback 2'!F17</f>
        <v>0</v>
      </c>
      <c r="BB2" s="225" t="n">
        <f aca="false">'Client Feedback 2'!F18</f>
        <v>0</v>
      </c>
      <c r="BC2" s="225" t="n">
        <f aca="false">'Scripts Review'!F19</f>
        <v>0</v>
      </c>
      <c r="BD2" s="225" t="n">
        <f aca="false">'Scripts Copyedit'!F19</f>
        <v>0</v>
      </c>
      <c r="BE2" s="225" t="n">
        <f aca="false">'Client Feedback 1'!F19</f>
        <v>0</v>
      </c>
      <c r="BF2" s="225" t="n">
        <f aca="false">'Video Review '!F19</f>
        <v>0</v>
      </c>
      <c r="BG2" s="225" t="n">
        <f aca="false">'QA Spot Check'!F19</f>
        <v>0</v>
      </c>
      <c r="BH2" s="225" t="n">
        <f aca="false">'Client Feedback 2'!F19</f>
        <v>0</v>
      </c>
      <c r="BI2" s="210" t="n">
        <f aca="false">'Scripts Review'!E19</f>
        <v>0</v>
      </c>
      <c r="BJ2" s="210" t="n">
        <f aca="false">'Scripts Copyedit'!E19</f>
        <v>0</v>
      </c>
      <c r="BK2" s="210" t="n">
        <f aca="false">'Client Feedback 1'!E19</f>
        <v>0</v>
      </c>
      <c r="BL2" s="210" t="n">
        <f aca="false">'Video Review '!E19</f>
        <v>0</v>
      </c>
      <c r="BM2" s="226" t="n">
        <f aca="false">'QA Spot Check'!E19</f>
        <v>0</v>
      </c>
      <c r="BN2" s="210" t="n">
        <f aca="false">'Client Feedback 2'!E19</f>
        <v>0</v>
      </c>
      <c r="BO2" s="227"/>
      <c r="BP2" s="228"/>
      <c r="BQ2" s="227"/>
      <c r="BR2" s="228"/>
      <c r="BS2" s="227"/>
      <c r="BT2" s="228"/>
      <c r="BU2" s="227"/>
      <c r="BV2" s="228"/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2015-03-27T08:20:49Z</dcterms:created>
  <dc:creator>Umesh</dc:creator>
  <dc:language>en-IN</dc:language>
  <cp:lastModifiedBy>Shalini Motiram Bhagat</cp:lastModifiedBy>
  <dcterms:modified xsi:type="dcterms:W3CDTF">2017-08-01T09:31:15Z</dcterms:modified>
  <cp:revision>0</cp:revision>
</cp:coreProperties>
</file>