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png" ContentType="image/png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5" firstSheet="0" activeTab="16"/>
  </bookViews>
  <sheets>
    <sheet name="Legend" sheetId="1" state="visible" r:id="rId2"/>
    <sheet name="Summary" sheetId="2" state="visible" r:id="rId3"/>
    <sheet name="Project Details" sheetId="3" state="visible" r:id="rId4"/>
    <sheet name="Scripts Review" sheetId="4" state="visible" r:id="rId5"/>
    <sheet name="Copyedit" sheetId="5" state="visible" r:id="rId6"/>
    <sheet name="Client Round" sheetId="6" state="visible" r:id="rId7"/>
    <sheet name="Beta 1-Review 1" sheetId="7" state="visible" r:id="rId8"/>
    <sheet name="Beta 2-Review 2" sheetId="8" state="visible" r:id="rId9"/>
    <sheet name="Beta 3-Review 3" sheetId="9" state="visible" r:id="rId10"/>
    <sheet name="Client Beta-Feedback" sheetId="10" state="visible" r:id="rId11"/>
    <sheet name="Gold-Review 4" sheetId="11" state="visible" r:id="rId12"/>
    <sheet name="Client Gold" sheetId="12" state="visible" r:id="rId13"/>
    <sheet name="Screenshots" sheetId="13" state="visible" r:id="rId14"/>
    <sheet name="Live" sheetId="14" state="visible" r:id="rId15"/>
    <sheet name="QA Spot Check" sheetId="15" state="visible" r:id="rId16"/>
    <sheet name="Data validation new" sheetId="16" state="visible" r:id="rId17"/>
    <sheet name="Ref" sheetId="17" state="visible" r:id="rId18"/>
    <sheet name="combo" sheetId="18" state="visible" r:id="rId19"/>
    <sheet name="R1" sheetId="19" state="visible" r:id="rId20"/>
  </sheets>
  <definedNames>
    <definedName function="false" hidden="false" name="Accessibility" vbProcedure="false">'Data validation new'!$AI$2:$AI$7</definedName>
    <definedName function="false" hidden="false" name="Audio" vbProcedure="false">'Data validation new'!$U$2:$U$8</definedName>
    <definedName function="false" hidden="false" name="Beta_Round_1_dt" vbProcedure="false">OFFSET('Data validation new'!$E$2,0,0,COUNTA('Data validation new'!$E$2:$E$1048576))</definedName>
    <definedName function="false" hidden="false" name="Beta_Round_2_dt" vbProcedure="false">OFFSET('Data validation new'!$F$2,0,0,COUNTA('Data validation new'!$F$2:$F$1048576))</definedName>
    <definedName function="false" hidden="false" name="Client_Beta_dt" vbProcedure="false">OFFSET('Data validation new'!$G$2,0,0,COUNTA('Data validation new'!$G$2:$G$1048576))</definedName>
    <definedName function="false" hidden="false" name="Client_Gold_dt" vbProcedure="false">OFFSET('Data validation new'!$I$2,0,0,COUNTA('Data validation new'!$I$2:$I$1048576))</definedName>
    <definedName function="false" hidden="false" name="Client_Round_dt" vbProcedure="false">OFFSET('Data validation new'!$C$2,0,0,COUNTA('Data validation new'!$C$2:$C$1048576))</definedName>
    <definedName function="false" hidden="false" name="Concept_and_Calculation" vbProcedure="false">'Data validation new'!$L$2:$L$9</definedName>
    <definedName function="false" hidden="false" name="Copyedit_dt" vbProcedure="false">OFFSET('Data validation new'!$B$2,0,0,COUNTA('Data validation new'!$B$2:$B$1048576))</definedName>
    <definedName function="false" hidden="false" name="Defect_severity" vbProcedure="false">OFFSET('Data validation new'!$AL$2,0,0,COUNTA('Data validation new'!$AL$2:$AL$1048576),3)</definedName>
    <definedName function="false" hidden="false" name="Fixed" vbProcedure="false">OFFSET('Data validation new'!$AG$2,0,0,COUNTA('Data validation new'!$AG$2:$AG$1048576),1)</definedName>
    <definedName function="false" hidden="false" name="Formatting_and_Design" vbProcedure="false">'Data validation new'!$AA$2:$AA$11</definedName>
    <definedName function="false" hidden="false" name="Functionality_and_User_Interface" vbProcedure="false">'Data validation new'!$AD$2:$AD$5</definedName>
    <definedName function="false" hidden="false" name="GD_Review_dt" vbProcedure="false">OFFSET('Data validation new'!$D$2,0,0,COUNTA('Data validation new'!$D$2:$D$1048576))</definedName>
    <definedName function="false" hidden="false" name="Gold_dt" vbProcedure="false">OFFSET('Data validation new'!$H$2,0,0,COUNTA('Data validation new'!$H$2:$H$1048576))</definedName>
    <definedName function="false" hidden="false" name="Language_and_Grammar" vbProcedure="false">'Data validation new'!$R$2:$R$8</definedName>
    <definedName function="false" hidden="false" name="Live_dt" vbProcedure="false">OFFSET('Data validation new'!$J$2,0,0,COUNTA('Data validation new'!$J$2:$J$1048576))</definedName>
    <definedName function="false" hidden="false" name="Pedagogy" vbProcedure="false">'Data validation new'!$O$2:$O$4</definedName>
    <definedName function="false" hidden="false" name="Scripts_Review_dt" vbProcedure="false">OFFSET('Data validation new'!$A$2,0,0,COUNTA('Data validation new'!$A$2:$A$1048576),1)</definedName>
    <definedName function="false" hidden="false" name="Video" vbProcedure="false">'Data validation new'!$X$2:$X$6</definedName>
    <definedName function="false" hidden="false" localSheetId="1" name="Z_2B5A4363_8C1E_485A_BECE_33C1A7275D14_.wvu.Cols" vbProcedure="false">summary!$w:$xfd</definedName>
    <definedName function="false" hidden="false" localSheetId="2" name="_xlnm._FilterDatabase" vbProcedure="false">'Project Details'!$A$4:$F$63</definedName>
    <definedName function="false" hidden="false" localSheetId="3" name="Z_2B5A4363_8C1E_485A_BECE_33C1A7275D14_.wvu.Rows" vbProcedure="false">'scripts review'!#ref!</definedName>
    <definedName function="false" hidden="false" localSheetId="4" name="Z_2B5A4363_8C1E_485A_BECE_33C1A7275D14_.wvu.Rows" vbProcedure="false">copyedit!#ref!</definedName>
    <definedName function="false" hidden="false" localSheetId="5" name="Z_2B5A4363_8C1E_485A_BECE_33C1A7275D14_.wvu.Rows" vbProcedure="false">'client round'!#ref!</definedName>
    <definedName function="false" hidden="false" localSheetId="6" name="Z_2B5A4363_8C1E_485A_BECE_33C1A7275D14_.wvu.Rows" vbProcedure="false">'beta 1-review 1'!#ref!</definedName>
    <definedName function="false" hidden="false" localSheetId="7" name="Z_2B5A4363_8C1E_485A_BECE_33C1A7275D14_.wvu.Rows" vbProcedure="false">'beta 2-review 2'!#ref!</definedName>
    <definedName function="false" hidden="false" localSheetId="8" name="Z_2B5A4363_8C1E_485A_BECE_33C1A7275D14_.wvu.Rows" vbProcedure="false">'beta 3-review 3'!#ref!</definedName>
    <definedName function="false" hidden="false" localSheetId="9" name="Z_2B5A4363_8C1E_485A_BECE_33C1A7275D14_.wvu.Rows" vbProcedure="false">'client beta-feedback'!#ref!</definedName>
    <definedName function="false" hidden="false" localSheetId="10" name="Z_2B5A4363_8C1E_485A_BECE_33C1A7275D14_.wvu.Rows" vbProcedure="false">'gold-review 4'!#ref!</definedName>
    <definedName function="false" hidden="false" localSheetId="14" name="Z_2B5A4363_8C1E_485A_BECE_33C1A7275D14_.wvu.Rows" vbProcedure="false">'qa spot check'!#ref!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<sst xmlns="http://schemas.openxmlformats.org/spreadsheetml/2006/main" count="1233" uniqueCount="238">
  <si>
    <t>Document Control</t>
  </si>
  <si>
    <t>Document Name</t>
  </si>
  <si>
    <t>Quality Assurance Sheet - Creation (IP)</t>
  </si>
  <si>
    <t>Version</t>
  </si>
  <si>
    <t>Date of Release</t>
  </si>
  <si>
    <t>Purpose</t>
  </si>
  <si>
    <t>Capture defects, compute quality score and defect density</t>
  </si>
  <si>
    <t>How to use?</t>
  </si>
  <si>
    <r>
      <t xml:space="preserve">1. First Time:</t>
    </r>
    <r>
      <rPr>
        <sz val="11"/>
        <color rgb="FF000000"/>
        <rFont val="Calibri"/>
        <family val="2"/>
        <charset val="1"/>
      </rPr>
      <t xml:space="preserve"> Make a Copy of this document
4. Mark errors according to the defect description document.
2. Name it using the following convention
   &lt;ProjectCode&gt;-&lt;Chapter/SubTitle&gt;
   e.g   </t>
    </r>
    <r>
      <rPr>
        <b val="true"/>
        <sz val="11"/>
        <color rgb="FF000000"/>
        <rFont val="Calibri"/>
        <family val="2"/>
        <charset val="1"/>
      </rPr>
      <t xml:space="preserve">MHE-2015-087-Chapter1.xlsx
</t>
    </r>
    <r>
      <rPr>
        <sz val="11"/>
        <color rgb="FF000000"/>
        <rFont val="Calibri"/>
        <family val="2"/>
        <charset val="1"/>
      </rPr>
      <t xml:space="preserve">3. Start filling the appropriate sheet</t>
    </r>
  </si>
  <si>
    <t>Date of Revision</t>
  </si>
  <si>
    <t>Version No.</t>
  </si>
  <si>
    <t>Description of Change</t>
  </si>
  <si>
    <t>Created/ updated by</t>
  </si>
  <si>
    <t>Reviewed by</t>
  </si>
  <si>
    <t>Approved by</t>
  </si>
  <si>
    <t>Initial baseline</t>
  </si>
  <si>
    <t>Alvin Pereira</t>
  </si>
  <si>
    <t>Julia Paul, Naveen Raj</t>
  </si>
  <si>
    <t>VL Nagaraj</t>
  </si>
  <si>
    <t>Edited Defect Density formula
Added a column for Instructions to Fix
Edited tab names and R1 tab
Added Developer Name in all tabs
Added a tab for Screenshots</t>
  </si>
  <si>
    <t>Subramanya Raju</t>
  </si>
  <si>
    <t>Added QA Spot Check tab</t>
  </si>
  <si>
    <t>Defect Analysis</t>
  </si>
  <si>
    <t>Severity Levels</t>
  </si>
  <si>
    <t>Scripts Review</t>
  </si>
  <si>
    <t>Copyedit</t>
  </si>
  <si>
    <t>Client Round</t>
  </si>
  <si>
    <t>Beta 1 - Review 1</t>
  </si>
  <si>
    <t>Beta 2 - Review 2</t>
  </si>
  <si>
    <t>Beta 3 - Review 3</t>
  </si>
  <si>
    <t>Client Beta</t>
  </si>
  <si>
    <t>Gold</t>
  </si>
  <si>
    <t>Client Gold</t>
  </si>
  <si>
    <t>Live</t>
  </si>
  <si>
    <t>QA  Spot Check</t>
  </si>
  <si>
    <t>Total</t>
  </si>
  <si>
    <t>Number of scripts/slides/videos
reviewed</t>
  </si>
  <si>
    <t>Total Defects</t>
  </si>
  <si>
    <t>Overall QA Score</t>
  </si>
  <si>
    <t>Overall Performance</t>
  </si>
  <si>
    <t>Severity 1</t>
  </si>
  <si>
    <t>No of Defects</t>
  </si>
  <si>
    <t>Defect Density</t>
  </si>
  <si>
    <t>Severity 2</t>
  </si>
  <si>
    <t>Severity 3</t>
  </si>
  <si>
    <t>First User must update columns Highlighted in Green</t>
  </si>
  <si>
    <t>Team</t>
  </si>
  <si>
    <t>Digital Media</t>
  </si>
  <si>
    <t>SR - S1</t>
  </si>
  <si>
    <t>Project Code</t>
  </si>
  <si>
    <t>SR - S2</t>
  </si>
  <si>
    <t>Project Name</t>
  </si>
  <si>
    <t>SR - S3</t>
  </si>
  <si>
    <t>Chapter/Sub-Title</t>
  </si>
  <si>
    <t>CE - S1</t>
  </si>
  <si>
    <t>Creation/Revision</t>
  </si>
  <si>
    <t>CE - S2</t>
  </si>
  <si>
    <t>Output Type</t>
  </si>
  <si>
    <t>IP</t>
  </si>
  <si>
    <t>CE - S3</t>
  </si>
  <si>
    <t>CR - S1</t>
  </si>
  <si>
    <t>CR - S2</t>
  </si>
  <si>
    <t>CR - S3</t>
  </si>
  <si>
    <t>B1R1 - S1</t>
  </si>
  <si>
    <t>B1R1 - S2</t>
  </si>
  <si>
    <t>B1R1 - S3</t>
  </si>
  <si>
    <t>B2R2 - S1</t>
  </si>
  <si>
    <t>B2R2 - S2</t>
  </si>
  <si>
    <t>B2R2 - S3</t>
  </si>
  <si>
    <t>B3R3 - S1</t>
  </si>
  <si>
    <t>B3R3 - S2</t>
  </si>
  <si>
    <t>B3R3 - S3</t>
  </si>
  <si>
    <t>CB - S1</t>
  </si>
  <si>
    <t>CB - S2</t>
  </si>
  <si>
    <t>CB - S3</t>
  </si>
  <si>
    <t>G - S1</t>
  </si>
  <si>
    <t>G - S2</t>
  </si>
  <si>
    <t>G - S3</t>
  </si>
  <si>
    <t>CG - S1</t>
  </si>
  <si>
    <t>CG - S2</t>
  </si>
  <si>
    <t>CG - S3</t>
  </si>
  <si>
    <t>L - S1</t>
  </si>
  <si>
    <t>L - S2</t>
  </si>
  <si>
    <t>L - S3</t>
  </si>
  <si>
    <t>PowerPoint Slides</t>
  </si>
  <si>
    <t>Number of Scripts Reviewed</t>
  </si>
  <si>
    <t>Developer (Name)</t>
  </si>
  <si>
    <t>Book Abstracts</t>
  </si>
  <si>
    <t>Script Reviewer (Name)</t>
  </si>
  <si>
    <t>Review Date</t>
  </si>
  <si>
    <t>Review Report</t>
  </si>
  <si>
    <t>Action</t>
  </si>
  <si>
    <t>Defect Severity</t>
  </si>
  <si>
    <t>Counts</t>
  </si>
  <si>
    <t>Score</t>
  </si>
  <si>
    <t>S1</t>
  </si>
  <si>
    <t>S2</t>
  </si>
  <si>
    <t>S3</t>
  </si>
  <si>
    <t>Quality Score</t>
  </si>
  <si>
    <t>S.No.</t>
  </si>
  <si>
    <t>Review Item</t>
  </si>
  <si>
    <t>Issue</t>
  </si>
  <si>
    <t>Instructions to Fix</t>
  </si>
  <si>
    <t>Defect Type</t>
  </si>
  <si>
    <t>Defect Sub Type</t>
  </si>
  <si>
    <t>Fixed</t>
  </si>
  <si>
    <t>Who Fixed it?</t>
  </si>
  <si>
    <t>Remarks</t>
  </si>
  <si>
    <t>e.g Question #, Slide #</t>
  </si>
  <si>
    <t>Explain the Defect here (unlimited Free Text)</t>
  </si>
  <si>
    <t>Explain how the issue needs to be fixed</t>
  </si>
  <si>
    <t>Select from Dropdown</t>
  </si>
  <si>
    <t>Not to be entered by Reviewer</t>
  </si>
  <si>
    <t>Copy Editor (Name)</t>
  </si>
  <si>
    <t>Number of Slides/Videos Reviewed</t>
  </si>
  <si>
    <t>Reviewer (Name)</t>
  </si>
  <si>
    <t>Scripts_Review_dt</t>
  </si>
  <si>
    <t>Copyedit_dt</t>
  </si>
  <si>
    <t>ClientRound_dt</t>
  </si>
  <si>
    <t>GDReview_dt</t>
  </si>
  <si>
    <t>Beta_Round_1_dt</t>
  </si>
  <si>
    <t>Beta_Round_2_dt</t>
  </si>
  <si>
    <t>Client_Beta_dt</t>
  </si>
  <si>
    <t>Gold_dt</t>
  </si>
  <si>
    <t>Client_Gold_dt</t>
  </si>
  <si>
    <t>Live_dt</t>
  </si>
  <si>
    <t>Concept_and_Calculation</t>
  </si>
  <si>
    <t>Severity</t>
  </si>
  <si>
    <t>Pedagogy</t>
  </si>
  <si>
    <t>Language_and_Grammar</t>
  </si>
  <si>
    <t>Audio</t>
  </si>
  <si>
    <t>Video</t>
  </si>
  <si>
    <t>Formatting_and_Design</t>
  </si>
  <si>
    <t>Functionality_and_User_Interface</t>
  </si>
  <si>
    <t>Accessibility</t>
  </si>
  <si>
    <t>All</t>
  </si>
  <si>
    <t>AnsrDefectClassification</t>
  </si>
  <si>
    <t>Adherence_to_Guidelines</t>
  </si>
  <si>
    <t>Adherence_to_guidelines</t>
  </si>
  <si>
    <t>Accessibility-Navigation</t>
  </si>
  <si>
    <t>Accessibility-Alt-text/tag</t>
  </si>
  <si>
    <t>Calculation_Errors</t>
  </si>
  <si>
    <t>Incompleteness</t>
  </si>
  <si>
    <t>Casing</t>
  </si>
  <si>
    <t>Audio_quality</t>
  </si>
  <si>
    <t>Basic_Hygiene</t>
  </si>
  <si>
    <t>Animation</t>
  </si>
  <si>
    <t>Content_Migration</t>
  </si>
  <si>
    <t>Fix not required</t>
  </si>
  <si>
    <t>Accessibility-Animation</t>
  </si>
  <si>
    <t>Dataset_Validation_Errors</t>
  </si>
  <si>
    <t>Standard_Flow</t>
  </si>
  <si>
    <t>Grammar</t>
  </si>
  <si>
    <t>Audio_script_mismatch</t>
  </si>
  <si>
    <t>Consistency</t>
  </si>
  <si>
    <t>Color_coding</t>
  </si>
  <si>
    <t>Optimization</t>
  </si>
  <si>
    <t>Accessibility-Screen reader compatible</t>
  </si>
  <si>
    <t>Accessibility-Colors</t>
  </si>
  <si>
    <t>Suggestion</t>
  </si>
  <si>
    <t>Interpretation</t>
  </si>
  <si>
    <t>Non_native_usage</t>
  </si>
  <si>
    <t>Background_noise</t>
  </si>
  <si>
    <t>Engagement</t>
  </si>
  <si>
    <t>Responsive_design</t>
  </si>
  <si>
    <t>Improvement</t>
  </si>
  <si>
    <t>Plagiarized_content</t>
  </si>
  <si>
    <t>Phrasing</t>
  </si>
  <si>
    <t>Difference_in_tone</t>
  </si>
  <si>
    <t>Sync</t>
  </si>
  <si>
    <t>Dimensions_and_aspect_ratio</t>
  </si>
  <si>
    <t>Accessibility-Open/Closed Captions</t>
  </si>
  <si>
    <t>Redundancy</t>
  </si>
  <si>
    <t>Punctuation</t>
  </si>
  <si>
    <t>Mispronunciation</t>
  </si>
  <si>
    <t>Font_spacing_alignment_indentation</t>
  </si>
  <si>
    <t>Source_Consistency</t>
  </si>
  <si>
    <t>Typo</t>
  </si>
  <si>
    <t>Spacing_between_sentences</t>
  </si>
  <si>
    <t>General_aesthetics</t>
  </si>
  <si>
    <t>Unrealistic_Scenario</t>
  </si>
  <si>
    <t>Graphics</t>
  </si>
  <si>
    <t>Headers_and_footers</t>
  </si>
  <si>
    <t>Template</t>
  </si>
  <si>
    <t>Scripts_Review_dt, Copyedit_dt, Client_Round_dt, Beta_Round_1_dt, Beta_Round_2_dt, Client_Beta_dt, Gold_dt, Client_Gold_dt, Live_dt</t>
  </si>
  <si>
    <t>Adherence to Guidelines</t>
  </si>
  <si>
    <t>GDReview_dt, Beta_Round_1_dt, Beta_Round_2_dt, Client_Beta_dt, Gold_dt, Client_Gold_dt, Live_dt</t>
  </si>
  <si>
    <t>Scripts_Review_dt, Client_Round_dt, Beta_Round_1_dt, Beta_Round_2_dt, Client_Beta_dt, Gold_dt, Client_Gold_dt, Live_dt</t>
  </si>
  <si>
    <t>Scripts_Review_d, Client_Round_dt, Beta_Round_1_dt, Beta_Round_2_dt, Client_Beta_dt, Gold_dt, Client_Gold_dt, Live_dt</t>
  </si>
  <si>
    <t>Beta_Round_1_dt, Beta_Round_2_dt, Client_Beta_dt, Gold_dt, Client_Gold_dt, Live_dt</t>
  </si>
  <si>
    <t>Adherence to guidelines</t>
  </si>
  <si>
    <t>END</t>
  </si>
  <si>
    <t>SR - D Name</t>
  </si>
  <si>
    <t>SR - R Name</t>
  </si>
  <si>
    <t>CE - D Name</t>
  </si>
  <si>
    <t>CE - R Name</t>
  </si>
  <si>
    <t>CR - D Name</t>
  </si>
  <si>
    <t>CR - R Name</t>
  </si>
  <si>
    <t>B1R1 - D Name</t>
  </si>
  <si>
    <t>B1R1 - R Name</t>
  </si>
  <si>
    <t>B2R2 - D Name</t>
  </si>
  <si>
    <t>B2R2 - R Name</t>
  </si>
  <si>
    <t>B3R3 - D Name</t>
  </si>
  <si>
    <t>B3R3 - R Name</t>
  </si>
  <si>
    <t>CB - D Name</t>
  </si>
  <si>
    <t>CB - R Name</t>
  </si>
  <si>
    <t>G - D Name</t>
  </si>
  <si>
    <t>G - R Name</t>
  </si>
  <si>
    <t>CG - D Name</t>
  </si>
  <si>
    <t>CG - R Name</t>
  </si>
  <si>
    <t>L - D Name</t>
  </si>
  <si>
    <t>L - R Name</t>
  </si>
  <si>
    <t>SR Score</t>
  </si>
  <si>
    <t>SR Performance</t>
  </si>
  <si>
    <t>CE  Score</t>
  </si>
  <si>
    <t>CE Performance</t>
  </si>
  <si>
    <t>CR Score</t>
  </si>
  <si>
    <t>CR Performance</t>
  </si>
  <si>
    <t>B1R1 Score</t>
  </si>
  <si>
    <t>B1R1 Performance</t>
  </si>
  <si>
    <t>B2R2 Score</t>
  </si>
  <si>
    <t>B2R2 Performance</t>
  </si>
  <si>
    <t>B3R3 Score</t>
  </si>
  <si>
    <t>B3R3 Performance</t>
  </si>
  <si>
    <t>CB Score</t>
  </si>
  <si>
    <t>CB  Performance</t>
  </si>
  <si>
    <t>G Score</t>
  </si>
  <si>
    <t>G Performance</t>
  </si>
  <si>
    <t>CG Score</t>
  </si>
  <si>
    <t>CG Performance</t>
  </si>
  <si>
    <t>Live Score</t>
  </si>
  <si>
    <t>Live Performance</t>
  </si>
  <si>
    <t>QA - Name</t>
  </si>
  <si>
    <t>QA - S1</t>
  </si>
  <si>
    <t>QA - S2</t>
  </si>
  <si>
    <t>QA  - S3</t>
  </si>
  <si>
    <t>QA Score</t>
  </si>
  <si>
    <t>QA Performance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</si>
</sst>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D\ MMM\ YY"/>
    <numFmt numFmtId="167" formatCode="0.00%"/>
    <numFmt numFmtId="168" formatCode="0%"/>
    <numFmt numFmtId="169" formatCode="DD\-MMM\-YY"/>
    <numFmt numFmtId="170" formatCode="DD\-MMM\-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1F497D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222A35"/>
        <bgColor rgb="FF203864"/>
      </patternFill>
    </fill>
    <fill>
      <patternFill patternType="solid">
        <fgColor rgb="FF000000"/>
        <bgColor rgb="FF003300"/>
      </patternFill>
    </fill>
    <fill>
      <patternFill patternType="solid">
        <fgColor rgb="FF203864"/>
        <bgColor rgb="FF1F497D"/>
      </patternFill>
    </fill>
  </fills>
  <borders count="5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Up="false" diagonalDown="false"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 diagonalUp="false" diagonalDown="false">
      <left/>
      <right style="medium">
        <color rgb="FF00B050"/>
      </right>
      <top style="medium">
        <color rgb="FF00B050"/>
      </top>
      <bottom/>
      <diagonal/>
    </border>
    <border diagonalUp="false" diagonalDown="false"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 diagonalUp="false" diagonalDown="false">
      <left style="medium">
        <color rgb="FF00B050"/>
      </left>
      <right/>
      <top/>
      <bottom/>
      <diagonal/>
    </border>
    <border diagonalUp="false" diagonalDown="false">
      <left/>
      <right/>
      <top style="medium">
        <color rgb="FF00B050"/>
      </top>
      <bottom/>
      <diagonal/>
    </border>
    <border diagonalUp="false" diagonalDown="false">
      <left/>
      <right/>
      <top style="medium">
        <color rgb="FF00B050"/>
      </top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0" borderId="3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7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7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7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8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6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0" fillId="0" borderId="3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3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6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7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4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8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49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7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2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7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8" borderId="2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7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26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2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7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7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1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52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3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4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7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2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8" borderId="2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203864"/>
      <rgbColor rgb="FF00B050"/>
      <rgbColor rgb="FF003300"/>
      <rgbColor rgb="FF333300"/>
      <rgbColor rgb="FF993300"/>
      <rgbColor rgb="FF993366"/>
      <rgbColor rgb="FF1F497D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917640</xdr:colOff>
      <xdr:row>2</xdr:row>
      <xdr:rowOff>2160</xdr:rowOff>
    </xdr:from>
    <xdr:to>
      <xdr:col>4</xdr:col>
      <xdr:colOff>362160</xdr:colOff>
      <xdr:row>5</xdr:row>
      <xdr:rowOff>152640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680120" y="392400"/>
          <a:ext cx="5502960" cy="72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917640</xdr:colOff>
      <xdr:row>2</xdr:row>
      <xdr:rowOff>2160</xdr:rowOff>
    </xdr:from>
    <xdr:to>
      <xdr:col>4</xdr:col>
      <xdr:colOff>362160</xdr:colOff>
      <xdr:row>5</xdr:row>
      <xdr:rowOff>152640</xdr:rowOff>
    </xdr:to>
    <xdr:pic>
      <xdr:nvPicPr>
        <xdr:cNvPr id="1" name="Picture 3" descr=""/>
        <xdr:cNvPicPr/>
      </xdr:nvPicPr>
      <xdr:blipFill>
        <a:blip r:embed="rId2"/>
        <a:stretch>
          <a:fillRect/>
        </a:stretch>
      </xdr:blipFill>
      <xdr:spPr>
        <a:xfrm>
          <a:off x="1680120" y="392400"/>
          <a:ext cx="5502960" cy="72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6" sqref="C1 C9 C12 C19 C26 C31 C13"/>
    </sheetView>
  </sheetViews>
  <sheetFormatPr defaultRowHeight="15"/>
  <cols>
    <col collapsed="false" hidden="false" max="1" min="1" style="0" width="8.5748987854251"/>
    <col collapsed="false" hidden="false" max="2" min="2" style="0" width="18.1376518218623"/>
    <col collapsed="false" hidden="false" max="3" min="3" style="0" width="11.4251012145749"/>
    <col collapsed="false" hidden="false" max="4" min="4" style="1" width="38.5708502024291"/>
    <col collapsed="false" hidden="false" max="5" min="5" style="0" width="19.5748987854251"/>
    <col collapsed="false" hidden="false" max="6" min="6" style="0" width="25.5708502024291"/>
    <col collapsed="false" hidden="false" max="7" min="7" style="0" width="15.4251012145749"/>
    <col collapsed="false" hidden="false" max="1025" min="8" style="0" width="8.5748987854251"/>
  </cols>
  <sheetData>
    <row r="1" customFormat="false" ht="15" hidden="false" customHeight="false" outlineLevel="0" collapsed="false">
      <c r="D1" s="0"/>
    </row>
    <row r="2" customFormat="false" ht="15.75" hidden="false" customHeight="false" outlineLevel="0" collapsed="false">
      <c r="D2" s="0"/>
    </row>
    <row r="3" customFormat="false" ht="15" hidden="false" customHeight="false" outlineLevel="0" collapsed="false">
      <c r="B3" s="2"/>
      <c r="C3" s="3"/>
      <c r="D3" s="4"/>
      <c r="E3" s="3"/>
      <c r="F3" s="5"/>
    </row>
    <row r="4" customFormat="false" ht="15" hidden="false" customHeight="false" outlineLevel="0" collapsed="false">
      <c r="B4" s="6"/>
      <c r="C4" s="7"/>
      <c r="D4" s="8"/>
      <c r="E4" s="7"/>
      <c r="F4" s="9"/>
    </row>
    <row r="5" customFormat="false" ht="15" hidden="false" customHeight="false" outlineLevel="0" collapsed="false">
      <c r="B5" s="6"/>
      <c r="C5" s="7"/>
      <c r="D5" s="8"/>
      <c r="E5" s="7"/>
      <c r="F5" s="9"/>
    </row>
    <row r="6" customFormat="false" ht="15.75" hidden="false" customHeight="false" outlineLevel="0" collapsed="false">
      <c r="B6" s="10"/>
      <c r="C6" s="11"/>
      <c r="D6" s="12"/>
      <c r="E6" s="11"/>
      <c r="F6" s="13"/>
    </row>
    <row r="7" customFormat="false" ht="15" hidden="false" customHeight="false" outlineLevel="0" collapsed="false">
      <c r="D7" s="0"/>
    </row>
    <row r="8" customFormat="false" ht="15.75" hidden="false" customHeight="false" outlineLevel="0" collapsed="false">
      <c r="D8" s="0"/>
    </row>
    <row r="9" customFormat="false" ht="15.75" hidden="false" customHeight="false" outlineLevel="0" collapsed="false">
      <c r="B9" s="14" t="s">
        <v>0</v>
      </c>
      <c r="C9" s="14"/>
      <c r="D9" s="14"/>
      <c r="E9" s="14"/>
      <c r="F9" s="14"/>
    </row>
    <row r="10" customFormat="false" ht="15" hidden="false" customHeight="false" outlineLevel="0" collapsed="false">
      <c r="B10" s="15" t="s">
        <v>1</v>
      </c>
      <c r="C10" s="16" t="s">
        <v>2</v>
      </c>
      <c r="D10" s="16"/>
      <c r="E10" s="16"/>
      <c r="F10" s="16"/>
    </row>
    <row r="11" customFormat="false" ht="15" hidden="false" customHeight="false" outlineLevel="0" collapsed="false">
      <c r="B11" s="17" t="s">
        <v>3</v>
      </c>
      <c r="C11" s="18" t="n">
        <v>1.2</v>
      </c>
      <c r="D11" s="18"/>
      <c r="E11" s="18"/>
      <c r="F11" s="18"/>
    </row>
    <row r="12" customFormat="false" ht="15" hidden="false" customHeight="false" outlineLevel="0" collapsed="false">
      <c r="B12" s="17" t="s">
        <v>4</v>
      </c>
      <c r="C12" s="19" t="n">
        <v>42633</v>
      </c>
      <c r="D12" s="19"/>
      <c r="E12" s="19"/>
      <c r="F12" s="19"/>
    </row>
    <row r="13" customFormat="false" ht="15.75" hidden="false" customHeight="false" outlineLevel="0" collapsed="false">
      <c r="B13" s="20" t="s">
        <v>5</v>
      </c>
      <c r="C13" s="21" t="s">
        <v>6</v>
      </c>
      <c r="D13" s="21"/>
      <c r="E13" s="21"/>
      <c r="F13" s="21"/>
    </row>
    <row r="14" customFormat="false" ht="15" hidden="false" customHeight="false" outlineLevel="0" collapsed="false">
      <c r="D14" s="0"/>
    </row>
    <row r="15" customFormat="false" ht="15.75" hidden="false" customHeight="false" outlineLevel="0" collapsed="false">
      <c r="D15" s="0"/>
    </row>
    <row r="16" s="22" customFormat="true" ht="107.25" hidden="false" customHeight="true" outlineLevel="0" collapsed="false">
      <c r="B16" s="23" t="s">
        <v>7</v>
      </c>
      <c r="C16" s="24" t="s">
        <v>8</v>
      </c>
      <c r="D16" s="24"/>
      <c r="E16" s="24"/>
      <c r="F16" s="24"/>
    </row>
    <row r="17" customFormat="false" ht="15" hidden="false" customHeight="false" outlineLevel="0" collapsed="false">
      <c r="D17" s="0"/>
    </row>
    <row r="18" customFormat="false" ht="15" hidden="false" customHeight="false" outlineLevel="0" collapsed="false">
      <c r="B18" s="25" t="s">
        <v>9</v>
      </c>
      <c r="C18" s="25" t="s">
        <v>10</v>
      </c>
      <c r="D18" s="25" t="s">
        <v>11</v>
      </c>
      <c r="E18" s="25" t="s">
        <v>12</v>
      </c>
      <c r="F18" s="25" t="s">
        <v>13</v>
      </c>
      <c r="G18" s="25" t="s">
        <v>14</v>
      </c>
    </row>
    <row r="19" customFormat="false" ht="15" hidden="false" customHeight="false" outlineLevel="0" collapsed="false">
      <c r="B19" s="26" t="n">
        <v>42430</v>
      </c>
      <c r="C19" s="27" t="n">
        <v>1</v>
      </c>
      <c r="D19" s="28" t="s">
        <v>15</v>
      </c>
      <c r="E19" s="28" t="s">
        <v>16</v>
      </c>
      <c r="F19" s="28" t="s">
        <v>17</v>
      </c>
      <c r="G19" s="28" t="s">
        <v>18</v>
      </c>
    </row>
    <row r="20" customFormat="false" ht="75" hidden="false" customHeight="false" outlineLevel="0" collapsed="false">
      <c r="B20" s="26" t="n">
        <v>42566</v>
      </c>
      <c r="C20" s="27" t="n">
        <v>1.1</v>
      </c>
      <c r="D20" s="29" t="s">
        <v>19</v>
      </c>
      <c r="E20" s="28" t="s">
        <v>20</v>
      </c>
      <c r="F20" s="28" t="s">
        <v>17</v>
      </c>
      <c r="G20" s="28" t="s">
        <v>18</v>
      </c>
    </row>
    <row r="21" customFormat="false" ht="15" hidden="false" customHeight="false" outlineLevel="0" collapsed="false">
      <c r="B21" s="26" t="n">
        <v>42633</v>
      </c>
      <c r="C21" s="27" t="n">
        <v>1.2</v>
      </c>
      <c r="D21" s="28" t="s">
        <v>21</v>
      </c>
      <c r="E21" s="28" t="s">
        <v>20</v>
      </c>
      <c r="F21" s="28" t="s">
        <v>17</v>
      </c>
      <c r="G21" s="28" t="s">
        <v>18</v>
      </c>
    </row>
    <row r="22" customFormat="false" ht="15" hidden="false" customHeight="false" outlineLevel="0" collapsed="false">
      <c r="B22" s="26"/>
      <c r="C22" s="27"/>
      <c r="D22" s="29"/>
      <c r="E22" s="28"/>
      <c r="F22" s="28"/>
      <c r="G22" s="28"/>
    </row>
  </sheetData>
  <sheetProtection sheet="true" objects="true" scenarios="true"/>
  <mergeCells count="6">
    <mergeCell ref="B9:F9"/>
    <mergeCell ref="C10:F10"/>
    <mergeCell ref="C11:F11"/>
    <mergeCell ref="C12:F12"/>
    <mergeCell ref="C13:F13"/>
    <mergeCell ref="C16:F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U16"/>
  <sheetViews>
    <sheetView windowProtection="false" showFormulas="false" showGridLines="fals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G21" activeCellId="6" sqref="C1 C9 C12 C19 C26 C31 G21"/>
    </sheetView>
  </sheetViews>
  <sheetFormatPr defaultRowHeight="15"/>
  <cols>
    <col collapsed="false" hidden="true" max="3" min="1" style="30" width="0"/>
    <col collapsed="false" hidden="false" max="5" min="4" style="30" width="2.57085020242915"/>
    <col collapsed="false" hidden="false" max="6" min="6" style="30" width="2.8582995951417"/>
    <col collapsed="false" hidden="false" max="7" min="7" style="30" width="15.5668016194332"/>
    <col collapsed="false" hidden="false" max="8" min="8" style="30" width="21.7085020242915"/>
    <col collapsed="false" hidden="false" max="9" min="9" style="30" width="13.9959514170041"/>
    <col collapsed="false" hidden="false" max="10" min="10" style="30" width="12.7125506072875"/>
    <col collapsed="false" hidden="false" max="11" min="11" style="30" width="14.8542510121458"/>
    <col collapsed="false" hidden="false" max="14" min="12" style="30" width="12.5668016194332"/>
    <col collapsed="false" hidden="false" max="15" min="15" style="30" width="10.7125506072875"/>
    <col collapsed="false" hidden="false" max="16" min="16" style="30" width="8.2834008097166"/>
    <col collapsed="false" hidden="false" max="17" min="17" style="30" width="10.995951417004"/>
    <col collapsed="false" hidden="false" max="19" min="18" style="30" width="7.57085020242915"/>
    <col collapsed="false" hidden="false" max="20" min="20" style="30" width="9.85425101214575"/>
    <col collapsed="false" hidden="false" max="21" min="21" style="30" width="1.42914979757085"/>
    <col collapsed="false" hidden="false" max="22" min="22" style="30" width="2.71255060728745"/>
    <col collapsed="false" hidden="true" max="1025" min="23" style="30" width="0"/>
  </cols>
  <sheetData>
    <row r="1" customFormat="false" ht="15.75" hidden="false" customHeight="false" outlineLevel="0" collapsed="false">
      <c r="D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customFormat="false" ht="15.75" hidden="false" customHeight="false" outlineLevel="0" collapsed="false"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customFormat="false" ht="15" hidden="false" customHeight="false" outlineLevel="0" collapsed="false">
      <c r="F3" s="34"/>
      <c r="G3" s="35" t="s">
        <v>22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customFormat="false" ht="45.75" hidden="false" customHeight="true" outlineLevel="0" collapsed="false">
      <c r="F4" s="37"/>
      <c r="G4" s="38" t="s">
        <v>23</v>
      </c>
      <c r="H4" s="39"/>
      <c r="I4" s="40" t="s">
        <v>24</v>
      </c>
      <c r="J4" s="40" t="s">
        <v>25</v>
      </c>
      <c r="K4" s="40" t="s">
        <v>26</v>
      </c>
      <c r="L4" s="40" t="s">
        <v>27</v>
      </c>
      <c r="M4" s="40" t="s">
        <v>28</v>
      </c>
      <c r="N4" s="40" t="s">
        <v>29</v>
      </c>
      <c r="O4" s="40" t="s">
        <v>30</v>
      </c>
      <c r="P4" s="41" t="s">
        <v>31</v>
      </c>
      <c r="Q4" s="41" t="s">
        <v>32</v>
      </c>
      <c r="R4" s="41" t="s">
        <v>33</v>
      </c>
      <c r="S4" s="40" t="s">
        <v>34</v>
      </c>
      <c r="T4" s="42" t="s">
        <v>35</v>
      </c>
      <c r="U4" s="43"/>
    </row>
    <row r="5" customFormat="false" ht="45" hidden="false" customHeight="false" outlineLevel="0" collapsed="false">
      <c r="F5" s="37"/>
      <c r="G5" s="44"/>
      <c r="H5" s="45" t="s">
        <v>36</v>
      </c>
      <c r="I5" s="46" t="n">
        <f aca="false">'Scripts Review'!$C$2</f>
        <v>0</v>
      </c>
      <c r="J5" s="46" t="n">
        <f aca="false">Copyedit!$C$2</f>
        <v>0</v>
      </c>
      <c r="K5" s="46" t="n">
        <f aca="false">'Client Round'!$C$2</f>
        <v>0</v>
      </c>
      <c r="L5" s="46" t="n">
        <f aca="false">'Beta 1-Review 1'!$C$2</f>
        <v>0</v>
      </c>
      <c r="M5" s="46" t="n">
        <f aca="false">'Beta 2-Review 2'!$C$2</f>
        <v>0</v>
      </c>
      <c r="N5" s="46" t="n">
        <f aca="false">'Beta 3-Review 3'!$C$2</f>
        <v>0</v>
      </c>
      <c r="O5" s="46" t="n">
        <f aca="false">'Client Beta-Feedback'!$C$2</f>
        <v>0</v>
      </c>
      <c r="P5" s="46" t="n">
        <f aca="false">'Gold-Review 4'!$C$2</f>
        <v>0</v>
      </c>
      <c r="Q5" s="46" t="n">
        <f aca="false">'Client Gold'!$C$2</f>
        <v>0</v>
      </c>
      <c r="R5" s="46" t="n">
        <f aca="false">Live!$C$2</f>
        <v>0</v>
      </c>
      <c r="S5" s="47" t="n">
        <f aca="false">'QA Spot Check'!C2</f>
        <v>0</v>
      </c>
      <c r="T5" s="48"/>
      <c r="U5" s="43"/>
    </row>
    <row r="6" customFormat="false" ht="15" hidden="false" customHeight="false" outlineLevel="0" collapsed="false">
      <c r="F6" s="37"/>
      <c r="G6" s="44"/>
      <c r="H6" s="49" t="s">
        <v>37</v>
      </c>
      <c r="I6" s="49" t="n">
        <f aca="false">I10+I12+I14</f>
        <v>0</v>
      </c>
      <c r="J6" s="49" t="n">
        <f aca="false">J10+J12+J14</f>
        <v>0</v>
      </c>
      <c r="K6" s="49" t="n">
        <f aca="false">K10+K12+K14</f>
        <v>0</v>
      </c>
      <c r="L6" s="49" t="n">
        <f aca="false">L10+L12+L14</f>
        <v>0</v>
      </c>
      <c r="M6" s="49" t="n">
        <f aca="false">M10+M12+M14</f>
        <v>0</v>
      </c>
      <c r="N6" s="49" t="n">
        <f aca="false">N10+N12+N14</f>
        <v>0</v>
      </c>
      <c r="O6" s="49" t="n">
        <f aca="false">O10+O12+O14</f>
        <v>0</v>
      </c>
      <c r="P6" s="49" t="n">
        <f aca="false">P10+P12+P14</f>
        <v>0</v>
      </c>
      <c r="Q6" s="49" t="n">
        <f aca="false">Q10+Q12+Q14</f>
        <v>0</v>
      </c>
      <c r="R6" s="49" t="n">
        <f aca="false">R10+R12+R14</f>
        <v>0</v>
      </c>
      <c r="S6" s="50" t="n">
        <f aca="false">SUM(S10,S12,S14)</f>
        <v>0</v>
      </c>
      <c r="T6" s="48"/>
      <c r="U6" s="43"/>
    </row>
    <row r="7" customFormat="false" ht="15" hidden="false" customHeight="false" outlineLevel="0" collapsed="false">
      <c r="F7" s="37"/>
      <c r="G7" s="44"/>
      <c r="H7" s="49" t="s">
        <v>38</v>
      </c>
      <c r="I7" s="49" t="n">
        <f aca="false">'Scripts Review'!$E$19</f>
        <v>0</v>
      </c>
      <c r="J7" s="49" t="n">
        <f aca="false">Copyedit!$E$19</f>
        <v>0</v>
      </c>
      <c r="K7" s="49" t="n">
        <f aca="false">'Client Round'!$E$19</f>
        <v>0</v>
      </c>
      <c r="L7" s="49" t="n">
        <f aca="false">'Beta 1-Review 1'!$E$19</f>
        <v>0</v>
      </c>
      <c r="M7" s="49" t="n">
        <f aca="false">'Beta 2-Review 2'!$E$19</f>
        <v>0</v>
      </c>
      <c r="N7" s="49" t="n">
        <f aca="false">'Beta 3-Review 3'!$E$19</f>
        <v>0</v>
      </c>
      <c r="O7" s="49" t="n">
        <f aca="false">'Client Beta-Feedback'!$E$19</f>
        <v>0</v>
      </c>
      <c r="P7" s="49" t="n">
        <f aca="false">'Gold-Review 4'!$E$19</f>
        <v>0</v>
      </c>
      <c r="Q7" s="49" t="n">
        <f aca="false">'Client Gold'!$E$19</f>
        <v>0</v>
      </c>
      <c r="R7" s="49" t="n">
        <f aca="false">Live!$E$19</f>
        <v>0</v>
      </c>
      <c r="S7" s="50" t="n">
        <f aca="false">'QA Spot Check'!E19</f>
        <v>0</v>
      </c>
      <c r="T7" s="51"/>
      <c r="U7" s="43"/>
    </row>
    <row r="8" customFormat="false" ht="15.75" hidden="false" customHeight="false" outlineLevel="0" collapsed="false">
      <c r="F8" s="37"/>
      <c r="G8" s="44"/>
      <c r="H8" s="52" t="s">
        <v>39</v>
      </c>
      <c r="I8" s="53" t="n">
        <f aca="false">'Scripts Review'!$F$19</f>
        <v>0</v>
      </c>
      <c r="J8" s="53" t="n">
        <f aca="false">Copyedit!$F$19</f>
        <v>0</v>
      </c>
      <c r="K8" s="53" t="n">
        <f aca="false">'Client Round'!$F$19</f>
        <v>0</v>
      </c>
      <c r="L8" s="53" t="n">
        <f aca="false">'Beta 1-Review 1'!$F$19</f>
        <v>0</v>
      </c>
      <c r="M8" s="53" t="n">
        <f aca="false">'Beta 2-Review 2'!$F$19</f>
        <v>0</v>
      </c>
      <c r="N8" s="53" t="n">
        <f aca="false">'Beta 3-Review 3'!$F$19</f>
        <v>0</v>
      </c>
      <c r="O8" s="53" t="n">
        <f aca="false">'Client Beta-Feedback'!$F$19</f>
        <v>0</v>
      </c>
      <c r="P8" s="53" t="n">
        <f aca="false">'Gold-Review 4'!$F$19</f>
        <v>0</v>
      </c>
      <c r="Q8" s="53" t="n">
        <f aca="false">'Client Gold'!$F$19</f>
        <v>0</v>
      </c>
      <c r="R8" s="53" t="n">
        <f aca="false">Live!$F$19</f>
        <v>0</v>
      </c>
      <c r="S8" s="54" t="n">
        <f aca="false">'QA Spot Check'!F19</f>
        <v>0</v>
      </c>
      <c r="T8" s="55"/>
      <c r="U8" s="43"/>
    </row>
    <row r="9" customFormat="false" ht="5.25" hidden="false" customHeight="true" outlineLevel="0" collapsed="false">
      <c r="F9" s="37"/>
      <c r="G9" s="56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43"/>
    </row>
    <row r="10" customFormat="false" ht="15" hidden="false" customHeight="false" outlineLevel="0" collapsed="false">
      <c r="F10" s="34"/>
      <c r="G10" s="58" t="s">
        <v>40</v>
      </c>
      <c r="H10" s="59" t="s">
        <v>41</v>
      </c>
      <c r="I10" s="60" t="n">
        <f aca="false">'Scripts Review'!$D$16</f>
        <v>0</v>
      </c>
      <c r="J10" s="60" t="n">
        <f aca="false">Copyedit!$D$16</f>
        <v>0</v>
      </c>
      <c r="K10" s="60" t="n">
        <f aca="false">'Client Round'!$D$16</f>
        <v>0</v>
      </c>
      <c r="L10" s="60" t="n">
        <f aca="false">'Beta 1-Review 1'!$E$16</f>
        <v>0</v>
      </c>
      <c r="M10" s="60" t="n">
        <f aca="false">'Beta 2-Review 2'!$D$16</f>
        <v>0</v>
      </c>
      <c r="N10" s="60" t="n">
        <f aca="false">'Beta 3-Review 3'!$D$16</f>
        <v>0</v>
      </c>
      <c r="O10" s="60" t="n">
        <f aca="false">'Client Beta-Feedback'!$D$16</f>
        <v>0</v>
      </c>
      <c r="P10" s="60" t="n">
        <f aca="false">'Gold-Review 4'!$D$16</f>
        <v>0</v>
      </c>
      <c r="Q10" s="60" t="n">
        <f aca="false">'Client Gold'!$D$16</f>
        <v>0</v>
      </c>
      <c r="R10" s="60" t="n">
        <f aca="false">Live!$D$16</f>
        <v>0</v>
      </c>
      <c r="S10" s="61" t="n">
        <f aca="false">'QA Spot Check'!D16</f>
        <v>0</v>
      </c>
      <c r="T10" s="48" t="n">
        <f aca="false">SUM(I10:S10)</f>
        <v>0</v>
      </c>
      <c r="U10" s="36"/>
    </row>
    <row r="11" customFormat="false" ht="15.75" hidden="false" customHeight="false" outlineLevel="0" collapsed="false">
      <c r="F11" s="34"/>
      <c r="G11" s="62"/>
      <c r="H11" s="63" t="s">
        <v>42</v>
      </c>
      <c r="I11" s="53" t="n">
        <f aca="false">'Scripts Review'!$F$16</f>
        <v>0</v>
      </c>
      <c r="J11" s="53" t="n">
        <f aca="false">Copyedit!$F$16</f>
        <v>0</v>
      </c>
      <c r="K11" s="53" t="n">
        <f aca="false">'Client Round'!$F$16</f>
        <v>0</v>
      </c>
      <c r="L11" s="53" t="n">
        <f aca="false">'Beta 1-Review 1'!$F$16</f>
        <v>0</v>
      </c>
      <c r="M11" s="53" t="n">
        <f aca="false">'Beta 2-Review 2'!$F$16</f>
        <v>0</v>
      </c>
      <c r="N11" s="53" t="n">
        <f aca="false">'Beta 3-Review 3'!$F$16</f>
        <v>0</v>
      </c>
      <c r="O11" s="53" t="n">
        <f aca="false">'Client Beta-Feedback'!$F$16</f>
        <v>0</v>
      </c>
      <c r="P11" s="53" t="n">
        <f aca="false">'Gold-Review 4'!$F$16</f>
        <v>0</v>
      </c>
      <c r="Q11" s="53" t="n">
        <f aca="false">'Client Gold'!$F$16</f>
        <v>0</v>
      </c>
      <c r="R11" s="53" t="n">
        <f aca="false">Live!$F$16</f>
        <v>0</v>
      </c>
      <c r="S11" s="54" t="n">
        <f aca="false">'QA Spot Check'!F16</f>
        <v>0</v>
      </c>
      <c r="T11" s="55"/>
      <c r="U11" s="36"/>
    </row>
    <row r="12" customFormat="false" ht="15" hidden="false" customHeight="false" outlineLevel="0" collapsed="false">
      <c r="F12" s="34"/>
      <c r="G12" s="58" t="s">
        <v>43</v>
      </c>
      <c r="H12" s="59" t="s">
        <v>41</v>
      </c>
      <c r="I12" s="60" t="n">
        <f aca="false">'Scripts Review'!$D$17</f>
        <v>0</v>
      </c>
      <c r="J12" s="60" t="n">
        <f aca="false">Copyedit!$D$17</f>
        <v>0</v>
      </c>
      <c r="K12" s="60" t="n">
        <f aca="false">'Client Round'!$D$17</f>
        <v>0</v>
      </c>
      <c r="L12" s="60" t="n">
        <f aca="false">'Beta 1-Review 1'!$E$17</f>
        <v>0</v>
      </c>
      <c r="M12" s="60" t="n">
        <f aca="false">'Beta 2-Review 2'!$D$17</f>
        <v>0</v>
      </c>
      <c r="N12" s="60" t="n">
        <f aca="false">'Beta 3-Review 3'!$D$17</f>
        <v>0</v>
      </c>
      <c r="O12" s="60" t="n">
        <f aca="false">'Client Beta-Feedback'!$D$17</f>
        <v>0</v>
      </c>
      <c r="P12" s="60" t="n">
        <f aca="false">'Gold-Review 4'!$D$17</f>
        <v>0</v>
      </c>
      <c r="Q12" s="60" t="n">
        <f aca="false">'Client Gold'!$D$17</f>
        <v>0</v>
      </c>
      <c r="R12" s="60" t="n">
        <f aca="false">Live!$D$17</f>
        <v>0</v>
      </c>
      <c r="S12" s="61" t="n">
        <f aca="false">'QA Spot Check'!D17</f>
        <v>0</v>
      </c>
      <c r="T12" s="48" t="n">
        <f aca="false">SUM(I12:S12)</f>
        <v>0</v>
      </c>
      <c r="U12" s="36"/>
    </row>
    <row r="13" customFormat="false" ht="15.75" hidden="false" customHeight="false" outlineLevel="0" collapsed="false">
      <c r="F13" s="34"/>
      <c r="G13" s="62"/>
      <c r="H13" s="64" t="s">
        <v>42</v>
      </c>
      <c r="I13" s="65" t="n">
        <f aca="false">'Scripts Review'!$F$17</f>
        <v>0</v>
      </c>
      <c r="J13" s="65" t="n">
        <f aca="false">Copyedit!$F$17</f>
        <v>0</v>
      </c>
      <c r="K13" s="65" t="n">
        <f aca="false">'Client Round'!$F$17</f>
        <v>0</v>
      </c>
      <c r="L13" s="65" t="n">
        <f aca="false">'Beta 1-Review 1'!$F$17</f>
        <v>0</v>
      </c>
      <c r="M13" s="65" t="n">
        <f aca="false">'Beta 2-Review 2'!$F$17</f>
        <v>0</v>
      </c>
      <c r="N13" s="65" t="n">
        <f aca="false">'Beta 3-Review 3'!$F$17</f>
        <v>0</v>
      </c>
      <c r="O13" s="65" t="n">
        <f aca="false">'Client Beta-Feedback'!$F$17</f>
        <v>0</v>
      </c>
      <c r="P13" s="65" t="n">
        <f aca="false">'Gold-Review 4'!$F$17</f>
        <v>0</v>
      </c>
      <c r="Q13" s="65" t="n">
        <f aca="false">'Client Gold'!$F$17</f>
        <v>0</v>
      </c>
      <c r="R13" s="65" t="n">
        <f aca="false">Live!$F$17</f>
        <v>0</v>
      </c>
      <c r="S13" s="66" t="n">
        <f aca="false">'QA Spot Check'!F17</f>
        <v>0</v>
      </c>
      <c r="T13" s="51"/>
      <c r="U13" s="36"/>
    </row>
    <row r="14" customFormat="false" ht="15" hidden="false" customHeight="false" outlineLevel="0" collapsed="false">
      <c r="F14" s="34"/>
      <c r="G14" s="58" t="s">
        <v>44</v>
      </c>
      <c r="H14" s="59" t="s">
        <v>41</v>
      </c>
      <c r="I14" s="60" t="n">
        <f aca="false">'Scripts Review'!$D$18</f>
        <v>0</v>
      </c>
      <c r="J14" s="60" t="n">
        <f aca="false">Copyedit!$D$18</f>
        <v>0</v>
      </c>
      <c r="K14" s="60" t="n">
        <f aca="false">'Client Round'!$D$18</f>
        <v>0</v>
      </c>
      <c r="L14" s="60" t="n">
        <f aca="false">'Beta 1-Review 1'!$E$18</f>
        <v>0</v>
      </c>
      <c r="M14" s="60" t="n">
        <f aca="false">'Beta 2-Review 2'!$D$18</f>
        <v>0</v>
      </c>
      <c r="N14" s="60" t="n">
        <f aca="false">'Beta 3-Review 3'!$D$18</f>
        <v>0</v>
      </c>
      <c r="O14" s="60" t="n">
        <f aca="false">'Client Beta-Feedback'!$D$18</f>
        <v>0</v>
      </c>
      <c r="P14" s="60" t="n">
        <f aca="false">'Gold-Review 4'!$D$18</f>
        <v>0</v>
      </c>
      <c r="Q14" s="60" t="n">
        <f aca="false">'Client Gold'!$D$18</f>
        <v>0</v>
      </c>
      <c r="R14" s="60" t="n">
        <f aca="false">Live!$D$18</f>
        <v>0</v>
      </c>
      <c r="S14" s="61" t="n">
        <f aca="false">'QA Spot Check'!D18</f>
        <v>0</v>
      </c>
      <c r="T14" s="48" t="n">
        <f aca="false">SUM(I14:S14)</f>
        <v>0</v>
      </c>
      <c r="U14" s="36"/>
    </row>
    <row r="15" customFormat="false" ht="15.75" hidden="false" customHeight="false" outlineLevel="0" collapsed="false">
      <c r="F15" s="34"/>
      <c r="G15" s="67"/>
      <c r="H15" s="63" t="s">
        <v>42</v>
      </c>
      <c r="I15" s="53" t="n">
        <f aca="false">'Scripts Review'!$F$18</f>
        <v>0</v>
      </c>
      <c r="J15" s="53" t="n">
        <f aca="false">Copyedit!$F$18</f>
        <v>0</v>
      </c>
      <c r="K15" s="53" t="n">
        <f aca="false">'Client Round'!$F$18</f>
        <v>0</v>
      </c>
      <c r="L15" s="53" t="n">
        <f aca="false">'Beta 1-Review 1'!$F$18</f>
        <v>0</v>
      </c>
      <c r="M15" s="53" t="n">
        <f aca="false">'Beta 2-Review 2'!$F$18</f>
        <v>0</v>
      </c>
      <c r="N15" s="53" t="n">
        <f aca="false">'Beta 3-Review 3'!$F$18</f>
        <v>0</v>
      </c>
      <c r="O15" s="53" t="n">
        <f aca="false">'Client Beta-Feedback'!$F$18</f>
        <v>0</v>
      </c>
      <c r="P15" s="53" t="n">
        <f aca="false">'Scripts Review'!$F$18</f>
        <v>0</v>
      </c>
      <c r="Q15" s="53" t="n">
        <f aca="false">'Client Gold'!$F$18</f>
        <v>0</v>
      </c>
      <c r="R15" s="53" t="n">
        <f aca="false">Live!$F$18</f>
        <v>0</v>
      </c>
      <c r="S15" s="54" t="n">
        <f aca="false">'QA Spot Check'!F18</f>
        <v>0</v>
      </c>
      <c r="T15" s="55"/>
      <c r="U15" s="36"/>
    </row>
    <row r="16" customFormat="false" ht="15.75" hidden="false" customHeight="false" outlineLevel="0" collapsed="false">
      <c r="F16" s="68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70"/>
    </row>
  </sheetData>
  <sheetProtection sheet="true" objects="true" scenarios="true"/>
  <mergeCells count="3">
    <mergeCell ref="G3:T3"/>
    <mergeCell ref="G5:G8"/>
    <mergeCell ref="T5:T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3" sqref="C1 C9 C12 C19 C26 C31"/>
    </sheetView>
  </sheetViews>
  <sheetFormatPr defaultRowHeight="15"/>
  <cols>
    <col collapsed="false" hidden="false" max="1" min="1" style="71" width="26"/>
    <col collapsed="false" hidden="false" max="2" min="2" style="71" width="22.7085020242915"/>
    <col collapsed="false" hidden="false" max="3" min="3" style="71" width="26.2874493927125"/>
    <col collapsed="false" hidden="false" max="4" min="4" style="71" width="15.2834008097166"/>
    <col collapsed="false" hidden="false" max="5" min="5" style="71" width="20.7085020242915"/>
    <col collapsed="false" hidden="false" max="6" min="6" style="71" width="17.2834008097166"/>
    <col collapsed="false" hidden="false" max="7" min="7" style="72" width="25.2793522267206"/>
    <col collapsed="false" hidden="false" max="8" min="8" style="72" width="5.1417004048583"/>
    <col collapsed="false" hidden="false" max="1025" min="9" style="72" width="9.1417004048583"/>
  </cols>
  <sheetData>
    <row r="1" customFormat="false" ht="15" hidden="false" customHeight="true" outlineLevel="0" collapsed="false">
      <c r="A1" s="73" t="s">
        <v>45</v>
      </c>
      <c r="B1" s="73"/>
      <c r="C1" s="0"/>
      <c r="D1" s="0"/>
      <c r="E1" s="0"/>
      <c r="F1" s="0"/>
      <c r="G1" s="0"/>
      <c r="H1" s="0"/>
    </row>
    <row r="2" customFormat="false" ht="15.75" hidden="false" customHeight="false" outlineLevel="0" collapsed="false">
      <c r="A2" s="73"/>
      <c r="B2" s="73"/>
      <c r="C2" s="0"/>
      <c r="D2" s="0"/>
      <c r="E2" s="0"/>
      <c r="F2" s="0"/>
      <c r="G2" s="74"/>
      <c r="H2" s="71"/>
    </row>
    <row r="3" customFormat="false" ht="15" hidden="false" customHeight="false" outlineLevel="0" collapsed="false">
      <c r="A3" s="75" t="s">
        <v>46</v>
      </c>
      <c r="B3" s="76" t="s">
        <v>47</v>
      </c>
      <c r="C3" s="77"/>
      <c r="D3" s="78" t="s">
        <v>48</v>
      </c>
      <c r="E3" s="78" t="n">
        <f aca="false">'Scripts Review'!D16</f>
        <v>0</v>
      </c>
      <c r="F3" s="0"/>
      <c r="G3" s="79"/>
      <c r="H3" s="80"/>
    </row>
    <row r="4" customFormat="false" ht="15" hidden="false" customHeight="false" outlineLevel="0" collapsed="false">
      <c r="A4" s="81" t="s">
        <v>49</v>
      </c>
      <c r="B4" s="82"/>
      <c r="C4" s="83"/>
      <c r="D4" s="78" t="s">
        <v>50</v>
      </c>
      <c r="E4" s="78" t="n">
        <f aca="false">'Scripts Review'!D17</f>
        <v>0</v>
      </c>
      <c r="F4" s="0"/>
      <c r="G4" s="84"/>
      <c r="H4" s="0"/>
    </row>
    <row r="5" customFormat="false" ht="15" hidden="false" customHeight="false" outlineLevel="0" collapsed="false">
      <c r="A5" s="85" t="s">
        <v>51</v>
      </c>
      <c r="B5" s="82"/>
      <c r="C5" s="83"/>
      <c r="D5" s="78" t="s">
        <v>52</v>
      </c>
      <c r="E5" s="78" t="n">
        <f aca="false">'Scripts Review'!D18</f>
        <v>0</v>
      </c>
      <c r="F5" s="0"/>
      <c r="G5" s="79"/>
      <c r="H5" s="80"/>
    </row>
    <row r="6" customFormat="false" ht="15" hidden="false" customHeight="false" outlineLevel="0" collapsed="false">
      <c r="A6" s="85" t="s">
        <v>53</v>
      </c>
      <c r="B6" s="82"/>
      <c r="C6" s="83"/>
      <c r="D6" s="78" t="s">
        <v>54</v>
      </c>
      <c r="E6" s="78" t="n">
        <f aca="false">Copyedit!D16</f>
        <v>0</v>
      </c>
      <c r="F6" s="0"/>
      <c r="G6" s="0"/>
      <c r="H6" s="0"/>
    </row>
    <row r="7" customFormat="false" ht="15" hidden="false" customHeight="false" outlineLevel="0" collapsed="false">
      <c r="A7" s="85" t="s">
        <v>55</v>
      </c>
      <c r="B7" s="82"/>
      <c r="C7" s="83"/>
      <c r="D7" s="78" t="s">
        <v>56</v>
      </c>
      <c r="E7" s="78" t="n">
        <f aca="false">Copyedit!D17</f>
        <v>0</v>
      </c>
      <c r="F7" s="0"/>
      <c r="G7" s="0"/>
      <c r="H7" s="0"/>
    </row>
    <row r="8" customFormat="false" ht="15.75" hidden="false" customHeight="false" outlineLevel="0" collapsed="false">
      <c r="A8" s="86" t="s">
        <v>57</v>
      </c>
      <c r="B8" s="87" t="s">
        <v>58</v>
      </c>
      <c r="C8" s="83"/>
      <c r="D8" s="78" t="s">
        <v>59</v>
      </c>
      <c r="E8" s="78" t="n">
        <f aca="false">Copyedit!D18</f>
        <v>0</v>
      </c>
      <c r="F8" s="0"/>
      <c r="G8" s="0"/>
      <c r="H8" s="0"/>
    </row>
    <row r="9" customFormat="false" ht="15" hidden="false" customHeight="false" outlineLevel="0" collapsed="false">
      <c r="A9" s="0"/>
      <c r="B9" s="0"/>
      <c r="C9" s="83"/>
      <c r="D9" s="78" t="s">
        <v>60</v>
      </c>
      <c r="E9" s="78" t="n">
        <f aca="false">'Client Round'!D16</f>
        <v>0</v>
      </c>
      <c r="F9" s="0"/>
      <c r="G9" s="0"/>
      <c r="H9" s="0"/>
    </row>
    <row r="10" customFormat="false" ht="15" hidden="false" customHeight="false" outlineLevel="0" collapsed="false">
      <c r="A10" s="88"/>
      <c r="B10" s="89"/>
      <c r="C10" s="83"/>
      <c r="D10" s="78" t="s">
        <v>61</v>
      </c>
      <c r="E10" s="78" t="n">
        <f aca="false">'Client Round'!D17</f>
        <v>0</v>
      </c>
      <c r="F10" s="0"/>
      <c r="G10" s="79"/>
      <c r="H10" s="80"/>
    </row>
    <row r="11" customFormat="false" ht="15" hidden="false" customHeight="false" outlineLevel="0" collapsed="false">
      <c r="A11" s="90"/>
      <c r="B11" s="90"/>
      <c r="C11" s="83"/>
      <c r="D11" s="78" t="s">
        <v>62</v>
      </c>
      <c r="E11" s="78" t="n">
        <f aca="false">'Client Round'!D18</f>
        <v>0</v>
      </c>
      <c r="F11" s="0"/>
      <c r="G11" s="79"/>
      <c r="H11" s="80"/>
    </row>
    <row r="12" customFormat="false" ht="15" hidden="false" customHeight="false" outlineLevel="0" collapsed="false">
      <c r="A12" s="90"/>
      <c r="B12" s="90"/>
      <c r="C12" s="83"/>
      <c r="D12" s="78" t="s">
        <v>63</v>
      </c>
      <c r="E12" s="78" t="n">
        <f aca="false">'Beta 1-Review 1'!D16</f>
        <v>0</v>
      </c>
      <c r="F12" s="0"/>
      <c r="G12" s="79"/>
      <c r="H12" s="79"/>
    </row>
    <row r="13" customFormat="false" ht="15" hidden="false" customHeight="false" outlineLevel="0" collapsed="false">
      <c r="A13" s="90"/>
      <c r="B13" s="90"/>
      <c r="C13" s="83"/>
      <c r="D13" s="78" t="s">
        <v>64</v>
      </c>
      <c r="E13" s="78" t="n">
        <f aca="false">'Beta 1-Review 1'!D17</f>
        <v>0</v>
      </c>
      <c r="F13" s="0"/>
      <c r="G13" s="79"/>
      <c r="H13" s="79"/>
    </row>
    <row r="14" customFormat="false" ht="15" hidden="false" customHeight="false" outlineLevel="0" collapsed="false">
      <c r="A14" s="90"/>
      <c r="B14" s="90"/>
      <c r="C14" s="83"/>
      <c r="D14" s="78" t="s">
        <v>65</v>
      </c>
      <c r="E14" s="78" t="n">
        <f aca="false">'Beta 1-Review 1'!D18</f>
        <v>0</v>
      </c>
      <c r="F14" s="0"/>
      <c r="G14" s="79"/>
      <c r="H14" s="80"/>
    </row>
    <row r="15" customFormat="false" ht="15" hidden="false" customHeight="false" outlineLevel="0" collapsed="false">
      <c r="A15" s="90"/>
      <c r="B15" s="90"/>
      <c r="C15" s="83"/>
      <c r="D15" s="78" t="s">
        <v>66</v>
      </c>
      <c r="E15" s="78" t="n">
        <f aca="false">'Beta 2-Review 2'!D16</f>
        <v>0</v>
      </c>
      <c r="F15" s="0"/>
      <c r="G15" s="79"/>
      <c r="H15" s="80"/>
    </row>
    <row r="16" customFormat="false" ht="15" hidden="false" customHeight="false" outlineLevel="0" collapsed="false">
      <c r="A16" s="90"/>
      <c r="B16" s="90"/>
      <c r="C16" s="83"/>
      <c r="D16" s="78" t="s">
        <v>67</v>
      </c>
      <c r="E16" s="78" t="n">
        <f aca="false">'Beta 2-Review 2'!D17</f>
        <v>0</v>
      </c>
      <c r="F16" s="79"/>
      <c r="G16" s="79"/>
      <c r="H16" s="80"/>
    </row>
    <row r="17" customFormat="false" ht="15" hidden="false" customHeight="false" outlineLevel="0" collapsed="false">
      <c r="A17" s="90"/>
      <c r="B17" s="90"/>
      <c r="C17" s="83"/>
      <c r="D17" s="78" t="s">
        <v>68</v>
      </c>
      <c r="E17" s="78" t="n">
        <f aca="false">'Beta 2-Review 2'!D18</f>
        <v>0</v>
      </c>
      <c r="F17" s="79"/>
      <c r="G17" s="79"/>
      <c r="H17" s="80"/>
    </row>
    <row r="18" customFormat="false" ht="15" hidden="false" customHeight="false" outlineLevel="0" collapsed="false">
      <c r="A18" s="90"/>
      <c r="B18" s="90"/>
      <c r="C18" s="83"/>
      <c r="D18" s="78" t="s">
        <v>69</v>
      </c>
      <c r="E18" s="78" t="n">
        <f aca="false">'Beta 3-Review 3'!D16</f>
        <v>0</v>
      </c>
      <c r="F18" s="79"/>
      <c r="G18" s="79"/>
      <c r="H18" s="79"/>
    </row>
    <row r="19" customFormat="false" ht="15" hidden="false" customHeight="false" outlineLevel="0" collapsed="false">
      <c r="A19" s="90"/>
      <c r="B19" s="90"/>
      <c r="C19" s="83"/>
      <c r="D19" s="78" t="s">
        <v>70</v>
      </c>
      <c r="E19" s="78" t="n">
        <f aca="false">'Beta 3-Review 3'!D17</f>
        <v>0</v>
      </c>
      <c r="G19" s="79"/>
      <c r="H19" s="79"/>
    </row>
    <row r="20" customFormat="false" ht="15" hidden="false" customHeight="false" outlineLevel="0" collapsed="false">
      <c r="A20" s="79"/>
      <c r="B20" s="79"/>
      <c r="C20" s="83"/>
      <c r="D20" s="78" t="s">
        <v>71</v>
      </c>
      <c r="E20" s="78" t="n">
        <f aca="false">'Beta 3-Review 3'!D18</f>
        <v>0</v>
      </c>
      <c r="G20" s="79"/>
      <c r="H20" s="80"/>
    </row>
    <row r="21" customFormat="false" ht="15" hidden="false" customHeight="false" outlineLevel="0" collapsed="false">
      <c r="A21" s="79"/>
      <c r="B21" s="79"/>
      <c r="C21" s="83"/>
      <c r="D21" s="78" t="s">
        <v>72</v>
      </c>
      <c r="E21" s="78" t="n">
        <f aca="false">'Client Beta-Feedback'!D16</f>
        <v>0</v>
      </c>
      <c r="G21" s="79"/>
      <c r="H21" s="79"/>
    </row>
    <row r="22" customFormat="false" ht="15" hidden="false" customHeight="false" outlineLevel="0" collapsed="false">
      <c r="A22" s="79"/>
      <c r="B22" s="79"/>
      <c r="C22" s="83"/>
      <c r="D22" s="78" t="s">
        <v>73</v>
      </c>
      <c r="E22" s="78" t="n">
        <f aca="false">'Client Beta-Feedback'!D17</f>
        <v>0</v>
      </c>
      <c r="G22" s="79"/>
      <c r="H22" s="80"/>
    </row>
    <row r="23" customFormat="false" ht="15" hidden="false" customHeight="false" outlineLevel="0" collapsed="false">
      <c r="A23" s="79"/>
      <c r="B23" s="79"/>
      <c r="C23" s="83"/>
      <c r="D23" s="78" t="s">
        <v>74</v>
      </c>
      <c r="E23" s="78" t="n">
        <f aca="false">'Client Beta-Feedback'!D18</f>
        <v>0</v>
      </c>
      <c r="G23" s="79"/>
      <c r="H23" s="79"/>
    </row>
    <row r="24" customFormat="false" ht="15" hidden="false" customHeight="false" outlineLevel="0" collapsed="false">
      <c r="A24" s="79"/>
      <c r="B24" s="79"/>
      <c r="C24" s="83"/>
      <c r="D24" s="78" t="s">
        <v>75</v>
      </c>
      <c r="E24" s="78" t="n">
        <f aca="false">'Gold-Review 4'!D16</f>
        <v>0</v>
      </c>
      <c r="G24" s="79"/>
      <c r="H24" s="80"/>
    </row>
    <row r="25" customFormat="false" ht="15" hidden="false" customHeight="false" outlineLevel="0" collapsed="false">
      <c r="A25" s="79"/>
      <c r="B25" s="79"/>
      <c r="C25" s="83"/>
      <c r="D25" s="78" t="s">
        <v>76</v>
      </c>
      <c r="E25" s="78" t="n">
        <f aca="false">'Gold-Review 4'!D17</f>
        <v>0</v>
      </c>
      <c r="G25" s="79"/>
      <c r="H25" s="79"/>
    </row>
    <row r="26" customFormat="false" ht="15" hidden="false" customHeight="false" outlineLevel="0" collapsed="false">
      <c r="A26" s="79"/>
      <c r="B26" s="79"/>
      <c r="C26" s="83"/>
      <c r="D26" s="78" t="s">
        <v>77</v>
      </c>
      <c r="E26" s="78" t="n">
        <f aca="false">'Gold-Review 4'!D18</f>
        <v>0</v>
      </c>
      <c r="G26" s="79"/>
      <c r="H26" s="80"/>
    </row>
    <row r="27" customFormat="false" ht="15" hidden="false" customHeight="false" outlineLevel="0" collapsed="false">
      <c r="A27" s="79"/>
      <c r="B27" s="79"/>
      <c r="C27" s="83"/>
      <c r="D27" s="78" t="s">
        <v>78</v>
      </c>
      <c r="E27" s="78" t="n">
        <f aca="false">'Client Gold'!D16</f>
        <v>0</v>
      </c>
      <c r="G27" s="79"/>
      <c r="H27" s="79"/>
    </row>
    <row r="28" customFormat="false" ht="15" hidden="false" customHeight="false" outlineLevel="0" collapsed="false">
      <c r="A28" s="79"/>
      <c r="B28" s="79"/>
      <c r="C28" s="83"/>
      <c r="D28" s="78" t="s">
        <v>79</v>
      </c>
      <c r="E28" s="78" t="n">
        <f aca="false">'Client Gold'!D17</f>
        <v>0</v>
      </c>
      <c r="G28" s="71"/>
      <c r="H28" s="71"/>
    </row>
    <row r="29" customFormat="false" ht="15" hidden="false" customHeight="false" outlineLevel="0" collapsed="false">
      <c r="A29" s="79"/>
      <c r="B29" s="79"/>
      <c r="C29" s="83"/>
      <c r="D29" s="78" t="s">
        <v>80</v>
      </c>
      <c r="E29" s="78" t="n">
        <f aca="false">'Client Gold'!D18</f>
        <v>0</v>
      </c>
      <c r="G29" s="71"/>
      <c r="H29" s="71"/>
    </row>
    <row r="30" customFormat="false" ht="15" hidden="false" customHeight="false" outlineLevel="0" collapsed="false">
      <c r="A30" s="79"/>
      <c r="B30" s="79"/>
      <c r="C30" s="83"/>
      <c r="D30" s="78" t="s">
        <v>81</v>
      </c>
      <c r="E30" s="78" t="n">
        <f aca="false">Live!D16</f>
        <v>0</v>
      </c>
    </row>
    <row r="31" customFormat="false" ht="15" hidden="false" customHeight="false" outlineLevel="0" collapsed="false">
      <c r="A31" s="0"/>
      <c r="B31" s="79"/>
      <c r="C31" s="77"/>
      <c r="D31" s="78" t="s">
        <v>82</v>
      </c>
      <c r="E31" s="78" t="n">
        <f aca="false">Live!D17</f>
        <v>0</v>
      </c>
    </row>
    <row r="32" customFormat="false" ht="15" hidden="false" customHeight="false" outlineLevel="0" collapsed="false">
      <c r="A32" s="0"/>
      <c r="B32" s="79"/>
      <c r="C32" s="77"/>
      <c r="D32" s="78" t="s">
        <v>83</v>
      </c>
      <c r="E32" s="78" t="n">
        <f aca="false">Live!D18</f>
        <v>0</v>
      </c>
    </row>
  </sheetData>
  <sheetProtection sheet="true" objects="true" scenarios="true"/>
  <mergeCells count="1">
    <mergeCell ref="A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fals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E5" activeCellId="6" sqref="C1 C9 C12 C19 C26 C31 E5"/>
    </sheetView>
  </sheetViews>
  <sheetFormatPr defaultRowHeight="15"/>
  <cols>
    <col collapsed="false" hidden="false" max="1" min="1" style="91" width="3.71255060728745"/>
    <col collapsed="false" hidden="false" max="2" min="2" style="91" width="28.1417004048583"/>
    <col collapsed="false" hidden="false" max="3" min="3" style="91" width="28.7165991902834"/>
    <col collapsed="false" hidden="false" max="4" min="4" style="92" width="51.004048582996"/>
    <col collapsed="false" hidden="false" max="5" min="5" style="91" width="38"/>
    <col collapsed="false" hidden="false" max="6" min="6" style="91" width="35.4291497975708"/>
    <col collapsed="false" hidden="false" max="7" min="7" style="91" width="40.5708502024292"/>
    <col collapsed="false" hidden="false" max="8" min="8" style="91" width="35.7125506072874"/>
    <col collapsed="false" hidden="false" max="9" min="9" style="92" width="27.1457489878542"/>
    <col collapsed="false" hidden="false" max="10" min="10" style="92" width="60.7165991902834"/>
    <col collapsed="false" hidden="false" max="36" min="11" style="91" width="9.1417004048583"/>
    <col collapsed="false" hidden="false" max="37" min="37" style="91" width="22.5748987854251"/>
    <col collapsed="false" hidden="false" max="1025" min="38" style="91" width="9.1417004048583"/>
  </cols>
  <sheetData>
    <row r="1" customFormat="false" ht="15.75" hidden="false" customHeight="false" outlineLevel="0" collapsed="false">
      <c r="A1" s="0"/>
      <c r="B1" s="93"/>
      <c r="C1" s="93"/>
      <c r="D1" s="93"/>
      <c r="E1" s="0"/>
      <c r="F1" s="0"/>
      <c r="G1" s="0"/>
      <c r="H1" s="94"/>
      <c r="I1" s="0"/>
      <c r="J1" s="0"/>
      <c r="K1" s="0"/>
      <c r="AK1" s="91" t="s">
        <v>84</v>
      </c>
    </row>
    <row r="2" customFormat="false" ht="30" hidden="false" customHeight="true" outlineLevel="0" collapsed="false">
      <c r="A2" s="94"/>
      <c r="B2" s="95" t="s">
        <v>85</v>
      </c>
      <c r="C2" s="96"/>
      <c r="D2" s="97"/>
      <c r="E2" s="0"/>
      <c r="F2" s="0"/>
      <c r="G2" s="0"/>
      <c r="H2" s="94"/>
      <c r="I2" s="0"/>
      <c r="J2" s="0"/>
      <c r="K2" s="0"/>
      <c r="AK2" s="0"/>
    </row>
    <row r="3" customFormat="false" ht="0.75" hidden="false" customHeight="true" outlineLevel="0" collapsed="false">
      <c r="A3" s="0"/>
      <c r="B3" s="95"/>
      <c r="C3" s="96"/>
      <c r="D3" s="93"/>
      <c r="E3" s="0"/>
      <c r="F3" s="0"/>
      <c r="G3" s="0"/>
      <c r="H3" s="94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99"/>
      <c r="D4" s="93"/>
      <c r="E4" s="0"/>
      <c r="F4" s="0"/>
      <c r="G4" s="0"/>
      <c r="H4" s="94"/>
      <c r="I4" s="0"/>
      <c r="J4" s="0"/>
      <c r="K4" s="0"/>
      <c r="AK4" s="91" t="s">
        <v>87</v>
      </c>
    </row>
    <row r="5" customFormat="false" ht="15.75" hidden="false" customHeight="false" outlineLevel="0" collapsed="false">
      <c r="A5" s="94"/>
      <c r="B5" s="100" t="s">
        <v>88</v>
      </c>
      <c r="C5" s="101"/>
      <c r="D5" s="102"/>
      <c r="E5" s="0"/>
      <c r="F5" s="0"/>
      <c r="G5" s="0"/>
      <c r="H5" s="94"/>
      <c r="I5" s="0"/>
      <c r="J5" s="0"/>
      <c r="K5" s="0"/>
    </row>
    <row r="6" customFormat="false" ht="15.75" hidden="false" customHeight="false" outlineLevel="0" collapsed="false">
      <c r="A6" s="0"/>
      <c r="B6" s="100" t="s">
        <v>89</v>
      </c>
      <c r="C6" s="103"/>
      <c r="D6" s="93"/>
      <c r="E6" s="0"/>
      <c r="F6" s="0"/>
      <c r="G6" s="0"/>
      <c r="H6" s="94"/>
      <c r="I6" s="0"/>
      <c r="J6" s="0"/>
      <c r="K6" s="0"/>
    </row>
    <row r="7" customFormat="false" ht="15.75" hidden="false" customHeight="false" outlineLevel="0" collapsed="false">
      <c r="A7" s="0"/>
      <c r="B7" s="104"/>
      <c r="C7" s="105"/>
      <c r="D7" s="93"/>
      <c r="E7" s="0"/>
      <c r="F7" s="0"/>
      <c r="G7" s="0"/>
      <c r="H7" s="94"/>
      <c r="I7" s="0"/>
      <c r="J7" s="0"/>
      <c r="K7" s="0"/>
    </row>
    <row r="8" customFormat="false" ht="15" hidden="false" customHeight="false" outlineLevel="0" collapsed="false">
      <c r="A8" s="94"/>
      <c r="B8" s="100" t="s">
        <v>90</v>
      </c>
      <c r="C8" s="106"/>
      <c r="D8" s="106"/>
      <c r="E8" s="0"/>
      <c r="F8" s="0"/>
      <c r="G8" s="0"/>
      <c r="H8" s="94"/>
      <c r="I8" s="0"/>
      <c r="J8" s="0"/>
      <c r="K8" s="0"/>
    </row>
    <row r="9" customFormat="false" ht="15" hidden="false" customHeight="false" outlineLevel="0" collapsed="false">
      <c r="B9" s="100"/>
      <c r="C9" s="106"/>
      <c r="D9" s="106"/>
      <c r="E9" s="94"/>
      <c r="F9" s="94"/>
      <c r="G9" s="0"/>
      <c r="H9" s="94"/>
      <c r="I9" s="0"/>
      <c r="J9" s="0"/>
      <c r="K9" s="0"/>
    </row>
    <row r="10" customFormat="false" ht="15" hidden="false" customHeight="false" outlineLevel="0" collapsed="false">
      <c r="B10" s="100"/>
      <c r="C10" s="106"/>
      <c r="D10" s="106"/>
      <c r="E10" s="0"/>
      <c r="F10" s="0"/>
      <c r="G10" s="0"/>
      <c r="H10" s="94"/>
      <c r="I10" s="0"/>
      <c r="J10" s="0"/>
      <c r="K10" s="0"/>
    </row>
    <row r="11" customFormat="false" ht="15.75" hidden="false" customHeight="false" outlineLevel="0" collapsed="false">
      <c r="B11" s="100"/>
      <c r="C11" s="106"/>
      <c r="D11" s="106"/>
      <c r="E11" s="0"/>
      <c r="F11" s="0"/>
      <c r="G11" s="0"/>
      <c r="H11" s="94"/>
      <c r="I11" s="0"/>
      <c r="J11" s="0"/>
      <c r="K11" s="0"/>
    </row>
    <row r="12" customFormat="false" ht="15.75" hidden="false" customHeight="false" outlineLevel="0" collapsed="false">
      <c r="B12" s="107"/>
      <c r="C12" s="94"/>
      <c r="D12" s="0"/>
      <c r="E12" s="0"/>
      <c r="F12" s="0"/>
      <c r="G12" s="0"/>
      <c r="H12" s="94"/>
      <c r="I12" s="0"/>
      <c r="J12" s="0"/>
      <c r="K12" s="0"/>
    </row>
    <row r="13" customFormat="false" ht="15.75" hidden="false" customHeight="false" outlineLevel="0" collapsed="false">
      <c r="B13" s="108" t="s">
        <v>91</v>
      </c>
      <c r="C13" s="101"/>
      <c r="D13" s="101"/>
      <c r="E13" s="94"/>
      <c r="F13" s="109"/>
      <c r="G13" s="0"/>
      <c r="H13" s="94"/>
      <c r="I13" s="0"/>
      <c r="J13" s="0"/>
      <c r="K13" s="0"/>
    </row>
    <row r="14" customFormat="false" ht="15.75" hidden="false" customHeight="false" outlineLevel="0" collapsed="false">
      <c r="B14" s="110"/>
      <c r="C14" s="94"/>
      <c r="D14" s="111"/>
      <c r="E14" s="0"/>
      <c r="F14" s="0"/>
      <c r="G14" s="94"/>
      <c r="H14" s="94"/>
      <c r="I14" s="0"/>
      <c r="J14" s="0"/>
      <c r="K14" s="0"/>
    </row>
    <row r="15" customFormat="false" ht="15" hidden="false" customHeight="false" outlineLevel="0" collapsed="false">
      <c r="B15" s="112" t="s">
        <v>22</v>
      </c>
      <c r="C15" s="113" t="s">
        <v>92</v>
      </c>
      <c r="D15" s="114" t="s">
        <v>93</v>
      </c>
      <c r="E15" s="115" t="s">
        <v>94</v>
      </c>
      <c r="F15" s="116" t="s">
        <v>42</v>
      </c>
      <c r="G15" s="0"/>
      <c r="H15" s="94"/>
      <c r="I15" s="0"/>
      <c r="J15" s="0"/>
      <c r="K15" s="0"/>
    </row>
    <row r="16" customFormat="false" ht="15" hidden="false" customHeight="false" outlineLevel="0" collapsed="false">
      <c r="B16" s="117"/>
      <c r="C16" s="118" t="s">
        <v>95</v>
      </c>
      <c r="D16" s="119" t="n">
        <f aca="false">COUNTIF($H$23:$H$522,"S1")</f>
        <v>0</v>
      </c>
      <c r="E16" s="120" t="n">
        <f aca="false">IF(SUM(100-D16*0.5)=100,0,100-D16*0.5)</f>
        <v>0</v>
      </c>
      <c r="F16" s="121" t="n">
        <f aca="false">IF(ISERROR(D16*0.5/$C$2),0,D16*0.5/$C$2)</f>
        <v>0</v>
      </c>
      <c r="G16" s="0"/>
      <c r="H16" s="94"/>
      <c r="I16" s="0"/>
      <c r="J16" s="0"/>
      <c r="K16" s="0"/>
    </row>
    <row r="17" customFormat="false" ht="15" hidden="false" customHeight="false" outlineLevel="0" collapsed="false">
      <c r="B17" s="117"/>
      <c r="C17" s="118" t="s">
        <v>96</v>
      </c>
      <c r="D17" s="119" t="n">
        <f aca="false">COUNTIF($H$23:$H$522,"S2")</f>
        <v>0</v>
      </c>
      <c r="E17" s="120" t="n">
        <f aca="false">IF(SUM(100-D17*0.3)=100,0,100-D17*0.3)</f>
        <v>0</v>
      </c>
      <c r="F17" s="121" t="n">
        <f aca="false">IF(ISERROR(D17*0.3/$C$2),0,D17*0.3/$C$2)</f>
        <v>0</v>
      </c>
      <c r="G17" s="0"/>
      <c r="H17" s="94"/>
      <c r="I17" s="0"/>
      <c r="J17" s="0"/>
      <c r="K17" s="0"/>
    </row>
    <row r="18" customFormat="false" ht="15" hidden="false" customHeight="false" outlineLevel="0" collapsed="false">
      <c r="B18" s="117"/>
      <c r="C18" s="118" t="s">
        <v>97</v>
      </c>
      <c r="D18" s="119" t="n">
        <f aca="false">COUNTIF($H$23:$H$522,"S3")</f>
        <v>0</v>
      </c>
      <c r="E18" s="120" t="n">
        <f aca="false">IF(SUM(100-D18*0.2)=100,0,100-D18*0.2)</f>
        <v>0</v>
      </c>
      <c r="F18" s="121" t="n">
        <f aca="false">IF(ISERROR(D18*0.2/$C$2),0,D18*0.2/$C$2)</f>
        <v>0</v>
      </c>
      <c r="G18" s="0"/>
      <c r="H18" s="94"/>
      <c r="I18" s="0"/>
      <c r="J18" s="0"/>
      <c r="K18" s="0"/>
    </row>
    <row r="19" customFormat="false" ht="15.75" hidden="false" customHeight="false" outlineLevel="0" collapsed="false">
      <c r="B19" s="122" t="s">
        <v>98</v>
      </c>
      <c r="C19" s="123"/>
      <c r="D19" s="124" t="n">
        <f aca="false">SUM($D$16:$D$18)</f>
        <v>0</v>
      </c>
      <c r="E19" s="125" t="n">
        <f aca="false">IF(SUM(100-(D16*0.5+D17*0.3+D18*0.2))=100,0,100-(D16*0.5+D17*0.3+D18*0.2))</f>
        <v>0</v>
      </c>
      <c r="F19" s="126" t="n">
        <f aca="false">IF(SUM(F16:F18)=1,0,SUM(F16:F18))</f>
        <v>0</v>
      </c>
      <c r="G19" s="0"/>
      <c r="H19" s="94"/>
      <c r="I19" s="0"/>
      <c r="J19" s="0"/>
      <c r="K19" s="0"/>
    </row>
    <row r="20" customFormat="false" ht="15.75" hidden="false" customHeight="false" outlineLevel="0" collapsed="false">
      <c r="B20" s="127"/>
      <c r="C20" s="128"/>
      <c r="D20" s="129"/>
      <c r="E20" s="130"/>
      <c r="F20" s="130"/>
      <c r="G20" s="131"/>
      <c r="H20" s="94"/>
      <c r="I20" s="0"/>
      <c r="J20" s="0"/>
      <c r="K20" s="0"/>
    </row>
    <row r="21" customFormat="false" ht="15.75" hidden="false" customHeight="false" outlineLevel="0" collapsed="false">
      <c r="B21" s="132" t="s">
        <v>99</v>
      </c>
      <c r="C21" s="133" t="s">
        <v>100</v>
      </c>
      <c r="D21" s="134" t="s">
        <v>101</v>
      </c>
      <c r="E21" s="133" t="s">
        <v>102</v>
      </c>
      <c r="F21" s="133" t="s">
        <v>103</v>
      </c>
      <c r="G21" s="133" t="s">
        <v>104</v>
      </c>
      <c r="H21" s="133" t="s">
        <v>92</v>
      </c>
      <c r="I21" s="133" t="s">
        <v>105</v>
      </c>
      <c r="J21" s="134" t="s">
        <v>106</v>
      </c>
      <c r="K21" s="135" t="s">
        <v>107</v>
      </c>
    </row>
    <row r="22" customFormat="false" ht="15" hidden="false" customHeight="false" outlineLevel="0" collapsed="false">
      <c r="B22" s="136" t="s">
        <v>99</v>
      </c>
      <c r="C22" s="137" t="s">
        <v>108</v>
      </c>
      <c r="D22" s="138" t="s">
        <v>109</v>
      </c>
      <c r="E22" s="139" t="s">
        <v>110</v>
      </c>
      <c r="F22" s="137" t="s">
        <v>111</v>
      </c>
      <c r="G22" s="137" t="s">
        <v>111</v>
      </c>
      <c r="H22" s="140" t="s">
        <v>112</v>
      </c>
      <c r="I22" s="137" t="s">
        <v>105</v>
      </c>
      <c r="J22" s="137" t="s">
        <v>106</v>
      </c>
      <c r="K22" s="137" t="s">
        <v>107</v>
      </c>
    </row>
    <row r="23" customFormat="false" ht="15" hidden="false" customHeight="false" outlineLevel="0" collapsed="false">
      <c r="B23" s="141" t="n">
        <v>1</v>
      </c>
      <c r="C23" s="142"/>
      <c r="D23" s="143"/>
      <c r="E23" s="144"/>
      <c r="F23" s="142"/>
      <c r="G23" s="142"/>
      <c r="H23" s="118" t="str">
        <f aca="true">IF($G23 &lt;&gt; "",VLOOKUP($G23,Defect_severity,2,0),"")</f>
        <v/>
      </c>
      <c r="I23" s="142"/>
      <c r="J23" s="143"/>
      <c r="K23" s="145"/>
    </row>
    <row r="24" customFormat="false" ht="15" hidden="false" customHeight="false" outlineLevel="0" collapsed="false">
      <c r="B24" s="141" t="n">
        <f aca="false">B23+1</f>
        <v>2</v>
      </c>
      <c r="C24" s="142"/>
      <c r="D24" s="143"/>
      <c r="E24" s="144"/>
      <c r="F24" s="142"/>
      <c r="G24" s="142"/>
      <c r="H24" s="118" t="str">
        <f aca="true">IF($G24 &lt;&gt; "",VLOOKUP($G24,Defect_severity,2,0),"")</f>
        <v/>
      </c>
      <c r="I24" s="142"/>
      <c r="J24" s="143"/>
      <c r="K24" s="145"/>
    </row>
    <row r="25" customFormat="false" ht="15" hidden="false" customHeight="false" outlineLevel="0" collapsed="false">
      <c r="B25" s="141" t="n">
        <f aca="false">B24+1</f>
        <v>3</v>
      </c>
      <c r="C25" s="142"/>
      <c r="D25" s="143"/>
      <c r="E25" s="144"/>
      <c r="F25" s="142"/>
      <c r="G25" s="142"/>
      <c r="H25" s="118" t="str">
        <f aca="true">IF($G25 &lt;&gt; "",VLOOKUP($G25,Defect_severity,2,0),"")</f>
        <v/>
      </c>
      <c r="I25" s="142"/>
      <c r="J25" s="143"/>
      <c r="K25" s="145"/>
    </row>
    <row r="26" customFormat="false" ht="15" hidden="false" customHeight="false" outlineLevel="0" collapsed="false">
      <c r="B26" s="141" t="n">
        <f aca="false">B25+1</f>
        <v>4</v>
      </c>
      <c r="C26" s="142"/>
      <c r="D26" s="143"/>
      <c r="E26" s="144"/>
      <c r="F26" s="142"/>
      <c r="G26" s="142"/>
      <c r="H26" s="118" t="str">
        <f aca="true">IF($G26 &lt;&gt; "",VLOOKUP($G26,Defect_severity,2,0),"")</f>
        <v/>
      </c>
      <c r="I26" s="142"/>
      <c r="J26" s="143"/>
      <c r="K26" s="145"/>
    </row>
    <row r="27" customFormat="false" ht="15" hidden="false" customHeight="false" outlineLevel="0" collapsed="false">
      <c r="B27" s="141" t="n">
        <f aca="false">B26+1</f>
        <v>5</v>
      </c>
      <c r="C27" s="142"/>
      <c r="D27" s="143"/>
      <c r="E27" s="144"/>
      <c r="F27" s="142"/>
      <c r="G27" s="142"/>
      <c r="H27" s="118" t="str">
        <f aca="true">IF($G27 &lt;&gt; "",VLOOKUP($G27,Defect_severity,2,0),"")</f>
        <v/>
      </c>
      <c r="I27" s="142"/>
      <c r="J27" s="143"/>
      <c r="K27" s="145"/>
    </row>
    <row r="28" customFormat="false" ht="15" hidden="false" customHeight="false" outlineLevel="0" collapsed="false">
      <c r="B28" s="141" t="n">
        <f aca="false">B27+1</f>
        <v>6</v>
      </c>
      <c r="C28" s="142"/>
      <c r="D28" s="143"/>
      <c r="E28" s="144"/>
      <c r="F28" s="142"/>
      <c r="G28" s="142"/>
      <c r="H28" s="118" t="str">
        <f aca="true">IF($G28 &lt;&gt; "",VLOOKUP($G28,Defect_severity,2,0),"")</f>
        <v/>
      </c>
      <c r="I28" s="142"/>
      <c r="J28" s="143"/>
      <c r="K28" s="145"/>
    </row>
    <row r="29" customFormat="false" ht="15" hidden="false" customHeight="false" outlineLevel="0" collapsed="false">
      <c r="B29" s="141" t="n">
        <f aca="false">B28+1</f>
        <v>7</v>
      </c>
      <c r="C29" s="142"/>
      <c r="D29" s="143"/>
      <c r="E29" s="144"/>
      <c r="F29" s="142"/>
      <c r="G29" s="142"/>
      <c r="H29" s="118" t="str">
        <f aca="true">IF($G29 &lt;&gt; "",VLOOKUP($G29,Defect_severity,2,0),"")</f>
        <v/>
      </c>
      <c r="I29" s="142"/>
      <c r="J29" s="143"/>
      <c r="K29" s="145"/>
    </row>
    <row r="30" customFormat="false" ht="15" hidden="false" customHeight="false" outlineLevel="0" collapsed="false">
      <c r="B30" s="141" t="n">
        <f aca="false">B29+1</f>
        <v>8</v>
      </c>
      <c r="C30" s="142"/>
      <c r="D30" s="143"/>
      <c r="E30" s="144"/>
      <c r="F30" s="142"/>
      <c r="G30" s="142"/>
      <c r="H30" s="118" t="str">
        <f aca="true">IF($G30 &lt;&gt; "",VLOOKUP($G30,Defect_severity,2,0),"")</f>
        <v/>
      </c>
      <c r="I30" s="142"/>
      <c r="J30" s="143"/>
      <c r="K30" s="145"/>
    </row>
    <row r="31" customFormat="false" ht="15" hidden="false" customHeight="false" outlineLevel="0" collapsed="false">
      <c r="B31" s="141" t="n">
        <f aca="false">B30+1</f>
        <v>9</v>
      </c>
      <c r="C31" s="142"/>
      <c r="D31" s="143"/>
      <c r="E31" s="144"/>
      <c r="F31" s="142"/>
      <c r="G31" s="142"/>
      <c r="H31" s="118" t="str">
        <f aca="true">IF($G31 &lt;&gt; "",VLOOKUP($G31,Defect_severity,2,0),"")</f>
        <v/>
      </c>
      <c r="I31" s="142"/>
      <c r="J31" s="143"/>
      <c r="K31" s="145"/>
    </row>
    <row r="32" customFormat="false" ht="15" hidden="false" customHeight="false" outlineLevel="0" collapsed="false">
      <c r="B32" s="141" t="n">
        <f aca="false">B31+1</f>
        <v>10</v>
      </c>
      <c r="C32" s="142"/>
      <c r="D32" s="143"/>
      <c r="E32" s="144"/>
      <c r="F32" s="142"/>
      <c r="G32" s="142"/>
      <c r="H32" s="118" t="str">
        <f aca="true">IF($G32 &lt;&gt; "",VLOOKUP($G32,Defect_severity,2,0),"")</f>
        <v/>
      </c>
      <c r="I32" s="142"/>
      <c r="J32" s="143"/>
      <c r="K32" s="145"/>
    </row>
    <row r="33" customFormat="false" ht="15" hidden="false" customHeight="false" outlineLevel="0" collapsed="false">
      <c r="B33" s="141" t="n">
        <f aca="false">B32+1</f>
        <v>11</v>
      </c>
      <c r="C33" s="142"/>
      <c r="D33" s="143"/>
      <c r="E33" s="144"/>
      <c r="F33" s="142"/>
      <c r="G33" s="142"/>
      <c r="H33" s="118" t="str">
        <f aca="true">IF($G33 &lt;&gt; "",VLOOKUP($G33,Defect_severity,2,0),"")</f>
        <v/>
      </c>
      <c r="I33" s="142"/>
      <c r="J33" s="143"/>
      <c r="K33" s="145"/>
    </row>
    <row r="34" customFormat="false" ht="15" hidden="false" customHeight="false" outlineLevel="0" collapsed="false">
      <c r="B34" s="141" t="n">
        <f aca="false">B33+1</f>
        <v>12</v>
      </c>
      <c r="C34" s="142"/>
      <c r="D34" s="143"/>
      <c r="E34" s="144"/>
      <c r="F34" s="142"/>
      <c r="G34" s="142"/>
      <c r="H34" s="118" t="str">
        <f aca="true">IF($G34 &lt;&gt; "",VLOOKUP($G34,Defect_severity,2,0),"")</f>
        <v/>
      </c>
      <c r="I34" s="142"/>
      <c r="J34" s="143"/>
      <c r="K34" s="145"/>
    </row>
    <row r="35" customFormat="false" ht="15" hidden="false" customHeight="false" outlineLevel="0" collapsed="false">
      <c r="B35" s="141" t="n">
        <f aca="false">B34+1</f>
        <v>13</v>
      </c>
      <c r="C35" s="142"/>
      <c r="D35" s="143"/>
      <c r="E35" s="144"/>
      <c r="F35" s="142"/>
      <c r="G35" s="142"/>
      <c r="H35" s="118" t="str">
        <f aca="true">IF($G35 &lt;&gt; "",VLOOKUP($G35,Defect_severity,2,0),"")</f>
        <v/>
      </c>
      <c r="I35" s="142"/>
      <c r="J35" s="143"/>
      <c r="K35" s="145"/>
    </row>
    <row r="36" customFormat="false" ht="15" hidden="false" customHeight="false" outlineLevel="0" collapsed="false">
      <c r="B36" s="141" t="n">
        <f aca="false">B35+1</f>
        <v>14</v>
      </c>
      <c r="C36" s="142"/>
      <c r="D36" s="143"/>
      <c r="E36" s="144"/>
      <c r="F36" s="142"/>
      <c r="G36" s="142"/>
      <c r="H36" s="118" t="str">
        <f aca="true">IF($G36 &lt;&gt; "",VLOOKUP($G36,Defect_severity,2,0),"")</f>
        <v/>
      </c>
      <c r="I36" s="142"/>
      <c r="J36" s="143"/>
      <c r="K36" s="145"/>
    </row>
    <row r="37" customFormat="false" ht="15" hidden="false" customHeight="false" outlineLevel="0" collapsed="false">
      <c r="B37" s="141" t="n">
        <f aca="false">B36+1</f>
        <v>15</v>
      </c>
      <c r="C37" s="142"/>
      <c r="D37" s="143"/>
      <c r="E37" s="144"/>
      <c r="F37" s="142"/>
      <c r="G37" s="142"/>
      <c r="H37" s="118" t="str">
        <f aca="true">IF($G37 &lt;&gt; "",VLOOKUP($G37,Defect_severity,2,0),"")</f>
        <v/>
      </c>
      <c r="I37" s="142"/>
      <c r="J37" s="143"/>
      <c r="K37" s="145"/>
    </row>
    <row r="38" customFormat="false" ht="15" hidden="false" customHeight="false" outlineLevel="0" collapsed="false">
      <c r="B38" s="141" t="n">
        <f aca="false">B37+1</f>
        <v>16</v>
      </c>
      <c r="C38" s="142"/>
      <c r="D38" s="143"/>
      <c r="E38" s="144"/>
      <c r="F38" s="142"/>
      <c r="G38" s="142"/>
      <c r="H38" s="118" t="str">
        <f aca="true">IF($G38 &lt;&gt; "",VLOOKUP($G38,Defect_severity,2,0),"")</f>
        <v/>
      </c>
      <c r="I38" s="142"/>
      <c r="J38" s="143"/>
      <c r="K38" s="145"/>
    </row>
    <row r="39" customFormat="false" ht="15" hidden="false" customHeight="false" outlineLevel="0" collapsed="false">
      <c r="B39" s="141" t="n">
        <f aca="false">B38+1</f>
        <v>17</v>
      </c>
      <c r="C39" s="142"/>
      <c r="D39" s="143"/>
      <c r="E39" s="144"/>
      <c r="F39" s="142"/>
      <c r="G39" s="142"/>
      <c r="H39" s="118" t="str">
        <f aca="true">IF($G39 &lt;&gt; "",VLOOKUP($G39,Defect_severity,2,0),"")</f>
        <v/>
      </c>
      <c r="I39" s="142"/>
      <c r="J39" s="143"/>
      <c r="K39" s="145"/>
    </row>
    <row r="40" customFormat="false" ht="15" hidden="false" customHeight="false" outlineLevel="0" collapsed="false">
      <c r="B40" s="141" t="n">
        <f aca="false">B39+1</f>
        <v>18</v>
      </c>
      <c r="C40" s="142"/>
      <c r="D40" s="143"/>
      <c r="E40" s="144"/>
      <c r="F40" s="142"/>
      <c r="G40" s="142"/>
      <c r="H40" s="118" t="str">
        <f aca="true">IF($G40 &lt;&gt; "",VLOOKUP($G40,Defect_severity,2,0),"")</f>
        <v/>
      </c>
      <c r="I40" s="142"/>
      <c r="J40" s="143"/>
      <c r="K40" s="145"/>
    </row>
    <row r="41" customFormat="false" ht="15" hidden="false" customHeight="false" outlineLevel="0" collapsed="false">
      <c r="B41" s="141" t="n">
        <f aca="false">B40+1</f>
        <v>19</v>
      </c>
      <c r="C41" s="142"/>
      <c r="D41" s="143"/>
      <c r="E41" s="144"/>
      <c r="F41" s="142"/>
      <c r="G41" s="142"/>
      <c r="H41" s="118" t="str">
        <f aca="true">IF($G41 &lt;&gt; "",VLOOKUP($G41,Defect_severity,2,0),"")</f>
        <v/>
      </c>
      <c r="I41" s="142"/>
      <c r="J41" s="143"/>
      <c r="K41" s="145"/>
    </row>
    <row r="42" customFormat="false" ht="15" hidden="false" customHeight="false" outlineLevel="0" collapsed="false">
      <c r="B42" s="141" t="n">
        <f aca="false">B41+1</f>
        <v>20</v>
      </c>
      <c r="C42" s="142"/>
      <c r="D42" s="143"/>
      <c r="E42" s="144"/>
      <c r="F42" s="142"/>
      <c r="G42" s="142"/>
      <c r="H42" s="118" t="str">
        <f aca="true">IF($G42 &lt;&gt; "",VLOOKUP($G42,Defect_severity,2,0),"")</f>
        <v/>
      </c>
      <c r="I42" s="142"/>
      <c r="J42" s="143"/>
      <c r="K42" s="145"/>
    </row>
    <row r="43" customFormat="false" ht="15" hidden="false" customHeight="false" outlineLevel="0" collapsed="false">
      <c r="B43" s="141" t="n">
        <f aca="false">B42+1</f>
        <v>21</v>
      </c>
      <c r="C43" s="142"/>
      <c r="D43" s="143"/>
      <c r="E43" s="144"/>
      <c r="F43" s="142"/>
      <c r="G43" s="142"/>
      <c r="H43" s="118" t="str">
        <f aca="true">IF($G43 &lt;&gt; "",VLOOKUP($G43,Defect_severity,2,0),"")</f>
        <v/>
      </c>
      <c r="I43" s="142"/>
      <c r="J43" s="143"/>
      <c r="K43" s="145"/>
    </row>
    <row r="44" customFormat="false" ht="15" hidden="false" customHeight="false" outlineLevel="0" collapsed="false">
      <c r="B44" s="141" t="n">
        <f aca="false">B43+1</f>
        <v>22</v>
      </c>
      <c r="C44" s="142"/>
      <c r="D44" s="143"/>
      <c r="E44" s="144"/>
      <c r="F44" s="142"/>
      <c r="G44" s="142"/>
      <c r="H44" s="118" t="str">
        <f aca="true">IF($G44 &lt;&gt; "",VLOOKUP($G44,Defect_severity,2,0),"")</f>
        <v/>
      </c>
      <c r="I44" s="142"/>
      <c r="J44" s="143"/>
      <c r="K44" s="145"/>
    </row>
    <row r="45" customFormat="false" ht="15" hidden="false" customHeight="false" outlineLevel="0" collapsed="false">
      <c r="B45" s="141" t="n">
        <f aca="false">B44+1</f>
        <v>23</v>
      </c>
      <c r="C45" s="142"/>
      <c r="D45" s="143"/>
      <c r="E45" s="144"/>
      <c r="F45" s="142"/>
      <c r="G45" s="142"/>
      <c r="H45" s="118" t="str">
        <f aca="true">IF($G45 &lt;&gt; "",VLOOKUP($G45,Defect_severity,2,0),"")</f>
        <v/>
      </c>
      <c r="I45" s="142"/>
      <c r="J45" s="143"/>
      <c r="K45" s="145"/>
    </row>
    <row r="46" customFormat="false" ht="15" hidden="false" customHeight="false" outlineLevel="0" collapsed="false">
      <c r="B46" s="141" t="n">
        <f aca="false">B45+1</f>
        <v>24</v>
      </c>
      <c r="C46" s="142"/>
      <c r="D46" s="143"/>
      <c r="E46" s="144"/>
      <c r="F46" s="142"/>
      <c r="G46" s="142"/>
      <c r="H46" s="118" t="str">
        <f aca="true">IF($G46 &lt;&gt; "",VLOOKUP($G46,Defect_severity,2,0),"")</f>
        <v/>
      </c>
      <c r="I46" s="142"/>
      <c r="J46" s="143"/>
      <c r="K46" s="145"/>
    </row>
    <row r="47" customFormat="false" ht="15" hidden="false" customHeight="false" outlineLevel="0" collapsed="false">
      <c r="B47" s="141" t="n">
        <f aca="false">B46+1</f>
        <v>25</v>
      </c>
      <c r="C47" s="142"/>
      <c r="D47" s="143"/>
      <c r="E47" s="144"/>
      <c r="F47" s="142"/>
      <c r="G47" s="142"/>
      <c r="H47" s="118" t="str">
        <f aca="true">IF($G47 &lt;&gt; "",VLOOKUP($G47,Defect_severity,2,0),"")</f>
        <v/>
      </c>
      <c r="I47" s="142"/>
      <c r="J47" s="143"/>
      <c r="K47" s="145"/>
    </row>
    <row r="48" customFormat="false" ht="15" hidden="false" customHeight="false" outlineLevel="0" collapsed="false">
      <c r="B48" s="141" t="n">
        <f aca="false">B47+1</f>
        <v>26</v>
      </c>
      <c r="C48" s="142"/>
      <c r="D48" s="143"/>
      <c r="E48" s="144"/>
      <c r="F48" s="142"/>
      <c r="G48" s="142"/>
      <c r="H48" s="118" t="str">
        <f aca="true">IF($G48 &lt;&gt; "",VLOOKUP($G48,Defect_severity,2,0),"")</f>
        <v/>
      </c>
      <c r="I48" s="142"/>
      <c r="J48" s="143"/>
      <c r="K48" s="145"/>
    </row>
    <row r="49" customFormat="false" ht="15" hidden="false" customHeight="false" outlineLevel="0" collapsed="false">
      <c r="B49" s="141" t="n">
        <f aca="false">B48+1</f>
        <v>27</v>
      </c>
      <c r="C49" s="142"/>
      <c r="D49" s="143"/>
      <c r="E49" s="144"/>
      <c r="F49" s="142"/>
      <c r="G49" s="142"/>
      <c r="H49" s="118" t="str">
        <f aca="true">IF($G49 &lt;&gt; "",VLOOKUP($G49,Defect_severity,2,0),"")</f>
        <v/>
      </c>
      <c r="I49" s="142"/>
      <c r="J49" s="143"/>
      <c r="K49" s="145"/>
    </row>
    <row r="50" customFormat="false" ht="15" hidden="false" customHeight="false" outlineLevel="0" collapsed="false">
      <c r="B50" s="141" t="n">
        <f aca="false">B49+1</f>
        <v>28</v>
      </c>
      <c r="C50" s="142"/>
      <c r="D50" s="143"/>
      <c r="E50" s="144"/>
      <c r="F50" s="142"/>
      <c r="G50" s="142"/>
      <c r="H50" s="118" t="str">
        <f aca="true">IF($G50 &lt;&gt; "",VLOOKUP($G50,Defect_severity,2,0),"")</f>
        <v/>
      </c>
      <c r="I50" s="142"/>
      <c r="J50" s="143"/>
      <c r="K50" s="145"/>
    </row>
    <row r="51" customFormat="false" ht="15" hidden="false" customHeight="false" outlineLevel="0" collapsed="false">
      <c r="B51" s="141" t="n">
        <f aca="false">B50+1</f>
        <v>29</v>
      </c>
      <c r="C51" s="142"/>
      <c r="D51" s="143"/>
      <c r="E51" s="144"/>
      <c r="F51" s="142"/>
      <c r="G51" s="142"/>
      <c r="H51" s="118" t="str">
        <f aca="true">IF($G51 &lt;&gt; "",VLOOKUP($G51,Defect_severity,2,0),"")</f>
        <v/>
      </c>
      <c r="I51" s="142"/>
      <c r="J51" s="143"/>
      <c r="K51" s="145"/>
    </row>
    <row r="52" customFormat="false" ht="15" hidden="false" customHeight="false" outlineLevel="0" collapsed="false">
      <c r="B52" s="141" t="n">
        <f aca="false">B51+1</f>
        <v>30</v>
      </c>
      <c r="C52" s="142"/>
      <c r="D52" s="143"/>
      <c r="E52" s="144"/>
      <c r="F52" s="142"/>
      <c r="G52" s="142"/>
      <c r="H52" s="118" t="str">
        <f aca="true">IF($G52 &lt;&gt; "",VLOOKUP($G52,Defect_severity,2,0),"")</f>
        <v/>
      </c>
      <c r="I52" s="142"/>
      <c r="J52" s="143"/>
      <c r="K52" s="145"/>
    </row>
    <row r="53" customFormat="false" ht="15" hidden="false" customHeight="false" outlineLevel="0" collapsed="false">
      <c r="B53" s="141" t="n">
        <f aca="false">B52+1</f>
        <v>31</v>
      </c>
      <c r="C53" s="142"/>
      <c r="D53" s="143"/>
      <c r="E53" s="144"/>
      <c r="F53" s="142"/>
      <c r="G53" s="142"/>
      <c r="H53" s="118" t="str">
        <f aca="true">IF($G53 &lt;&gt; "",VLOOKUP($G53,Defect_severity,2,0),"")</f>
        <v/>
      </c>
      <c r="I53" s="142"/>
      <c r="J53" s="143"/>
      <c r="K53" s="145"/>
    </row>
    <row r="54" customFormat="false" ht="15" hidden="false" customHeight="false" outlineLevel="0" collapsed="false">
      <c r="B54" s="141" t="n">
        <f aca="false">B53+1</f>
        <v>32</v>
      </c>
      <c r="C54" s="142"/>
      <c r="D54" s="143"/>
      <c r="E54" s="144"/>
      <c r="F54" s="142"/>
      <c r="G54" s="142"/>
      <c r="H54" s="118" t="str">
        <f aca="true">IF($G54 &lt;&gt; "",VLOOKUP($G54,Defect_severity,2,0),"")</f>
        <v/>
      </c>
      <c r="I54" s="142"/>
      <c r="J54" s="143"/>
      <c r="K54" s="145"/>
    </row>
    <row r="55" customFormat="false" ht="15" hidden="false" customHeight="false" outlineLevel="0" collapsed="false">
      <c r="B55" s="141" t="n">
        <f aca="false">B54+1</f>
        <v>33</v>
      </c>
      <c r="C55" s="142"/>
      <c r="D55" s="143"/>
      <c r="E55" s="144"/>
      <c r="F55" s="142"/>
      <c r="G55" s="142"/>
      <c r="H55" s="118" t="str">
        <f aca="true">IF($G55 &lt;&gt; "",VLOOKUP($G55,Defect_severity,2,0),"")</f>
        <v/>
      </c>
      <c r="I55" s="142"/>
      <c r="J55" s="143"/>
      <c r="K55" s="145"/>
    </row>
    <row r="56" customFormat="false" ht="15" hidden="false" customHeight="false" outlineLevel="0" collapsed="false">
      <c r="B56" s="141" t="n">
        <f aca="false">B55+1</f>
        <v>34</v>
      </c>
      <c r="C56" s="142"/>
      <c r="D56" s="143"/>
      <c r="E56" s="144"/>
      <c r="F56" s="142"/>
      <c r="G56" s="142"/>
      <c r="H56" s="118" t="str">
        <f aca="true">IF($G56 &lt;&gt; "",VLOOKUP($G56,Defect_severity,2,0),"")</f>
        <v/>
      </c>
      <c r="I56" s="142"/>
      <c r="J56" s="143"/>
      <c r="K56" s="145"/>
    </row>
    <row r="57" customFormat="false" ht="15" hidden="false" customHeight="false" outlineLevel="0" collapsed="false">
      <c r="B57" s="141" t="n">
        <f aca="false">B56+1</f>
        <v>35</v>
      </c>
      <c r="C57" s="142"/>
      <c r="D57" s="143"/>
      <c r="E57" s="144"/>
      <c r="F57" s="142"/>
      <c r="G57" s="142"/>
      <c r="H57" s="118" t="str">
        <f aca="true">IF($G57 &lt;&gt; "",VLOOKUP($G57,Defect_severity,2,0),"")</f>
        <v/>
      </c>
      <c r="I57" s="142"/>
      <c r="J57" s="143"/>
      <c r="K57" s="145"/>
    </row>
    <row r="58" customFormat="false" ht="15" hidden="false" customHeight="false" outlineLevel="0" collapsed="false">
      <c r="B58" s="141" t="n">
        <f aca="false">B57+1</f>
        <v>36</v>
      </c>
      <c r="C58" s="142"/>
      <c r="D58" s="143"/>
      <c r="E58" s="144"/>
      <c r="F58" s="142"/>
      <c r="G58" s="142"/>
      <c r="H58" s="118" t="str">
        <f aca="true">IF($G58 &lt;&gt; "",VLOOKUP($G58,Defect_severity,2,0),"")</f>
        <v/>
      </c>
      <c r="I58" s="142"/>
      <c r="J58" s="143"/>
      <c r="K58" s="145"/>
    </row>
    <row r="59" customFormat="false" ht="15" hidden="false" customHeight="false" outlineLevel="0" collapsed="false">
      <c r="B59" s="141" t="n">
        <f aca="false">B58+1</f>
        <v>37</v>
      </c>
      <c r="C59" s="142"/>
      <c r="D59" s="143"/>
      <c r="E59" s="144"/>
      <c r="F59" s="142"/>
      <c r="G59" s="142"/>
      <c r="H59" s="118" t="str">
        <f aca="true">IF($G59 &lt;&gt; "",VLOOKUP($G59,Defect_severity,2,0),"")</f>
        <v/>
      </c>
      <c r="I59" s="142"/>
      <c r="J59" s="143"/>
      <c r="K59" s="145"/>
    </row>
    <row r="60" customFormat="false" ht="15" hidden="false" customHeight="false" outlineLevel="0" collapsed="false">
      <c r="B60" s="141" t="n">
        <f aca="false">B59+1</f>
        <v>38</v>
      </c>
      <c r="C60" s="142"/>
      <c r="D60" s="143"/>
      <c r="E60" s="144"/>
      <c r="F60" s="142"/>
      <c r="G60" s="142"/>
      <c r="H60" s="118" t="str">
        <f aca="true">IF($G60 &lt;&gt; "",VLOOKUP($G60,Defect_severity,2,0),"")</f>
        <v/>
      </c>
      <c r="I60" s="142"/>
      <c r="J60" s="143"/>
      <c r="K60" s="145"/>
    </row>
    <row r="61" customFormat="false" ht="15" hidden="false" customHeight="false" outlineLevel="0" collapsed="false">
      <c r="B61" s="141" t="n">
        <f aca="false">B60+1</f>
        <v>39</v>
      </c>
      <c r="C61" s="142"/>
      <c r="D61" s="143"/>
      <c r="E61" s="144"/>
      <c r="F61" s="142"/>
      <c r="G61" s="142"/>
      <c r="H61" s="118" t="str">
        <f aca="true">IF($G61 &lt;&gt; "",VLOOKUP($G61,Defect_severity,2,0),"")</f>
        <v/>
      </c>
      <c r="I61" s="142"/>
      <c r="J61" s="143"/>
      <c r="K61" s="145"/>
    </row>
    <row r="62" customFormat="false" ht="15" hidden="false" customHeight="false" outlineLevel="0" collapsed="false">
      <c r="B62" s="141" t="n">
        <f aca="false">B61+1</f>
        <v>40</v>
      </c>
      <c r="C62" s="142"/>
      <c r="D62" s="143"/>
      <c r="E62" s="144"/>
      <c r="F62" s="142"/>
      <c r="G62" s="142"/>
      <c r="H62" s="118" t="str">
        <f aca="true">IF($G62 &lt;&gt; "",VLOOKUP($G62,Defect_severity,2,0),"")</f>
        <v/>
      </c>
      <c r="I62" s="142"/>
      <c r="J62" s="143"/>
      <c r="K62" s="145"/>
    </row>
    <row r="63" customFormat="false" ht="15" hidden="false" customHeight="false" outlineLevel="0" collapsed="false">
      <c r="B63" s="141" t="n">
        <f aca="false">B62+1</f>
        <v>41</v>
      </c>
      <c r="C63" s="142"/>
      <c r="D63" s="143"/>
      <c r="E63" s="144"/>
      <c r="F63" s="142"/>
      <c r="G63" s="142"/>
      <c r="H63" s="118" t="str">
        <f aca="true">IF($G63 &lt;&gt; "",VLOOKUP($G63,Defect_severity,2,0),"")</f>
        <v/>
      </c>
      <c r="I63" s="142"/>
      <c r="J63" s="143"/>
      <c r="K63" s="145"/>
    </row>
    <row r="64" customFormat="false" ht="15" hidden="false" customHeight="false" outlineLevel="0" collapsed="false">
      <c r="B64" s="141" t="n">
        <f aca="false">B63+1</f>
        <v>42</v>
      </c>
      <c r="C64" s="142"/>
      <c r="D64" s="143"/>
      <c r="E64" s="144"/>
      <c r="F64" s="142"/>
      <c r="G64" s="142"/>
      <c r="H64" s="118" t="str">
        <f aca="true">IF($G64 &lt;&gt; "",VLOOKUP($G64,Defect_severity,2,0),"")</f>
        <v/>
      </c>
      <c r="I64" s="142"/>
      <c r="J64" s="143"/>
      <c r="K64" s="145"/>
    </row>
    <row r="65" customFormat="false" ht="15" hidden="false" customHeight="false" outlineLevel="0" collapsed="false">
      <c r="B65" s="141" t="n">
        <f aca="false">B64+1</f>
        <v>43</v>
      </c>
      <c r="C65" s="142"/>
      <c r="D65" s="143"/>
      <c r="E65" s="144"/>
      <c r="F65" s="142"/>
      <c r="G65" s="142"/>
      <c r="H65" s="118" t="str">
        <f aca="true">IF($G65 &lt;&gt; "",VLOOKUP($G65,Defect_severity,2,0),"")</f>
        <v/>
      </c>
      <c r="I65" s="142"/>
      <c r="J65" s="143"/>
      <c r="K65" s="145"/>
    </row>
    <row r="66" customFormat="false" ht="15" hidden="false" customHeight="false" outlineLevel="0" collapsed="false">
      <c r="B66" s="141" t="n">
        <f aca="false">B65+1</f>
        <v>44</v>
      </c>
      <c r="C66" s="142"/>
      <c r="D66" s="143"/>
      <c r="E66" s="144"/>
      <c r="F66" s="142"/>
      <c r="G66" s="142"/>
      <c r="H66" s="118" t="str">
        <f aca="true">IF($G66 &lt;&gt; "",VLOOKUP($G66,Defect_severity,2,0),"")</f>
        <v/>
      </c>
      <c r="I66" s="142"/>
      <c r="J66" s="143"/>
      <c r="K66" s="145"/>
    </row>
    <row r="67" customFormat="false" ht="15" hidden="false" customHeight="false" outlineLevel="0" collapsed="false">
      <c r="B67" s="141" t="n">
        <f aca="false">B66+1</f>
        <v>45</v>
      </c>
      <c r="C67" s="142"/>
      <c r="D67" s="143"/>
      <c r="E67" s="144"/>
      <c r="F67" s="142"/>
      <c r="G67" s="142"/>
      <c r="H67" s="118" t="str">
        <f aca="true">IF($G67 &lt;&gt; "",VLOOKUP($G67,Defect_severity,2,0),"")</f>
        <v/>
      </c>
      <c r="I67" s="142"/>
      <c r="J67" s="143"/>
      <c r="K67" s="145"/>
    </row>
    <row r="68" customFormat="false" ht="15" hidden="false" customHeight="false" outlineLevel="0" collapsed="false">
      <c r="B68" s="141" t="n">
        <f aca="false">B67+1</f>
        <v>46</v>
      </c>
      <c r="C68" s="142"/>
      <c r="D68" s="143"/>
      <c r="E68" s="144"/>
      <c r="F68" s="142"/>
      <c r="G68" s="142"/>
      <c r="H68" s="118" t="str">
        <f aca="true">IF($G68 &lt;&gt; "",VLOOKUP($G68,Defect_severity,2,0),"")</f>
        <v/>
      </c>
      <c r="I68" s="142"/>
      <c r="J68" s="143"/>
      <c r="K68" s="145"/>
    </row>
    <row r="69" customFormat="false" ht="15" hidden="false" customHeight="false" outlineLevel="0" collapsed="false">
      <c r="B69" s="141" t="n">
        <f aca="false">B68+1</f>
        <v>47</v>
      </c>
      <c r="C69" s="142"/>
      <c r="D69" s="143"/>
      <c r="E69" s="144"/>
      <c r="F69" s="142"/>
      <c r="G69" s="142"/>
      <c r="H69" s="118" t="str">
        <f aca="true">IF($G69 &lt;&gt; "",VLOOKUP($G69,Defect_severity,2,0),"")</f>
        <v/>
      </c>
      <c r="I69" s="142"/>
      <c r="J69" s="143"/>
      <c r="K69" s="145"/>
    </row>
    <row r="70" customFormat="false" ht="15" hidden="false" customHeight="false" outlineLevel="0" collapsed="false">
      <c r="B70" s="141" t="n">
        <f aca="false">B69+1</f>
        <v>48</v>
      </c>
      <c r="C70" s="142"/>
      <c r="D70" s="143"/>
      <c r="E70" s="144"/>
      <c r="F70" s="142"/>
      <c r="G70" s="142"/>
      <c r="H70" s="118" t="str">
        <f aca="true">IF($G70 &lt;&gt; "",VLOOKUP($G70,Defect_severity,2,0),"")</f>
        <v/>
      </c>
      <c r="I70" s="142"/>
      <c r="J70" s="143"/>
      <c r="K70" s="145"/>
    </row>
    <row r="71" customFormat="false" ht="15" hidden="false" customHeight="false" outlineLevel="0" collapsed="false">
      <c r="B71" s="141" t="n">
        <f aca="false">B70+1</f>
        <v>49</v>
      </c>
      <c r="C71" s="142"/>
      <c r="D71" s="143"/>
      <c r="E71" s="144"/>
      <c r="F71" s="142"/>
      <c r="G71" s="142"/>
      <c r="H71" s="118" t="str">
        <f aca="true">IF($G71 &lt;&gt; "",VLOOKUP($G71,Defect_severity,2,0),"")</f>
        <v/>
      </c>
      <c r="I71" s="142"/>
      <c r="J71" s="143"/>
      <c r="K71" s="145"/>
    </row>
    <row r="72" customFormat="false" ht="15" hidden="false" customHeight="false" outlineLevel="0" collapsed="false">
      <c r="B72" s="141" t="n">
        <f aca="false">B71+1</f>
        <v>50</v>
      </c>
      <c r="C72" s="142"/>
      <c r="D72" s="143"/>
      <c r="E72" s="144"/>
      <c r="F72" s="142"/>
      <c r="G72" s="142"/>
      <c r="H72" s="118" t="str">
        <f aca="true">IF($G72 &lt;&gt; "",VLOOKUP($G72,Defect_severity,2,0),"")</f>
        <v/>
      </c>
      <c r="I72" s="142"/>
      <c r="J72" s="143"/>
      <c r="K72" s="145"/>
    </row>
    <row r="73" customFormat="false" ht="15" hidden="false" customHeight="false" outlineLevel="0" collapsed="false">
      <c r="B73" s="141" t="n">
        <f aca="false">B72+1</f>
        <v>51</v>
      </c>
      <c r="C73" s="142"/>
      <c r="D73" s="143"/>
      <c r="E73" s="144"/>
      <c r="F73" s="142"/>
      <c r="G73" s="142"/>
      <c r="H73" s="118" t="str">
        <f aca="true">IF($G73 &lt;&gt; "",VLOOKUP($G73,Defect_severity,2,0),"")</f>
        <v/>
      </c>
      <c r="I73" s="142"/>
      <c r="J73" s="143"/>
      <c r="K73" s="145"/>
    </row>
    <row r="74" customFormat="false" ht="15" hidden="false" customHeight="false" outlineLevel="0" collapsed="false">
      <c r="B74" s="141" t="n">
        <f aca="false">B73+1</f>
        <v>52</v>
      </c>
      <c r="C74" s="142"/>
      <c r="D74" s="143"/>
      <c r="E74" s="144"/>
      <c r="F74" s="142"/>
      <c r="G74" s="142"/>
      <c r="H74" s="118" t="str">
        <f aca="true">IF($G74 &lt;&gt; "",VLOOKUP($G74,Defect_severity,2,0),"")</f>
        <v/>
      </c>
      <c r="I74" s="142"/>
      <c r="J74" s="143"/>
      <c r="K74" s="145"/>
    </row>
    <row r="75" customFormat="false" ht="15" hidden="false" customHeight="false" outlineLevel="0" collapsed="false">
      <c r="B75" s="141" t="n">
        <f aca="false">B74+1</f>
        <v>53</v>
      </c>
      <c r="C75" s="142"/>
      <c r="D75" s="143"/>
      <c r="E75" s="144"/>
      <c r="F75" s="142"/>
      <c r="G75" s="142"/>
      <c r="H75" s="118" t="str">
        <f aca="true">IF($G75 &lt;&gt; "",VLOOKUP($G75,Defect_severity,2,0),"")</f>
        <v/>
      </c>
      <c r="I75" s="142"/>
      <c r="J75" s="143"/>
      <c r="K75" s="145"/>
    </row>
    <row r="76" customFormat="false" ht="15" hidden="false" customHeight="false" outlineLevel="0" collapsed="false">
      <c r="B76" s="141" t="n">
        <f aca="false">B75+1</f>
        <v>54</v>
      </c>
      <c r="C76" s="142"/>
      <c r="D76" s="143"/>
      <c r="E76" s="144"/>
      <c r="F76" s="142"/>
      <c r="G76" s="142"/>
      <c r="H76" s="118" t="str">
        <f aca="true">IF($G76 &lt;&gt; "",VLOOKUP($G76,Defect_severity,2,0),"")</f>
        <v/>
      </c>
      <c r="I76" s="142"/>
      <c r="J76" s="143"/>
      <c r="K76" s="145"/>
    </row>
    <row r="77" customFormat="false" ht="15" hidden="false" customHeight="false" outlineLevel="0" collapsed="false">
      <c r="B77" s="141" t="n">
        <f aca="false">B76+1</f>
        <v>55</v>
      </c>
      <c r="C77" s="142"/>
      <c r="D77" s="143"/>
      <c r="E77" s="144"/>
      <c r="F77" s="142"/>
      <c r="G77" s="142"/>
      <c r="H77" s="118" t="str">
        <f aca="true">IF($G77 &lt;&gt; "",VLOOKUP($G77,Defect_severity,2,0),"")</f>
        <v/>
      </c>
      <c r="I77" s="142"/>
      <c r="J77" s="143"/>
      <c r="K77" s="145"/>
    </row>
    <row r="78" customFormat="false" ht="15" hidden="false" customHeight="false" outlineLevel="0" collapsed="false">
      <c r="B78" s="141" t="n">
        <f aca="false">B77+1</f>
        <v>56</v>
      </c>
      <c r="C78" s="142"/>
      <c r="D78" s="143"/>
      <c r="E78" s="144"/>
      <c r="F78" s="142"/>
      <c r="G78" s="142"/>
      <c r="H78" s="118" t="str">
        <f aca="true">IF($G78 &lt;&gt; "",VLOOKUP($G78,Defect_severity,2,0),"")</f>
        <v/>
      </c>
      <c r="I78" s="142"/>
      <c r="J78" s="143"/>
      <c r="K78" s="145"/>
    </row>
    <row r="79" customFormat="false" ht="15" hidden="false" customHeight="false" outlineLevel="0" collapsed="false">
      <c r="B79" s="141" t="n">
        <f aca="false">B78+1</f>
        <v>57</v>
      </c>
      <c r="C79" s="142"/>
      <c r="D79" s="143"/>
      <c r="E79" s="144"/>
      <c r="F79" s="142"/>
      <c r="G79" s="142"/>
      <c r="H79" s="118" t="str">
        <f aca="true">IF($G79 &lt;&gt; "",VLOOKUP($G79,Defect_severity,2,0),"")</f>
        <v/>
      </c>
      <c r="I79" s="142"/>
      <c r="J79" s="143"/>
      <c r="K79" s="145"/>
    </row>
    <row r="80" customFormat="false" ht="15" hidden="false" customHeight="false" outlineLevel="0" collapsed="false">
      <c r="B80" s="141" t="n">
        <f aca="false">B79+1</f>
        <v>58</v>
      </c>
      <c r="C80" s="142"/>
      <c r="D80" s="143"/>
      <c r="E80" s="144"/>
      <c r="F80" s="142"/>
      <c r="G80" s="142"/>
      <c r="H80" s="118" t="str">
        <f aca="true">IF($G80 &lt;&gt; "",VLOOKUP($G80,Defect_severity,2,0),"")</f>
        <v/>
      </c>
      <c r="I80" s="142"/>
      <c r="J80" s="143"/>
      <c r="K80" s="145"/>
    </row>
    <row r="81" customFormat="false" ht="15" hidden="false" customHeight="false" outlineLevel="0" collapsed="false">
      <c r="B81" s="141" t="n">
        <f aca="false">B80+1</f>
        <v>59</v>
      </c>
      <c r="C81" s="142"/>
      <c r="D81" s="143"/>
      <c r="E81" s="144"/>
      <c r="F81" s="142"/>
      <c r="G81" s="142"/>
      <c r="H81" s="118" t="str">
        <f aca="true">IF($G81 &lt;&gt; "",VLOOKUP($G81,Defect_severity,2,0),"")</f>
        <v/>
      </c>
      <c r="I81" s="142"/>
      <c r="J81" s="143"/>
      <c r="K81" s="145"/>
    </row>
    <row r="82" customFormat="false" ht="15" hidden="false" customHeight="false" outlineLevel="0" collapsed="false">
      <c r="B82" s="141" t="n">
        <f aca="false">B81+1</f>
        <v>60</v>
      </c>
      <c r="C82" s="142"/>
      <c r="D82" s="143"/>
      <c r="E82" s="144"/>
      <c r="F82" s="142"/>
      <c r="G82" s="142"/>
      <c r="H82" s="118" t="str">
        <f aca="true">IF($G82 &lt;&gt; "",VLOOKUP($G82,Defect_severity,2,0),"")</f>
        <v/>
      </c>
      <c r="I82" s="142"/>
      <c r="J82" s="143"/>
      <c r="K82" s="145"/>
    </row>
    <row r="83" customFormat="false" ht="15" hidden="false" customHeight="false" outlineLevel="0" collapsed="false">
      <c r="B83" s="141" t="n">
        <f aca="false">B82+1</f>
        <v>61</v>
      </c>
      <c r="C83" s="142"/>
      <c r="D83" s="143"/>
      <c r="E83" s="144"/>
      <c r="F83" s="142"/>
      <c r="G83" s="142"/>
      <c r="H83" s="118" t="str">
        <f aca="true">IF($G83 &lt;&gt; "",VLOOKUP($G83,Defect_severity,2,0),"")</f>
        <v/>
      </c>
      <c r="I83" s="142"/>
      <c r="J83" s="143"/>
      <c r="K83" s="145"/>
    </row>
    <row r="84" customFormat="false" ht="15" hidden="false" customHeight="false" outlineLevel="0" collapsed="false">
      <c r="B84" s="141" t="n">
        <f aca="false">B83+1</f>
        <v>62</v>
      </c>
      <c r="C84" s="142"/>
      <c r="D84" s="143"/>
      <c r="E84" s="144"/>
      <c r="F84" s="142"/>
      <c r="G84" s="142"/>
      <c r="H84" s="118" t="str">
        <f aca="true">IF($G84 &lt;&gt; "",VLOOKUP($G84,Defect_severity,2,0),"")</f>
        <v/>
      </c>
      <c r="I84" s="142"/>
      <c r="J84" s="143"/>
      <c r="K84" s="145"/>
    </row>
    <row r="85" customFormat="false" ht="15" hidden="false" customHeight="false" outlineLevel="0" collapsed="false">
      <c r="B85" s="141" t="n">
        <f aca="false">B84+1</f>
        <v>63</v>
      </c>
      <c r="C85" s="142"/>
      <c r="D85" s="143"/>
      <c r="E85" s="144"/>
      <c r="F85" s="142"/>
      <c r="G85" s="142"/>
      <c r="H85" s="118" t="str">
        <f aca="true">IF($G85 &lt;&gt; "",VLOOKUP($G85,Defect_severity,2,0),"")</f>
        <v/>
      </c>
      <c r="I85" s="142"/>
      <c r="J85" s="143"/>
      <c r="K85" s="145"/>
    </row>
    <row r="86" customFormat="false" ht="15" hidden="false" customHeight="false" outlineLevel="0" collapsed="false">
      <c r="B86" s="141" t="n">
        <f aca="false">B85+1</f>
        <v>64</v>
      </c>
      <c r="C86" s="142"/>
      <c r="D86" s="143"/>
      <c r="E86" s="144"/>
      <c r="F86" s="142"/>
      <c r="G86" s="142"/>
      <c r="H86" s="118" t="str">
        <f aca="true">IF($G86 &lt;&gt; "",VLOOKUP($G86,Defect_severity,2,0),"")</f>
        <v/>
      </c>
      <c r="I86" s="142"/>
      <c r="J86" s="143"/>
      <c r="K86" s="145"/>
    </row>
    <row r="87" customFormat="false" ht="15" hidden="false" customHeight="false" outlineLevel="0" collapsed="false">
      <c r="B87" s="141" t="n">
        <f aca="false">B86+1</f>
        <v>65</v>
      </c>
      <c r="C87" s="142"/>
      <c r="D87" s="143"/>
      <c r="E87" s="144"/>
      <c r="F87" s="142"/>
      <c r="G87" s="142"/>
      <c r="H87" s="118" t="str">
        <f aca="true">IF($G87 &lt;&gt; "",VLOOKUP($G87,Defect_severity,2,0),"")</f>
        <v/>
      </c>
      <c r="I87" s="142"/>
      <c r="J87" s="143"/>
      <c r="K87" s="145"/>
    </row>
    <row r="88" customFormat="false" ht="15" hidden="false" customHeight="false" outlineLevel="0" collapsed="false">
      <c r="B88" s="141" t="n">
        <f aca="false">B87+1</f>
        <v>66</v>
      </c>
      <c r="C88" s="142"/>
      <c r="D88" s="143"/>
      <c r="E88" s="144"/>
      <c r="F88" s="142"/>
      <c r="G88" s="142"/>
      <c r="H88" s="118" t="str">
        <f aca="true">IF($G88 &lt;&gt; "",VLOOKUP($G88,Defect_severity,2,0),"")</f>
        <v/>
      </c>
      <c r="I88" s="142"/>
      <c r="J88" s="143"/>
      <c r="K88" s="145"/>
    </row>
    <row r="89" customFormat="false" ht="15" hidden="false" customHeight="false" outlineLevel="0" collapsed="false">
      <c r="B89" s="141" t="n">
        <f aca="false">B88+1</f>
        <v>67</v>
      </c>
      <c r="C89" s="142"/>
      <c r="D89" s="143"/>
      <c r="E89" s="144"/>
      <c r="F89" s="142"/>
      <c r="G89" s="142"/>
      <c r="H89" s="118" t="str">
        <f aca="true">IF($G89 &lt;&gt; "",VLOOKUP($G89,Defect_severity,2,0),"")</f>
        <v/>
      </c>
      <c r="I89" s="142"/>
      <c r="J89" s="143"/>
      <c r="K89" s="145"/>
    </row>
    <row r="90" customFormat="false" ht="15" hidden="false" customHeight="false" outlineLevel="0" collapsed="false">
      <c r="B90" s="141" t="n">
        <f aca="false">B89+1</f>
        <v>68</v>
      </c>
      <c r="C90" s="142"/>
      <c r="D90" s="143"/>
      <c r="E90" s="144"/>
      <c r="F90" s="142"/>
      <c r="G90" s="142"/>
      <c r="H90" s="118" t="str">
        <f aca="true">IF($G90 &lt;&gt; "",VLOOKUP($G90,Defect_severity,2,0),"")</f>
        <v/>
      </c>
      <c r="I90" s="142"/>
      <c r="J90" s="143"/>
      <c r="K90" s="145"/>
    </row>
    <row r="91" customFormat="false" ht="15" hidden="false" customHeight="false" outlineLevel="0" collapsed="false">
      <c r="B91" s="141" t="n">
        <f aca="false">B90+1</f>
        <v>69</v>
      </c>
      <c r="C91" s="142"/>
      <c r="D91" s="143"/>
      <c r="E91" s="144"/>
      <c r="F91" s="142"/>
      <c r="G91" s="142"/>
      <c r="H91" s="118" t="str">
        <f aca="true">IF($G91 &lt;&gt; "",VLOOKUP($G91,Defect_severity,2,0),"")</f>
        <v/>
      </c>
      <c r="I91" s="142"/>
      <c r="J91" s="143"/>
      <c r="K91" s="145"/>
    </row>
    <row r="92" customFormat="false" ht="15" hidden="false" customHeight="false" outlineLevel="0" collapsed="false">
      <c r="B92" s="141" t="n">
        <f aca="false">B91+1</f>
        <v>70</v>
      </c>
      <c r="C92" s="142"/>
      <c r="D92" s="143"/>
      <c r="E92" s="144"/>
      <c r="F92" s="142"/>
      <c r="G92" s="142"/>
      <c r="H92" s="118" t="str">
        <f aca="true">IF($G92 &lt;&gt; "",VLOOKUP($G92,Defect_severity,2,0),"")</f>
        <v/>
      </c>
      <c r="I92" s="142"/>
      <c r="J92" s="143"/>
      <c r="K92" s="145"/>
    </row>
    <row r="93" customFormat="false" ht="15" hidden="false" customHeight="false" outlineLevel="0" collapsed="false">
      <c r="B93" s="141" t="n">
        <f aca="false">B92+1</f>
        <v>71</v>
      </c>
      <c r="C93" s="142"/>
      <c r="D93" s="143"/>
      <c r="E93" s="144"/>
      <c r="F93" s="142"/>
      <c r="G93" s="142"/>
      <c r="H93" s="118" t="str">
        <f aca="true">IF($G93 &lt;&gt; "",VLOOKUP($G93,Defect_severity,2,0),"")</f>
        <v/>
      </c>
      <c r="I93" s="142"/>
      <c r="J93" s="143"/>
      <c r="K93" s="145"/>
    </row>
    <row r="94" customFormat="false" ht="15" hidden="false" customHeight="false" outlineLevel="0" collapsed="false">
      <c r="B94" s="141" t="n">
        <f aca="false">B93+1</f>
        <v>72</v>
      </c>
      <c r="C94" s="142"/>
      <c r="D94" s="143"/>
      <c r="E94" s="144"/>
      <c r="F94" s="142"/>
      <c r="G94" s="142"/>
      <c r="H94" s="118" t="str">
        <f aca="true">IF($G94 &lt;&gt; "",VLOOKUP($G94,Defect_severity,2,0),"")</f>
        <v/>
      </c>
      <c r="I94" s="142"/>
      <c r="J94" s="143"/>
      <c r="K94" s="145"/>
    </row>
    <row r="95" customFormat="false" ht="15" hidden="false" customHeight="false" outlineLevel="0" collapsed="false">
      <c r="B95" s="141" t="n">
        <f aca="false">B94+1</f>
        <v>73</v>
      </c>
      <c r="C95" s="142"/>
      <c r="D95" s="143"/>
      <c r="E95" s="144"/>
      <c r="F95" s="142"/>
      <c r="G95" s="142"/>
      <c r="H95" s="118" t="str">
        <f aca="true">IF($G95 &lt;&gt; "",VLOOKUP($G95,Defect_severity,2,0),"")</f>
        <v/>
      </c>
      <c r="I95" s="142"/>
      <c r="J95" s="143"/>
      <c r="K95" s="145"/>
    </row>
    <row r="96" customFormat="false" ht="15" hidden="false" customHeight="false" outlineLevel="0" collapsed="false">
      <c r="B96" s="141" t="n">
        <f aca="false">B95+1</f>
        <v>74</v>
      </c>
      <c r="C96" s="142"/>
      <c r="D96" s="143"/>
      <c r="E96" s="144"/>
      <c r="F96" s="142"/>
      <c r="G96" s="142"/>
      <c r="H96" s="118" t="str">
        <f aca="true">IF($G96 &lt;&gt; "",VLOOKUP($G96,Defect_severity,2,0),"")</f>
        <v/>
      </c>
      <c r="I96" s="142"/>
      <c r="J96" s="143"/>
      <c r="K96" s="145"/>
    </row>
    <row r="97" customFormat="false" ht="15" hidden="false" customHeight="false" outlineLevel="0" collapsed="false">
      <c r="B97" s="141" t="n">
        <f aca="false">B96+1</f>
        <v>75</v>
      </c>
      <c r="C97" s="142"/>
      <c r="D97" s="143"/>
      <c r="E97" s="144"/>
      <c r="F97" s="142"/>
      <c r="G97" s="142"/>
      <c r="H97" s="118" t="str">
        <f aca="true">IF($G97 &lt;&gt; "",VLOOKUP($G97,Defect_severity,2,0),"")</f>
        <v/>
      </c>
      <c r="I97" s="142"/>
      <c r="J97" s="143"/>
      <c r="K97" s="145"/>
    </row>
    <row r="98" customFormat="false" ht="15" hidden="false" customHeight="false" outlineLevel="0" collapsed="false">
      <c r="B98" s="141" t="n">
        <f aca="false">B97+1</f>
        <v>76</v>
      </c>
      <c r="C98" s="142"/>
      <c r="D98" s="143"/>
      <c r="E98" s="144"/>
      <c r="F98" s="142"/>
      <c r="G98" s="142"/>
      <c r="H98" s="118" t="str">
        <f aca="true">IF($G98 &lt;&gt; "",VLOOKUP($G98,Defect_severity,2,0),"")</f>
        <v/>
      </c>
      <c r="I98" s="142"/>
      <c r="J98" s="143"/>
      <c r="K98" s="145"/>
    </row>
    <row r="99" customFormat="false" ht="15" hidden="false" customHeight="false" outlineLevel="0" collapsed="false">
      <c r="B99" s="141" t="n">
        <f aca="false">B98+1</f>
        <v>77</v>
      </c>
      <c r="C99" s="142"/>
      <c r="D99" s="143"/>
      <c r="E99" s="144"/>
      <c r="F99" s="142"/>
      <c r="G99" s="142"/>
      <c r="H99" s="118" t="str">
        <f aca="true">IF($G99 &lt;&gt; "",VLOOKUP($G99,Defect_severity,2,0),"")</f>
        <v/>
      </c>
      <c r="I99" s="142"/>
      <c r="J99" s="143"/>
      <c r="K99" s="145"/>
    </row>
    <row r="100" customFormat="false" ht="15" hidden="false" customHeight="false" outlineLevel="0" collapsed="false">
      <c r="B100" s="141" t="n">
        <f aca="false">B99+1</f>
        <v>78</v>
      </c>
      <c r="C100" s="142"/>
      <c r="D100" s="143"/>
      <c r="E100" s="144"/>
      <c r="F100" s="142"/>
      <c r="G100" s="142"/>
      <c r="H100" s="118" t="str">
        <f aca="true">IF($G100 &lt;&gt; "",VLOOKUP($G100,Defect_severity,2,0),"")</f>
        <v/>
      </c>
      <c r="I100" s="142"/>
      <c r="J100" s="143"/>
      <c r="K100" s="145"/>
    </row>
    <row r="101" customFormat="false" ht="15" hidden="false" customHeight="false" outlineLevel="0" collapsed="false">
      <c r="B101" s="141" t="n">
        <f aca="false">B100+1</f>
        <v>79</v>
      </c>
      <c r="C101" s="142"/>
      <c r="D101" s="143"/>
      <c r="E101" s="144"/>
      <c r="F101" s="142"/>
      <c r="G101" s="142"/>
      <c r="H101" s="118" t="str">
        <f aca="true">IF($G101 &lt;&gt; "",VLOOKUP($G101,Defect_severity,2,0),"")</f>
        <v/>
      </c>
      <c r="I101" s="142"/>
      <c r="J101" s="143"/>
      <c r="K101" s="145"/>
    </row>
    <row r="102" customFormat="false" ht="15" hidden="false" customHeight="false" outlineLevel="0" collapsed="false">
      <c r="B102" s="141" t="n">
        <f aca="false">B101+1</f>
        <v>80</v>
      </c>
      <c r="C102" s="142"/>
      <c r="D102" s="143"/>
      <c r="E102" s="144"/>
      <c r="F102" s="142"/>
      <c r="G102" s="142"/>
      <c r="H102" s="118" t="str">
        <f aca="true">IF($G102 &lt;&gt; "",VLOOKUP($G102,Defect_severity,2,0),"")</f>
        <v/>
      </c>
      <c r="I102" s="142"/>
      <c r="J102" s="143"/>
      <c r="K102" s="145"/>
    </row>
    <row r="103" customFormat="false" ht="15" hidden="false" customHeight="false" outlineLevel="0" collapsed="false">
      <c r="B103" s="141" t="n">
        <f aca="false">B102+1</f>
        <v>81</v>
      </c>
      <c r="C103" s="142"/>
      <c r="D103" s="143"/>
      <c r="E103" s="144"/>
      <c r="F103" s="142"/>
      <c r="G103" s="142"/>
      <c r="H103" s="118" t="str">
        <f aca="true">IF($G103 &lt;&gt; "",VLOOKUP($G103,Defect_severity,2,0),"")</f>
        <v/>
      </c>
      <c r="I103" s="142"/>
      <c r="J103" s="143"/>
      <c r="K103" s="145"/>
    </row>
    <row r="104" customFormat="false" ht="15" hidden="false" customHeight="false" outlineLevel="0" collapsed="false">
      <c r="B104" s="141" t="n">
        <f aca="false">B103+1</f>
        <v>82</v>
      </c>
      <c r="C104" s="142"/>
      <c r="D104" s="143"/>
      <c r="E104" s="144"/>
      <c r="F104" s="142"/>
      <c r="G104" s="142"/>
      <c r="H104" s="118" t="str">
        <f aca="true">IF($G104 &lt;&gt; "",VLOOKUP($G104,Defect_severity,2,0),"")</f>
        <v/>
      </c>
      <c r="I104" s="142"/>
      <c r="J104" s="143"/>
      <c r="K104" s="145"/>
    </row>
    <row r="105" customFormat="false" ht="15" hidden="false" customHeight="false" outlineLevel="0" collapsed="false">
      <c r="B105" s="141" t="n">
        <f aca="false">B104+1</f>
        <v>83</v>
      </c>
      <c r="C105" s="142"/>
      <c r="D105" s="143"/>
      <c r="E105" s="144"/>
      <c r="F105" s="142"/>
      <c r="G105" s="142"/>
      <c r="H105" s="118" t="str">
        <f aca="true">IF($G105 &lt;&gt; "",VLOOKUP($G105,Defect_severity,2,0),"")</f>
        <v/>
      </c>
      <c r="I105" s="142"/>
      <c r="J105" s="143"/>
      <c r="K105" s="145"/>
    </row>
    <row r="106" customFormat="false" ht="15" hidden="false" customHeight="false" outlineLevel="0" collapsed="false">
      <c r="B106" s="141" t="n">
        <f aca="false">B105+1</f>
        <v>84</v>
      </c>
      <c r="C106" s="142"/>
      <c r="D106" s="143"/>
      <c r="E106" s="144"/>
      <c r="F106" s="142"/>
      <c r="G106" s="142"/>
      <c r="H106" s="118" t="str">
        <f aca="true">IF($G106 &lt;&gt; "",VLOOKUP($G106,Defect_severity,2,0),"")</f>
        <v/>
      </c>
      <c r="I106" s="142"/>
      <c r="J106" s="143"/>
      <c r="K106" s="145"/>
    </row>
    <row r="107" customFormat="false" ht="15" hidden="false" customHeight="false" outlineLevel="0" collapsed="false">
      <c r="B107" s="141" t="n">
        <f aca="false">B106+1</f>
        <v>85</v>
      </c>
      <c r="C107" s="142"/>
      <c r="D107" s="143"/>
      <c r="E107" s="144"/>
      <c r="F107" s="142"/>
      <c r="G107" s="142"/>
      <c r="H107" s="118" t="str">
        <f aca="true">IF($G107 &lt;&gt; "",VLOOKUP($G107,Defect_severity,2,0),"")</f>
        <v/>
      </c>
      <c r="I107" s="142"/>
      <c r="J107" s="143"/>
      <c r="K107" s="145"/>
    </row>
    <row r="108" customFormat="false" ht="15" hidden="false" customHeight="false" outlineLevel="0" collapsed="false">
      <c r="B108" s="141" t="n">
        <f aca="false">B107+1</f>
        <v>86</v>
      </c>
      <c r="C108" s="142"/>
      <c r="D108" s="143"/>
      <c r="E108" s="144"/>
      <c r="F108" s="142"/>
      <c r="G108" s="142"/>
      <c r="H108" s="118" t="str">
        <f aca="true">IF($G108 &lt;&gt; "",VLOOKUP($G108,Defect_severity,2,0),"")</f>
        <v/>
      </c>
      <c r="I108" s="142"/>
      <c r="J108" s="143"/>
      <c r="K108" s="145"/>
    </row>
    <row r="109" customFormat="false" ht="15" hidden="false" customHeight="false" outlineLevel="0" collapsed="false">
      <c r="B109" s="141" t="n">
        <f aca="false">B108+1</f>
        <v>87</v>
      </c>
      <c r="C109" s="142"/>
      <c r="D109" s="143"/>
      <c r="E109" s="144"/>
      <c r="F109" s="142"/>
      <c r="G109" s="142"/>
      <c r="H109" s="118" t="str">
        <f aca="true">IF($G109 &lt;&gt; "",VLOOKUP($G109,Defect_severity,2,0),"")</f>
        <v/>
      </c>
      <c r="I109" s="142"/>
      <c r="J109" s="143"/>
      <c r="K109" s="145"/>
    </row>
    <row r="110" customFormat="false" ht="15" hidden="false" customHeight="false" outlineLevel="0" collapsed="false">
      <c r="B110" s="141" t="n">
        <f aca="false">B109+1</f>
        <v>88</v>
      </c>
      <c r="C110" s="142"/>
      <c r="D110" s="143"/>
      <c r="E110" s="144"/>
      <c r="F110" s="142"/>
      <c r="G110" s="142"/>
      <c r="H110" s="118" t="str">
        <f aca="true">IF($G110 &lt;&gt; "",VLOOKUP($G110,Defect_severity,2,0),"")</f>
        <v/>
      </c>
      <c r="I110" s="142"/>
      <c r="J110" s="143"/>
      <c r="K110" s="145"/>
    </row>
    <row r="111" customFormat="false" ht="15" hidden="false" customHeight="false" outlineLevel="0" collapsed="false">
      <c r="B111" s="141" t="n">
        <f aca="false">B110+1</f>
        <v>89</v>
      </c>
      <c r="C111" s="142"/>
      <c r="D111" s="143"/>
      <c r="E111" s="144"/>
      <c r="F111" s="142"/>
      <c r="G111" s="142"/>
      <c r="H111" s="118" t="str">
        <f aca="true">IF($G111 &lt;&gt; "",VLOOKUP($G111,Defect_severity,2,0),"")</f>
        <v/>
      </c>
      <c r="I111" s="142"/>
      <c r="J111" s="143"/>
      <c r="K111" s="145"/>
    </row>
    <row r="112" customFormat="false" ht="15" hidden="false" customHeight="false" outlineLevel="0" collapsed="false">
      <c r="B112" s="141" t="n">
        <f aca="false">B111+1</f>
        <v>90</v>
      </c>
      <c r="C112" s="142"/>
      <c r="D112" s="143"/>
      <c r="E112" s="144"/>
      <c r="F112" s="142"/>
      <c r="G112" s="142"/>
      <c r="H112" s="118" t="str">
        <f aca="true">IF($G112 &lt;&gt; "",VLOOKUP($G112,Defect_severity,2,0),"")</f>
        <v/>
      </c>
      <c r="I112" s="142"/>
      <c r="J112" s="143"/>
      <c r="K112" s="145"/>
    </row>
    <row r="113" customFormat="false" ht="15" hidden="false" customHeight="false" outlineLevel="0" collapsed="false">
      <c r="B113" s="141" t="n">
        <f aca="false">B112+1</f>
        <v>91</v>
      </c>
      <c r="C113" s="142"/>
      <c r="D113" s="143"/>
      <c r="E113" s="144"/>
      <c r="F113" s="142"/>
      <c r="G113" s="142"/>
      <c r="H113" s="118" t="str">
        <f aca="true">IF($G113 &lt;&gt; "",VLOOKUP($G113,Defect_severity,2,0),"")</f>
        <v/>
      </c>
      <c r="I113" s="142"/>
      <c r="J113" s="143"/>
      <c r="K113" s="145"/>
    </row>
    <row r="114" customFormat="false" ht="15" hidden="false" customHeight="false" outlineLevel="0" collapsed="false">
      <c r="B114" s="141" t="n">
        <f aca="false">B113+1</f>
        <v>92</v>
      </c>
      <c r="C114" s="142"/>
      <c r="D114" s="143"/>
      <c r="E114" s="144"/>
      <c r="F114" s="142"/>
      <c r="G114" s="142"/>
      <c r="H114" s="118" t="str">
        <f aca="true">IF($G114 &lt;&gt; "",VLOOKUP($G114,Defect_severity,2,0),"")</f>
        <v/>
      </c>
      <c r="I114" s="142"/>
      <c r="J114" s="143"/>
      <c r="K114" s="145"/>
    </row>
    <row r="115" customFormat="false" ht="15" hidden="false" customHeight="false" outlineLevel="0" collapsed="false">
      <c r="B115" s="141" t="n">
        <f aca="false">B114+1</f>
        <v>93</v>
      </c>
      <c r="C115" s="142"/>
      <c r="D115" s="143"/>
      <c r="E115" s="144"/>
      <c r="F115" s="142"/>
      <c r="G115" s="142"/>
      <c r="H115" s="118" t="str">
        <f aca="true">IF($G115 &lt;&gt; "",VLOOKUP($G115,Defect_severity,2,0),"")</f>
        <v/>
      </c>
      <c r="I115" s="142"/>
      <c r="J115" s="143"/>
      <c r="K115" s="145"/>
    </row>
    <row r="116" customFormat="false" ht="15" hidden="false" customHeight="false" outlineLevel="0" collapsed="false">
      <c r="B116" s="141" t="n">
        <f aca="false">B115+1</f>
        <v>94</v>
      </c>
      <c r="C116" s="142"/>
      <c r="D116" s="143"/>
      <c r="E116" s="144"/>
      <c r="F116" s="142"/>
      <c r="G116" s="142"/>
      <c r="H116" s="118" t="str">
        <f aca="true">IF($G116 &lt;&gt; "",VLOOKUP($G116,Defect_severity,2,0),"")</f>
        <v/>
      </c>
      <c r="I116" s="142"/>
      <c r="J116" s="143"/>
      <c r="K116" s="145"/>
    </row>
    <row r="117" customFormat="false" ht="15" hidden="false" customHeight="false" outlineLevel="0" collapsed="false">
      <c r="B117" s="141" t="n">
        <f aca="false">B116+1</f>
        <v>95</v>
      </c>
      <c r="C117" s="142"/>
      <c r="D117" s="143"/>
      <c r="E117" s="144"/>
      <c r="F117" s="142"/>
      <c r="G117" s="142"/>
      <c r="H117" s="118" t="str">
        <f aca="true">IF($G117 &lt;&gt; "",VLOOKUP($G117,Defect_severity,2,0),"")</f>
        <v/>
      </c>
      <c r="I117" s="142"/>
      <c r="J117" s="143"/>
      <c r="K117" s="145"/>
    </row>
    <row r="118" customFormat="false" ht="15" hidden="false" customHeight="false" outlineLevel="0" collapsed="false">
      <c r="B118" s="141" t="n">
        <f aca="false">B117+1</f>
        <v>96</v>
      </c>
      <c r="C118" s="142"/>
      <c r="D118" s="143"/>
      <c r="E118" s="144"/>
      <c r="F118" s="142"/>
      <c r="G118" s="142"/>
      <c r="H118" s="118" t="str">
        <f aca="true">IF($G118 &lt;&gt; "",VLOOKUP($G118,Defect_severity,2,0),"")</f>
        <v/>
      </c>
      <c r="I118" s="142"/>
      <c r="J118" s="143"/>
      <c r="K118" s="145"/>
    </row>
    <row r="119" customFormat="false" ht="15" hidden="false" customHeight="false" outlineLevel="0" collapsed="false">
      <c r="B119" s="141" t="n">
        <f aca="false">B118+1</f>
        <v>97</v>
      </c>
      <c r="C119" s="142"/>
      <c r="D119" s="143"/>
      <c r="E119" s="144"/>
      <c r="F119" s="142"/>
      <c r="G119" s="142"/>
      <c r="H119" s="118" t="str">
        <f aca="true">IF($G119 &lt;&gt; "",VLOOKUP($G119,Defect_severity,2,0),"")</f>
        <v/>
      </c>
      <c r="I119" s="142"/>
      <c r="J119" s="143"/>
      <c r="K119" s="145"/>
    </row>
    <row r="120" customFormat="false" ht="15" hidden="false" customHeight="false" outlineLevel="0" collapsed="false">
      <c r="B120" s="141" t="n">
        <f aca="false">B119+1</f>
        <v>98</v>
      </c>
      <c r="C120" s="142"/>
      <c r="D120" s="143"/>
      <c r="E120" s="144"/>
      <c r="F120" s="142"/>
      <c r="G120" s="142"/>
      <c r="H120" s="118" t="str">
        <f aca="true">IF($G120 &lt;&gt; "",VLOOKUP($G120,Defect_severity,2,0),"")</f>
        <v/>
      </c>
      <c r="I120" s="142"/>
      <c r="J120" s="143"/>
      <c r="K120" s="145"/>
    </row>
    <row r="121" customFormat="false" ht="15" hidden="false" customHeight="false" outlineLevel="0" collapsed="false">
      <c r="B121" s="141" t="n">
        <f aca="false">B120+1</f>
        <v>99</v>
      </c>
      <c r="C121" s="142"/>
      <c r="D121" s="143"/>
      <c r="E121" s="144"/>
      <c r="F121" s="142"/>
      <c r="G121" s="142"/>
      <c r="H121" s="118" t="str">
        <f aca="true">IF($G121 &lt;&gt; "",VLOOKUP($G121,Defect_severity,2,0),"")</f>
        <v/>
      </c>
      <c r="I121" s="142"/>
      <c r="J121" s="143"/>
      <c r="K121" s="145"/>
    </row>
    <row r="122" customFormat="false" ht="15" hidden="false" customHeight="false" outlineLevel="0" collapsed="false">
      <c r="B122" s="141" t="n">
        <f aca="false">B121+1</f>
        <v>100</v>
      </c>
      <c r="C122" s="142"/>
      <c r="D122" s="143"/>
      <c r="E122" s="144"/>
      <c r="F122" s="142"/>
      <c r="G122" s="142"/>
      <c r="H122" s="118" t="str">
        <f aca="true">IF($G122 &lt;&gt; "",VLOOKUP($G122,Defect_severity,2,0),"")</f>
        <v/>
      </c>
      <c r="I122" s="142"/>
      <c r="J122" s="143"/>
      <c r="K122" s="145"/>
    </row>
    <row r="123" customFormat="false" ht="15" hidden="false" customHeight="false" outlineLevel="0" collapsed="false">
      <c r="B123" s="141" t="n">
        <f aca="false">B122+1</f>
        <v>101</v>
      </c>
      <c r="C123" s="142"/>
      <c r="D123" s="143"/>
      <c r="E123" s="144"/>
      <c r="F123" s="142"/>
      <c r="G123" s="142"/>
      <c r="H123" s="118" t="str">
        <f aca="true">IF($G123 &lt;&gt; "",VLOOKUP($G123,Defect_severity,2,0),"")</f>
        <v/>
      </c>
      <c r="I123" s="142"/>
      <c r="J123" s="143"/>
      <c r="K123" s="145"/>
    </row>
    <row r="124" customFormat="false" ht="15" hidden="false" customHeight="false" outlineLevel="0" collapsed="false">
      <c r="B124" s="141" t="n">
        <f aca="false">B123+1</f>
        <v>102</v>
      </c>
      <c r="C124" s="142"/>
      <c r="D124" s="143"/>
      <c r="E124" s="144"/>
      <c r="F124" s="142"/>
      <c r="G124" s="142"/>
      <c r="H124" s="118" t="str">
        <f aca="true">IF($G124 &lt;&gt; "",VLOOKUP($G124,Defect_severity,2,0),"")</f>
        <v/>
      </c>
      <c r="I124" s="142"/>
      <c r="J124" s="143"/>
      <c r="K124" s="145"/>
    </row>
    <row r="125" customFormat="false" ht="15" hidden="false" customHeight="false" outlineLevel="0" collapsed="false">
      <c r="B125" s="141" t="n">
        <f aca="false">B124+1</f>
        <v>103</v>
      </c>
      <c r="C125" s="142"/>
      <c r="D125" s="143"/>
      <c r="E125" s="144"/>
      <c r="F125" s="142"/>
      <c r="G125" s="142"/>
      <c r="H125" s="118" t="str">
        <f aca="true">IF($G125 &lt;&gt; "",VLOOKUP($G125,Defect_severity,2,0),"")</f>
        <v/>
      </c>
      <c r="I125" s="142"/>
      <c r="J125" s="143"/>
      <c r="K125" s="145"/>
    </row>
    <row r="126" customFormat="false" ht="15" hidden="false" customHeight="false" outlineLevel="0" collapsed="false">
      <c r="B126" s="141" t="n">
        <f aca="false">B125+1</f>
        <v>104</v>
      </c>
      <c r="C126" s="142"/>
      <c r="D126" s="143"/>
      <c r="E126" s="144"/>
      <c r="F126" s="142"/>
      <c r="G126" s="142"/>
      <c r="H126" s="118" t="str">
        <f aca="true">IF($G126 &lt;&gt; "",VLOOKUP($G126,Defect_severity,2,0),"")</f>
        <v/>
      </c>
      <c r="I126" s="142"/>
      <c r="J126" s="143"/>
      <c r="K126" s="145"/>
    </row>
    <row r="127" customFormat="false" ht="15" hidden="false" customHeight="false" outlineLevel="0" collapsed="false">
      <c r="B127" s="141" t="n">
        <f aca="false">B126+1</f>
        <v>105</v>
      </c>
      <c r="C127" s="142"/>
      <c r="D127" s="143"/>
      <c r="E127" s="144"/>
      <c r="F127" s="142"/>
      <c r="G127" s="142"/>
      <c r="H127" s="118" t="str">
        <f aca="true">IF($G127 &lt;&gt; "",VLOOKUP($G127,Defect_severity,2,0),"")</f>
        <v/>
      </c>
      <c r="I127" s="142"/>
      <c r="J127" s="143"/>
      <c r="K127" s="145"/>
    </row>
    <row r="128" customFormat="false" ht="15" hidden="false" customHeight="false" outlineLevel="0" collapsed="false">
      <c r="B128" s="141" t="n">
        <f aca="false">B127+1</f>
        <v>106</v>
      </c>
      <c r="C128" s="142"/>
      <c r="D128" s="143"/>
      <c r="E128" s="144"/>
      <c r="F128" s="142"/>
      <c r="G128" s="142"/>
      <c r="H128" s="118" t="str">
        <f aca="true">IF($G128 &lt;&gt; "",VLOOKUP($G128,Defect_severity,2,0),"")</f>
        <v/>
      </c>
      <c r="I128" s="142"/>
      <c r="J128" s="143"/>
      <c r="K128" s="145"/>
    </row>
    <row r="129" customFormat="false" ht="15" hidden="false" customHeight="false" outlineLevel="0" collapsed="false">
      <c r="B129" s="141" t="n">
        <f aca="false">B128+1</f>
        <v>107</v>
      </c>
      <c r="C129" s="142"/>
      <c r="D129" s="143"/>
      <c r="E129" s="144"/>
      <c r="F129" s="142"/>
      <c r="G129" s="142"/>
      <c r="H129" s="118" t="str">
        <f aca="true">IF($G129 &lt;&gt; "",VLOOKUP($G129,Defect_severity,2,0),"")</f>
        <v/>
      </c>
      <c r="I129" s="142"/>
      <c r="J129" s="143"/>
      <c r="K129" s="145"/>
    </row>
    <row r="130" customFormat="false" ht="15" hidden="false" customHeight="false" outlineLevel="0" collapsed="false">
      <c r="B130" s="141" t="n">
        <f aca="false">B129+1</f>
        <v>108</v>
      </c>
      <c r="C130" s="142"/>
      <c r="D130" s="143"/>
      <c r="E130" s="144"/>
      <c r="F130" s="142"/>
      <c r="G130" s="142"/>
      <c r="H130" s="118" t="str">
        <f aca="true">IF($G130 &lt;&gt; "",VLOOKUP($G130,Defect_severity,2,0),"")</f>
        <v/>
      </c>
      <c r="I130" s="142"/>
      <c r="J130" s="143"/>
      <c r="K130" s="145"/>
    </row>
    <row r="131" customFormat="false" ht="15" hidden="false" customHeight="false" outlineLevel="0" collapsed="false">
      <c r="B131" s="141" t="n">
        <f aca="false">B130+1</f>
        <v>109</v>
      </c>
      <c r="C131" s="142"/>
      <c r="D131" s="143"/>
      <c r="E131" s="144"/>
      <c r="F131" s="142"/>
      <c r="G131" s="142"/>
      <c r="H131" s="118" t="str">
        <f aca="true">IF($G131 &lt;&gt; "",VLOOKUP($G131,Defect_severity,2,0),"")</f>
        <v/>
      </c>
      <c r="I131" s="142"/>
      <c r="J131" s="143"/>
      <c r="K131" s="145"/>
    </row>
    <row r="132" customFormat="false" ht="15" hidden="false" customHeight="false" outlineLevel="0" collapsed="false">
      <c r="B132" s="141" t="n">
        <f aca="false">B131+1</f>
        <v>110</v>
      </c>
      <c r="C132" s="142"/>
      <c r="D132" s="143"/>
      <c r="E132" s="144"/>
      <c r="F132" s="142"/>
      <c r="G132" s="142"/>
      <c r="H132" s="118" t="str">
        <f aca="true">IF($G132 &lt;&gt; "",VLOOKUP($G132,Defect_severity,2,0),"")</f>
        <v/>
      </c>
      <c r="I132" s="142"/>
      <c r="J132" s="143"/>
      <c r="K132" s="145"/>
    </row>
    <row r="133" customFormat="false" ht="15" hidden="false" customHeight="false" outlineLevel="0" collapsed="false">
      <c r="B133" s="141" t="n">
        <f aca="false">B132+1</f>
        <v>111</v>
      </c>
      <c r="C133" s="142"/>
      <c r="D133" s="143"/>
      <c r="E133" s="144"/>
      <c r="F133" s="142"/>
      <c r="G133" s="142"/>
      <c r="H133" s="118" t="str">
        <f aca="true">IF($G133 &lt;&gt; "",VLOOKUP($G133,Defect_severity,2,0),"")</f>
        <v/>
      </c>
      <c r="I133" s="142"/>
      <c r="J133" s="143"/>
      <c r="K133" s="145"/>
    </row>
    <row r="134" customFormat="false" ht="15" hidden="false" customHeight="false" outlineLevel="0" collapsed="false">
      <c r="B134" s="141" t="n">
        <f aca="false">B133+1</f>
        <v>112</v>
      </c>
      <c r="C134" s="142"/>
      <c r="D134" s="143"/>
      <c r="E134" s="144"/>
      <c r="F134" s="142"/>
      <c r="G134" s="142"/>
      <c r="H134" s="118" t="str">
        <f aca="true">IF($G134 &lt;&gt; "",VLOOKUP($G134,Defect_severity,2,0),"")</f>
        <v/>
      </c>
      <c r="I134" s="142"/>
      <c r="J134" s="143"/>
      <c r="K134" s="145"/>
    </row>
    <row r="135" customFormat="false" ht="15" hidden="false" customHeight="false" outlineLevel="0" collapsed="false">
      <c r="B135" s="141" t="n">
        <f aca="false">B134+1</f>
        <v>113</v>
      </c>
      <c r="C135" s="142"/>
      <c r="D135" s="143"/>
      <c r="E135" s="144"/>
      <c r="F135" s="142"/>
      <c r="G135" s="142"/>
      <c r="H135" s="118" t="str">
        <f aca="true">IF($G135 &lt;&gt; "",VLOOKUP($G135,Defect_severity,2,0),"")</f>
        <v/>
      </c>
      <c r="I135" s="142"/>
      <c r="J135" s="143"/>
      <c r="K135" s="145"/>
    </row>
    <row r="136" customFormat="false" ht="15" hidden="false" customHeight="false" outlineLevel="0" collapsed="false">
      <c r="B136" s="141" t="n">
        <f aca="false">B135+1</f>
        <v>114</v>
      </c>
      <c r="C136" s="142"/>
      <c r="D136" s="143"/>
      <c r="E136" s="144"/>
      <c r="F136" s="142"/>
      <c r="G136" s="142"/>
      <c r="H136" s="118" t="str">
        <f aca="true">IF($G136 &lt;&gt; "",VLOOKUP($G136,Defect_severity,2,0),"")</f>
        <v/>
      </c>
      <c r="I136" s="142"/>
      <c r="J136" s="143"/>
      <c r="K136" s="145"/>
    </row>
    <row r="137" customFormat="false" ht="15" hidden="false" customHeight="false" outlineLevel="0" collapsed="false">
      <c r="B137" s="141" t="n">
        <f aca="false">B136+1</f>
        <v>115</v>
      </c>
      <c r="C137" s="142"/>
      <c r="D137" s="143"/>
      <c r="E137" s="144"/>
      <c r="F137" s="142"/>
      <c r="G137" s="142"/>
      <c r="H137" s="118" t="str">
        <f aca="true">IF($G137 &lt;&gt; "",VLOOKUP($G137,Defect_severity,2,0),"")</f>
        <v/>
      </c>
      <c r="I137" s="142"/>
      <c r="J137" s="143"/>
      <c r="K137" s="145"/>
    </row>
    <row r="138" customFormat="false" ht="15" hidden="false" customHeight="false" outlineLevel="0" collapsed="false">
      <c r="B138" s="141" t="n">
        <f aca="false">B137+1</f>
        <v>116</v>
      </c>
      <c r="C138" s="142"/>
      <c r="D138" s="143"/>
      <c r="E138" s="144"/>
      <c r="F138" s="142"/>
      <c r="G138" s="142"/>
      <c r="H138" s="118" t="str">
        <f aca="true">IF($G138 &lt;&gt; "",VLOOKUP($G138,Defect_severity,2,0),"")</f>
        <v/>
      </c>
      <c r="I138" s="142"/>
      <c r="J138" s="143"/>
      <c r="K138" s="145"/>
    </row>
    <row r="139" customFormat="false" ht="15" hidden="false" customHeight="false" outlineLevel="0" collapsed="false">
      <c r="B139" s="141" t="n">
        <f aca="false">B138+1</f>
        <v>117</v>
      </c>
      <c r="C139" s="142"/>
      <c r="D139" s="143"/>
      <c r="E139" s="144"/>
      <c r="F139" s="142"/>
      <c r="G139" s="142"/>
      <c r="H139" s="118" t="str">
        <f aca="true">IF($G139 &lt;&gt; "",VLOOKUP($G139,Defect_severity,2,0),"")</f>
        <v/>
      </c>
      <c r="I139" s="142"/>
      <c r="J139" s="143"/>
      <c r="K139" s="145"/>
    </row>
    <row r="140" customFormat="false" ht="15" hidden="false" customHeight="false" outlineLevel="0" collapsed="false">
      <c r="B140" s="141" t="n">
        <f aca="false">B139+1</f>
        <v>118</v>
      </c>
      <c r="C140" s="142"/>
      <c r="D140" s="143"/>
      <c r="E140" s="144"/>
      <c r="F140" s="142"/>
      <c r="G140" s="142"/>
      <c r="H140" s="118" t="str">
        <f aca="true">IF($G140 &lt;&gt; "",VLOOKUP($G140,Defect_severity,2,0),"")</f>
        <v/>
      </c>
      <c r="I140" s="142"/>
      <c r="J140" s="143"/>
      <c r="K140" s="145"/>
    </row>
    <row r="141" customFormat="false" ht="15" hidden="false" customHeight="false" outlineLevel="0" collapsed="false">
      <c r="B141" s="141" t="n">
        <f aca="false">B140+1</f>
        <v>119</v>
      </c>
      <c r="C141" s="142"/>
      <c r="D141" s="143"/>
      <c r="E141" s="144"/>
      <c r="F141" s="142"/>
      <c r="G141" s="142"/>
      <c r="H141" s="118" t="str">
        <f aca="true">IF($G141 &lt;&gt; "",VLOOKUP($G141,Defect_severity,2,0),"")</f>
        <v/>
      </c>
      <c r="I141" s="142"/>
      <c r="J141" s="143"/>
      <c r="K141" s="145"/>
    </row>
    <row r="142" customFormat="false" ht="15" hidden="false" customHeight="false" outlineLevel="0" collapsed="false">
      <c r="B142" s="141" t="n">
        <f aca="false">B141+1</f>
        <v>120</v>
      </c>
      <c r="C142" s="142"/>
      <c r="D142" s="143"/>
      <c r="E142" s="144"/>
      <c r="F142" s="142"/>
      <c r="G142" s="142"/>
      <c r="H142" s="118" t="str">
        <f aca="true">IF($G142 &lt;&gt; "",VLOOKUP($G142,Defect_severity,2,0),"")</f>
        <v/>
      </c>
      <c r="I142" s="142"/>
      <c r="J142" s="143"/>
      <c r="K142" s="145"/>
    </row>
    <row r="143" customFormat="false" ht="15" hidden="false" customHeight="false" outlineLevel="0" collapsed="false">
      <c r="B143" s="141" t="n">
        <f aca="false">B142+1</f>
        <v>121</v>
      </c>
      <c r="C143" s="142"/>
      <c r="D143" s="143"/>
      <c r="E143" s="144"/>
      <c r="F143" s="142"/>
      <c r="G143" s="142"/>
      <c r="H143" s="118" t="str">
        <f aca="true">IF($G143 &lt;&gt; "",VLOOKUP($G143,Defect_severity,2,0),"")</f>
        <v/>
      </c>
      <c r="I143" s="142"/>
      <c r="J143" s="143"/>
      <c r="K143" s="145"/>
    </row>
    <row r="144" customFormat="false" ht="15" hidden="false" customHeight="false" outlineLevel="0" collapsed="false">
      <c r="B144" s="141" t="n">
        <f aca="false">B143+1</f>
        <v>122</v>
      </c>
      <c r="C144" s="142"/>
      <c r="D144" s="143"/>
      <c r="E144" s="144"/>
      <c r="F144" s="142"/>
      <c r="G144" s="142"/>
      <c r="H144" s="118" t="str">
        <f aca="true">IF($G144 &lt;&gt; "",VLOOKUP($G144,Defect_severity,2,0),"")</f>
        <v/>
      </c>
      <c r="I144" s="142"/>
      <c r="J144" s="143"/>
      <c r="K144" s="145"/>
    </row>
    <row r="145" customFormat="false" ht="15" hidden="false" customHeight="false" outlineLevel="0" collapsed="false">
      <c r="B145" s="141" t="n">
        <f aca="false">B144+1</f>
        <v>123</v>
      </c>
      <c r="C145" s="142"/>
      <c r="D145" s="143"/>
      <c r="E145" s="144"/>
      <c r="F145" s="142"/>
      <c r="G145" s="142"/>
      <c r="H145" s="118" t="str">
        <f aca="true">IF($G145 &lt;&gt; "",VLOOKUP($G145,Defect_severity,2,0),"")</f>
        <v/>
      </c>
      <c r="I145" s="142"/>
      <c r="J145" s="143"/>
      <c r="K145" s="145"/>
    </row>
    <row r="146" customFormat="false" ht="15" hidden="false" customHeight="false" outlineLevel="0" collapsed="false">
      <c r="B146" s="141" t="n">
        <f aca="false">B145+1</f>
        <v>124</v>
      </c>
      <c r="C146" s="142"/>
      <c r="D146" s="143"/>
      <c r="E146" s="144"/>
      <c r="F146" s="142"/>
      <c r="G146" s="142"/>
      <c r="H146" s="118" t="str">
        <f aca="true">IF($G146 &lt;&gt; "",VLOOKUP($G146,Defect_severity,2,0),"")</f>
        <v/>
      </c>
      <c r="I146" s="142"/>
      <c r="J146" s="143"/>
      <c r="K146" s="145"/>
    </row>
    <row r="147" customFormat="false" ht="15" hidden="false" customHeight="false" outlineLevel="0" collapsed="false">
      <c r="B147" s="141" t="n">
        <f aca="false">B146+1</f>
        <v>125</v>
      </c>
      <c r="C147" s="142"/>
      <c r="D147" s="143"/>
      <c r="E147" s="144"/>
      <c r="F147" s="142"/>
      <c r="G147" s="142"/>
      <c r="H147" s="118" t="str">
        <f aca="true">IF($G147 &lt;&gt; "",VLOOKUP($G147,Defect_severity,2,0),"")</f>
        <v/>
      </c>
      <c r="I147" s="142"/>
      <c r="J147" s="143"/>
      <c r="K147" s="145"/>
    </row>
    <row r="148" customFormat="false" ht="15" hidden="false" customHeight="false" outlineLevel="0" collapsed="false">
      <c r="B148" s="141" t="n">
        <f aca="false">B147+1</f>
        <v>126</v>
      </c>
      <c r="C148" s="142"/>
      <c r="D148" s="143"/>
      <c r="E148" s="144"/>
      <c r="F148" s="142"/>
      <c r="G148" s="142"/>
      <c r="H148" s="118" t="str">
        <f aca="true">IF($G148 &lt;&gt; "",VLOOKUP($G148,Defect_severity,2,0),"")</f>
        <v/>
      </c>
      <c r="I148" s="142"/>
      <c r="J148" s="143"/>
      <c r="K148" s="145"/>
    </row>
    <row r="149" customFormat="false" ht="15" hidden="false" customHeight="false" outlineLevel="0" collapsed="false">
      <c r="B149" s="141" t="n">
        <f aca="false">B148+1</f>
        <v>127</v>
      </c>
      <c r="C149" s="142"/>
      <c r="D149" s="143"/>
      <c r="E149" s="144"/>
      <c r="F149" s="142"/>
      <c r="G149" s="142"/>
      <c r="H149" s="118" t="str">
        <f aca="true">IF($G149 &lt;&gt; "",VLOOKUP($G149,Defect_severity,2,0),"")</f>
        <v/>
      </c>
      <c r="I149" s="142"/>
      <c r="J149" s="143"/>
      <c r="K149" s="145"/>
    </row>
    <row r="150" customFormat="false" ht="15" hidden="false" customHeight="false" outlineLevel="0" collapsed="false">
      <c r="B150" s="141" t="n">
        <f aca="false">B149+1</f>
        <v>128</v>
      </c>
      <c r="C150" s="142"/>
      <c r="D150" s="143"/>
      <c r="E150" s="144"/>
      <c r="F150" s="142"/>
      <c r="G150" s="142"/>
      <c r="H150" s="118" t="str">
        <f aca="true">IF($G150 &lt;&gt; "",VLOOKUP($G150,Defect_severity,2,0),"")</f>
        <v/>
      </c>
      <c r="I150" s="142"/>
      <c r="J150" s="143"/>
      <c r="K150" s="145"/>
    </row>
    <row r="151" customFormat="false" ht="15" hidden="false" customHeight="false" outlineLevel="0" collapsed="false">
      <c r="B151" s="141" t="n">
        <f aca="false">B150+1</f>
        <v>129</v>
      </c>
      <c r="C151" s="142"/>
      <c r="D151" s="143"/>
      <c r="E151" s="144"/>
      <c r="F151" s="142"/>
      <c r="G151" s="142"/>
      <c r="H151" s="118" t="str">
        <f aca="true">IF($G151 &lt;&gt; "",VLOOKUP($G151,Defect_severity,2,0),"")</f>
        <v/>
      </c>
      <c r="I151" s="142"/>
      <c r="J151" s="143"/>
      <c r="K151" s="145"/>
    </row>
    <row r="152" customFormat="false" ht="15" hidden="false" customHeight="false" outlineLevel="0" collapsed="false">
      <c r="B152" s="141" t="n">
        <f aca="false">B151+1</f>
        <v>130</v>
      </c>
      <c r="C152" s="142"/>
      <c r="D152" s="143"/>
      <c r="E152" s="144"/>
      <c r="F152" s="142"/>
      <c r="G152" s="142"/>
      <c r="H152" s="118" t="str">
        <f aca="true">IF($G152 &lt;&gt; "",VLOOKUP($G152,Defect_severity,2,0),"")</f>
        <v/>
      </c>
      <c r="I152" s="142"/>
      <c r="J152" s="143"/>
      <c r="K152" s="145"/>
    </row>
    <row r="153" customFormat="false" ht="15" hidden="false" customHeight="false" outlineLevel="0" collapsed="false">
      <c r="B153" s="141" t="n">
        <f aca="false">B152+1</f>
        <v>131</v>
      </c>
      <c r="C153" s="142"/>
      <c r="D153" s="143"/>
      <c r="E153" s="144"/>
      <c r="F153" s="142"/>
      <c r="G153" s="142"/>
      <c r="H153" s="118" t="str">
        <f aca="true">IF($G153 &lt;&gt; "",VLOOKUP($G153,Defect_severity,2,0),"")</f>
        <v/>
      </c>
      <c r="I153" s="142"/>
      <c r="J153" s="143"/>
      <c r="K153" s="145"/>
    </row>
    <row r="154" customFormat="false" ht="15" hidden="false" customHeight="false" outlineLevel="0" collapsed="false">
      <c r="B154" s="141" t="n">
        <f aca="false">B153+1</f>
        <v>132</v>
      </c>
      <c r="C154" s="142"/>
      <c r="D154" s="143"/>
      <c r="E154" s="144"/>
      <c r="F154" s="142"/>
      <c r="G154" s="142"/>
      <c r="H154" s="118" t="str">
        <f aca="true">IF($G154 &lt;&gt; "",VLOOKUP($G154,Defect_severity,2,0),"")</f>
        <v/>
      </c>
      <c r="I154" s="142"/>
      <c r="J154" s="143"/>
      <c r="K154" s="145"/>
    </row>
    <row r="155" customFormat="false" ht="15" hidden="false" customHeight="false" outlineLevel="0" collapsed="false">
      <c r="B155" s="141" t="n">
        <f aca="false">B154+1</f>
        <v>133</v>
      </c>
      <c r="C155" s="142"/>
      <c r="D155" s="143"/>
      <c r="E155" s="144"/>
      <c r="F155" s="142"/>
      <c r="G155" s="142"/>
      <c r="H155" s="118" t="str">
        <f aca="true">IF($G155 &lt;&gt; "",VLOOKUP($G155,Defect_severity,2,0),"")</f>
        <v/>
      </c>
      <c r="I155" s="142"/>
      <c r="J155" s="143"/>
      <c r="K155" s="145"/>
    </row>
    <row r="156" customFormat="false" ht="15" hidden="false" customHeight="false" outlineLevel="0" collapsed="false">
      <c r="B156" s="141" t="n">
        <f aca="false">B155+1</f>
        <v>134</v>
      </c>
      <c r="C156" s="142"/>
      <c r="D156" s="143"/>
      <c r="E156" s="144"/>
      <c r="F156" s="142"/>
      <c r="G156" s="142"/>
      <c r="H156" s="118" t="str">
        <f aca="true">IF($G156 &lt;&gt; "",VLOOKUP($G156,Defect_severity,2,0),"")</f>
        <v/>
      </c>
      <c r="I156" s="142"/>
      <c r="J156" s="143"/>
      <c r="K156" s="145"/>
    </row>
    <row r="157" customFormat="false" ht="15" hidden="false" customHeight="false" outlineLevel="0" collapsed="false">
      <c r="B157" s="141" t="n">
        <f aca="false">B156+1</f>
        <v>135</v>
      </c>
      <c r="C157" s="142"/>
      <c r="D157" s="143"/>
      <c r="E157" s="144"/>
      <c r="F157" s="142"/>
      <c r="G157" s="142"/>
      <c r="H157" s="118" t="str">
        <f aca="true">IF($G157 &lt;&gt; "",VLOOKUP($G157,Defect_severity,2,0),"")</f>
        <v/>
      </c>
      <c r="I157" s="142"/>
      <c r="J157" s="143"/>
      <c r="K157" s="145"/>
    </row>
    <row r="158" customFormat="false" ht="15" hidden="false" customHeight="false" outlineLevel="0" collapsed="false">
      <c r="B158" s="141" t="n">
        <f aca="false">B157+1</f>
        <v>136</v>
      </c>
      <c r="C158" s="142"/>
      <c r="D158" s="143"/>
      <c r="E158" s="144"/>
      <c r="F158" s="142"/>
      <c r="G158" s="142"/>
      <c r="H158" s="118" t="str">
        <f aca="true">IF($G158 &lt;&gt; "",VLOOKUP($G158,Defect_severity,2,0),"")</f>
        <v/>
      </c>
      <c r="I158" s="142"/>
      <c r="J158" s="143"/>
      <c r="K158" s="145"/>
    </row>
    <row r="159" customFormat="false" ht="15" hidden="false" customHeight="false" outlineLevel="0" collapsed="false">
      <c r="B159" s="141" t="n">
        <f aca="false">B158+1</f>
        <v>137</v>
      </c>
      <c r="C159" s="142"/>
      <c r="D159" s="143"/>
      <c r="E159" s="144"/>
      <c r="F159" s="142"/>
      <c r="G159" s="142"/>
      <c r="H159" s="118" t="str">
        <f aca="true">IF($G159 &lt;&gt; "",VLOOKUP($G159,Defect_severity,2,0),"")</f>
        <v/>
      </c>
      <c r="I159" s="142"/>
      <c r="J159" s="143"/>
      <c r="K159" s="145"/>
    </row>
    <row r="160" customFormat="false" ht="15" hidden="false" customHeight="false" outlineLevel="0" collapsed="false">
      <c r="B160" s="141" t="n">
        <f aca="false">B159+1</f>
        <v>138</v>
      </c>
      <c r="C160" s="142"/>
      <c r="D160" s="143"/>
      <c r="E160" s="144"/>
      <c r="F160" s="142"/>
      <c r="G160" s="142"/>
      <c r="H160" s="118" t="str">
        <f aca="true">IF($G160 &lt;&gt; "",VLOOKUP($G160,Defect_severity,2,0),"")</f>
        <v/>
      </c>
      <c r="I160" s="142"/>
      <c r="J160" s="143"/>
      <c r="K160" s="145"/>
    </row>
    <row r="161" customFormat="false" ht="15" hidden="false" customHeight="false" outlineLevel="0" collapsed="false">
      <c r="B161" s="141" t="n">
        <f aca="false">B160+1</f>
        <v>139</v>
      </c>
      <c r="C161" s="142"/>
      <c r="D161" s="143"/>
      <c r="E161" s="144"/>
      <c r="F161" s="142"/>
      <c r="G161" s="142"/>
      <c r="H161" s="118" t="str">
        <f aca="true">IF($G161 &lt;&gt; "",VLOOKUP($G161,Defect_severity,2,0),"")</f>
        <v/>
      </c>
      <c r="I161" s="142"/>
      <c r="J161" s="143"/>
      <c r="K161" s="145"/>
    </row>
    <row r="162" customFormat="false" ht="15" hidden="false" customHeight="false" outlineLevel="0" collapsed="false">
      <c r="B162" s="141" t="n">
        <f aca="false">B161+1</f>
        <v>140</v>
      </c>
      <c r="C162" s="142"/>
      <c r="D162" s="143"/>
      <c r="E162" s="144"/>
      <c r="F162" s="142"/>
      <c r="G162" s="142"/>
      <c r="H162" s="118" t="str">
        <f aca="true">IF($G162 &lt;&gt; "",VLOOKUP($G162,Defect_severity,2,0),"")</f>
        <v/>
      </c>
      <c r="I162" s="142"/>
      <c r="J162" s="143"/>
      <c r="K162" s="145"/>
    </row>
    <row r="163" customFormat="false" ht="15" hidden="false" customHeight="false" outlineLevel="0" collapsed="false">
      <c r="B163" s="141" t="n">
        <f aca="false">B162+1</f>
        <v>141</v>
      </c>
      <c r="C163" s="142"/>
      <c r="D163" s="143"/>
      <c r="E163" s="144"/>
      <c r="F163" s="142"/>
      <c r="G163" s="142"/>
      <c r="H163" s="118" t="str">
        <f aca="true">IF($G163 &lt;&gt; "",VLOOKUP($G163,Defect_severity,2,0),"")</f>
        <v/>
      </c>
      <c r="I163" s="142"/>
      <c r="J163" s="143"/>
      <c r="K163" s="145"/>
    </row>
    <row r="164" customFormat="false" ht="15" hidden="false" customHeight="false" outlineLevel="0" collapsed="false">
      <c r="B164" s="141" t="n">
        <f aca="false">B163+1</f>
        <v>142</v>
      </c>
      <c r="C164" s="142"/>
      <c r="D164" s="143"/>
      <c r="E164" s="144"/>
      <c r="F164" s="142"/>
      <c r="G164" s="142"/>
      <c r="H164" s="118" t="str">
        <f aca="true">IF($G164 &lt;&gt; "",VLOOKUP($G164,Defect_severity,2,0),"")</f>
        <v/>
      </c>
      <c r="I164" s="142"/>
      <c r="J164" s="143"/>
      <c r="K164" s="145"/>
    </row>
    <row r="165" customFormat="false" ht="15" hidden="false" customHeight="false" outlineLevel="0" collapsed="false">
      <c r="B165" s="141" t="n">
        <f aca="false">B164+1</f>
        <v>143</v>
      </c>
      <c r="C165" s="142"/>
      <c r="D165" s="143"/>
      <c r="E165" s="144"/>
      <c r="F165" s="142"/>
      <c r="G165" s="142"/>
      <c r="H165" s="118" t="str">
        <f aca="true">IF($G165 &lt;&gt; "",VLOOKUP($G165,Defect_severity,2,0),"")</f>
        <v/>
      </c>
      <c r="I165" s="142"/>
      <c r="J165" s="143"/>
      <c r="K165" s="145"/>
    </row>
    <row r="166" customFormat="false" ht="15" hidden="false" customHeight="false" outlineLevel="0" collapsed="false">
      <c r="B166" s="141" t="n">
        <f aca="false">B165+1</f>
        <v>144</v>
      </c>
      <c r="C166" s="142"/>
      <c r="D166" s="143"/>
      <c r="E166" s="144"/>
      <c r="F166" s="142"/>
      <c r="G166" s="142"/>
      <c r="H166" s="118" t="str">
        <f aca="true">IF($G166 &lt;&gt; "",VLOOKUP($G166,Defect_severity,2,0),"")</f>
        <v/>
      </c>
      <c r="I166" s="142"/>
      <c r="J166" s="143"/>
      <c r="K166" s="145"/>
    </row>
    <row r="167" customFormat="false" ht="15" hidden="false" customHeight="false" outlineLevel="0" collapsed="false">
      <c r="B167" s="141" t="n">
        <f aca="false">B166+1</f>
        <v>145</v>
      </c>
      <c r="C167" s="142"/>
      <c r="D167" s="143"/>
      <c r="E167" s="144"/>
      <c r="F167" s="142"/>
      <c r="G167" s="142"/>
      <c r="H167" s="118" t="str">
        <f aca="true">IF($G167 &lt;&gt; "",VLOOKUP($G167,Defect_severity,2,0),"")</f>
        <v/>
      </c>
      <c r="I167" s="142"/>
      <c r="J167" s="143"/>
      <c r="K167" s="145"/>
    </row>
    <row r="168" customFormat="false" ht="15" hidden="false" customHeight="false" outlineLevel="0" collapsed="false">
      <c r="B168" s="141" t="n">
        <f aca="false">B167+1</f>
        <v>146</v>
      </c>
      <c r="C168" s="142"/>
      <c r="D168" s="143"/>
      <c r="E168" s="144"/>
      <c r="F168" s="142"/>
      <c r="G168" s="142"/>
      <c r="H168" s="118" t="str">
        <f aca="true">IF($G168 &lt;&gt; "",VLOOKUP($G168,Defect_severity,2,0),"")</f>
        <v/>
      </c>
      <c r="I168" s="142"/>
      <c r="J168" s="143"/>
      <c r="K168" s="145"/>
    </row>
    <row r="169" customFormat="false" ht="15" hidden="false" customHeight="false" outlineLevel="0" collapsed="false">
      <c r="B169" s="141" t="n">
        <f aca="false">B168+1</f>
        <v>147</v>
      </c>
      <c r="C169" s="142"/>
      <c r="D169" s="143"/>
      <c r="E169" s="144"/>
      <c r="F169" s="142"/>
      <c r="G169" s="142"/>
      <c r="H169" s="118" t="str">
        <f aca="true">IF($G169 &lt;&gt; "",VLOOKUP($G169,Defect_severity,2,0),"")</f>
        <v/>
      </c>
      <c r="I169" s="142"/>
      <c r="J169" s="143"/>
      <c r="K169" s="145"/>
    </row>
    <row r="170" customFormat="false" ht="15" hidden="false" customHeight="false" outlineLevel="0" collapsed="false">
      <c r="B170" s="141" t="n">
        <f aca="false">B169+1</f>
        <v>148</v>
      </c>
      <c r="C170" s="142"/>
      <c r="D170" s="143"/>
      <c r="E170" s="144"/>
      <c r="F170" s="142"/>
      <c r="G170" s="142"/>
      <c r="H170" s="118" t="str">
        <f aca="true">IF($G170 &lt;&gt; "",VLOOKUP($G170,Defect_severity,2,0),"")</f>
        <v/>
      </c>
      <c r="I170" s="142"/>
      <c r="J170" s="143"/>
      <c r="K170" s="145"/>
    </row>
    <row r="171" customFormat="false" ht="15" hidden="false" customHeight="false" outlineLevel="0" collapsed="false">
      <c r="B171" s="141" t="n">
        <f aca="false">B170+1</f>
        <v>149</v>
      </c>
      <c r="C171" s="142"/>
      <c r="D171" s="143"/>
      <c r="E171" s="144"/>
      <c r="F171" s="142"/>
      <c r="G171" s="142"/>
      <c r="H171" s="118" t="str">
        <f aca="true">IF($G171 &lt;&gt; "",VLOOKUP($G171,Defect_severity,2,0),"")</f>
        <v/>
      </c>
      <c r="I171" s="142"/>
      <c r="J171" s="143"/>
      <c r="K171" s="145"/>
    </row>
    <row r="172" customFormat="false" ht="15" hidden="false" customHeight="false" outlineLevel="0" collapsed="false">
      <c r="B172" s="141" t="n">
        <f aca="false">B171+1</f>
        <v>150</v>
      </c>
      <c r="C172" s="142"/>
      <c r="D172" s="143"/>
      <c r="E172" s="144"/>
      <c r="F172" s="142"/>
      <c r="G172" s="142"/>
      <c r="H172" s="118" t="str">
        <f aca="true">IF($G172 &lt;&gt; "",VLOOKUP($G172,Defect_severity,2,0),"")</f>
        <v/>
      </c>
      <c r="I172" s="142"/>
      <c r="J172" s="143"/>
      <c r="K172" s="145"/>
    </row>
    <row r="173" customFormat="false" ht="15" hidden="false" customHeight="false" outlineLevel="0" collapsed="false">
      <c r="B173" s="141" t="n">
        <f aca="false">B172+1</f>
        <v>151</v>
      </c>
      <c r="C173" s="142"/>
      <c r="D173" s="143"/>
      <c r="E173" s="144"/>
      <c r="F173" s="142"/>
      <c r="G173" s="142"/>
      <c r="H173" s="118" t="str">
        <f aca="true">IF($G173 &lt;&gt; "",VLOOKUP($G173,Defect_severity,2,0),"")</f>
        <v/>
      </c>
      <c r="I173" s="142"/>
      <c r="J173" s="143"/>
      <c r="K173" s="145"/>
    </row>
    <row r="174" customFormat="false" ht="15" hidden="false" customHeight="false" outlineLevel="0" collapsed="false">
      <c r="B174" s="141" t="n">
        <f aca="false">B173+1</f>
        <v>152</v>
      </c>
      <c r="C174" s="142"/>
      <c r="D174" s="143"/>
      <c r="E174" s="144"/>
      <c r="F174" s="142"/>
      <c r="G174" s="142"/>
      <c r="H174" s="118" t="str">
        <f aca="true">IF($G174 &lt;&gt; "",VLOOKUP($G174,Defect_severity,2,0),"")</f>
        <v/>
      </c>
      <c r="I174" s="142"/>
      <c r="J174" s="143"/>
      <c r="K174" s="145"/>
    </row>
    <row r="175" customFormat="false" ht="15" hidden="false" customHeight="false" outlineLevel="0" collapsed="false">
      <c r="B175" s="141" t="n">
        <f aca="false">B174+1</f>
        <v>153</v>
      </c>
      <c r="C175" s="142"/>
      <c r="D175" s="143"/>
      <c r="E175" s="144"/>
      <c r="F175" s="142"/>
      <c r="G175" s="142"/>
      <c r="H175" s="118" t="str">
        <f aca="true">IF($G175 &lt;&gt; "",VLOOKUP($G175,Defect_severity,2,0),"")</f>
        <v/>
      </c>
      <c r="I175" s="142"/>
      <c r="J175" s="143"/>
      <c r="K175" s="145"/>
    </row>
    <row r="176" customFormat="false" ht="15" hidden="false" customHeight="false" outlineLevel="0" collapsed="false">
      <c r="B176" s="141" t="n">
        <f aca="false">B175+1</f>
        <v>154</v>
      </c>
      <c r="C176" s="142"/>
      <c r="D176" s="143"/>
      <c r="E176" s="144"/>
      <c r="F176" s="142"/>
      <c r="G176" s="142"/>
      <c r="H176" s="118" t="str">
        <f aca="true">IF($G176 &lt;&gt; "",VLOOKUP($G176,Defect_severity,2,0),"")</f>
        <v/>
      </c>
      <c r="I176" s="142"/>
      <c r="J176" s="143"/>
      <c r="K176" s="145"/>
    </row>
    <row r="177" customFormat="false" ht="15" hidden="false" customHeight="false" outlineLevel="0" collapsed="false">
      <c r="B177" s="141" t="n">
        <f aca="false">B176+1</f>
        <v>155</v>
      </c>
      <c r="C177" s="142"/>
      <c r="D177" s="143"/>
      <c r="E177" s="144"/>
      <c r="F177" s="142"/>
      <c r="G177" s="142"/>
      <c r="H177" s="118" t="str">
        <f aca="true">IF($G177 &lt;&gt; "",VLOOKUP($G177,Defect_severity,2,0),"")</f>
        <v/>
      </c>
      <c r="I177" s="142"/>
      <c r="J177" s="143"/>
      <c r="K177" s="145"/>
    </row>
    <row r="178" customFormat="false" ht="15" hidden="false" customHeight="false" outlineLevel="0" collapsed="false">
      <c r="B178" s="141" t="n">
        <f aca="false">B177+1</f>
        <v>156</v>
      </c>
      <c r="C178" s="142"/>
      <c r="D178" s="143"/>
      <c r="E178" s="144"/>
      <c r="F178" s="142"/>
      <c r="G178" s="142"/>
      <c r="H178" s="118" t="str">
        <f aca="true">IF($G178 &lt;&gt; "",VLOOKUP($G178,Defect_severity,2,0),"")</f>
        <v/>
      </c>
      <c r="I178" s="142"/>
      <c r="J178" s="143"/>
      <c r="K178" s="145"/>
    </row>
    <row r="179" customFormat="false" ht="15" hidden="false" customHeight="false" outlineLevel="0" collapsed="false">
      <c r="B179" s="141" t="n">
        <f aca="false">B178+1</f>
        <v>157</v>
      </c>
      <c r="C179" s="142"/>
      <c r="D179" s="143"/>
      <c r="E179" s="144"/>
      <c r="F179" s="142"/>
      <c r="G179" s="142"/>
      <c r="H179" s="118" t="str">
        <f aca="true">IF($G179 &lt;&gt; "",VLOOKUP($G179,Defect_severity,2,0),"")</f>
        <v/>
      </c>
      <c r="I179" s="142"/>
      <c r="J179" s="143"/>
      <c r="K179" s="145"/>
    </row>
    <row r="180" customFormat="false" ht="15" hidden="false" customHeight="false" outlineLevel="0" collapsed="false">
      <c r="B180" s="141" t="n">
        <f aca="false">B179+1</f>
        <v>158</v>
      </c>
      <c r="C180" s="142"/>
      <c r="D180" s="143"/>
      <c r="E180" s="144"/>
      <c r="F180" s="142"/>
      <c r="G180" s="142"/>
      <c r="H180" s="118" t="str">
        <f aca="true">IF($G180 &lt;&gt; "",VLOOKUP($G180,Defect_severity,2,0),"")</f>
        <v/>
      </c>
      <c r="I180" s="142"/>
      <c r="J180" s="143"/>
      <c r="K180" s="145"/>
    </row>
    <row r="181" customFormat="false" ht="15" hidden="false" customHeight="false" outlineLevel="0" collapsed="false">
      <c r="B181" s="141" t="n">
        <f aca="false">B180+1</f>
        <v>159</v>
      </c>
      <c r="C181" s="142"/>
      <c r="D181" s="143"/>
      <c r="E181" s="144"/>
      <c r="F181" s="142"/>
      <c r="G181" s="142"/>
      <c r="H181" s="118" t="str">
        <f aca="true">IF($G181 &lt;&gt; "",VLOOKUP($G181,Defect_severity,2,0),"")</f>
        <v/>
      </c>
      <c r="I181" s="142"/>
      <c r="J181" s="143"/>
      <c r="K181" s="145"/>
    </row>
    <row r="182" customFormat="false" ht="15" hidden="false" customHeight="false" outlineLevel="0" collapsed="false">
      <c r="B182" s="141" t="n">
        <f aca="false">B181+1</f>
        <v>160</v>
      </c>
      <c r="C182" s="142"/>
      <c r="D182" s="143"/>
      <c r="E182" s="144"/>
      <c r="F182" s="142"/>
      <c r="G182" s="142"/>
      <c r="H182" s="118" t="str">
        <f aca="true">IF($G182 &lt;&gt; "",VLOOKUP($G182,Defect_severity,2,0),"")</f>
        <v/>
      </c>
      <c r="I182" s="142"/>
      <c r="J182" s="143"/>
      <c r="K182" s="145"/>
    </row>
    <row r="183" customFormat="false" ht="15" hidden="false" customHeight="false" outlineLevel="0" collapsed="false">
      <c r="B183" s="141" t="n">
        <f aca="false">B182+1</f>
        <v>161</v>
      </c>
      <c r="C183" s="142"/>
      <c r="D183" s="143"/>
      <c r="E183" s="144"/>
      <c r="F183" s="142"/>
      <c r="G183" s="142"/>
      <c r="H183" s="118" t="str">
        <f aca="true">IF($G183 &lt;&gt; "",VLOOKUP($G183,Defect_severity,2,0),"")</f>
        <v/>
      </c>
      <c r="I183" s="142"/>
      <c r="J183" s="143"/>
      <c r="K183" s="145"/>
    </row>
    <row r="184" customFormat="false" ht="15" hidden="false" customHeight="false" outlineLevel="0" collapsed="false">
      <c r="B184" s="141" t="n">
        <f aca="false">B183+1</f>
        <v>162</v>
      </c>
      <c r="C184" s="142"/>
      <c r="D184" s="143"/>
      <c r="E184" s="144"/>
      <c r="F184" s="142"/>
      <c r="G184" s="142"/>
      <c r="H184" s="118" t="str">
        <f aca="true">IF($G184 &lt;&gt; "",VLOOKUP($G184,Defect_severity,2,0),"")</f>
        <v/>
      </c>
      <c r="I184" s="142"/>
      <c r="J184" s="143"/>
      <c r="K184" s="145"/>
    </row>
    <row r="185" customFormat="false" ht="15" hidden="false" customHeight="false" outlineLevel="0" collapsed="false">
      <c r="B185" s="141" t="n">
        <f aca="false">B184+1</f>
        <v>163</v>
      </c>
      <c r="C185" s="142"/>
      <c r="D185" s="143"/>
      <c r="E185" s="144"/>
      <c r="F185" s="142"/>
      <c r="G185" s="142"/>
      <c r="H185" s="118" t="str">
        <f aca="true">IF($G185 &lt;&gt; "",VLOOKUP($G185,Defect_severity,2,0),"")</f>
        <v/>
      </c>
      <c r="I185" s="142"/>
      <c r="J185" s="143"/>
      <c r="K185" s="145"/>
    </row>
    <row r="186" customFormat="false" ht="15" hidden="false" customHeight="false" outlineLevel="0" collapsed="false">
      <c r="B186" s="141" t="n">
        <f aca="false">B185+1</f>
        <v>164</v>
      </c>
      <c r="C186" s="142"/>
      <c r="D186" s="143"/>
      <c r="E186" s="144"/>
      <c r="F186" s="142"/>
      <c r="G186" s="142"/>
      <c r="H186" s="118" t="str">
        <f aca="true">IF($G186 &lt;&gt; "",VLOOKUP($G186,Defect_severity,2,0),"")</f>
        <v/>
      </c>
      <c r="I186" s="142"/>
      <c r="J186" s="143"/>
      <c r="K186" s="145"/>
    </row>
    <row r="187" customFormat="false" ht="15" hidden="false" customHeight="false" outlineLevel="0" collapsed="false">
      <c r="B187" s="141" t="n">
        <f aca="false">B186+1</f>
        <v>165</v>
      </c>
      <c r="C187" s="142"/>
      <c r="D187" s="143"/>
      <c r="E187" s="144"/>
      <c r="F187" s="142"/>
      <c r="G187" s="142"/>
      <c r="H187" s="118" t="str">
        <f aca="true">IF($G187 &lt;&gt; "",VLOOKUP($G187,Defect_severity,2,0),"")</f>
        <v/>
      </c>
      <c r="I187" s="142"/>
      <c r="J187" s="143"/>
      <c r="K187" s="145"/>
    </row>
    <row r="188" customFormat="false" ht="15" hidden="false" customHeight="false" outlineLevel="0" collapsed="false">
      <c r="B188" s="141" t="n">
        <f aca="false">B187+1</f>
        <v>166</v>
      </c>
      <c r="C188" s="142"/>
      <c r="D188" s="143"/>
      <c r="E188" s="144"/>
      <c r="F188" s="142"/>
      <c r="G188" s="142"/>
      <c r="H188" s="118" t="str">
        <f aca="true">IF($G188 &lt;&gt; "",VLOOKUP($G188,Defect_severity,2,0),"")</f>
        <v/>
      </c>
      <c r="I188" s="142"/>
      <c r="J188" s="143"/>
      <c r="K188" s="145"/>
    </row>
    <row r="189" customFormat="false" ht="15" hidden="false" customHeight="false" outlineLevel="0" collapsed="false">
      <c r="B189" s="141" t="n">
        <f aca="false">B188+1</f>
        <v>167</v>
      </c>
      <c r="C189" s="142"/>
      <c r="D189" s="143"/>
      <c r="E189" s="144"/>
      <c r="F189" s="142"/>
      <c r="G189" s="142"/>
      <c r="H189" s="118" t="str">
        <f aca="true">IF($G189 &lt;&gt; "",VLOOKUP($G189,Defect_severity,2,0),"")</f>
        <v/>
      </c>
      <c r="I189" s="142"/>
      <c r="J189" s="143"/>
      <c r="K189" s="145"/>
    </row>
    <row r="190" customFormat="false" ht="15" hidden="false" customHeight="false" outlineLevel="0" collapsed="false">
      <c r="B190" s="141" t="n">
        <f aca="false">B189+1</f>
        <v>168</v>
      </c>
      <c r="C190" s="142"/>
      <c r="D190" s="143"/>
      <c r="E190" s="144"/>
      <c r="F190" s="142"/>
      <c r="G190" s="142"/>
      <c r="H190" s="118" t="str">
        <f aca="true">IF($G190 &lt;&gt; "",VLOOKUP($G190,Defect_severity,2,0),"")</f>
        <v/>
      </c>
      <c r="I190" s="142"/>
      <c r="J190" s="143"/>
      <c r="K190" s="145"/>
    </row>
    <row r="191" customFormat="false" ht="15" hidden="false" customHeight="false" outlineLevel="0" collapsed="false">
      <c r="B191" s="141" t="n">
        <f aca="false">B190+1</f>
        <v>169</v>
      </c>
      <c r="C191" s="142"/>
      <c r="D191" s="143"/>
      <c r="E191" s="144"/>
      <c r="F191" s="142"/>
      <c r="G191" s="142"/>
      <c r="H191" s="118" t="str">
        <f aca="true">IF($G191 &lt;&gt; "",VLOOKUP($G191,Defect_severity,2,0),"")</f>
        <v/>
      </c>
      <c r="I191" s="142"/>
      <c r="J191" s="143"/>
      <c r="K191" s="145"/>
    </row>
    <row r="192" customFormat="false" ht="15" hidden="false" customHeight="false" outlineLevel="0" collapsed="false">
      <c r="B192" s="141" t="n">
        <f aca="false">B191+1</f>
        <v>170</v>
      </c>
      <c r="C192" s="142"/>
      <c r="D192" s="143"/>
      <c r="E192" s="144"/>
      <c r="F192" s="142"/>
      <c r="G192" s="142"/>
      <c r="H192" s="118" t="str">
        <f aca="true">IF($G192 &lt;&gt; "",VLOOKUP($G192,Defect_severity,2,0),"")</f>
        <v/>
      </c>
      <c r="I192" s="142"/>
      <c r="J192" s="143"/>
      <c r="K192" s="145"/>
    </row>
    <row r="193" customFormat="false" ht="15" hidden="false" customHeight="false" outlineLevel="0" collapsed="false">
      <c r="B193" s="141" t="n">
        <f aca="false">B192+1</f>
        <v>171</v>
      </c>
      <c r="C193" s="142"/>
      <c r="D193" s="143"/>
      <c r="E193" s="144"/>
      <c r="F193" s="142"/>
      <c r="G193" s="142"/>
      <c r="H193" s="118" t="str">
        <f aca="true">IF($G193 &lt;&gt; "",VLOOKUP($G193,Defect_severity,2,0),"")</f>
        <v/>
      </c>
      <c r="I193" s="142"/>
      <c r="J193" s="143"/>
      <c r="K193" s="145"/>
    </row>
    <row r="194" customFormat="false" ht="15" hidden="false" customHeight="false" outlineLevel="0" collapsed="false">
      <c r="B194" s="141" t="n">
        <f aca="false">B193+1</f>
        <v>172</v>
      </c>
      <c r="C194" s="142"/>
      <c r="D194" s="143"/>
      <c r="E194" s="144"/>
      <c r="F194" s="142"/>
      <c r="G194" s="142"/>
      <c r="H194" s="118" t="str">
        <f aca="true">IF($G194 &lt;&gt; "",VLOOKUP($G194,Defect_severity,2,0),"")</f>
        <v/>
      </c>
      <c r="I194" s="142"/>
      <c r="J194" s="143"/>
      <c r="K194" s="145"/>
    </row>
    <row r="195" customFormat="false" ht="15" hidden="false" customHeight="false" outlineLevel="0" collapsed="false">
      <c r="B195" s="141" t="n">
        <f aca="false">B194+1</f>
        <v>173</v>
      </c>
      <c r="C195" s="142"/>
      <c r="D195" s="143"/>
      <c r="E195" s="144"/>
      <c r="F195" s="142"/>
      <c r="G195" s="142"/>
      <c r="H195" s="118" t="str">
        <f aca="true">IF($G195 &lt;&gt; "",VLOOKUP($G195,Defect_severity,2,0),"")</f>
        <v/>
      </c>
      <c r="I195" s="142"/>
      <c r="J195" s="143"/>
      <c r="K195" s="145"/>
    </row>
    <row r="196" customFormat="false" ht="15" hidden="false" customHeight="false" outlineLevel="0" collapsed="false">
      <c r="B196" s="141" t="n">
        <f aca="false">B195+1</f>
        <v>174</v>
      </c>
      <c r="C196" s="142"/>
      <c r="D196" s="143"/>
      <c r="E196" s="144"/>
      <c r="F196" s="142"/>
      <c r="G196" s="142"/>
      <c r="H196" s="118" t="str">
        <f aca="true">IF($G196 &lt;&gt; "",VLOOKUP($G196,Defect_severity,2,0),"")</f>
        <v/>
      </c>
      <c r="I196" s="142"/>
      <c r="J196" s="143"/>
      <c r="K196" s="145"/>
    </row>
    <row r="197" customFormat="false" ht="15" hidden="false" customHeight="false" outlineLevel="0" collapsed="false">
      <c r="B197" s="141" t="n">
        <f aca="false">B196+1</f>
        <v>175</v>
      </c>
      <c r="C197" s="142"/>
      <c r="D197" s="143"/>
      <c r="E197" s="144"/>
      <c r="F197" s="142"/>
      <c r="G197" s="142"/>
      <c r="H197" s="118" t="str">
        <f aca="true">IF($G197 &lt;&gt; "",VLOOKUP($G197,Defect_severity,2,0),"")</f>
        <v/>
      </c>
      <c r="I197" s="142"/>
      <c r="J197" s="143"/>
      <c r="K197" s="145"/>
    </row>
    <row r="198" customFormat="false" ht="15" hidden="false" customHeight="false" outlineLevel="0" collapsed="false">
      <c r="B198" s="141" t="n">
        <f aca="false">B197+1</f>
        <v>176</v>
      </c>
      <c r="C198" s="142"/>
      <c r="D198" s="143"/>
      <c r="E198" s="144"/>
      <c r="F198" s="142"/>
      <c r="G198" s="142"/>
      <c r="H198" s="118" t="str">
        <f aca="true">IF($G198 &lt;&gt; "",VLOOKUP($G198,Defect_severity,2,0),"")</f>
        <v/>
      </c>
      <c r="I198" s="142"/>
      <c r="J198" s="143"/>
      <c r="K198" s="145"/>
    </row>
    <row r="199" customFormat="false" ht="15" hidden="false" customHeight="false" outlineLevel="0" collapsed="false">
      <c r="B199" s="141" t="n">
        <f aca="false">B198+1</f>
        <v>177</v>
      </c>
      <c r="C199" s="142"/>
      <c r="D199" s="143"/>
      <c r="E199" s="144"/>
      <c r="F199" s="142"/>
      <c r="G199" s="142"/>
      <c r="H199" s="118" t="str">
        <f aca="true">IF($G199 &lt;&gt; "",VLOOKUP($G199,Defect_severity,2,0),"")</f>
        <v/>
      </c>
      <c r="I199" s="142"/>
      <c r="J199" s="143"/>
      <c r="K199" s="145"/>
    </row>
    <row r="200" customFormat="false" ht="15" hidden="false" customHeight="false" outlineLevel="0" collapsed="false">
      <c r="B200" s="141" t="n">
        <f aca="false">B199+1</f>
        <v>178</v>
      </c>
      <c r="C200" s="142"/>
      <c r="D200" s="143"/>
      <c r="E200" s="144"/>
      <c r="F200" s="142"/>
      <c r="G200" s="142"/>
      <c r="H200" s="118" t="str">
        <f aca="true">IF($G200 &lt;&gt; "",VLOOKUP($G200,Defect_severity,2,0),"")</f>
        <v/>
      </c>
      <c r="I200" s="142"/>
      <c r="J200" s="143"/>
      <c r="K200" s="145"/>
    </row>
    <row r="201" customFormat="false" ht="15" hidden="false" customHeight="false" outlineLevel="0" collapsed="false">
      <c r="B201" s="141" t="n">
        <f aca="false">B200+1</f>
        <v>179</v>
      </c>
      <c r="C201" s="142"/>
      <c r="D201" s="143"/>
      <c r="E201" s="144"/>
      <c r="F201" s="142"/>
      <c r="G201" s="142"/>
      <c r="H201" s="118" t="str">
        <f aca="true">IF($G201 &lt;&gt; "",VLOOKUP($G201,Defect_severity,2,0),"")</f>
        <v/>
      </c>
      <c r="I201" s="142"/>
      <c r="J201" s="143"/>
      <c r="K201" s="145"/>
    </row>
    <row r="202" customFormat="false" ht="15" hidden="false" customHeight="false" outlineLevel="0" collapsed="false">
      <c r="B202" s="141" t="n">
        <f aca="false">B201+1</f>
        <v>180</v>
      </c>
      <c r="C202" s="142"/>
      <c r="D202" s="143"/>
      <c r="E202" s="144"/>
      <c r="F202" s="142"/>
      <c r="G202" s="142"/>
      <c r="H202" s="118" t="str">
        <f aca="true">IF($G202 &lt;&gt; "",VLOOKUP($G202,Defect_severity,2,0),"")</f>
        <v/>
      </c>
      <c r="I202" s="142"/>
      <c r="J202" s="143"/>
      <c r="K202" s="145"/>
    </row>
    <row r="203" customFormat="false" ht="15" hidden="false" customHeight="false" outlineLevel="0" collapsed="false">
      <c r="B203" s="141" t="n">
        <f aca="false">B202+1</f>
        <v>181</v>
      </c>
      <c r="C203" s="142"/>
      <c r="D203" s="143"/>
      <c r="E203" s="144"/>
      <c r="F203" s="142"/>
      <c r="G203" s="142"/>
      <c r="H203" s="118" t="str">
        <f aca="true">IF($G203 &lt;&gt; "",VLOOKUP($G203,Defect_severity,2,0),"")</f>
        <v/>
      </c>
      <c r="I203" s="142"/>
      <c r="J203" s="143"/>
      <c r="K203" s="145"/>
    </row>
    <row r="204" customFormat="false" ht="15" hidden="false" customHeight="false" outlineLevel="0" collapsed="false">
      <c r="B204" s="141" t="n">
        <f aca="false">B203+1</f>
        <v>182</v>
      </c>
      <c r="C204" s="142"/>
      <c r="D204" s="143"/>
      <c r="E204" s="144"/>
      <c r="F204" s="142"/>
      <c r="G204" s="142"/>
      <c r="H204" s="118" t="str">
        <f aca="true">IF($G204 &lt;&gt; "",VLOOKUP($G204,Defect_severity,2,0),"")</f>
        <v/>
      </c>
      <c r="I204" s="142"/>
      <c r="J204" s="143"/>
      <c r="K204" s="145"/>
    </row>
    <row r="205" customFormat="false" ht="15" hidden="false" customHeight="false" outlineLevel="0" collapsed="false">
      <c r="B205" s="141" t="n">
        <f aca="false">B204+1</f>
        <v>183</v>
      </c>
      <c r="C205" s="142"/>
      <c r="D205" s="143"/>
      <c r="E205" s="144"/>
      <c r="F205" s="142"/>
      <c r="G205" s="142"/>
      <c r="H205" s="118" t="str">
        <f aca="true">IF($G205 &lt;&gt; "",VLOOKUP($G205,Defect_severity,2,0),"")</f>
        <v/>
      </c>
      <c r="I205" s="142"/>
      <c r="J205" s="143"/>
      <c r="K205" s="145"/>
    </row>
    <row r="206" customFormat="false" ht="15" hidden="false" customHeight="false" outlineLevel="0" collapsed="false">
      <c r="B206" s="141" t="n">
        <f aca="false">B205+1</f>
        <v>184</v>
      </c>
      <c r="C206" s="142"/>
      <c r="D206" s="143"/>
      <c r="E206" s="144"/>
      <c r="F206" s="142"/>
      <c r="G206" s="142"/>
      <c r="H206" s="118" t="str">
        <f aca="true">IF($G206 &lt;&gt; "",VLOOKUP($G206,Defect_severity,2,0),"")</f>
        <v/>
      </c>
      <c r="I206" s="142"/>
      <c r="J206" s="143"/>
      <c r="K206" s="145"/>
    </row>
    <row r="207" customFormat="false" ht="15" hidden="false" customHeight="false" outlineLevel="0" collapsed="false">
      <c r="B207" s="141" t="n">
        <f aca="false">B206+1</f>
        <v>185</v>
      </c>
      <c r="C207" s="142"/>
      <c r="D207" s="143"/>
      <c r="E207" s="144"/>
      <c r="F207" s="142"/>
      <c r="G207" s="142"/>
      <c r="H207" s="118" t="str">
        <f aca="true">IF($G207 &lt;&gt; "",VLOOKUP($G207,Defect_severity,2,0),"")</f>
        <v/>
      </c>
      <c r="I207" s="142"/>
      <c r="J207" s="143"/>
      <c r="K207" s="145"/>
    </row>
    <row r="208" customFormat="false" ht="15" hidden="false" customHeight="false" outlineLevel="0" collapsed="false">
      <c r="B208" s="141" t="n">
        <f aca="false">B207+1</f>
        <v>186</v>
      </c>
      <c r="C208" s="142"/>
      <c r="D208" s="143"/>
      <c r="E208" s="144"/>
      <c r="F208" s="142"/>
      <c r="G208" s="142"/>
      <c r="H208" s="118" t="str">
        <f aca="true">IF($G208 &lt;&gt; "",VLOOKUP($G208,Defect_severity,2,0),"")</f>
        <v/>
      </c>
      <c r="I208" s="142"/>
      <c r="J208" s="143"/>
      <c r="K208" s="145"/>
    </row>
    <row r="209" customFormat="false" ht="15" hidden="false" customHeight="false" outlineLevel="0" collapsed="false">
      <c r="B209" s="141" t="n">
        <f aca="false">B208+1</f>
        <v>187</v>
      </c>
      <c r="C209" s="142"/>
      <c r="D209" s="143"/>
      <c r="E209" s="144"/>
      <c r="F209" s="142"/>
      <c r="G209" s="142"/>
      <c r="H209" s="118" t="str">
        <f aca="true">IF($G209 &lt;&gt; "",VLOOKUP($G209,Defect_severity,2,0),"")</f>
        <v/>
      </c>
      <c r="I209" s="142"/>
      <c r="J209" s="143"/>
      <c r="K209" s="145"/>
    </row>
    <row r="210" customFormat="false" ht="15" hidden="false" customHeight="false" outlineLevel="0" collapsed="false">
      <c r="B210" s="141" t="n">
        <f aca="false">B209+1</f>
        <v>188</v>
      </c>
      <c r="C210" s="142"/>
      <c r="D210" s="143"/>
      <c r="E210" s="144"/>
      <c r="F210" s="142"/>
      <c r="G210" s="142"/>
      <c r="H210" s="118" t="str">
        <f aca="true">IF($G210 &lt;&gt; "",VLOOKUP($G210,Defect_severity,2,0),"")</f>
        <v/>
      </c>
      <c r="I210" s="142"/>
      <c r="J210" s="143"/>
      <c r="K210" s="145"/>
    </row>
    <row r="211" customFormat="false" ht="15" hidden="false" customHeight="false" outlineLevel="0" collapsed="false">
      <c r="B211" s="141" t="n">
        <f aca="false">B210+1</f>
        <v>189</v>
      </c>
      <c r="C211" s="142"/>
      <c r="D211" s="143"/>
      <c r="E211" s="144"/>
      <c r="F211" s="142"/>
      <c r="G211" s="142"/>
      <c r="H211" s="118" t="str">
        <f aca="true">IF($G211 &lt;&gt; "",VLOOKUP($G211,Defect_severity,2,0),"")</f>
        <v/>
      </c>
      <c r="I211" s="142"/>
      <c r="J211" s="143"/>
      <c r="K211" s="145"/>
    </row>
    <row r="212" customFormat="false" ht="15" hidden="false" customHeight="false" outlineLevel="0" collapsed="false">
      <c r="B212" s="141" t="n">
        <f aca="false">B211+1</f>
        <v>190</v>
      </c>
      <c r="C212" s="142"/>
      <c r="D212" s="143"/>
      <c r="E212" s="144"/>
      <c r="F212" s="142"/>
      <c r="G212" s="142"/>
      <c r="H212" s="118" t="str">
        <f aca="true">IF($G212 &lt;&gt; "",VLOOKUP($G212,Defect_severity,2,0),"")</f>
        <v/>
      </c>
      <c r="I212" s="142"/>
      <c r="J212" s="143"/>
      <c r="K212" s="145"/>
    </row>
    <row r="213" customFormat="false" ht="15" hidden="false" customHeight="false" outlineLevel="0" collapsed="false">
      <c r="B213" s="141" t="n">
        <f aca="false">B212+1</f>
        <v>191</v>
      </c>
      <c r="C213" s="142"/>
      <c r="D213" s="143"/>
      <c r="E213" s="144"/>
      <c r="F213" s="142"/>
      <c r="G213" s="142"/>
      <c r="H213" s="118" t="str">
        <f aca="true">IF($G213 &lt;&gt; "",VLOOKUP($G213,Defect_severity,2,0),"")</f>
        <v/>
      </c>
      <c r="I213" s="142"/>
      <c r="J213" s="143"/>
      <c r="K213" s="145"/>
    </row>
    <row r="214" customFormat="false" ht="15" hidden="false" customHeight="false" outlineLevel="0" collapsed="false">
      <c r="B214" s="141" t="n">
        <f aca="false">B213+1</f>
        <v>192</v>
      </c>
      <c r="C214" s="142"/>
      <c r="D214" s="143"/>
      <c r="E214" s="144"/>
      <c r="F214" s="142"/>
      <c r="G214" s="142"/>
      <c r="H214" s="118" t="str">
        <f aca="true">IF($G214 &lt;&gt; "",VLOOKUP($G214,Defect_severity,2,0),"")</f>
        <v/>
      </c>
      <c r="I214" s="142"/>
      <c r="J214" s="143"/>
      <c r="K214" s="145"/>
    </row>
    <row r="215" customFormat="false" ht="15" hidden="false" customHeight="false" outlineLevel="0" collapsed="false">
      <c r="B215" s="141" t="n">
        <f aca="false">B214+1</f>
        <v>193</v>
      </c>
      <c r="C215" s="142"/>
      <c r="D215" s="143"/>
      <c r="E215" s="144"/>
      <c r="F215" s="142"/>
      <c r="G215" s="142"/>
      <c r="H215" s="118" t="str">
        <f aca="true">IF($G215 &lt;&gt; "",VLOOKUP($G215,Defect_severity,2,0),"")</f>
        <v/>
      </c>
      <c r="I215" s="142"/>
      <c r="J215" s="143"/>
      <c r="K215" s="145"/>
    </row>
    <row r="216" customFormat="false" ht="15" hidden="false" customHeight="false" outlineLevel="0" collapsed="false">
      <c r="B216" s="141" t="n">
        <f aca="false">B215+1</f>
        <v>194</v>
      </c>
      <c r="C216" s="142"/>
      <c r="D216" s="143"/>
      <c r="E216" s="144"/>
      <c r="F216" s="142"/>
      <c r="G216" s="142"/>
      <c r="H216" s="118" t="str">
        <f aca="true">IF($G216 &lt;&gt; "",VLOOKUP($G216,Defect_severity,2,0),"")</f>
        <v/>
      </c>
      <c r="I216" s="142"/>
      <c r="J216" s="143"/>
      <c r="K216" s="145"/>
    </row>
    <row r="217" customFormat="false" ht="15" hidden="false" customHeight="false" outlineLevel="0" collapsed="false">
      <c r="B217" s="141" t="n">
        <f aca="false">B216+1</f>
        <v>195</v>
      </c>
      <c r="C217" s="142"/>
      <c r="D217" s="143"/>
      <c r="E217" s="144"/>
      <c r="F217" s="142"/>
      <c r="G217" s="142"/>
      <c r="H217" s="118" t="str">
        <f aca="true">IF($G217 &lt;&gt; "",VLOOKUP($G217,Defect_severity,2,0),"")</f>
        <v/>
      </c>
      <c r="I217" s="142"/>
      <c r="J217" s="143"/>
      <c r="K217" s="145"/>
    </row>
    <row r="218" customFormat="false" ht="15" hidden="false" customHeight="false" outlineLevel="0" collapsed="false">
      <c r="B218" s="141" t="n">
        <f aca="false">B217+1</f>
        <v>196</v>
      </c>
      <c r="C218" s="142"/>
      <c r="D218" s="143"/>
      <c r="E218" s="144"/>
      <c r="F218" s="142"/>
      <c r="G218" s="142"/>
      <c r="H218" s="118" t="str">
        <f aca="true">IF($G218 &lt;&gt; "",VLOOKUP($G218,Defect_severity,2,0),"")</f>
        <v/>
      </c>
      <c r="I218" s="142"/>
      <c r="J218" s="143"/>
      <c r="K218" s="145"/>
    </row>
    <row r="219" customFormat="false" ht="15" hidden="false" customHeight="false" outlineLevel="0" collapsed="false">
      <c r="B219" s="141" t="n">
        <f aca="false">B218+1</f>
        <v>197</v>
      </c>
      <c r="C219" s="142"/>
      <c r="D219" s="143"/>
      <c r="E219" s="144"/>
      <c r="F219" s="142"/>
      <c r="G219" s="142"/>
      <c r="H219" s="118" t="str">
        <f aca="true">IF($G219 &lt;&gt; "",VLOOKUP($G219,Defect_severity,2,0),"")</f>
        <v/>
      </c>
      <c r="I219" s="142"/>
      <c r="J219" s="143"/>
      <c r="K219" s="145"/>
    </row>
    <row r="220" customFormat="false" ht="15" hidden="false" customHeight="false" outlineLevel="0" collapsed="false">
      <c r="B220" s="141" t="n">
        <f aca="false">B219+1</f>
        <v>198</v>
      </c>
      <c r="C220" s="142"/>
      <c r="D220" s="143"/>
      <c r="E220" s="144"/>
      <c r="F220" s="142"/>
      <c r="G220" s="142"/>
      <c r="H220" s="118" t="str">
        <f aca="true">IF($G220 &lt;&gt; "",VLOOKUP($G220,Defect_severity,2,0),"")</f>
        <v/>
      </c>
      <c r="I220" s="142"/>
      <c r="J220" s="143"/>
      <c r="K220" s="145"/>
    </row>
    <row r="221" customFormat="false" ht="15" hidden="false" customHeight="false" outlineLevel="0" collapsed="false">
      <c r="B221" s="141" t="n">
        <f aca="false">B220+1</f>
        <v>199</v>
      </c>
      <c r="C221" s="142"/>
      <c r="D221" s="143"/>
      <c r="E221" s="144"/>
      <c r="F221" s="142"/>
      <c r="G221" s="142"/>
      <c r="H221" s="118" t="str">
        <f aca="true">IF($G221 &lt;&gt; "",VLOOKUP($G221,Defect_severity,2,0),"")</f>
        <v/>
      </c>
      <c r="I221" s="142"/>
      <c r="J221" s="143"/>
      <c r="K221" s="145"/>
    </row>
    <row r="222" customFormat="false" ht="15" hidden="false" customHeight="false" outlineLevel="0" collapsed="false">
      <c r="B222" s="141" t="n">
        <f aca="false">B221+1</f>
        <v>200</v>
      </c>
      <c r="C222" s="142"/>
      <c r="D222" s="143"/>
      <c r="E222" s="144"/>
      <c r="F222" s="142"/>
      <c r="G222" s="142"/>
      <c r="H222" s="118" t="str">
        <f aca="true">IF($G222 &lt;&gt; "",VLOOKUP($G222,Defect_severity,2,0),"")</f>
        <v/>
      </c>
      <c r="I222" s="142"/>
      <c r="J222" s="143"/>
      <c r="K222" s="145"/>
    </row>
    <row r="223" customFormat="false" ht="15" hidden="false" customHeight="false" outlineLevel="0" collapsed="false">
      <c r="B223" s="141" t="n">
        <f aca="false">B222+1</f>
        <v>201</v>
      </c>
      <c r="C223" s="142"/>
      <c r="D223" s="143"/>
      <c r="E223" s="144"/>
      <c r="F223" s="142"/>
      <c r="G223" s="142"/>
      <c r="H223" s="118" t="str">
        <f aca="true">IF($G223 &lt;&gt; "",VLOOKUP($G223,Defect_severity,2,0),"")</f>
        <v/>
      </c>
      <c r="I223" s="142"/>
      <c r="J223" s="143"/>
      <c r="K223" s="145"/>
    </row>
    <row r="224" customFormat="false" ht="15" hidden="false" customHeight="false" outlineLevel="0" collapsed="false">
      <c r="B224" s="141" t="n">
        <f aca="false">B223+1</f>
        <v>202</v>
      </c>
      <c r="C224" s="142"/>
      <c r="D224" s="143"/>
      <c r="E224" s="144"/>
      <c r="F224" s="142"/>
      <c r="G224" s="142"/>
      <c r="H224" s="118" t="str">
        <f aca="true">IF($G224 &lt;&gt; "",VLOOKUP($G224,Defect_severity,2,0),"")</f>
        <v/>
      </c>
      <c r="I224" s="142"/>
      <c r="J224" s="143"/>
      <c r="K224" s="145"/>
    </row>
    <row r="225" customFormat="false" ht="15" hidden="false" customHeight="false" outlineLevel="0" collapsed="false">
      <c r="B225" s="141" t="n">
        <f aca="false">B224+1</f>
        <v>203</v>
      </c>
      <c r="C225" s="142"/>
      <c r="D225" s="143"/>
      <c r="E225" s="144"/>
      <c r="F225" s="142"/>
      <c r="G225" s="142"/>
      <c r="H225" s="118" t="str">
        <f aca="true">IF($G225 &lt;&gt; "",VLOOKUP($G225,Defect_severity,2,0),"")</f>
        <v/>
      </c>
      <c r="I225" s="142"/>
      <c r="J225" s="143"/>
      <c r="K225" s="145"/>
    </row>
    <row r="226" customFormat="false" ht="15" hidden="false" customHeight="false" outlineLevel="0" collapsed="false">
      <c r="B226" s="141" t="n">
        <f aca="false">B225+1</f>
        <v>204</v>
      </c>
      <c r="C226" s="142"/>
      <c r="D226" s="143"/>
      <c r="E226" s="144"/>
      <c r="F226" s="142"/>
      <c r="G226" s="142"/>
      <c r="H226" s="118" t="str">
        <f aca="true">IF($G226 &lt;&gt; "",VLOOKUP($G226,Defect_severity,2,0),"")</f>
        <v/>
      </c>
      <c r="I226" s="142"/>
      <c r="J226" s="143"/>
      <c r="K226" s="145"/>
    </row>
    <row r="227" customFormat="false" ht="15" hidden="false" customHeight="false" outlineLevel="0" collapsed="false">
      <c r="B227" s="141" t="n">
        <f aca="false">B226+1</f>
        <v>205</v>
      </c>
      <c r="C227" s="142"/>
      <c r="D227" s="143"/>
      <c r="E227" s="144"/>
      <c r="F227" s="142"/>
      <c r="G227" s="142"/>
      <c r="H227" s="118" t="str">
        <f aca="true">IF($G227 &lt;&gt; "",VLOOKUP($G227,Defect_severity,2,0),"")</f>
        <v/>
      </c>
      <c r="I227" s="142"/>
      <c r="J227" s="143"/>
      <c r="K227" s="145"/>
    </row>
    <row r="228" customFormat="false" ht="15" hidden="false" customHeight="false" outlineLevel="0" collapsed="false">
      <c r="B228" s="141" t="n">
        <f aca="false">B227+1</f>
        <v>206</v>
      </c>
      <c r="C228" s="142"/>
      <c r="D228" s="143"/>
      <c r="E228" s="144"/>
      <c r="F228" s="142"/>
      <c r="G228" s="142"/>
      <c r="H228" s="118" t="str">
        <f aca="true">IF($G228 &lt;&gt; "",VLOOKUP($G228,Defect_severity,2,0),"")</f>
        <v/>
      </c>
      <c r="I228" s="142"/>
      <c r="J228" s="143"/>
      <c r="K228" s="145"/>
    </row>
    <row r="229" customFormat="false" ht="15" hidden="false" customHeight="false" outlineLevel="0" collapsed="false">
      <c r="B229" s="141" t="n">
        <f aca="false">B228+1</f>
        <v>207</v>
      </c>
      <c r="C229" s="142"/>
      <c r="D229" s="143"/>
      <c r="E229" s="144"/>
      <c r="F229" s="142"/>
      <c r="G229" s="142"/>
      <c r="H229" s="118" t="str">
        <f aca="true">IF($G229 &lt;&gt; "",VLOOKUP($G229,Defect_severity,2,0),"")</f>
        <v/>
      </c>
      <c r="I229" s="142"/>
      <c r="J229" s="143"/>
      <c r="K229" s="145"/>
    </row>
    <row r="230" customFormat="false" ht="15" hidden="false" customHeight="false" outlineLevel="0" collapsed="false">
      <c r="B230" s="141" t="n">
        <f aca="false">B229+1</f>
        <v>208</v>
      </c>
      <c r="C230" s="142"/>
      <c r="D230" s="143"/>
      <c r="E230" s="144"/>
      <c r="F230" s="142"/>
      <c r="G230" s="142"/>
      <c r="H230" s="118" t="str">
        <f aca="true">IF($G230 &lt;&gt; "",VLOOKUP($G230,Defect_severity,2,0),"")</f>
        <v/>
      </c>
      <c r="I230" s="142"/>
      <c r="J230" s="143"/>
      <c r="K230" s="145"/>
    </row>
    <row r="231" customFormat="false" ht="15" hidden="false" customHeight="false" outlineLevel="0" collapsed="false">
      <c r="B231" s="141" t="n">
        <f aca="false">B230+1</f>
        <v>209</v>
      </c>
      <c r="C231" s="142"/>
      <c r="D231" s="143"/>
      <c r="E231" s="144"/>
      <c r="F231" s="142"/>
      <c r="G231" s="142"/>
      <c r="H231" s="118" t="str">
        <f aca="true">IF($G231 &lt;&gt; "",VLOOKUP($G231,Defect_severity,2,0),"")</f>
        <v/>
      </c>
      <c r="I231" s="142"/>
      <c r="J231" s="143"/>
      <c r="K231" s="145"/>
    </row>
    <row r="232" customFormat="false" ht="15" hidden="false" customHeight="false" outlineLevel="0" collapsed="false">
      <c r="B232" s="141" t="n">
        <f aca="false">B231+1</f>
        <v>210</v>
      </c>
      <c r="C232" s="142"/>
      <c r="D232" s="143"/>
      <c r="E232" s="144"/>
      <c r="F232" s="142"/>
      <c r="G232" s="142"/>
      <c r="H232" s="118" t="str">
        <f aca="true">IF($G232 &lt;&gt; "",VLOOKUP($G232,Defect_severity,2,0),"")</f>
        <v/>
      </c>
      <c r="I232" s="142"/>
      <c r="J232" s="143"/>
      <c r="K232" s="145"/>
    </row>
    <row r="233" customFormat="false" ht="15" hidden="false" customHeight="false" outlineLevel="0" collapsed="false">
      <c r="B233" s="141" t="n">
        <f aca="false">B232+1</f>
        <v>211</v>
      </c>
      <c r="C233" s="142"/>
      <c r="D233" s="143"/>
      <c r="E233" s="144"/>
      <c r="F233" s="142"/>
      <c r="G233" s="142"/>
      <c r="H233" s="118" t="str">
        <f aca="true">IF($G233 &lt;&gt; "",VLOOKUP($G233,Defect_severity,2,0),"")</f>
        <v/>
      </c>
      <c r="I233" s="142"/>
      <c r="J233" s="143"/>
      <c r="K233" s="145"/>
    </row>
    <row r="234" customFormat="false" ht="15" hidden="false" customHeight="false" outlineLevel="0" collapsed="false">
      <c r="B234" s="141" t="n">
        <f aca="false">B233+1</f>
        <v>212</v>
      </c>
      <c r="C234" s="142"/>
      <c r="D234" s="143"/>
      <c r="E234" s="144"/>
      <c r="F234" s="142"/>
      <c r="G234" s="142"/>
      <c r="H234" s="118" t="str">
        <f aca="true">IF($G234 &lt;&gt; "",VLOOKUP($G234,Defect_severity,2,0),"")</f>
        <v/>
      </c>
      <c r="I234" s="142"/>
      <c r="J234" s="143"/>
      <c r="K234" s="145"/>
    </row>
    <row r="235" customFormat="false" ht="15" hidden="false" customHeight="false" outlineLevel="0" collapsed="false">
      <c r="B235" s="141" t="n">
        <f aca="false">B234+1</f>
        <v>213</v>
      </c>
      <c r="C235" s="142"/>
      <c r="D235" s="143"/>
      <c r="E235" s="144"/>
      <c r="F235" s="142"/>
      <c r="G235" s="142"/>
      <c r="H235" s="118" t="str">
        <f aca="true">IF($G235 &lt;&gt; "",VLOOKUP($G235,Defect_severity,2,0),"")</f>
        <v/>
      </c>
      <c r="I235" s="142"/>
      <c r="J235" s="143"/>
      <c r="K235" s="145"/>
    </row>
    <row r="236" customFormat="false" ht="15" hidden="false" customHeight="false" outlineLevel="0" collapsed="false">
      <c r="B236" s="141" t="n">
        <f aca="false">B235+1</f>
        <v>214</v>
      </c>
      <c r="C236" s="142"/>
      <c r="D236" s="143"/>
      <c r="E236" s="144"/>
      <c r="F236" s="142"/>
      <c r="G236" s="142"/>
      <c r="H236" s="118" t="str">
        <f aca="true">IF($G236 &lt;&gt; "",VLOOKUP($G236,Defect_severity,2,0),"")</f>
        <v/>
      </c>
      <c r="I236" s="142"/>
      <c r="J236" s="143"/>
      <c r="K236" s="145"/>
    </row>
    <row r="237" customFormat="false" ht="15" hidden="false" customHeight="false" outlineLevel="0" collapsed="false">
      <c r="B237" s="141" t="n">
        <f aca="false">B236+1</f>
        <v>215</v>
      </c>
      <c r="C237" s="142"/>
      <c r="D237" s="143"/>
      <c r="E237" s="144"/>
      <c r="F237" s="142"/>
      <c r="G237" s="142"/>
      <c r="H237" s="118" t="str">
        <f aca="true">IF($G237 &lt;&gt; "",VLOOKUP($G237,Defect_severity,2,0),"")</f>
        <v/>
      </c>
      <c r="I237" s="142"/>
      <c r="J237" s="143"/>
      <c r="K237" s="145"/>
    </row>
    <row r="238" customFormat="false" ht="15" hidden="false" customHeight="false" outlineLevel="0" collapsed="false">
      <c r="B238" s="141" t="n">
        <f aca="false">B237+1</f>
        <v>216</v>
      </c>
      <c r="C238" s="142"/>
      <c r="D238" s="143"/>
      <c r="E238" s="144"/>
      <c r="F238" s="142"/>
      <c r="G238" s="142"/>
      <c r="H238" s="118" t="str">
        <f aca="true">IF($G238 &lt;&gt; "",VLOOKUP($G238,Defect_severity,2,0),"")</f>
        <v/>
      </c>
      <c r="I238" s="142"/>
      <c r="J238" s="143"/>
      <c r="K238" s="145"/>
    </row>
    <row r="239" customFormat="false" ht="15" hidden="false" customHeight="false" outlineLevel="0" collapsed="false">
      <c r="B239" s="141" t="n">
        <f aca="false">B238+1</f>
        <v>217</v>
      </c>
      <c r="C239" s="142"/>
      <c r="D239" s="143"/>
      <c r="E239" s="144"/>
      <c r="F239" s="142"/>
      <c r="G239" s="142"/>
      <c r="H239" s="118" t="str">
        <f aca="true">IF($G239 &lt;&gt; "",VLOOKUP($G239,Defect_severity,2,0),"")</f>
        <v/>
      </c>
      <c r="I239" s="142"/>
      <c r="J239" s="143"/>
      <c r="K239" s="145"/>
    </row>
    <row r="240" customFormat="false" ht="15" hidden="false" customHeight="false" outlineLevel="0" collapsed="false">
      <c r="B240" s="141" t="n">
        <f aca="false">B239+1</f>
        <v>218</v>
      </c>
      <c r="C240" s="142"/>
      <c r="D240" s="143"/>
      <c r="E240" s="144"/>
      <c r="F240" s="142"/>
      <c r="G240" s="142"/>
      <c r="H240" s="118" t="str">
        <f aca="true">IF($G240 &lt;&gt; "",VLOOKUP($G240,Defect_severity,2,0),"")</f>
        <v/>
      </c>
      <c r="I240" s="142"/>
      <c r="J240" s="143"/>
      <c r="K240" s="145"/>
    </row>
    <row r="241" customFormat="false" ht="15" hidden="false" customHeight="false" outlineLevel="0" collapsed="false">
      <c r="B241" s="141" t="n">
        <f aca="false">B240+1</f>
        <v>219</v>
      </c>
      <c r="C241" s="142"/>
      <c r="D241" s="143"/>
      <c r="E241" s="144"/>
      <c r="F241" s="142"/>
      <c r="G241" s="142"/>
      <c r="H241" s="118" t="str">
        <f aca="true">IF($G241 &lt;&gt; "",VLOOKUP($G241,Defect_severity,2,0),"")</f>
        <v/>
      </c>
      <c r="I241" s="142"/>
      <c r="J241" s="143"/>
      <c r="K241" s="145"/>
    </row>
    <row r="242" customFormat="false" ht="15" hidden="false" customHeight="false" outlineLevel="0" collapsed="false">
      <c r="B242" s="141" t="n">
        <f aca="false">B241+1</f>
        <v>220</v>
      </c>
      <c r="C242" s="142"/>
      <c r="D242" s="143"/>
      <c r="E242" s="144"/>
      <c r="F242" s="142"/>
      <c r="G242" s="142"/>
      <c r="H242" s="118" t="str">
        <f aca="true">IF($G242 &lt;&gt; "",VLOOKUP($G242,Defect_severity,2,0),"")</f>
        <v/>
      </c>
      <c r="I242" s="142"/>
      <c r="J242" s="143"/>
      <c r="K242" s="145"/>
    </row>
    <row r="243" customFormat="false" ht="15" hidden="false" customHeight="false" outlineLevel="0" collapsed="false">
      <c r="B243" s="141" t="n">
        <f aca="false">B242+1</f>
        <v>221</v>
      </c>
      <c r="C243" s="142"/>
      <c r="D243" s="143"/>
      <c r="E243" s="144"/>
      <c r="F243" s="142"/>
      <c r="G243" s="142"/>
      <c r="H243" s="118" t="str">
        <f aca="true">IF($G243 &lt;&gt; "",VLOOKUP($G243,Defect_severity,2,0),"")</f>
        <v/>
      </c>
      <c r="I243" s="142"/>
      <c r="J243" s="143"/>
      <c r="K243" s="145"/>
    </row>
    <row r="244" customFormat="false" ht="15" hidden="false" customHeight="false" outlineLevel="0" collapsed="false">
      <c r="B244" s="141" t="n">
        <f aca="false">B243+1</f>
        <v>222</v>
      </c>
      <c r="C244" s="142"/>
      <c r="D244" s="143"/>
      <c r="E244" s="144"/>
      <c r="F244" s="142"/>
      <c r="G244" s="142"/>
      <c r="H244" s="118" t="str">
        <f aca="true">IF($G244 &lt;&gt; "",VLOOKUP($G244,Defect_severity,2,0),"")</f>
        <v/>
      </c>
      <c r="I244" s="142"/>
      <c r="J244" s="143"/>
      <c r="K244" s="145"/>
    </row>
    <row r="245" customFormat="false" ht="15" hidden="false" customHeight="false" outlineLevel="0" collapsed="false">
      <c r="B245" s="141" t="n">
        <f aca="false">B244+1</f>
        <v>223</v>
      </c>
      <c r="C245" s="142"/>
      <c r="D245" s="143"/>
      <c r="E245" s="144"/>
      <c r="F245" s="142"/>
      <c r="G245" s="142"/>
      <c r="H245" s="118" t="str">
        <f aca="true">IF($G245 &lt;&gt; "",VLOOKUP($G245,Defect_severity,2,0),"")</f>
        <v/>
      </c>
      <c r="I245" s="142"/>
      <c r="J245" s="143"/>
      <c r="K245" s="145"/>
    </row>
    <row r="246" customFormat="false" ht="15" hidden="false" customHeight="false" outlineLevel="0" collapsed="false">
      <c r="B246" s="141" t="n">
        <f aca="false">B245+1</f>
        <v>224</v>
      </c>
      <c r="C246" s="142"/>
      <c r="D246" s="143"/>
      <c r="E246" s="144"/>
      <c r="F246" s="142"/>
      <c r="G246" s="142"/>
      <c r="H246" s="118" t="str">
        <f aca="true">IF($G246 &lt;&gt; "",VLOOKUP($G246,Defect_severity,2,0),"")</f>
        <v/>
      </c>
      <c r="I246" s="142"/>
      <c r="J246" s="143"/>
      <c r="K246" s="145"/>
    </row>
    <row r="247" customFormat="false" ht="15" hidden="false" customHeight="false" outlineLevel="0" collapsed="false">
      <c r="B247" s="141" t="n">
        <f aca="false">B246+1</f>
        <v>225</v>
      </c>
      <c r="C247" s="142"/>
      <c r="D247" s="143"/>
      <c r="E247" s="144"/>
      <c r="F247" s="142"/>
      <c r="G247" s="142"/>
      <c r="H247" s="118" t="str">
        <f aca="true">IF($G247 &lt;&gt; "",VLOOKUP($G247,Defect_severity,2,0),"")</f>
        <v/>
      </c>
      <c r="I247" s="142"/>
      <c r="J247" s="143"/>
      <c r="K247" s="145"/>
    </row>
    <row r="248" customFormat="false" ht="15" hidden="false" customHeight="false" outlineLevel="0" collapsed="false">
      <c r="B248" s="141" t="n">
        <f aca="false">B247+1</f>
        <v>226</v>
      </c>
      <c r="C248" s="142"/>
      <c r="D248" s="143"/>
      <c r="E248" s="144"/>
      <c r="F248" s="142"/>
      <c r="G248" s="142"/>
      <c r="H248" s="118" t="str">
        <f aca="true">IF($G248 &lt;&gt; "",VLOOKUP($G248,Defect_severity,2,0),"")</f>
        <v/>
      </c>
      <c r="I248" s="142"/>
      <c r="J248" s="143"/>
      <c r="K248" s="145"/>
    </row>
    <row r="249" customFormat="false" ht="15" hidden="false" customHeight="false" outlineLevel="0" collapsed="false">
      <c r="B249" s="141" t="n">
        <f aca="false">B248+1</f>
        <v>227</v>
      </c>
      <c r="C249" s="142"/>
      <c r="D249" s="143"/>
      <c r="E249" s="144"/>
      <c r="F249" s="142"/>
      <c r="G249" s="142"/>
      <c r="H249" s="118" t="str">
        <f aca="true">IF($G249 &lt;&gt; "",VLOOKUP($G249,Defect_severity,2,0),"")</f>
        <v/>
      </c>
      <c r="I249" s="142"/>
      <c r="J249" s="143"/>
      <c r="K249" s="145"/>
    </row>
    <row r="250" customFormat="false" ht="15" hidden="false" customHeight="false" outlineLevel="0" collapsed="false">
      <c r="B250" s="141" t="n">
        <f aca="false">B249+1</f>
        <v>228</v>
      </c>
      <c r="C250" s="142"/>
      <c r="D250" s="143"/>
      <c r="E250" s="144"/>
      <c r="F250" s="142"/>
      <c r="G250" s="142"/>
      <c r="H250" s="118" t="str">
        <f aca="true">IF($G250 &lt;&gt; "",VLOOKUP($G250,Defect_severity,2,0),"")</f>
        <v/>
      </c>
      <c r="I250" s="142"/>
      <c r="J250" s="143"/>
      <c r="K250" s="145"/>
    </row>
    <row r="251" customFormat="false" ht="15" hidden="false" customHeight="false" outlineLevel="0" collapsed="false">
      <c r="B251" s="141" t="n">
        <f aca="false">B250+1</f>
        <v>229</v>
      </c>
      <c r="C251" s="142"/>
      <c r="D251" s="143"/>
      <c r="E251" s="144"/>
      <c r="F251" s="142"/>
      <c r="G251" s="142"/>
      <c r="H251" s="118" t="str">
        <f aca="true">IF($G251 &lt;&gt; "",VLOOKUP($G251,Defect_severity,2,0),"")</f>
        <v/>
      </c>
      <c r="I251" s="142"/>
      <c r="J251" s="143"/>
      <c r="K251" s="145"/>
    </row>
    <row r="252" customFormat="false" ht="15" hidden="false" customHeight="false" outlineLevel="0" collapsed="false">
      <c r="B252" s="141" t="n">
        <f aca="false">B251+1</f>
        <v>230</v>
      </c>
      <c r="C252" s="142"/>
      <c r="D252" s="143"/>
      <c r="E252" s="144"/>
      <c r="F252" s="142"/>
      <c r="G252" s="142"/>
      <c r="H252" s="118" t="str">
        <f aca="true">IF($G252 &lt;&gt; "",VLOOKUP($G252,Defect_severity,2,0),"")</f>
        <v/>
      </c>
      <c r="I252" s="142"/>
      <c r="J252" s="143"/>
      <c r="K252" s="145"/>
    </row>
    <row r="253" customFormat="false" ht="15" hidden="false" customHeight="false" outlineLevel="0" collapsed="false">
      <c r="B253" s="141" t="n">
        <f aca="false">B252+1</f>
        <v>231</v>
      </c>
      <c r="C253" s="142"/>
      <c r="D253" s="143"/>
      <c r="E253" s="144"/>
      <c r="F253" s="142"/>
      <c r="G253" s="142"/>
      <c r="H253" s="118" t="str">
        <f aca="true">IF($G253 &lt;&gt; "",VLOOKUP($G253,Defect_severity,2,0),"")</f>
        <v/>
      </c>
      <c r="I253" s="142"/>
      <c r="J253" s="143"/>
      <c r="K253" s="145"/>
    </row>
    <row r="254" customFormat="false" ht="15" hidden="false" customHeight="false" outlineLevel="0" collapsed="false">
      <c r="B254" s="141" t="n">
        <f aca="false">B253+1</f>
        <v>232</v>
      </c>
      <c r="C254" s="142"/>
      <c r="D254" s="143"/>
      <c r="E254" s="144"/>
      <c r="F254" s="142"/>
      <c r="G254" s="142"/>
      <c r="H254" s="118" t="str">
        <f aca="true">IF($G254 &lt;&gt; "",VLOOKUP($G254,Defect_severity,2,0),"")</f>
        <v/>
      </c>
      <c r="I254" s="142"/>
      <c r="J254" s="143"/>
      <c r="K254" s="145"/>
    </row>
    <row r="255" customFormat="false" ht="15" hidden="false" customHeight="false" outlineLevel="0" collapsed="false">
      <c r="B255" s="141" t="n">
        <f aca="false">B254+1</f>
        <v>233</v>
      </c>
      <c r="C255" s="142"/>
      <c r="D255" s="143"/>
      <c r="E255" s="144"/>
      <c r="F255" s="142"/>
      <c r="G255" s="142"/>
      <c r="H255" s="118" t="str">
        <f aca="true">IF($G255 &lt;&gt; "",VLOOKUP($G255,Defect_severity,2,0),"")</f>
        <v/>
      </c>
      <c r="I255" s="142"/>
      <c r="J255" s="143"/>
      <c r="K255" s="145"/>
    </row>
    <row r="256" customFormat="false" ht="15" hidden="false" customHeight="false" outlineLevel="0" collapsed="false">
      <c r="B256" s="141" t="n">
        <f aca="false">B255+1</f>
        <v>234</v>
      </c>
      <c r="C256" s="142"/>
      <c r="D256" s="143"/>
      <c r="E256" s="144"/>
      <c r="F256" s="142"/>
      <c r="G256" s="142"/>
      <c r="H256" s="118" t="str">
        <f aca="true">IF($G256 &lt;&gt; "",VLOOKUP($G256,Defect_severity,2,0),"")</f>
        <v/>
      </c>
      <c r="I256" s="142"/>
      <c r="J256" s="143"/>
      <c r="K256" s="145"/>
    </row>
    <row r="257" customFormat="false" ht="15" hidden="false" customHeight="false" outlineLevel="0" collapsed="false">
      <c r="B257" s="141" t="n">
        <f aca="false">B256+1</f>
        <v>235</v>
      </c>
      <c r="C257" s="142"/>
      <c r="D257" s="143"/>
      <c r="E257" s="144"/>
      <c r="F257" s="142"/>
      <c r="G257" s="142"/>
      <c r="H257" s="118" t="str">
        <f aca="true">IF($G257 &lt;&gt; "",VLOOKUP($G257,Defect_severity,2,0),"")</f>
        <v/>
      </c>
      <c r="I257" s="142"/>
      <c r="J257" s="143"/>
      <c r="K257" s="145"/>
    </row>
    <row r="258" customFormat="false" ht="15" hidden="false" customHeight="false" outlineLevel="0" collapsed="false">
      <c r="B258" s="141" t="n">
        <f aca="false">B257+1</f>
        <v>236</v>
      </c>
      <c r="C258" s="142"/>
      <c r="D258" s="143"/>
      <c r="E258" s="144"/>
      <c r="F258" s="142"/>
      <c r="G258" s="142"/>
      <c r="H258" s="118" t="str">
        <f aca="true">IF($G258 &lt;&gt; "",VLOOKUP($G258,Defect_severity,2,0),"")</f>
        <v/>
      </c>
      <c r="I258" s="142"/>
      <c r="J258" s="143"/>
      <c r="K258" s="145"/>
    </row>
    <row r="259" customFormat="false" ht="15" hidden="false" customHeight="false" outlineLevel="0" collapsed="false">
      <c r="B259" s="141" t="n">
        <f aca="false">B258+1</f>
        <v>237</v>
      </c>
      <c r="C259" s="142"/>
      <c r="D259" s="143"/>
      <c r="E259" s="144"/>
      <c r="F259" s="142"/>
      <c r="G259" s="142"/>
      <c r="H259" s="118" t="str">
        <f aca="true">IF($G259 &lt;&gt; "",VLOOKUP($G259,Defect_severity,2,0),"")</f>
        <v/>
      </c>
      <c r="I259" s="142"/>
      <c r="J259" s="143"/>
      <c r="K259" s="145"/>
    </row>
    <row r="260" customFormat="false" ht="15" hidden="false" customHeight="false" outlineLevel="0" collapsed="false">
      <c r="B260" s="141" t="n">
        <f aca="false">B259+1</f>
        <v>238</v>
      </c>
      <c r="C260" s="142"/>
      <c r="D260" s="143"/>
      <c r="E260" s="144"/>
      <c r="F260" s="142"/>
      <c r="G260" s="142"/>
      <c r="H260" s="118" t="str">
        <f aca="true">IF($G260 &lt;&gt; "",VLOOKUP($G260,Defect_severity,2,0),"")</f>
        <v/>
      </c>
      <c r="I260" s="142"/>
      <c r="J260" s="143"/>
      <c r="K260" s="145"/>
    </row>
    <row r="261" customFormat="false" ht="15" hidden="false" customHeight="false" outlineLevel="0" collapsed="false">
      <c r="B261" s="141" t="n">
        <f aca="false">B260+1</f>
        <v>239</v>
      </c>
      <c r="C261" s="142"/>
      <c r="D261" s="143"/>
      <c r="E261" s="144"/>
      <c r="F261" s="142"/>
      <c r="G261" s="142"/>
      <c r="H261" s="118" t="str">
        <f aca="true">IF($G261 &lt;&gt; "",VLOOKUP($G261,Defect_severity,2,0),"")</f>
        <v/>
      </c>
      <c r="I261" s="142"/>
      <c r="J261" s="143"/>
      <c r="K261" s="145"/>
    </row>
    <row r="262" customFormat="false" ht="15" hidden="false" customHeight="false" outlineLevel="0" collapsed="false">
      <c r="B262" s="141" t="n">
        <f aca="false">B261+1</f>
        <v>240</v>
      </c>
      <c r="C262" s="142"/>
      <c r="D262" s="143"/>
      <c r="E262" s="144"/>
      <c r="F262" s="142"/>
      <c r="G262" s="142"/>
      <c r="H262" s="118" t="str">
        <f aca="true">IF($G262 &lt;&gt; "",VLOOKUP($G262,Defect_severity,2,0),"")</f>
        <v/>
      </c>
      <c r="I262" s="142"/>
      <c r="J262" s="143"/>
      <c r="K262" s="145"/>
    </row>
    <row r="263" customFormat="false" ht="15" hidden="false" customHeight="false" outlineLevel="0" collapsed="false">
      <c r="B263" s="141" t="n">
        <f aca="false">B262+1</f>
        <v>241</v>
      </c>
      <c r="C263" s="142"/>
      <c r="D263" s="143"/>
      <c r="E263" s="144"/>
      <c r="F263" s="142"/>
      <c r="G263" s="142"/>
      <c r="H263" s="118" t="str">
        <f aca="true">IF($G263 &lt;&gt; "",VLOOKUP($G263,Defect_severity,2,0),"")</f>
        <v/>
      </c>
      <c r="I263" s="142"/>
      <c r="J263" s="143"/>
      <c r="K263" s="145"/>
    </row>
    <row r="264" customFormat="false" ht="15" hidden="false" customHeight="false" outlineLevel="0" collapsed="false">
      <c r="B264" s="141" t="n">
        <f aca="false">B263+1</f>
        <v>242</v>
      </c>
      <c r="C264" s="142"/>
      <c r="D264" s="143"/>
      <c r="E264" s="144"/>
      <c r="F264" s="142"/>
      <c r="G264" s="142"/>
      <c r="H264" s="118" t="str">
        <f aca="true">IF($G264 &lt;&gt; "",VLOOKUP($G264,Defect_severity,2,0),"")</f>
        <v/>
      </c>
      <c r="I264" s="142"/>
      <c r="J264" s="143"/>
      <c r="K264" s="145"/>
    </row>
    <row r="265" customFormat="false" ht="15" hidden="false" customHeight="false" outlineLevel="0" collapsed="false">
      <c r="B265" s="141" t="n">
        <f aca="false">B264+1</f>
        <v>243</v>
      </c>
      <c r="C265" s="142"/>
      <c r="D265" s="143"/>
      <c r="E265" s="144"/>
      <c r="F265" s="142"/>
      <c r="G265" s="142"/>
      <c r="H265" s="118" t="str">
        <f aca="true">IF($G265 &lt;&gt; "",VLOOKUP($G265,Defect_severity,2,0),"")</f>
        <v/>
      </c>
      <c r="I265" s="142"/>
      <c r="J265" s="143"/>
      <c r="K265" s="145"/>
    </row>
    <row r="266" customFormat="false" ht="15" hidden="false" customHeight="false" outlineLevel="0" collapsed="false">
      <c r="B266" s="141" t="n">
        <f aca="false">B265+1</f>
        <v>244</v>
      </c>
      <c r="C266" s="142"/>
      <c r="D266" s="143"/>
      <c r="E266" s="144"/>
      <c r="F266" s="142"/>
      <c r="G266" s="142"/>
      <c r="H266" s="118" t="str">
        <f aca="true">IF($G266 &lt;&gt; "",VLOOKUP($G266,Defect_severity,2,0),"")</f>
        <v/>
      </c>
      <c r="I266" s="142"/>
      <c r="J266" s="143"/>
      <c r="K266" s="145"/>
    </row>
    <row r="267" customFormat="false" ht="15" hidden="false" customHeight="false" outlineLevel="0" collapsed="false">
      <c r="B267" s="141" t="n">
        <f aca="false">B266+1</f>
        <v>245</v>
      </c>
      <c r="C267" s="142"/>
      <c r="D267" s="143"/>
      <c r="E267" s="144"/>
      <c r="F267" s="142"/>
      <c r="G267" s="142"/>
      <c r="H267" s="118" t="str">
        <f aca="true">IF($G267 &lt;&gt; "",VLOOKUP($G267,Defect_severity,2,0),"")</f>
        <v/>
      </c>
      <c r="I267" s="142"/>
      <c r="J267" s="143"/>
      <c r="K267" s="145"/>
    </row>
    <row r="268" customFormat="false" ht="15" hidden="false" customHeight="false" outlineLevel="0" collapsed="false">
      <c r="B268" s="141" t="n">
        <f aca="false">B267+1</f>
        <v>246</v>
      </c>
      <c r="C268" s="142"/>
      <c r="D268" s="143"/>
      <c r="E268" s="144"/>
      <c r="F268" s="142"/>
      <c r="G268" s="142"/>
      <c r="H268" s="118" t="str">
        <f aca="true">IF($G268 &lt;&gt; "",VLOOKUP($G268,Defect_severity,2,0),"")</f>
        <v/>
      </c>
      <c r="I268" s="142"/>
      <c r="J268" s="143"/>
      <c r="K268" s="145"/>
    </row>
    <row r="269" customFormat="false" ht="15" hidden="false" customHeight="false" outlineLevel="0" collapsed="false">
      <c r="B269" s="141" t="n">
        <f aca="false">B268+1</f>
        <v>247</v>
      </c>
      <c r="C269" s="142"/>
      <c r="D269" s="143"/>
      <c r="E269" s="144"/>
      <c r="F269" s="142"/>
      <c r="G269" s="142"/>
      <c r="H269" s="118" t="str">
        <f aca="true">IF($G269 &lt;&gt; "",VLOOKUP($G269,Defect_severity,2,0),"")</f>
        <v/>
      </c>
      <c r="I269" s="142"/>
      <c r="J269" s="143"/>
      <c r="K269" s="145"/>
    </row>
    <row r="270" customFormat="false" ht="15" hidden="false" customHeight="false" outlineLevel="0" collapsed="false">
      <c r="B270" s="141" t="n">
        <f aca="false">B269+1</f>
        <v>248</v>
      </c>
      <c r="C270" s="142"/>
      <c r="D270" s="143"/>
      <c r="E270" s="144"/>
      <c r="F270" s="142"/>
      <c r="G270" s="142"/>
      <c r="H270" s="118" t="str">
        <f aca="true">IF($G270 &lt;&gt; "",VLOOKUP($G270,Defect_severity,2,0),"")</f>
        <v/>
      </c>
      <c r="I270" s="142"/>
      <c r="J270" s="143"/>
      <c r="K270" s="145"/>
    </row>
    <row r="271" customFormat="false" ht="15" hidden="false" customHeight="false" outlineLevel="0" collapsed="false">
      <c r="B271" s="141" t="n">
        <f aca="false">B270+1</f>
        <v>249</v>
      </c>
      <c r="C271" s="142"/>
      <c r="D271" s="143"/>
      <c r="E271" s="144"/>
      <c r="F271" s="142"/>
      <c r="G271" s="142"/>
      <c r="H271" s="118" t="str">
        <f aca="true">IF($G271 &lt;&gt; "",VLOOKUP($G271,Defect_severity,2,0),"")</f>
        <v/>
      </c>
      <c r="I271" s="142"/>
      <c r="J271" s="143"/>
      <c r="K271" s="145"/>
    </row>
    <row r="272" customFormat="false" ht="15" hidden="false" customHeight="false" outlineLevel="0" collapsed="false">
      <c r="B272" s="141" t="n">
        <f aca="false">B271+1</f>
        <v>250</v>
      </c>
      <c r="C272" s="142"/>
      <c r="D272" s="143"/>
      <c r="E272" s="144"/>
      <c r="F272" s="142"/>
      <c r="G272" s="142"/>
      <c r="H272" s="118" t="str">
        <f aca="true">IF($G272 &lt;&gt; "",VLOOKUP($G272,Defect_severity,2,0),"")</f>
        <v/>
      </c>
      <c r="I272" s="142"/>
      <c r="J272" s="143"/>
      <c r="K272" s="145"/>
    </row>
    <row r="273" customFormat="false" ht="15" hidden="false" customHeight="false" outlineLevel="0" collapsed="false">
      <c r="B273" s="141" t="n">
        <f aca="false">B272+1</f>
        <v>251</v>
      </c>
      <c r="C273" s="142"/>
      <c r="D273" s="143"/>
      <c r="E273" s="144"/>
      <c r="F273" s="142"/>
      <c r="G273" s="142"/>
      <c r="H273" s="118" t="str">
        <f aca="true">IF($G273 &lt;&gt; "",VLOOKUP($G273,Defect_severity,2,0),"")</f>
        <v/>
      </c>
      <c r="I273" s="142"/>
      <c r="J273" s="143"/>
      <c r="K273" s="145"/>
    </row>
    <row r="274" customFormat="false" ht="15" hidden="false" customHeight="false" outlineLevel="0" collapsed="false">
      <c r="B274" s="141" t="n">
        <f aca="false">B273+1</f>
        <v>252</v>
      </c>
      <c r="C274" s="142"/>
      <c r="D274" s="143"/>
      <c r="E274" s="144"/>
      <c r="F274" s="142"/>
      <c r="G274" s="142"/>
      <c r="H274" s="118" t="str">
        <f aca="true">IF($G274 &lt;&gt; "",VLOOKUP($G274,Defect_severity,2,0),"")</f>
        <v/>
      </c>
      <c r="I274" s="142"/>
      <c r="J274" s="143"/>
      <c r="K274" s="145"/>
    </row>
    <row r="275" customFormat="false" ht="15" hidden="false" customHeight="false" outlineLevel="0" collapsed="false">
      <c r="B275" s="141" t="n">
        <f aca="false">B274+1</f>
        <v>253</v>
      </c>
      <c r="C275" s="142"/>
      <c r="D275" s="143"/>
      <c r="E275" s="144"/>
      <c r="F275" s="142"/>
      <c r="G275" s="142"/>
      <c r="H275" s="118" t="str">
        <f aca="true">IF($G275 &lt;&gt; "",VLOOKUP($G275,Defect_severity,2,0),"")</f>
        <v/>
      </c>
      <c r="I275" s="142"/>
      <c r="J275" s="143"/>
      <c r="K275" s="145"/>
    </row>
    <row r="276" customFormat="false" ht="15" hidden="false" customHeight="false" outlineLevel="0" collapsed="false">
      <c r="B276" s="141" t="n">
        <f aca="false">B275+1</f>
        <v>254</v>
      </c>
      <c r="C276" s="142"/>
      <c r="D276" s="143"/>
      <c r="E276" s="144"/>
      <c r="F276" s="142"/>
      <c r="G276" s="142"/>
      <c r="H276" s="118" t="str">
        <f aca="true">IF($G276 &lt;&gt; "",VLOOKUP($G276,Defect_severity,2,0),"")</f>
        <v/>
      </c>
      <c r="I276" s="142"/>
      <c r="J276" s="143"/>
      <c r="K276" s="145"/>
    </row>
    <row r="277" customFormat="false" ht="15" hidden="false" customHeight="false" outlineLevel="0" collapsed="false">
      <c r="B277" s="141" t="n">
        <f aca="false">B276+1</f>
        <v>255</v>
      </c>
      <c r="C277" s="142"/>
      <c r="D277" s="143"/>
      <c r="E277" s="144"/>
      <c r="F277" s="142"/>
      <c r="G277" s="142"/>
      <c r="H277" s="118" t="str">
        <f aca="true">IF($G277 &lt;&gt; "",VLOOKUP($G277,Defect_severity,2,0),"")</f>
        <v/>
      </c>
      <c r="I277" s="142"/>
      <c r="J277" s="143"/>
      <c r="K277" s="145"/>
    </row>
    <row r="278" customFormat="false" ht="15" hidden="false" customHeight="false" outlineLevel="0" collapsed="false">
      <c r="B278" s="141" t="n">
        <f aca="false">B277+1</f>
        <v>256</v>
      </c>
      <c r="C278" s="142"/>
      <c r="D278" s="143"/>
      <c r="E278" s="144"/>
      <c r="F278" s="142"/>
      <c r="G278" s="142"/>
      <c r="H278" s="118" t="str">
        <f aca="true">IF($G278 &lt;&gt; "",VLOOKUP($G278,Defect_severity,2,0),"")</f>
        <v/>
      </c>
      <c r="I278" s="142"/>
      <c r="J278" s="143"/>
      <c r="K278" s="145"/>
    </row>
    <row r="279" customFormat="false" ht="15" hidden="false" customHeight="false" outlineLevel="0" collapsed="false">
      <c r="B279" s="141" t="n">
        <f aca="false">B278+1</f>
        <v>257</v>
      </c>
      <c r="C279" s="142"/>
      <c r="D279" s="143"/>
      <c r="E279" s="144"/>
      <c r="F279" s="142"/>
      <c r="G279" s="142"/>
      <c r="H279" s="118" t="str">
        <f aca="true">IF($G279 &lt;&gt; "",VLOOKUP($G279,Defect_severity,2,0),"")</f>
        <v/>
      </c>
      <c r="I279" s="142"/>
      <c r="J279" s="143"/>
      <c r="K279" s="145"/>
    </row>
    <row r="280" customFormat="false" ht="15" hidden="false" customHeight="false" outlineLevel="0" collapsed="false">
      <c r="B280" s="141" t="n">
        <f aca="false">B279+1</f>
        <v>258</v>
      </c>
      <c r="C280" s="142"/>
      <c r="D280" s="143"/>
      <c r="E280" s="144"/>
      <c r="F280" s="142"/>
      <c r="G280" s="142"/>
      <c r="H280" s="118" t="str">
        <f aca="true">IF($G280 &lt;&gt; "",VLOOKUP($G280,Defect_severity,2,0),"")</f>
        <v/>
      </c>
      <c r="I280" s="142"/>
      <c r="J280" s="143"/>
      <c r="K280" s="145"/>
    </row>
    <row r="281" customFormat="false" ht="15" hidden="false" customHeight="false" outlineLevel="0" collapsed="false">
      <c r="B281" s="141" t="n">
        <f aca="false">B280+1</f>
        <v>259</v>
      </c>
      <c r="C281" s="142"/>
      <c r="D281" s="143"/>
      <c r="E281" s="144"/>
      <c r="F281" s="142"/>
      <c r="G281" s="142"/>
      <c r="H281" s="118" t="str">
        <f aca="true">IF($G281 &lt;&gt; "",VLOOKUP($G281,Defect_severity,2,0),"")</f>
        <v/>
      </c>
      <c r="I281" s="142"/>
      <c r="J281" s="143"/>
      <c r="K281" s="145"/>
    </row>
    <row r="282" customFormat="false" ht="15" hidden="false" customHeight="false" outlineLevel="0" collapsed="false">
      <c r="B282" s="141" t="n">
        <f aca="false">B281+1</f>
        <v>260</v>
      </c>
      <c r="C282" s="142"/>
      <c r="D282" s="143"/>
      <c r="E282" s="144"/>
      <c r="F282" s="142"/>
      <c r="G282" s="142"/>
      <c r="H282" s="118" t="str">
        <f aca="true">IF($G282 &lt;&gt; "",VLOOKUP($G282,Defect_severity,2,0),"")</f>
        <v/>
      </c>
      <c r="I282" s="142"/>
      <c r="J282" s="143"/>
      <c r="K282" s="145"/>
    </row>
    <row r="283" customFormat="false" ht="15" hidden="false" customHeight="false" outlineLevel="0" collapsed="false">
      <c r="B283" s="141" t="n">
        <f aca="false">B282+1</f>
        <v>261</v>
      </c>
      <c r="C283" s="142"/>
      <c r="D283" s="143"/>
      <c r="E283" s="144"/>
      <c r="F283" s="142"/>
      <c r="G283" s="142"/>
      <c r="H283" s="118" t="str">
        <f aca="true">IF($G283 &lt;&gt; "",VLOOKUP($G283,Defect_severity,2,0),"")</f>
        <v/>
      </c>
      <c r="I283" s="142"/>
      <c r="J283" s="143"/>
      <c r="K283" s="145"/>
    </row>
    <row r="284" customFormat="false" ht="15" hidden="false" customHeight="false" outlineLevel="0" collapsed="false">
      <c r="B284" s="141" t="n">
        <f aca="false">B283+1</f>
        <v>262</v>
      </c>
      <c r="C284" s="142"/>
      <c r="D284" s="143"/>
      <c r="E284" s="144"/>
      <c r="F284" s="142"/>
      <c r="G284" s="142"/>
      <c r="H284" s="118" t="str">
        <f aca="true">IF($G284 &lt;&gt; "",VLOOKUP($G284,Defect_severity,2,0),"")</f>
        <v/>
      </c>
      <c r="I284" s="142"/>
      <c r="J284" s="143"/>
      <c r="K284" s="145"/>
    </row>
    <row r="285" customFormat="false" ht="15" hidden="false" customHeight="false" outlineLevel="0" collapsed="false">
      <c r="B285" s="141" t="n">
        <f aca="false">B284+1</f>
        <v>263</v>
      </c>
      <c r="C285" s="142"/>
      <c r="D285" s="143"/>
      <c r="E285" s="144"/>
      <c r="F285" s="142"/>
      <c r="G285" s="142"/>
      <c r="H285" s="118" t="str">
        <f aca="true">IF($G285 &lt;&gt; "",VLOOKUP($G285,Defect_severity,2,0),"")</f>
        <v/>
      </c>
      <c r="I285" s="142"/>
      <c r="J285" s="143"/>
      <c r="K285" s="145"/>
    </row>
    <row r="286" customFormat="false" ht="15" hidden="false" customHeight="false" outlineLevel="0" collapsed="false">
      <c r="B286" s="141" t="n">
        <f aca="false">B285+1</f>
        <v>264</v>
      </c>
      <c r="C286" s="142"/>
      <c r="D286" s="143"/>
      <c r="E286" s="144"/>
      <c r="F286" s="142"/>
      <c r="G286" s="142"/>
      <c r="H286" s="118" t="str">
        <f aca="true">IF($G286 &lt;&gt; "",VLOOKUP($G286,Defect_severity,2,0),"")</f>
        <v/>
      </c>
      <c r="I286" s="142"/>
      <c r="J286" s="143"/>
      <c r="K286" s="145"/>
    </row>
    <row r="287" customFormat="false" ht="15" hidden="false" customHeight="false" outlineLevel="0" collapsed="false">
      <c r="B287" s="141" t="n">
        <f aca="false">B286+1</f>
        <v>265</v>
      </c>
      <c r="C287" s="142"/>
      <c r="D287" s="143"/>
      <c r="E287" s="144"/>
      <c r="F287" s="142"/>
      <c r="G287" s="142"/>
      <c r="H287" s="118" t="str">
        <f aca="true">IF($G287 &lt;&gt; "",VLOOKUP($G287,Defect_severity,2,0),"")</f>
        <v/>
      </c>
      <c r="I287" s="142"/>
      <c r="J287" s="143"/>
      <c r="K287" s="145"/>
    </row>
    <row r="288" customFormat="false" ht="15" hidden="false" customHeight="false" outlineLevel="0" collapsed="false">
      <c r="B288" s="141" t="n">
        <f aca="false">B287+1</f>
        <v>266</v>
      </c>
      <c r="C288" s="142"/>
      <c r="D288" s="143"/>
      <c r="E288" s="144"/>
      <c r="F288" s="142"/>
      <c r="G288" s="142"/>
      <c r="H288" s="118" t="str">
        <f aca="true">IF($G288 &lt;&gt; "",VLOOKUP($G288,Defect_severity,2,0),"")</f>
        <v/>
      </c>
      <c r="I288" s="142"/>
      <c r="J288" s="143"/>
      <c r="K288" s="145"/>
    </row>
    <row r="289" customFormat="false" ht="15" hidden="false" customHeight="false" outlineLevel="0" collapsed="false">
      <c r="B289" s="141" t="n">
        <f aca="false">B288+1</f>
        <v>267</v>
      </c>
      <c r="C289" s="142"/>
      <c r="D289" s="143"/>
      <c r="E289" s="144"/>
      <c r="F289" s="142"/>
      <c r="G289" s="142"/>
      <c r="H289" s="118" t="str">
        <f aca="true">IF($G289 &lt;&gt; "",VLOOKUP($G289,Defect_severity,2,0),"")</f>
        <v/>
      </c>
      <c r="I289" s="142"/>
      <c r="J289" s="143"/>
      <c r="K289" s="145"/>
    </row>
    <row r="290" customFormat="false" ht="15" hidden="false" customHeight="false" outlineLevel="0" collapsed="false">
      <c r="B290" s="141" t="n">
        <f aca="false">B289+1</f>
        <v>268</v>
      </c>
      <c r="C290" s="142"/>
      <c r="D290" s="143"/>
      <c r="E290" s="144"/>
      <c r="F290" s="142"/>
      <c r="G290" s="142"/>
      <c r="H290" s="118" t="str">
        <f aca="true">IF($G290 &lt;&gt; "",VLOOKUP($G290,Defect_severity,2,0),"")</f>
        <v/>
      </c>
      <c r="I290" s="142"/>
      <c r="J290" s="143"/>
      <c r="K290" s="145"/>
    </row>
    <row r="291" customFormat="false" ht="15" hidden="false" customHeight="false" outlineLevel="0" collapsed="false">
      <c r="B291" s="141" t="n">
        <f aca="false">B290+1</f>
        <v>269</v>
      </c>
      <c r="C291" s="142"/>
      <c r="D291" s="143"/>
      <c r="E291" s="144"/>
      <c r="F291" s="142"/>
      <c r="G291" s="142"/>
      <c r="H291" s="118" t="str">
        <f aca="true">IF($G291 &lt;&gt; "",VLOOKUP($G291,Defect_severity,2,0),"")</f>
        <v/>
      </c>
      <c r="I291" s="142"/>
      <c r="J291" s="143"/>
      <c r="K291" s="145"/>
    </row>
    <row r="292" customFormat="false" ht="15" hidden="false" customHeight="false" outlineLevel="0" collapsed="false">
      <c r="B292" s="141" t="n">
        <f aca="false">B291+1</f>
        <v>270</v>
      </c>
      <c r="C292" s="142"/>
      <c r="D292" s="143"/>
      <c r="E292" s="144"/>
      <c r="F292" s="142"/>
      <c r="G292" s="142"/>
      <c r="H292" s="118" t="str">
        <f aca="true">IF($G292 &lt;&gt; "",VLOOKUP($G292,Defect_severity,2,0),"")</f>
        <v/>
      </c>
      <c r="I292" s="142"/>
      <c r="J292" s="143"/>
      <c r="K292" s="145"/>
    </row>
    <row r="293" customFormat="false" ht="15" hidden="false" customHeight="false" outlineLevel="0" collapsed="false">
      <c r="B293" s="141" t="n">
        <f aca="false">B292+1</f>
        <v>271</v>
      </c>
      <c r="C293" s="142"/>
      <c r="D293" s="143"/>
      <c r="E293" s="144"/>
      <c r="F293" s="142"/>
      <c r="G293" s="142"/>
      <c r="H293" s="118" t="str">
        <f aca="true">IF($G293 &lt;&gt; "",VLOOKUP($G293,Defect_severity,2,0),"")</f>
        <v/>
      </c>
      <c r="I293" s="142"/>
      <c r="J293" s="143"/>
      <c r="K293" s="145"/>
    </row>
    <row r="294" customFormat="false" ht="15" hidden="false" customHeight="false" outlineLevel="0" collapsed="false">
      <c r="B294" s="141" t="n">
        <f aca="false">B293+1</f>
        <v>272</v>
      </c>
      <c r="C294" s="142"/>
      <c r="D294" s="143"/>
      <c r="E294" s="144"/>
      <c r="F294" s="142"/>
      <c r="G294" s="142"/>
      <c r="H294" s="118" t="str">
        <f aca="true">IF($G294 &lt;&gt; "",VLOOKUP($G294,Defect_severity,2,0),"")</f>
        <v/>
      </c>
      <c r="I294" s="142"/>
      <c r="J294" s="143"/>
      <c r="K294" s="145"/>
    </row>
    <row r="295" customFormat="false" ht="15" hidden="false" customHeight="false" outlineLevel="0" collapsed="false">
      <c r="B295" s="141" t="n">
        <f aca="false">B294+1</f>
        <v>273</v>
      </c>
      <c r="C295" s="142"/>
      <c r="D295" s="143"/>
      <c r="E295" s="144"/>
      <c r="F295" s="142"/>
      <c r="G295" s="142"/>
      <c r="H295" s="118" t="str">
        <f aca="true">IF($G295 &lt;&gt; "",VLOOKUP($G295,Defect_severity,2,0),"")</f>
        <v/>
      </c>
      <c r="I295" s="142"/>
      <c r="J295" s="143"/>
      <c r="K295" s="145"/>
    </row>
    <row r="296" customFormat="false" ht="15" hidden="false" customHeight="false" outlineLevel="0" collapsed="false">
      <c r="B296" s="141" t="n">
        <f aca="false">B295+1</f>
        <v>274</v>
      </c>
      <c r="C296" s="142"/>
      <c r="D296" s="143"/>
      <c r="E296" s="144"/>
      <c r="F296" s="142"/>
      <c r="G296" s="142"/>
      <c r="H296" s="118" t="str">
        <f aca="true">IF($G296 &lt;&gt; "",VLOOKUP($G296,Defect_severity,2,0),"")</f>
        <v/>
      </c>
      <c r="I296" s="142"/>
      <c r="J296" s="143"/>
      <c r="K296" s="145"/>
    </row>
    <row r="297" customFormat="false" ht="15" hidden="false" customHeight="false" outlineLevel="0" collapsed="false">
      <c r="B297" s="141" t="n">
        <f aca="false">B296+1</f>
        <v>275</v>
      </c>
      <c r="C297" s="142"/>
      <c r="D297" s="143"/>
      <c r="E297" s="144"/>
      <c r="F297" s="142"/>
      <c r="G297" s="142"/>
      <c r="H297" s="118" t="str">
        <f aca="true">IF($G297 &lt;&gt; "",VLOOKUP($G297,Defect_severity,2,0),"")</f>
        <v/>
      </c>
      <c r="I297" s="142"/>
      <c r="J297" s="143"/>
      <c r="K297" s="145"/>
    </row>
    <row r="298" customFormat="false" ht="15" hidden="false" customHeight="false" outlineLevel="0" collapsed="false">
      <c r="B298" s="141" t="n">
        <f aca="false">B297+1</f>
        <v>276</v>
      </c>
      <c r="C298" s="142"/>
      <c r="D298" s="143"/>
      <c r="E298" s="144"/>
      <c r="F298" s="142"/>
      <c r="G298" s="142"/>
      <c r="H298" s="118" t="str">
        <f aca="true">IF($G298 &lt;&gt; "",VLOOKUP($G298,Defect_severity,2,0),"")</f>
        <v/>
      </c>
      <c r="I298" s="142"/>
      <c r="J298" s="143"/>
      <c r="K298" s="145"/>
    </row>
    <row r="299" customFormat="false" ht="15" hidden="false" customHeight="false" outlineLevel="0" collapsed="false">
      <c r="B299" s="141" t="n">
        <f aca="false">B298+1</f>
        <v>277</v>
      </c>
      <c r="C299" s="142"/>
      <c r="D299" s="143"/>
      <c r="E299" s="144"/>
      <c r="F299" s="142"/>
      <c r="G299" s="142"/>
      <c r="H299" s="118" t="str">
        <f aca="true">IF($G299 &lt;&gt; "",VLOOKUP($G299,Defect_severity,2,0),"")</f>
        <v/>
      </c>
      <c r="I299" s="142"/>
      <c r="J299" s="143"/>
      <c r="K299" s="145"/>
    </row>
    <row r="300" customFormat="false" ht="15" hidden="false" customHeight="false" outlineLevel="0" collapsed="false">
      <c r="B300" s="141" t="n">
        <f aca="false">B299+1</f>
        <v>278</v>
      </c>
      <c r="C300" s="142"/>
      <c r="D300" s="143"/>
      <c r="E300" s="144"/>
      <c r="F300" s="142"/>
      <c r="G300" s="142"/>
      <c r="H300" s="118" t="str">
        <f aca="true">IF($G300 &lt;&gt; "",VLOOKUP($G300,Defect_severity,2,0),"")</f>
        <v/>
      </c>
      <c r="I300" s="142"/>
      <c r="J300" s="143"/>
      <c r="K300" s="145"/>
    </row>
    <row r="301" customFormat="false" ht="15" hidden="false" customHeight="false" outlineLevel="0" collapsed="false">
      <c r="B301" s="141" t="n">
        <f aca="false">B300+1</f>
        <v>279</v>
      </c>
      <c r="C301" s="142"/>
      <c r="D301" s="143"/>
      <c r="E301" s="144"/>
      <c r="F301" s="142"/>
      <c r="G301" s="142"/>
      <c r="H301" s="118" t="str">
        <f aca="true">IF($G301 &lt;&gt; "",VLOOKUP($G301,Defect_severity,2,0),"")</f>
        <v/>
      </c>
      <c r="I301" s="142"/>
      <c r="J301" s="143"/>
      <c r="K301" s="145"/>
    </row>
    <row r="302" customFormat="false" ht="15" hidden="false" customHeight="false" outlineLevel="0" collapsed="false">
      <c r="B302" s="141" t="n">
        <f aca="false">B301+1</f>
        <v>280</v>
      </c>
      <c r="C302" s="142"/>
      <c r="D302" s="143"/>
      <c r="E302" s="144"/>
      <c r="F302" s="142"/>
      <c r="G302" s="142"/>
      <c r="H302" s="118" t="str">
        <f aca="true">IF($G302 &lt;&gt; "",VLOOKUP($G302,Defect_severity,2,0),"")</f>
        <v/>
      </c>
      <c r="I302" s="142"/>
      <c r="J302" s="143"/>
      <c r="K302" s="145"/>
    </row>
    <row r="303" customFormat="false" ht="15" hidden="false" customHeight="false" outlineLevel="0" collapsed="false">
      <c r="B303" s="141" t="n">
        <f aca="false">B302+1</f>
        <v>281</v>
      </c>
      <c r="C303" s="142"/>
      <c r="D303" s="143"/>
      <c r="E303" s="144"/>
      <c r="F303" s="142"/>
      <c r="G303" s="142"/>
      <c r="H303" s="118" t="str">
        <f aca="true">IF($G303 &lt;&gt; "",VLOOKUP($G303,Defect_severity,2,0),"")</f>
        <v/>
      </c>
      <c r="I303" s="142"/>
      <c r="J303" s="143"/>
      <c r="K303" s="145"/>
    </row>
    <row r="304" customFormat="false" ht="15" hidden="false" customHeight="false" outlineLevel="0" collapsed="false">
      <c r="B304" s="141" t="n">
        <f aca="false">B303+1</f>
        <v>282</v>
      </c>
      <c r="C304" s="142"/>
      <c r="D304" s="143"/>
      <c r="E304" s="144"/>
      <c r="F304" s="142"/>
      <c r="G304" s="142"/>
      <c r="H304" s="118" t="str">
        <f aca="true">IF($G304 &lt;&gt; "",VLOOKUP($G304,Defect_severity,2,0),"")</f>
        <v/>
      </c>
      <c r="I304" s="142"/>
      <c r="J304" s="143"/>
      <c r="K304" s="145"/>
    </row>
    <row r="305" customFormat="false" ht="15" hidden="false" customHeight="false" outlineLevel="0" collapsed="false">
      <c r="B305" s="141" t="n">
        <f aca="false">B304+1</f>
        <v>283</v>
      </c>
      <c r="C305" s="142"/>
      <c r="D305" s="143"/>
      <c r="E305" s="144"/>
      <c r="F305" s="142"/>
      <c r="G305" s="142"/>
      <c r="H305" s="118" t="str">
        <f aca="true">IF($G305 &lt;&gt; "",VLOOKUP($G305,Defect_severity,2,0),"")</f>
        <v/>
      </c>
      <c r="I305" s="142"/>
      <c r="J305" s="143"/>
      <c r="K305" s="145"/>
    </row>
    <row r="306" customFormat="false" ht="15" hidden="false" customHeight="false" outlineLevel="0" collapsed="false">
      <c r="B306" s="141" t="n">
        <f aca="false">B305+1</f>
        <v>284</v>
      </c>
      <c r="C306" s="142"/>
      <c r="D306" s="143"/>
      <c r="E306" s="144"/>
      <c r="F306" s="142"/>
      <c r="G306" s="142"/>
      <c r="H306" s="118" t="str">
        <f aca="true">IF($G306 &lt;&gt; "",VLOOKUP($G306,Defect_severity,2,0),"")</f>
        <v/>
      </c>
      <c r="I306" s="142"/>
      <c r="J306" s="143"/>
      <c r="K306" s="145"/>
    </row>
    <row r="307" customFormat="false" ht="15" hidden="false" customHeight="false" outlineLevel="0" collapsed="false">
      <c r="B307" s="141" t="n">
        <f aca="false">B306+1</f>
        <v>285</v>
      </c>
      <c r="C307" s="142"/>
      <c r="D307" s="143"/>
      <c r="E307" s="144"/>
      <c r="F307" s="142"/>
      <c r="G307" s="142"/>
      <c r="H307" s="118" t="str">
        <f aca="true">IF($G307 &lt;&gt; "",VLOOKUP($G307,Defect_severity,2,0),"")</f>
        <v/>
      </c>
      <c r="I307" s="142"/>
      <c r="J307" s="143"/>
      <c r="K307" s="145"/>
    </row>
    <row r="308" customFormat="false" ht="15" hidden="false" customHeight="false" outlineLevel="0" collapsed="false">
      <c r="B308" s="141" t="n">
        <f aca="false">B307+1</f>
        <v>286</v>
      </c>
      <c r="C308" s="142"/>
      <c r="D308" s="143"/>
      <c r="E308" s="144"/>
      <c r="F308" s="142"/>
      <c r="G308" s="142"/>
      <c r="H308" s="118" t="str">
        <f aca="true">IF($G308 &lt;&gt; "",VLOOKUP($G308,Defect_severity,2,0),"")</f>
        <v/>
      </c>
      <c r="I308" s="142"/>
      <c r="J308" s="143"/>
      <c r="K308" s="145"/>
    </row>
    <row r="309" customFormat="false" ht="15" hidden="false" customHeight="false" outlineLevel="0" collapsed="false">
      <c r="B309" s="141" t="n">
        <f aca="false">B308+1</f>
        <v>287</v>
      </c>
      <c r="C309" s="142"/>
      <c r="D309" s="143"/>
      <c r="E309" s="144"/>
      <c r="F309" s="142"/>
      <c r="G309" s="142"/>
      <c r="H309" s="118" t="str">
        <f aca="true">IF($G309 &lt;&gt; "",VLOOKUP($G309,Defect_severity,2,0),"")</f>
        <v/>
      </c>
      <c r="I309" s="142"/>
      <c r="J309" s="143"/>
      <c r="K309" s="145"/>
    </row>
    <row r="310" customFormat="false" ht="15" hidden="false" customHeight="false" outlineLevel="0" collapsed="false">
      <c r="B310" s="141" t="n">
        <f aca="false">B309+1</f>
        <v>288</v>
      </c>
      <c r="C310" s="142"/>
      <c r="D310" s="143"/>
      <c r="E310" s="144"/>
      <c r="F310" s="142"/>
      <c r="G310" s="142"/>
      <c r="H310" s="118" t="str">
        <f aca="true">IF($G310 &lt;&gt; "",VLOOKUP($G310,Defect_severity,2,0),"")</f>
        <v/>
      </c>
      <c r="I310" s="142"/>
      <c r="J310" s="143"/>
      <c r="K310" s="145"/>
    </row>
    <row r="311" customFormat="false" ht="15" hidden="false" customHeight="false" outlineLevel="0" collapsed="false">
      <c r="B311" s="141" t="n">
        <f aca="false">B310+1</f>
        <v>289</v>
      </c>
      <c r="C311" s="142"/>
      <c r="D311" s="143"/>
      <c r="E311" s="144"/>
      <c r="F311" s="142"/>
      <c r="G311" s="142"/>
      <c r="H311" s="118" t="str">
        <f aca="true">IF($G311 &lt;&gt; "",VLOOKUP($G311,Defect_severity,2,0),"")</f>
        <v/>
      </c>
      <c r="I311" s="142"/>
      <c r="J311" s="143"/>
      <c r="K311" s="145"/>
    </row>
    <row r="312" customFormat="false" ht="15" hidden="false" customHeight="false" outlineLevel="0" collapsed="false">
      <c r="B312" s="141" t="n">
        <f aca="false">B311+1</f>
        <v>290</v>
      </c>
      <c r="C312" s="142"/>
      <c r="D312" s="143"/>
      <c r="E312" s="144"/>
      <c r="F312" s="142"/>
      <c r="G312" s="142"/>
      <c r="H312" s="118" t="str">
        <f aca="true">IF($G312 &lt;&gt; "",VLOOKUP($G312,Defect_severity,2,0),"")</f>
        <v/>
      </c>
      <c r="I312" s="142"/>
      <c r="J312" s="143"/>
      <c r="K312" s="145"/>
    </row>
    <row r="313" customFormat="false" ht="15" hidden="false" customHeight="false" outlineLevel="0" collapsed="false">
      <c r="B313" s="141" t="n">
        <f aca="false">B312+1</f>
        <v>291</v>
      </c>
      <c r="C313" s="142"/>
      <c r="D313" s="143"/>
      <c r="E313" s="144"/>
      <c r="F313" s="142"/>
      <c r="G313" s="142"/>
      <c r="H313" s="118" t="str">
        <f aca="true">IF($G313 &lt;&gt; "",VLOOKUP($G313,Defect_severity,2,0),"")</f>
        <v/>
      </c>
      <c r="I313" s="142"/>
      <c r="J313" s="143"/>
      <c r="K313" s="145"/>
    </row>
    <row r="314" customFormat="false" ht="15" hidden="false" customHeight="false" outlineLevel="0" collapsed="false">
      <c r="B314" s="141" t="n">
        <f aca="false">B313+1</f>
        <v>292</v>
      </c>
      <c r="C314" s="142"/>
      <c r="D314" s="143"/>
      <c r="E314" s="144"/>
      <c r="F314" s="142"/>
      <c r="G314" s="142"/>
      <c r="H314" s="118" t="str">
        <f aca="true">IF($G314 &lt;&gt; "",VLOOKUP($G314,Defect_severity,2,0),"")</f>
        <v/>
      </c>
      <c r="I314" s="142"/>
      <c r="J314" s="143"/>
      <c r="K314" s="145"/>
    </row>
    <row r="315" customFormat="false" ht="15" hidden="false" customHeight="false" outlineLevel="0" collapsed="false">
      <c r="B315" s="141" t="n">
        <f aca="false">B314+1</f>
        <v>293</v>
      </c>
      <c r="C315" s="142"/>
      <c r="D315" s="143"/>
      <c r="E315" s="144"/>
      <c r="F315" s="142"/>
      <c r="G315" s="142"/>
      <c r="H315" s="118" t="str">
        <f aca="true">IF($G315 &lt;&gt; "",VLOOKUP($G315,Defect_severity,2,0),"")</f>
        <v/>
      </c>
      <c r="I315" s="142"/>
      <c r="J315" s="143"/>
      <c r="K315" s="145"/>
    </row>
    <row r="316" customFormat="false" ht="15" hidden="false" customHeight="false" outlineLevel="0" collapsed="false">
      <c r="B316" s="141" t="n">
        <f aca="false">B315+1</f>
        <v>294</v>
      </c>
      <c r="C316" s="142"/>
      <c r="D316" s="143"/>
      <c r="E316" s="144"/>
      <c r="F316" s="142"/>
      <c r="G316" s="142"/>
      <c r="H316" s="118" t="str">
        <f aca="true">IF($G316 &lt;&gt; "",VLOOKUP($G316,Defect_severity,2,0),"")</f>
        <v/>
      </c>
      <c r="I316" s="142"/>
      <c r="J316" s="143"/>
      <c r="K316" s="145"/>
    </row>
    <row r="317" customFormat="false" ht="15" hidden="false" customHeight="false" outlineLevel="0" collapsed="false">
      <c r="B317" s="141" t="n">
        <f aca="false">B316+1</f>
        <v>295</v>
      </c>
      <c r="C317" s="142"/>
      <c r="D317" s="143"/>
      <c r="E317" s="144"/>
      <c r="F317" s="142"/>
      <c r="G317" s="142"/>
      <c r="H317" s="118" t="str">
        <f aca="true">IF($G317 &lt;&gt; "",VLOOKUP($G317,Defect_severity,2,0),"")</f>
        <v/>
      </c>
      <c r="I317" s="142"/>
      <c r="J317" s="143"/>
      <c r="K317" s="145"/>
    </row>
    <row r="318" customFormat="false" ht="15" hidden="false" customHeight="false" outlineLevel="0" collapsed="false">
      <c r="B318" s="141" t="n">
        <f aca="false">B317+1</f>
        <v>296</v>
      </c>
      <c r="C318" s="142"/>
      <c r="D318" s="143"/>
      <c r="E318" s="144"/>
      <c r="F318" s="142"/>
      <c r="G318" s="142"/>
      <c r="H318" s="118" t="str">
        <f aca="true">IF($G318 &lt;&gt; "",VLOOKUP($G318,Defect_severity,2,0),"")</f>
        <v/>
      </c>
      <c r="I318" s="142"/>
      <c r="J318" s="143"/>
      <c r="K318" s="145"/>
    </row>
    <row r="319" customFormat="false" ht="15" hidden="false" customHeight="false" outlineLevel="0" collapsed="false">
      <c r="B319" s="141" t="n">
        <f aca="false">B318+1</f>
        <v>297</v>
      </c>
      <c r="C319" s="142"/>
      <c r="D319" s="143"/>
      <c r="E319" s="144"/>
      <c r="F319" s="142"/>
      <c r="G319" s="142"/>
      <c r="H319" s="118" t="str">
        <f aca="true">IF($G319 &lt;&gt; "",VLOOKUP($G319,Defect_severity,2,0),"")</f>
        <v/>
      </c>
      <c r="I319" s="142"/>
      <c r="J319" s="143"/>
      <c r="K319" s="145"/>
    </row>
    <row r="320" customFormat="false" ht="15" hidden="false" customHeight="false" outlineLevel="0" collapsed="false">
      <c r="B320" s="141" t="n">
        <f aca="false">B319+1</f>
        <v>298</v>
      </c>
      <c r="C320" s="142"/>
      <c r="D320" s="143"/>
      <c r="E320" s="144"/>
      <c r="F320" s="142"/>
      <c r="G320" s="142"/>
      <c r="H320" s="118" t="str">
        <f aca="true">IF($G320 &lt;&gt; "",VLOOKUP($G320,Defect_severity,2,0),"")</f>
        <v/>
      </c>
      <c r="I320" s="142"/>
      <c r="J320" s="143"/>
      <c r="K320" s="145"/>
    </row>
    <row r="321" customFormat="false" ht="15" hidden="false" customHeight="false" outlineLevel="0" collapsed="false">
      <c r="B321" s="141" t="n">
        <f aca="false">B320+1</f>
        <v>299</v>
      </c>
      <c r="C321" s="142"/>
      <c r="D321" s="143"/>
      <c r="E321" s="144"/>
      <c r="F321" s="142"/>
      <c r="G321" s="142"/>
      <c r="H321" s="118" t="str">
        <f aca="true">IF($G321 &lt;&gt; "",VLOOKUP($G321,Defect_severity,2,0),"")</f>
        <v/>
      </c>
      <c r="I321" s="142"/>
      <c r="J321" s="143"/>
      <c r="K321" s="145"/>
    </row>
    <row r="322" customFormat="false" ht="15" hidden="false" customHeight="false" outlineLevel="0" collapsed="false">
      <c r="B322" s="141" t="n">
        <f aca="false">B321+1</f>
        <v>300</v>
      </c>
      <c r="C322" s="142"/>
      <c r="D322" s="143"/>
      <c r="E322" s="144"/>
      <c r="F322" s="142"/>
      <c r="G322" s="142"/>
      <c r="H322" s="118" t="str">
        <f aca="true">IF($G322 &lt;&gt; "",VLOOKUP($G322,Defect_severity,2,0),"")</f>
        <v/>
      </c>
      <c r="I322" s="142"/>
      <c r="J322" s="143"/>
      <c r="K322" s="145"/>
    </row>
    <row r="323" customFormat="false" ht="15" hidden="false" customHeight="false" outlineLevel="0" collapsed="false">
      <c r="B323" s="141" t="n">
        <f aca="false">B322+1</f>
        <v>301</v>
      </c>
      <c r="C323" s="142"/>
      <c r="D323" s="143"/>
      <c r="E323" s="144"/>
      <c r="F323" s="142"/>
      <c r="G323" s="142"/>
      <c r="H323" s="118" t="str">
        <f aca="true">IF($G323 &lt;&gt; "",VLOOKUP($G323,Defect_severity,2,0),"")</f>
        <v/>
      </c>
      <c r="I323" s="142"/>
      <c r="J323" s="143"/>
      <c r="K323" s="145"/>
    </row>
    <row r="324" customFormat="false" ht="15" hidden="false" customHeight="false" outlineLevel="0" collapsed="false">
      <c r="B324" s="141" t="n">
        <f aca="false">B323+1</f>
        <v>302</v>
      </c>
      <c r="C324" s="142"/>
      <c r="D324" s="143"/>
      <c r="E324" s="144"/>
      <c r="F324" s="142"/>
      <c r="G324" s="142"/>
      <c r="H324" s="118" t="str">
        <f aca="true">IF($G324 &lt;&gt; "",VLOOKUP($G324,Defect_severity,2,0),"")</f>
        <v/>
      </c>
      <c r="I324" s="142"/>
      <c r="J324" s="143"/>
      <c r="K324" s="145"/>
    </row>
    <row r="325" customFormat="false" ht="15" hidden="false" customHeight="false" outlineLevel="0" collapsed="false">
      <c r="B325" s="141" t="n">
        <f aca="false">B324+1</f>
        <v>303</v>
      </c>
      <c r="C325" s="142"/>
      <c r="D325" s="143"/>
      <c r="E325" s="144"/>
      <c r="F325" s="142"/>
      <c r="G325" s="142"/>
      <c r="H325" s="118" t="str">
        <f aca="true">IF($G325 &lt;&gt; "",VLOOKUP($G325,Defect_severity,2,0),"")</f>
        <v/>
      </c>
      <c r="I325" s="142"/>
      <c r="J325" s="143"/>
      <c r="K325" s="145"/>
    </row>
    <row r="326" customFormat="false" ht="15" hidden="false" customHeight="false" outlineLevel="0" collapsed="false">
      <c r="B326" s="141" t="n">
        <f aca="false">B325+1</f>
        <v>304</v>
      </c>
      <c r="C326" s="142"/>
      <c r="D326" s="143"/>
      <c r="E326" s="144"/>
      <c r="F326" s="142"/>
      <c r="G326" s="142"/>
      <c r="H326" s="118" t="str">
        <f aca="true">IF($G326 &lt;&gt; "",VLOOKUP($G326,Defect_severity,2,0),"")</f>
        <v/>
      </c>
      <c r="I326" s="142"/>
      <c r="J326" s="143"/>
      <c r="K326" s="145"/>
    </row>
    <row r="327" customFormat="false" ht="15" hidden="false" customHeight="false" outlineLevel="0" collapsed="false">
      <c r="B327" s="141" t="n">
        <f aca="false">B326+1</f>
        <v>305</v>
      </c>
      <c r="C327" s="142"/>
      <c r="D327" s="143"/>
      <c r="E327" s="144"/>
      <c r="F327" s="142"/>
      <c r="G327" s="142"/>
      <c r="H327" s="118" t="str">
        <f aca="true">IF($G327 &lt;&gt; "",VLOOKUP($G327,Defect_severity,2,0),"")</f>
        <v/>
      </c>
      <c r="I327" s="142"/>
      <c r="J327" s="143"/>
      <c r="K327" s="145"/>
    </row>
    <row r="328" customFormat="false" ht="15" hidden="false" customHeight="false" outlineLevel="0" collapsed="false">
      <c r="B328" s="141" t="n">
        <f aca="false">B327+1</f>
        <v>306</v>
      </c>
      <c r="C328" s="142"/>
      <c r="D328" s="143"/>
      <c r="E328" s="144"/>
      <c r="F328" s="142"/>
      <c r="G328" s="142"/>
      <c r="H328" s="118" t="str">
        <f aca="true">IF($G328 &lt;&gt; "",VLOOKUP($G328,Defect_severity,2,0),"")</f>
        <v/>
      </c>
      <c r="I328" s="142"/>
      <c r="J328" s="143"/>
      <c r="K328" s="145"/>
    </row>
    <row r="329" customFormat="false" ht="15" hidden="false" customHeight="false" outlineLevel="0" collapsed="false">
      <c r="B329" s="141" t="n">
        <f aca="false">B328+1</f>
        <v>307</v>
      </c>
      <c r="C329" s="142"/>
      <c r="D329" s="143"/>
      <c r="E329" s="144"/>
      <c r="F329" s="142"/>
      <c r="G329" s="142"/>
      <c r="H329" s="118" t="str">
        <f aca="true">IF($G329 &lt;&gt; "",VLOOKUP($G329,Defect_severity,2,0),"")</f>
        <v/>
      </c>
      <c r="I329" s="142"/>
      <c r="J329" s="143"/>
      <c r="K329" s="145"/>
    </row>
    <row r="330" customFormat="false" ht="15" hidden="false" customHeight="false" outlineLevel="0" collapsed="false">
      <c r="B330" s="141" t="n">
        <f aca="false">B329+1</f>
        <v>308</v>
      </c>
      <c r="C330" s="142"/>
      <c r="D330" s="143"/>
      <c r="E330" s="144"/>
      <c r="F330" s="142"/>
      <c r="G330" s="142"/>
      <c r="H330" s="118" t="str">
        <f aca="true">IF($G330 &lt;&gt; "",VLOOKUP($G330,Defect_severity,2,0),"")</f>
        <v/>
      </c>
      <c r="I330" s="142"/>
      <c r="J330" s="143"/>
      <c r="K330" s="145"/>
    </row>
    <row r="331" customFormat="false" ht="15" hidden="false" customHeight="false" outlineLevel="0" collapsed="false">
      <c r="B331" s="141" t="n">
        <f aca="false">B330+1</f>
        <v>309</v>
      </c>
      <c r="C331" s="142"/>
      <c r="D331" s="143"/>
      <c r="E331" s="144"/>
      <c r="F331" s="142"/>
      <c r="G331" s="142"/>
      <c r="H331" s="118" t="str">
        <f aca="true">IF($G331 &lt;&gt; "",VLOOKUP($G331,Defect_severity,2,0),"")</f>
        <v/>
      </c>
      <c r="I331" s="142"/>
      <c r="J331" s="143"/>
      <c r="K331" s="145"/>
    </row>
    <row r="332" customFormat="false" ht="15" hidden="false" customHeight="false" outlineLevel="0" collapsed="false">
      <c r="B332" s="141" t="n">
        <f aca="false">B331+1</f>
        <v>310</v>
      </c>
      <c r="C332" s="142"/>
      <c r="D332" s="143"/>
      <c r="E332" s="144"/>
      <c r="F332" s="142"/>
      <c r="G332" s="142"/>
      <c r="H332" s="118" t="str">
        <f aca="true">IF($G332 &lt;&gt; "",VLOOKUP($G332,Defect_severity,2,0),"")</f>
        <v/>
      </c>
      <c r="I332" s="142"/>
      <c r="J332" s="143"/>
      <c r="K332" s="145"/>
    </row>
    <row r="333" customFormat="false" ht="15" hidden="false" customHeight="false" outlineLevel="0" collapsed="false">
      <c r="B333" s="141" t="n">
        <f aca="false">B332+1</f>
        <v>311</v>
      </c>
      <c r="C333" s="142"/>
      <c r="D333" s="143"/>
      <c r="E333" s="144"/>
      <c r="F333" s="142"/>
      <c r="G333" s="142"/>
      <c r="H333" s="118" t="str">
        <f aca="true">IF($G333 &lt;&gt; "",VLOOKUP($G333,Defect_severity,2,0),"")</f>
        <v/>
      </c>
      <c r="I333" s="142"/>
      <c r="J333" s="143"/>
      <c r="K333" s="145"/>
    </row>
    <row r="334" customFormat="false" ht="15" hidden="false" customHeight="false" outlineLevel="0" collapsed="false">
      <c r="B334" s="141" t="n">
        <f aca="false">B333+1</f>
        <v>312</v>
      </c>
      <c r="C334" s="142"/>
      <c r="D334" s="143"/>
      <c r="E334" s="144"/>
      <c r="F334" s="142"/>
      <c r="G334" s="142"/>
      <c r="H334" s="118" t="str">
        <f aca="true">IF($G334 &lt;&gt; "",VLOOKUP($G334,Defect_severity,2,0),"")</f>
        <v/>
      </c>
      <c r="I334" s="142"/>
      <c r="J334" s="143"/>
      <c r="K334" s="145"/>
    </row>
    <row r="335" customFormat="false" ht="15" hidden="false" customHeight="false" outlineLevel="0" collapsed="false">
      <c r="B335" s="141" t="n">
        <f aca="false">B334+1</f>
        <v>313</v>
      </c>
      <c r="C335" s="142"/>
      <c r="D335" s="143"/>
      <c r="E335" s="144"/>
      <c r="F335" s="142"/>
      <c r="G335" s="142"/>
      <c r="H335" s="118" t="str">
        <f aca="true">IF($G335 &lt;&gt; "",VLOOKUP($G335,Defect_severity,2,0),"")</f>
        <v/>
      </c>
      <c r="I335" s="142"/>
      <c r="J335" s="143"/>
      <c r="K335" s="145"/>
    </row>
    <row r="336" customFormat="false" ht="15" hidden="false" customHeight="false" outlineLevel="0" collapsed="false">
      <c r="B336" s="141" t="n">
        <f aca="false">B335+1</f>
        <v>314</v>
      </c>
      <c r="C336" s="142"/>
      <c r="D336" s="143"/>
      <c r="E336" s="144"/>
      <c r="F336" s="142"/>
      <c r="G336" s="142"/>
      <c r="H336" s="118" t="str">
        <f aca="true">IF($G336 &lt;&gt; "",VLOOKUP($G336,Defect_severity,2,0),"")</f>
        <v/>
      </c>
      <c r="I336" s="142"/>
      <c r="J336" s="143"/>
      <c r="K336" s="145"/>
    </row>
    <row r="337" customFormat="false" ht="15" hidden="false" customHeight="false" outlineLevel="0" collapsed="false">
      <c r="B337" s="141" t="n">
        <f aca="false">B336+1</f>
        <v>315</v>
      </c>
      <c r="C337" s="142"/>
      <c r="D337" s="143"/>
      <c r="E337" s="144"/>
      <c r="F337" s="142"/>
      <c r="G337" s="142"/>
      <c r="H337" s="118" t="str">
        <f aca="true">IF($G337 &lt;&gt; "",VLOOKUP($G337,Defect_severity,2,0),"")</f>
        <v/>
      </c>
      <c r="I337" s="142"/>
      <c r="J337" s="143"/>
      <c r="K337" s="145"/>
    </row>
    <row r="338" customFormat="false" ht="15" hidden="false" customHeight="false" outlineLevel="0" collapsed="false">
      <c r="B338" s="141" t="n">
        <f aca="false">B337+1</f>
        <v>316</v>
      </c>
      <c r="C338" s="142"/>
      <c r="D338" s="143"/>
      <c r="E338" s="144"/>
      <c r="F338" s="142"/>
      <c r="G338" s="142"/>
      <c r="H338" s="118" t="str">
        <f aca="true">IF($G338 &lt;&gt; "",VLOOKUP($G338,Defect_severity,2,0),"")</f>
        <v/>
      </c>
      <c r="I338" s="142"/>
      <c r="J338" s="143"/>
      <c r="K338" s="145"/>
    </row>
    <row r="339" customFormat="false" ht="15" hidden="false" customHeight="false" outlineLevel="0" collapsed="false">
      <c r="B339" s="141" t="n">
        <f aca="false">B338+1</f>
        <v>317</v>
      </c>
      <c r="C339" s="142"/>
      <c r="D339" s="143"/>
      <c r="E339" s="144"/>
      <c r="F339" s="142"/>
      <c r="G339" s="142"/>
      <c r="H339" s="118" t="str">
        <f aca="true">IF($G339 &lt;&gt; "",VLOOKUP($G339,Defect_severity,2,0),"")</f>
        <v/>
      </c>
      <c r="I339" s="142"/>
      <c r="J339" s="143"/>
      <c r="K339" s="145"/>
    </row>
    <row r="340" customFormat="false" ht="15" hidden="false" customHeight="false" outlineLevel="0" collapsed="false">
      <c r="B340" s="141" t="n">
        <f aca="false">B339+1</f>
        <v>318</v>
      </c>
      <c r="C340" s="142"/>
      <c r="D340" s="143"/>
      <c r="E340" s="144"/>
      <c r="F340" s="142"/>
      <c r="G340" s="142"/>
      <c r="H340" s="118" t="str">
        <f aca="true">IF($G340 &lt;&gt; "",VLOOKUP($G340,Defect_severity,2,0),"")</f>
        <v/>
      </c>
      <c r="I340" s="142"/>
      <c r="J340" s="143"/>
      <c r="K340" s="145"/>
    </row>
    <row r="341" customFormat="false" ht="15" hidden="false" customHeight="false" outlineLevel="0" collapsed="false">
      <c r="B341" s="141" t="n">
        <f aca="false">B340+1</f>
        <v>319</v>
      </c>
      <c r="C341" s="142"/>
      <c r="D341" s="143"/>
      <c r="E341" s="144"/>
      <c r="F341" s="142"/>
      <c r="G341" s="142"/>
      <c r="H341" s="118" t="str">
        <f aca="true">IF($G341 &lt;&gt; "",VLOOKUP($G341,Defect_severity,2,0),"")</f>
        <v/>
      </c>
      <c r="I341" s="142"/>
      <c r="J341" s="143"/>
      <c r="K341" s="145"/>
    </row>
    <row r="342" customFormat="false" ht="15" hidden="false" customHeight="false" outlineLevel="0" collapsed="false">
      <c r="B342" s="141" t="n">
        <f aca="false">B341+1</f>
        <v>320</v>
      </c>
      <c r="C342" s="142"/>
      <c r="D342" s="143"/>
      <c r="E342" s="144"/>
      <c r="F342" s="142"/>
      <c r="G342" s="142"/>
      <c r="H342" s="118" t="str">
        <f aca="true">IF($G342 &lt;&gt; "",VLOOKUP($G342,Defect_severity,2,0),"")</f>
        <v/>
      </c>
      <c r="I342" s="142"/>
      <c r="J342" s="143"/>
      <c r="K342" s="145"/>
    </row>
    <row r="343" customFormat="false" ht="15" hidden="false" customHeight="false" outlineLevel="0" collapsed="false">
      <c r="B343" s="141" t="n">
        <f aca="false">B342+1</f>
        <v>321</v>
      </c>
      <c r="C343" s="142"/>
      <c r="D343" s="143"/>
      <c r="E343" s="144"/>
      <c r="F343" s="142"/>
      <c r="G343" s="142"/>
      <c r="H343" s="118" t="str">
        <f aca="true">IF($G343 &lt;&gt; "",VLOOKUP($G343,Defect_severity,2,0),"")</f>
        <v/>
      </c>
      <c r="I343" s="142"/>
      <c r="J343" s="143"/>
      <c r="K343" s="145"/>
    </row>
    <row r="344" customFormat="false" ht="15" hidden="false" customHeight="false" outlineLevel="0" collapsed="false">
      <c r="B344" s="141" t="n">
        <f aca="false">B343+1</f>
        <v>322</v>
      </c>
      <c r="C344" s="142"/>
      <c r="D344" s="143"/>
      <c r="E344" s="144"/>
      <c r="F344" s="142"/>
      <c r="G344" s="142"/>
      <c r="H344" s="118" t="str">
        <f aca="true">IF($G344 &lt;&gt; "",VLOOKUP($G344,Defect_severity,2,0),"")</f>
        <v/>
      </c>
      <c r="I344" s="142"/>
      <c r="J344" s="143"/>
      <c r="K344" s="145"/>
    </row>
    <row r="345" customFormat="false" ht="15" hidden="false" customHeight="false" outlineLevel="0" collapsed="false">
      <c r="B345" s="141" t="n">
        <f aca="false">B344+1</f>
        <v>323</v>
      </c>
      <c r="C345" s="142"/>
      <c r="D345" s="143"/>
      <c r="E345" s="144"/>
      <c r="F345" s="142"/>
      <c r="G345" s="142"/>
      <c r="H345" s="118" t="str">
        <f aca="true">IF($G345 &lt;&gt; "",VLOOKUP($G345,Defect_severity,2,0),"")</f>
        <v/>
      </c>
      <c r="I345" s="142"/>
      <c r="J345" s="143"/>
      <c r="K345" s="145"/>
    </row>
    <row r="346" customFormat="false" ht="15" hidden="false" customHeight="false" outlineLevel="0" collapsed="false">
      <c r="B346" s="141" t="n">
        <f aca="false">B345+1</f>
        <v>324</v>
      </c>
      <c r="C346" s="142"/>
      <c r="D346" s="143"/>
      <c r="E346" s="144"/>
      <c r="F346" s="142"/>
      <c r="G346" s="142"/>
      <c r="H346" s="118" t="str">
        <f aca="true">IF($G346 &lt;&gt; "",VLOOKUP($G346,Defect_severity,2,0),"")</f>
        <v/>
      </c>
      <c r="I346" s="142"/>
      <c r="J346" s="143"/>
      <c r="K346" s="145"/>
    </row>
    <row r="347" customFormat="false" ht="15" hidden="false" customHeight="false" outlineLevel="0" collapsed="false">
      <c r="B347" s="141" t="n">
        <f aca="false">B346+1</f>
        <v>325</v>
      </c>
      <c r="C347" s="142"/>
      <c r="D347" s="143"/>
      <c r="E347" s="144"/>
      <c r="F347" s="142"/>
      <c r="G347" s="142"/>
      <c r="H347" s="118" t="str">
        <f aca="true">IF($G347 &lt;&gt; "",VLOOKUP($G347,Defect_severity,2,0),"")</f>
        <v/>
      </c>
      <c r="I347" s="142"/>
      <c r="J347" s="143"/>
      <c r="K347" s="145"/>
    </row>
    <row r="348" customFormat="false" ht="15" hidden="false" customHeight="false" outlineLevel="0" collapsed="false">
      <c r="B348" s="141" t="n">
        <f aca="false">B347+1</f>
        <v>326</v>
      </c>
      <c r="C348" s="142"/>
      <c r="D348" s="143"/>
      <c r="E348" s="144"/>
      <c r="F348" s="142"/>
      <c r="G348" s="142"/>
      <c r="H348" s="118" t="str">
        <f aca="true">IF($G348 &lt;&gt; "",VLOOKUP($G348,Defect_severity,2,0),"")</f>
        <v/>
      </c>
      <c r="I348" s="142"/>
      <c r="J348" s="143"/>
      <c r="K348" s="145"/>
    </row>
    <row r="349" customFormat="false" ht="15" hidden="false" customHeight="false" outlineLevel="0" collapsed="false">
      <c r="B349" s="141" t="n">
        <f aca="false">B348+1</f>
        <v>327</v>
      </c>
      <c r="C349" s="142"/>
      <c r="D349" s="143"/>
      <c r="E349" s="144"/>
      <c r="F349" s="142"/>
      <c r="G349" s="142"/>
      <c r="H349" s="118" t="str">
        <f aca="true">IF($G349 &lt;&gt; "",VLOOKUP($G349,Defect_severity,2,0),"")</f>
        <v/>
      </c>
      <c r="I349" s="142"/>
      <c r="J349" s="143"/>
      <c r="K349" s="145"/>
    </row>
    <row r="350" customFormat="false" ht="15" hidden="false" customHeight="false" outlineLevel="0" collapsed="false">
      <c r="B350" s="141" t="n">
        <f aca="false">B349+1</f>
        <v>328</v>
      </c>
      <c r="C350" s="142"/>
      <c r="D350" s="143"/>
      <c r="E350" s="144"/>
      <c r="F350" s="142"/>
      <c r="G350" s="142"/>
      <c r="H350" s="118" t="str">
        <f aca="true">IF($G350 &lt;&gt; "",VLOOKUP($G350,Defect_severity,2,0),"")</f>
        <v/>
      </c>
      <c r="I350" s="142"/>
      <c r="J350" s="143"/>
      <c r="K350" s="145"/>
    </row>
    <row r="351" customFormat="false" ht="15" hidden="false" customHeight="false" outlineLevel="0" collapsed="false">
      <c r="B351" s="141" t="n">
        <f aca="false">B350+1</f>
        <v>329</v>
      </c>
      <c r="C351" s="142"/>
      <c r="D351" s="143"/>
      <c r="E351" s="144"/>
      <c r="F351" s="142"/>
      <c r="G351" s="142"/>
      <c r="H351" s="118" t="str">
        <f aca="true">IF($G351 &lt;&gt; "",VLOOKUP($G351,Defect_severity,2,0),"")</f>
        <v/>
      </c>
      <c r="I351" s="142"/>
      <c r="J351" s="143"/>
      <c r="K351" s="145"/>
    </row>
    <row r="352" customFormat="false" ht="15" hidden="false" customHeight="false" outlineLevel="0" collapsed="false">
      <c r="B352" s="141" t="n">
        <f aca="false">B351+1</f>
        <v>330</v>
      </c>
      <c r="C352" s="142"/>
      <c r="D352" s="143"/>
      <c r="E352" s="144"/>
      <c r="F352" s="142"/>
      <c r="G352" s="142"/>
      <c r="H352" s="118" t="str">
        <f aca="true">IF($G352 &lt;&gt; "",VLOOKUP($G352,Defect_severity,2,0),"")</f>
        <v/>
      </c>
      <c r="I352" s="142"/>
      <c r="J352" s="143"/>
      <c r="K352" s="145"/>
    </row>
    <row r="353" customFormat="false" ht="15" hidden="false" customHeight="false" outlineLevel="0" collapsed="false">
      <c r="B353" s="141" t="n">
        <f aca="false">B352+1</f>
        <v>331</v>
      </c>
      <c r="C353" s="142"/>
      <c r="D353" s="143"/>
      <c r="E353" s="144"/>
      <c r="F353" s="142"/>
      <c r="G353" s="142"/>
      <c r="H353" s="118" t="str">
        <f aca="true">IF($G353 &lt;&gt; "",VLOOKUP($G353,Defect_severity,2,0),"")</f>
        <v/>
      </c>
      <c r="I353" s="142"/>
      <c r="J353" s="143"/>
      <c r="K353" s="145"/>
    </row>
    <row r="354" customFormat="false" ht="15" hidden="false" customHeight="false" outlineLevel="0" collapsed="false">
      <c r="B354" s="141" t="n">
        <f aca="false">B353+1</f>
        <v>332</v>
      </c>
      <c r="C354" s="142"/>
      <c r="D354" s="143"/>
      <c r="E354" s="144"/>
      <c r="F354" s="142"/>
      <c r="G354" s="142"/>
      <c r="H354" s="118" t="str">
        <f aca="true">IF($G354 &lt;&gt; "",VLOOKUP($G354,Defect_severity,2,0),"")</f>
        <v/>
      </c>
      <c r="I354" s="142"/>
      <c r="J354" s="143"/>
      <c r="K354" s="145"/>
    </row>
    <row r="355" customFormat="false" ht="15" hidden="false" customHeight="false" outlineLevel="0" collapsed="false">
      <c r="B355" s="141" t="n">
        <f aca="false">B354+1</f>
        <v>333</v>
      </c>
      <c r="C355" s="142"/>
      <c r="D355" s="143"/>
      <c r="E355" s="144"/>
      <c r="F355" s="142"/>
      <c r="G355" s="142"/>
      <c r="H355" s="118" t="str">
        <f aca="true">IF($G355 &lt;&gt; "",VLOOKUP($G355,Defect_severity,2,0),"")</f>
        <v/>
      </c>
      <c r="I355" s="142"/>
      <c r="J355" s="143"/>
      <c r="K355" s="145"/>
    </row>
    <row r="356" customFormat="false" ht="15" hidden="false" customHeight="false" outlineLevel="0" collapsed="false">
      <c r="B356" s="141" t="n">
        <f aca="false">B355+1</f>
        <v>334</v>
      </c>
      <c r="C356" s="142"/>
      <c r="D356" s="143"/>
      <c r="E356" s="144"/>
      <c r="F356" s="142"/>
      <c r="G356" s="142"/>
      <c r="H356" s="118" t="str">
        <f aca="true">IF($G356 &lt;&gt; "",VLOOKUP($G356,Defect_severity,2,0),"")</f>
        <v/>
      </c>
      <c r="I356" s="142"/>
      <c r="J356" s="143"/>
      <c r="K356" s="145"/>
    </row>
    <row r="357" customFormat="false" ht="15" hidden="false" customHeight="false" outlineLevel="0" collapsed="false">
      <c r="B357" s="141" t="n">
        <f aca="false">B356+1</f>
        <v>335</v>
      </c>
      <c r="C357" s="142"/>
      <c r="D357" s="143"/>
      <c r="E357" s="144"/>
      <c r="F357" s="142"/>
      <c r="G357" s="142"/>
      <c r="H357" s="118" t="str">
        <f aca="true">IF($G357 &lt;&gt; "",VLOOKUP($G357,Defect_severity,2,0),"")</f>
        <v/>
      </c>
      <c r="I357" s="142"/>
      <c r="J357" s="143"/>
      <c r="K357" s="145"/>
    </row>
    <row r="358" customFormat="false" ht="15" hidden="false" customHeight="false" outlineLevel="0" collapsed="false">
      <c r="B358" s="141" t="n">
        <f aca="false">B357+1</f>
        <v>336</v>
      </c>
      <c r="C358" s="142"/>
      <c r="D358" s="143"/>
      <c r="E358" s="144"/>
      <c r="F358" s="142"/>
      <c r="G358" s="142"/>
      <c r="H358" s="118" t="str">
        <f aca="true">IF($G358 &lt;&gt; "",VLOOKUP($G358,Defect_severity,2,0),"")</f>
        <v/>
      </c>
      <c r="I358" s="142"/>
      <c r="J358" s="143"/>
      <c r="K358" s="145"/>
    </row>
    <row r="359" customFormat="false" ht="15" hidden="false" customHeight="false" outlineLevel="0" collapsed="false">
      <c r="B359" s="141" t="n">
        <f aca="false">B358+1</f>
        <v>337</v>
      </c>
      <c r="C359" s="142"/>
      <c r="D359" s="143"/>
      <c r="E359" s="144"/>
      <c r="F359" s="142"/>
      <c r="G359" s="142"/>
      <c r="H359" s="118" t="str">
        <f aca="true">IF($G359 &lt;&gt; "",VLOOKUP($G359,Defect_severity,2,0),"")</f>
        <v/>
      </c>
      <c r="I359" s="142"/>
      <c r="J359" s="143"/>
      <c r="K359" s="145"/>
    </row>
    <row r="360" customFormat="false" ht="15" hidden="false" customHeight="false" outlineLevel="0" collapsed="false">
      <c r="B360" s="141" t="n">
        <f aca="false">B359+1</f>
        <v>338</v>
      </c>
      <c r="C360" s="142"/>
      <c r="D360" s="143"/>
      <c r="E360" s="144"/>
      <c r="F360" s="142"/>
      <c r="G360" s="142"/>
      <c r="H360" s="118" t="str">
        <f aca="true">IF($G360 &lt;&gt; "",VLOOKUP($G360,Defect_severity,2,0),"")</f>
        <v/>
      </c>
      <c r="I360" s="142"/>
      <c r="J360" s="143"/>
      <c r="K360" s="145"/>
    </row>
    <row r="361" customFormat="false" ht="15" hidden="false" customHeight="false" outlineLevel="0" collapsed="false">
      <c r="B361" s="141" t="n">
        <f aca="false">B360+1</f>
        <v>339</v>
      </c>
      <c r="C361" s="142"/>
      <c r="D361" s="143"/>
      <c r="E361" s="144"/>
      <c r="F361" s="142"/>
      <c r="G361" s="142"/>
      <c r="H361" s="118" t="str">
        <f aca="true">IF($G361 &lt;&gt; "",VLOOKUP($G361,Defect_severity,2,0),"")</f>
        <v/>
      </c>
      <c r="I361" s="142"/>
      <c r="J361" s="143"/>
      <c r="K361" s="145"/>
    </row>
    <row r="362" customFormat="false" ht="15" hidden="false" customHeight="false" outlineLevel="0" collapsed="false">
      <c r="B362" s="141" t="n">
        <f aca="false">B361+1</f>
        <v>340</v>
      </c>
      <c r="C362" s="142"/>
      <c r="D362" s="143"/>
      <c r="E362" s="144"/>
      <c r="F362" s="142"/>
      <c r="G362" s="142"/>
      <c r="H362" s="118" t="str">
        <f aca="true">IF($G362 &lt;&gt; "",VLOOKUP($G362,Defect_severity,2,0),"")</f>
        <v/>
      </c>
      <c r="I362" s="142"/>
      <c r="J362" s="143"/>
      <c r="K362" s="145"/>
    </row>
    <row r="363" customFormat="false" ht="15" hidden="false" customHeight="false" outlineLevel="0" collapsed="false">
      <c r="B363" s="141" t="n">
        <f aca="false">B362+1</f>
        <v>341</v>
      </c>
      <c r="C363" s="142"/>
      <c r="D363" s="143"/>
      <c r="E363" s="144"/>
      <c r="F363" s="142"/>
      <c r="G363" s="142"/>
      <c r="H363" s="118" t="str">
        <f aca="true">IF($G363 &lt;&gt; "",VLOOKUP($G363,Defect_severity,2,0),"")</f>
        <v/>
      </c>
      <c r="I363" s="142"/>
      <c r="J363" s="143"/>
      <c r="K363" s="145"/>
    </row>
    <row r="364" customFormat="false" ht="15" hidden="false" customHeight="false" outlineLevel="0" collapsed="false">
      <c r="B364" s="141" t="n">
        <f aca="false">B363+1</f>
        <v>342</v>
      </c>
      <c r="C364" s="142"/>
      <c r="D364" s="143"/>
      <c r="E364" s="144"/>
      <c r="F364" s="142"/>
      <c r="G364" s="142"/>
      <c r="H364" s="118" t="str">
        <f aca="true">IF($G364 &lt;&gt; "",VLOOKUP($G364,Defect_severity,2,0),"")</f>
        <v/>
      </c>
      <c r="I364" s="142"/>
      <c r="J364" s="143"/>
      <c r="K364" s="145"/>
    </row>
    <row r="365" customFormat="false" ht="15" hidden="false" customHeight="false" outlineLevel="0" collapsed="false">
      <c r="B365" s="141" t="n">
        <f aca="false">B364+1</f>
        <v>343</v>
      </c>
      <c r="C365" s="142"/>
      <c r="D365" s="143"/>
      <c r="E365" s="144"/>
      <c r="F365" s="142"/>
      <c r="G365" s="142"/>
      <c r="H365" s="118" t="str">
        <f aca="true">IF($G365 &lt;&gt; "",VLOOKUP($G365,Defect_severity,2,0),"")</f>
        <v/>
      </c>
      <c r="I365" s="142"/>
      <c r="J365" s="143"/>
      <c r="K365" s="145"/>
    </row>
    <row r="366" customFormat="false" ht="15" hidden="false" customHeight="false" outlineLevel="0" collapsed="false">
      <c r="B366" s="141" t="n">
        <f aca="false">B365+1</f>
        <v>344</v>
      </c>
      <c r="C366" s="142"/>
      <c r="D366" s="143"/>
      <c r="E366" s="144"/>
      <c r="F366" s="142"/>
      <c r="G366" s="142"/>
      <c r="H366" s="118" t="str">
        <f aca="true">IF($G366 &lt;&gt; "",VLOOKUP($G366,Defect_severity,2,0),"")</f>
        <v/>
      </c>
      <c r="I366" s="142"/>
      <c r="J366" s="143"/>
      <c r="K366" s="145"/>
    </row>
    <row r="367" customFormat="false" ht="15" hidden="false" customHeight="false" outlineLevel="0" collapsed="false">
      <c r="B367" s="141" t="n">
        <f aca="false">B366+1</f>
        <v>345</v>
      </c>
      <c r="C367" s="142"/>
      <c r="D367" s="143"/>
      <c r="E367" s="144"/>
      <c r="F367" s="142"/>
      <c r="G367" s="142"/>
      <c r="H367" s="118" t="str">
        <f aca="true">IF($G367 &lt;&gt; "",VLOOKUP($G367,Defect_severity,2,0),"")</f>
        <v/>
      </c>
      <c r="I367" s="142"/>
      <c r="J367" s="143"/>
      <c r="K367" s="145"/>
    </row>
    <row r="368" customFormat="false" ht="15" hidden="false" customHeight="false" outlineLevel="0" collapsed="false">
      <c r="B368" s="141" t="n">
        <f aca="false">B367+1</f>
        <v>346</v>
      </c>
      <c r="C368" s="142"/>
      <c r="D368" s="143"/>
      <c r="E368" s="144"/>
      <c r="F368" s="142"/>
      <c r="G368" s="142"/>
      <c r="H368" s="118" t="str">
        <f aca="true">IF($G368 &lt;&gt; "",VLOOKUP($G368,Defect_severity,2,0),"")</f>
        <v/>
      </c>
      <c r="I368" s="142"/>
      <c r="J368" s="143"/>
      <c r="K368" s="145"/>
    </row>
    <row r="369" customFormat="false" ht="15" hidden="false" customHeight="false" outlineLevel="0" collapsed="false">
      <c r="B369" s="141" t="n">
        <f aca="false">B368+1</f>
        <v>347</v>
      </c>
      <c r="C369" s="142"/>
      <c r="D369" s="143"/>
      <c r="E369" s="144"/>
      <c r="F369" s="142"/>
      <c r="G369" s="142"/>
      <c r="H369" s="118" t="str">
        <f aca="true">IF($G369 &lt;&gt; "",VLOOKUP($G369,Defect_severity,2,0),"")</f>
        <v/>
      </c>
      <c r="I369" s="142"/>
      <c r="J369" s="143"/>
      <c r="K369" s="145"/>
    </row>
    <row r="370" customFormat="false" ht="15" hidden="false" customHeight="false" outlineLevel="0" collapsed="false">
      <c r="B370" s="141" t="n">
        <f aca="false">B369+1</f>
        <v>348</v>
      </c>
      <c r="C370" s="142"/>
      <c r="D370" s="143"/>
      <c r="E370" s="144"/>
      <c r="F370" s="142"/>
      <c r="G370" s="142"/>
      <c r="H370" s="118" t="str">
        <f aca="true">IF($G370 &lt;&gt; "",VLOOKUP($G370,Defect_severity,2,0),"")</f>
        <v/>
      </c>
      <c r="I370" s="142"/>
      <c r="J370" s="143"/>
      <c r="K370" s="145"/>
    </row>
    <row r="371" customFormat="false" ht="15" hidden="false" customHeight="false" outlineLevel="0" collapsed="false">
      <c r="B371" s="141" t="n">
        <f aca="false">B370+1</f>
        <v>349</v>
      </c>
      <c r="C371" s="142"/>
      <c r="D371" s="143"/>
      <c r="E371" s="144"/>
      <c r="F371" s="142"/>
      <c r="G371" s="142"/>
      <c r="H371" s="118" t="str">
        <f aca="true">IF($G371 &lt;&gt; "",VLOOKUP($G371,Defect_severity,2,0),"")</f>
        <v/>
      </c>
      <c r="I371" s="142"/>
      <c r="J371" s="143"/>
      <c r="K371" s="145"/>
    </row>
    <row r="372" customFormat="false" ht="15" hidden="false" customHeight="false" outlineLevel="0" collapsed="false">
      <c r="B372" s="141" t="n">
        <f aca="false">B371+1</f>
        <v>350</v>
      </c>
      <c r="C372" s="142"/>
      <c r="D372" s="143"/>
      <c r="E372" s="144"/>
      <c r="F372" s="142"/>
      <c r="G372" s="142"/>
      <c r="H372" s="118" t="str">
        <f aca="true">IF($G372 &lt;&gt; "",VLOOKUP($G372,Defect_severity,2,0),"")</f>
        <v/>
      </c>
      <c r="I372" s="142"/>
      <c r="J372" s="143"/>
      <c r="K372" s="145"/>
    </row>
    <row r="373" customFormat="false" ht="15" hidden="false" customHeight="false" outlineLevel="0" collapsed="false">
      <c r="B373" s="141" t="n">
        <f aca="false">B372+1</f>
        <v>351</v>
      </c>
      <c r="C373" s="142"/>
      <c r="D373" s="143"/>
      <c r="E373" s="144"/>
      <c r="F373" s="142"/>
      <c r="G373" s="142"/>
      <c r="H373" s="118" t="str">
        <f aca="true">IF($G373 &lt;&gt; "",VLOOKUP($G373,Defect_severity,2,0),"")</f>
        <v/>
      </c>
      <c r="I373" s="142"/>
      <c r="J373" s="143"/>
      <c r="K373" s="145"/>
    </row>
    <row r="374" customFormat="false" ht="15" hidden="false" customHeight="false" outlineLevel="0" collapsed="false">
      <c r="B374" s="141" t="n">
        <f aca="false">B373+1</f>
        <v>352</v>
      </c>
      <c r="C374" s="142"/>
      <c r="D374" s="143"/>
      <c r="E374" s="144"/>
      <c r="F374" s="142"/>
      <c r="G374" s="142"/>
      <c r="H374" s="118" t="str">
        <f aca="true">IF($G374 &lt;&gt; "",VLOOKUP($G374,Defect_severity,2,0),"")</f>
        <v/>
      </c>
      <c r="I374" s="142"/>
      <c r="J374" s="143"/>
      <c r="K374" s="145"/>
    </row>
    <row r="375" customFormat="false" ht="15" hidden="false" customHeight="false" outlineLevel="0" collapsed="false">
      <c r="B375" s="141" t="n">
        <f aca="false">B374+1</f>
        <v>353</v>
      </c>
      <c r="C375" s="142"/>
      <c r="D375" s="143"/>
      <c r="E375" s="144"/>
      <c r="F375" s="142"/>
      <c r="G375" s="142"/>
      <c r="H375" s="118" t="str">
        <f aca="true">IF($G375 &lt;&gt; "",VLOOKUP($G375,Defect_severity,2,0),"")</f>
        <v/>
      </c>
      <c r="I375" s="142"/>
      <c r="J375" s="143"/>
      <c r="K375" s="145"/>
    </row>
    <row r="376" customFormat="false" ht="15" hidden="false" customHeight="false" outlineLevel="0" collapsed="false">
      <c r="B376" s="141" t="n">
        <f aca="false">B375+1</f>
        <v>354</v>
      </c>
      <c r="C376" s="142"/>
      <c r="D376" s="143"/>
      <c r="E376" s="144"/>
      <c r="F376" s="142"/>
      <c r="G376" s="142"/>
      <c r="H376" s="118" t="str">
        <f aca="true">IF($G376 &lt;&gt; "",VLOOKUP($G376,Defect_severity,2,0),"")</f>
        <v/>
      </c>
      <c r="I376" s="142"/>
      <c r="J376" s="143"/>
      <c r="K376" s="145"/>
    </row>
    <row r="377" customFormat="false" ht="15" hidden="false" customHeight="false" outlineLevel="0" collapsed="false">
      <c r="B377" s="141" t="n">
        <f aca="false">B376+1</f>
        <v>355</v>
      </c>
      <c r="C377" s="142"/>
      <c r="D377" s="143"/>
      <c r="E377" s="144"/>
      <c r="F377" s="142"/>
      <c r="G377" s="142"/>
      <c r="H377" s="118" t="str">
        <f aca="true">IF($G377 &lt;&gt; "",VLOOKUP($G377,Defect_severity,2,0),"")</f>
        <v/>
      </c>
      <c r="I377" s="142"/>
      <c r="J377" s="143"/>
      <c r="K377" s="145"/>
    </row>
    <row r="378" customFormat="false" ht="15" hidden="false" customHeight="false" outlineLevel="0" collapsed="false">
      <c r="B378" s="141" t="n">
        <f aca="false">B377+1</f>
        <v>356</v>
      </c>
      <c r="C378" s="142"/>
      <c r="D378" s="143"/>
      <c r="E378" s="144"/>
      <c r="F378" s="142"/>
      <c r="G378" s="142"/>
      <c r="H378" s="118" t="str">
        <f aca="true">IF($G378 &lt;&gt; "",VLOOKUP($G378,Defect_severity,2,0),"")</f>
        <v/>
      </c>
      <c r="I378" s="142"/>
      <c r="J378" s="143"/>
      <c r="K378" s="145"/>
    </row>
    <row r="379" customFormat="false" ht="15" hidden="false" customHeight="false" outlineLevel="0" collapsed="false">
      <c r="B379" s="141" t="n">
        <f aca="false">B378+1</f>
        <v>357</v>
      </c>
      <c r="C379" s="142"/>
      <c r="D379" s="143"/>
      <c r="E379" s="144"/>
      <c r="F379" s="142"/>
      <c r="G379" s="142"/>
      <c r="H379" s="118" t="str">
        <f aca="true">IF($G379 &lt;&gt; "",VLOOKUP($G379,Defect_severity,2,0),"")</f>
        <v/>
      </c>
      <c r="I379" s="142"/>
      <c r="J379" s="143"/>
      <c r="K379" s="145"/>
    </row>
    <row r="380" customFormat="false" ht="15" hidden="false" customHeight="false" outlineLevel="0" collapsed="false">
      <c r="B380" s="141" t="n">
        <f aca="false">B379+1</f>
        <v>358</v>
      </c>
      <c r="C380" s="142"/>
      <c r="D380" s="143"/>
      <c r="E380" s="144"/>
      <c r="F380" s="142"/>
      <c r="G380" s="142"/>
      <c r="H380" s="118" t="str">
        <f aca="true">IF($G380 &lt;&gt; "",VLOOKUP($G380,Defect_severity,2,0),"")</f>
        <v/>
      </c>
      <c r="I380" s="142"/>
      <c r="J380" s="143"/>
      <c r="K380" s="145"/>
    </row>
    <row r="381" customFormat="false" ht="15" hidden="false" customHeight="false" outlineLevel="0" collapsed="false">
      <c r="B381" s="141" t="n">
        <f aca="false">B380+1</f>
        <v>359</v>
      </c>
      <c r="C381" s="142"/>
      <c r="D381" s="143"/>
      <c r="E381" s="144"/>
      <c r="F381" s="142"/>
      <c r="G381" s="142"/>
      <c r="H381" s="118" t="str">
        <f aca="true">IF($G381 &lt;&gt; "",VLOOKUP($G381,Defect_severity,2,0),"")</f>
        <v/>
      </c>
      <c r="I381" s="142"/>
      <c r="J381" s="143"/>
      <c r="K381" s="145"/>
    </row>
    <row r="382" customFormat="false" ht="15" hidden="false" customHeight="false" outlineLevel="0" collapsed="false">
      <c r="B382" s="141" t="n">
        <f aca="false">B381+1</f>
        <v>360</v>
      </c>
      <c r="C382" s="142"/>
      <c r="D382" s="143"/>
      <c r="E382" s="144"/>
      <c r="F382" s="142"/>
      <c r="G382" s="142"/>
      <c r="H382" s="118" t="str">
        <f aca="true">IF($G382 &lt;&gt; "",VLOOKUP($G382,Defect_severity,2,0),"")</f>
        <v/>
      </c>
      <c r="I382" s="142"/>
      <c r="J382" s="143"/>
      <c r="K382" s="145"/>
    </row>
    <row r="383" customFormat="false" ht="15" hidden="false" customHeight="false" outlineLevel="0" collapsed="false">
      <c r="B383" s="141" t="n">
        <f aca="false">B382+1</f>
        <v>361</v>
      </c>
      <c r="C383" s="142"/>
      <c r="D383" s="143"/>
      <c r="E383" s="144"/>
      <c r="F383" s="142"/>
      <c r="G383" s="142"/>
      <c r="H383" s="118" t="str">
        <f aca="true">IF($G383 &lt;&gt; "",VLOOKUP($G383,Defect_severity,2,0),"")</f>
        <v/>
      </c>
      <c r="I383" s="142"/>
      <c r="J383" s="143"/>
      <c r="K383" s="145"/>
    </row>
    <row r="384" customFormat="false" ht="15" hidden="false" customHeight="false" outlineLevel="0" collapsed="false">
      <c r="B384" s="141" t="n">
        <f aca="false">B383+1</f>
        <v>362</v>
      </c>
      <c r="C384" s="142"/>
      <c r="D384" s="143"/>
      <c r="E384" s="144"/>
      <c r="F384" s="142"/>
      <c r="G384" s="142"/>
      <c r="H384" s="118" t="str">
        <f aca="true">IF($G384 &lt;&gt; "",VLOOKUP($G384,Defect_severity,2,0),"")</f>
        <v/>
      </c>
      <c r="I384" s="142"/>
      <c r="J384" s="143"/>
      <c r="K384" s="145"/>
    </row>
    <row r="385" customFormat="false" ht="15" hidden="false" customHeight="false" outlineLevel="0" collapsed="false">
      <c r="B385" s="141" t="n">
        <f aca="false">B384+1</f>
        <v>363</v>
      </c>
      <c r="C385" s="142"/>
      <c r="D385" s="143"/>
      <c r="E385" s="144"/>
      <c r="F385" s="142"/>
      <c r="G385" s="142"/>
      <c r="H385" s="118" t="str">
        <f aca="true">IF($G385 &lt;&gt; "",VLOOKUP($G385,Defect_severity,2,0),"")</f>
        <v/>
      </c>
      <c r="I385" s="142"/>
      <c r="J385" s="143"/>
      <c r="K385" s="145"/>
    </row>
    <row r="386" customFormat="false" ht="15" hidden="false" customHeight="false" outlineLevel="0" collapsed="false">
      <c r="B386" s="141" t="n">
        <f aca="false">B385+1</f>
        <v>364</v>
      </c>
      <c r="C386" s="142"/>
      <c r="D386" s="143"/>
      <c r="E386" s="144"/>
      <c r="F386" s="142"/>
      <c r="G386" s="142"/>
      <c r="H386" s="118" t="str">
        <f aca="true">IF($G386 &lt;&gt; "",VLOOKUP($G386,Defect_severity,2,0),"")</f>
        <v/>
      </c>
      <c r="I386" s="142"/>
      <c r="J386" s="143"/>
      <c r="K386" s="145"/>
    </row>
    <row r="387" customFormat="false" ht="15" hidden="false" customHeight="false" outlineLevel="0" collapsed="false">
      <c r="B387" s="141" t="n">
        <f aca="false">B386+1</f>
        <v>365</v>
      </c>
      <c r="C387" s="142"/>
      <c r="D387" s="143"/>
      <c r="E387" s="144"/>
      <c r="F387" s="142"/>
      <c r="G387" s="142"/>
      <c r="H387" s="118" t="str">
        <f aca="true">IF($G387 &lt;&gt; "",VLOOKUP($G387,Defect_severity,2,0),"")</f>
        <v/>
      </c>
      <c r="I387" s="142"/>
      <c r="J387" s="143"/>
      <c r="K387" s="145"/>
    </row>
    <row r="388" customFormat="false" ht="15" hidden="false" customHeight="false" outlineLevel="0" collapsed="false">
      <c r="B388" s="141" t="n">
        <f aca="false">B387+1</f>
        <v>366</v>
      </c>
      <c r="C388" s="142"/>
      <c r="D388" s="143"/>
      <c r="E388" s="144"/>
      <c r="F388" s="142"/>
      <c r="G388" s="142"/>
      <c r="H388" s="118" t="str">
        <f aca="true">IF($G388 &lt;&gt; "",VLOOKUP($G388,Defect_severity,2,0),"")</f>
        <v/>
      </c>
      <c r="I388" s="142"/>
      <c r="J388" s="143"/>
      <c r="K388" s="145"/>
    </row>
    <row r="389" customFormat="false" ht="15" hidden="false" customHeight="false" outlineLevel="0" collapsed="false">
      <c r="B389" s="141" t="n">
        <f aca="false">B388+1</f>
        <v>367</v>
      </c>
      <c r="C389" s="142"/>
      <c r="D389" s="143"/>
      <c r="E389" s="144"/>
      <c r="F389" s="142"/>
      <c r="G389" s="142"/>
      <c r="H389" s="118" t="str">
        <f aca="true">IF($G389 &lt;&gt; "",VLOOKUP($G389,Defect_severity,2,0),"")</f>
        <v/>
      </c>
      <c r="I389" s="142"/>
      <c r="J389" s="143"/>
      <c r="K389" s="145"/>
    </row>
    <row r="390" customFormat="false" ht="15" hidden="false" customHeight="false" outlineLevel="0" collapsed="false">
      <c r="B390" s="141" t="n">
        <f aca="false">B389+1</f>
        <v>368</v>
      </c>
      <c r="C390" s="142"/>
      <c r="D390" s="143"/>
      <c r="E390" s="144"/>
      <c r="F390" s="142"/>
      <c r="G390" s="142"/>
      <c r="H390" s="118" t="str">
        <f aca="true">IF($G390 &lt;&gt; "",VLOOKUP($G390,Defect_severity,2,0),"")</f>
        <v/>
      </c>
      <c r="I390" s="142"/>
      <c r="J390" s="143"/>
      <c r="K390" s="145"/>
    </row>
    <row r="391" customFormat="false" ht="15" hidden="false" customHeight="false" outlineLevel="0" collapsed="false">
      <c r="B391" s="141" t="n">
        <f aca="false">B390+1</f>
        <v>369</v>
      </c>
      <c r="C391" s="142"/>
      <c r="D391" s="143"/>
      <c r="E391" s="144"/>
      <c r="F391" s="142"/>
      <c r="G391" s="142"/>
      <c r="H391" s="118" t="str">
        <f aca="true">IF($G391 &lt;&gt; "",VLOOKUP($G391,Defect_severity,2,0),"")</f>
        <v/>
      </c>
      <c r="I391" s="142"/>
      <c r="J391" s="143"/>
      <c r="K391" s="145"/>
    </row>
    <row r="392" customFormat="false" ht="15" hidden="false" customHeight="false" outlineLevel="0" collapsed="false">
      <c r="B392" s="141" t="n">
        <f aca="false">B391+1</f>
        <v>370</v>
      </c>
      <c r="C392" s="142"/>
      <c r="D392" s="143"/>
      <c r="E392" s="144"/>
      <c r="F392" s="142"/>
      <c r="G392" s="142"/>
      <c r="H392" s="118" t="str">
        <f aca="true">IF($G392 &lt;&gt; "",VLOOKUP($G392,Defect_severity,2,0),"")</f>
        <v/>
      </c>
      <c r="I392" s="142"/>
      <c r="J392" s="143"/>
      <c r="K392" s="145"/>
    </row>
    <row r="393" customFormat="false" ht="15" hidden="false" customHeight="false" outlineLevel="0" collapsed="false">
      <c r="B393" s="141" t="n">
        <f aca="false">B392+1</f>
        <v>371</v>
      </c>
      <c r="C393" s="142"/>
      <c r="D393" s="143"/>
      <c r="E393" s="144"/>
      <c r="F393" s="142"/>
      <c r="G393" s="142"/>
      <c r="H393" s="118" t="str">
        <f aca="true">IF($G393 &lt;&gt; "",VLOOKUP($G393,Defect_severity,2,0),"")</f>
        <v/>
      </c>
      <c r="I393" s="142"/>
      <c r="J393" s="143"/>
      <c r="K393" s="145"/>
    </row>
    <row r="394" customFormat="false" ht="15" hidden="false" customHeight="false" outlineLevel="0" collapsed="false">
      <c r="B394" s="141" t="n">
        <f aca="false">B393+1</f>
        <v>372</v>
      </c>
      <c r="C394" s="142"/>
      <c r="D394" s="143"/>
      <c r="E394" s="144"/>
      <c r="F394" s="142"/>
      <c r="G394" s="142"/>
      <c r="H394" s="118" t="str">
        <f aca="true">IF($G394 &lt;&gt; "",VLOOKUP($G394,Defect_severity,2,0),"")</f>
        <v/>
      </c>
      <c r="I394" s="142"/>
      <c r="J394" s="143"/>
      <c r="K394" s="145"/>
    </row>
    <row r="395" customFormat="false" ht="15" hidden="false" customHeight="false" outlineLevel="0" collapsed="false">
      <c r="B395" s="141" t="n">
        <f aca="false">B394+1</f>
        <v>373</v>
      </c>
      <c r="C395" s="142"/>
      <c r="D395" s="143"/>
      <c r="E395" s="144"/>
      <c r="F395" s="142"/>
      <c r="G395" s="142"/>
      <c r="H395" s="118" t="str">
        <f aca="true">IF($G395 &lt;&gt; "",VLOOKUP($G395,Defect_severity,2,0),"")</f>
        <v/>
      </c>
      <c r="I395" s="142"/>
      <c r="J395" s="143"/>
      <c r="K395" s="145"/>
    </row>
    <row r="396" customFormat="false" ht="15" hidden="false" customHeight="false" outlineLevel="0" collapsed="false">
      <c r="B396" s="141" t="n">
        <f aca="false">B395+1</f>
        <v>374</v>
      </c>
      <c r="C396" s="142"/>
      <c r="D396" s="143"/>
      <c r="E396" s="144"/>
      <c r="F396" s="142"/>
      <c r="G396" s="142"/>
      <c r="H396" s="118" t="str">
        <f aca="true">IF($G396 &lt;&gt; "",VLOOKUP($G396,Defect_severity,2,0),"")</f>
        <v/>
      </c>
      <c r="I396" s="142"/>
      <c r="J396" s="143"/>
      <c r="K396" s="145"/>
    </row>
    <row r="397" customFormat="false" ht="15" hidden="false" customHeight="false" outlineLevel="0" collapsed="false">
      <c r="B397" s="141" t="n">
        <f aca="false">B396+1</f>
        <v>375</v>
      </c>
      <c r="C397" s="142"/>
      <c r="D397" s="143"/>
      <c r="E397" s="144"/>
      <c r="F397" s="142"/>
      <c r="G397" s="142"/>
      <c r="H397" s="118" t="str">
        <f aca="true">IF($G397 &lt;&gt; "",VLOOKUP($G397,Defect_severity,2,0),"")</f>
        <v/>
      </c>
      <c r="I397" s="142"/>
      <c r="J397" s="143"/>
      <c r="K397" s="145"/>
    </row>
    <row r="398" customFormat="false" ht="15" hidden="false" customHeight="false" outlineLevel="0" collapsed="false">
      <c r="B398" s="141" t="n">
        <f aca="false">B397+1</f>
        <v>376</v>
      </c>
      <c r="C398" s="142"/>
      <c r="D398" s="143"/>
      <c r="E398" s="144"/>
      <c r="F398" s="142"/>
      <c r="G398" s="142"/>
      <c r="H398" s="118" t="str">
        <f aca="true">IF($G398 &lt;&gt; "",VLOOKUP($G398,Defect_severity,2,0),"")</f>
        <v/>
      </c>
      <c r="I398" s="142"/>
      <c r="J398" s="143"/>
      <c r="K398" s="145"/>
    </row>
    <row r="399" customFormat="false" ht="15" hidden="false" customHeight="false" outlineLevel="0" collapsed="false">
      <c r="B399" s="141" t="n">
        <f aca="false">B398+1</f>
        <v>377</v>
      </c>
      <c r="C399" s="142"/>
      <c r="D399" s="143"/>
      <c r="E399" s="144"/>
      <c r="F399" s="142"/>
      <c r="G399" s="142"/>
      <c r="H399" s="118" t="str">
        <f aca="true">IF($G399 &lt;&gt; "",VLOOKUP($G399,Defect_severity,2,0),"")</f>
        <v/>
      </c>
      <c r="I399" s="142"/>
      <c r="J399" s="143"/>
      <c r="K399" s="145"/>
    </row>
    <row r="400" customFormat="false" ht="15" hidden="false" customHeight="false" outlineLevel="0" collapsed="false">
      <c r="B400" s="141" t="n">
        <f aca="false">B399+1</f>
        <v>378</v>
      </c>
      <c r="C400" s="142"/>
      <c r="D400" s="143"/>
      <c r="E400" s="144"/>
      <c r="F400" s="142"/>
      <c r="G400" s="142"/>
      <c r="H400" s="118" t="str">
        <f aca="true">IF($G400 &lt;&gt; "",VLOOKUP($G400,Defect_severity,2,0),"")</f>
        <v/>
      </c>
      <c r="I400" s="142"/>
      <c r="J400" s="143"/>
      <c r="K400" s="145"/>
    </row>
    <row r="401" customFormat="false" ht="15" hidden="false" customHeight="false" outlineLevel="0" collapsed="false">
      <c r="B401" s="141" t="n">
        <f aca="false">B400+1</f>
        <v>379</v>
      </c>
      <c r="C401" s="142"/>
      <c r="D401" s="143"/>
      <c r="E401" s="144"/>
      <c r="F401" s="142"/>
      <c r="G401" s="142"/>
      <c r="H401" s="118" t="str">
        <f aca="true">IF($G401 &lt;&gt; "",VLOOKUP($G401,Defect_severity,2,0),"")</f>
        <v/>
      </c>
      <c r="I401" s="142"/>
      <c r="J401" s="143"/>
      <c r="K401" s="145"/>
    </row>
    <row r="402" customFormat="false" ht="15" hidden="false" customHeight="false" outlineLevel="0" collapsed="false">
      <c r="B402" s="141" t="n">
        <f aca="false">B401+1</f>
        <v>380</v>
      </c>
      <c r="C402" s="142"/>
      <c r="D402" s="143"/>
      <c r="E402" s="144"/>
      <c r="F402" s="142"/>
      <c r="G402" s="142"/>
      <c r="H402" s="118" t="str">
        <f aca="true">IF($G402 &lt;&gt; "",VLOOKUP($G402,Defect_severity,2,0),"")</f>
        <v/>
      </c>
      <c r="I402" s="142"/>
      <c r="J402" s="143"/>
      <c r="K402" s="145"/>
    </row>
    <row r="403" customFormat="false" ht="15" hidden="false" customHeight="false" outlineLevel="0" collapsed="false">
      <c r="B403" s="141" t="n">
        <f aca="false">B402+1</f>
        <v>381</v>
      </c>
      <c r="C403" s="142"/>
      <c r="D403" s="143"/>
      <c r="E403" s="144"/>
      <c r="F403" s="142"/>
      <c r="G403" s="142"/>
      <c r="H403" s="118" t="str">
        <f aca="true">IF($G403 &lt;&gt; "",VLOOKUP($G403,Defect_severity,2,0),"")</f>
        <v/>
      </c>
      <c r="I403" s="142"/>
      <c r="J403" s="143"/>
      <c r="K403" s="145"/>
    </row>
    <row r="404" customFormat="false" ht="15" hidden="false" customHeight="false" outlineLevel="0" collapsed="false">
      <c r="B404" s="141" t="n">
        <f aca="false">B403+1</f>
        <v>382</v>
      </c>
      <c r="C404" s="142"/>
      <c r="D404" s="143"/>
      <c r="E404" s="144"/>
      <c r="F404" s="142"/>
      <c r="G404" s="142"/>
      <c r="H404" s="118" t="str">
        <f aca="true">IF($G404 &lt;&gt; "",VLOOKUP($G404,Defect_severity,2,0),"")</f>
        <v/>
      </c>
      <c r="I404" s="142"/>
      <c r="J404" s="143"/>
      <c r="K404" s="145"/>
    </row>
    <row r="405" customFormat="false" ht="15" hidden="false" customHeight="false" outlineLevel="0" collapsed="false">
      <c r="B405" s="141" t="n">
        <f aca="false">B404+1</f>
        <v>383</v>
      </c>
      <c r="C405" s="142"/>
      <c r="D405" s="143"/>
      <c r="E405" s="144"/>
      <c r="F405" s="142"/>
      <c r="G405" s="142"/>
      <c r="H405" s="118" t="str">
        <f aca="true">IF($G405 &lt;&gt; "",VLOOKUP($G405,Defect_severity,2,0),"")</f>
        <v/>
      </c>
      <c r="I405" s="142"/>
      <c r="J405" s="143"/>
      <c r="K405" s="145"/>
    </row>
    <row r="406" customFormat="false" ht="15" hidden="false" customHeight="false" outlineLevel="0" collapsed="false">
      <c r="B406" s="141" t="n">
        <f aca="false">B405+1</f>
        <v>384</v>
      </c>
      <c r="C406" s="142"/>
      <c r="D406" s="143"/>
      <c r="E406" s="144"/>
      <c r="F406" s="142"/>
      <c r="G406" s="142"/>
      <c r="H406" s="118" t="str">
        <f aca="true">IF($G406 &lt;&gt; "",VLOOKUP($G406,Defect_severity,2,0),"")</f>
        <v/>
      </c>
      <c r="I406" s="142"/>
      <c r="J406" s="143"/>
      <c r="K406" s="145"/>
    </row>
    <row r="407" customFormat="false" ht="15" hidden="false" customHeight="false" outlineLevel="0" collapsed="false">
      <c r="B407" s="141" t="n">
        <f aca="false">B406+1</f>
        <v>385</v>
      </c>
      <c r="C407" s="142"/>
      <c r="D407" s="143"/>
      <c r="E407" s="144"/>
      <c r="F407" s="142"/>
      <c r="G407" s="142"/>
      <c r="H407" s="118" t="str">
        <f aca="true">IF($G407 &lt;&gt; "",VLOOKUP($G407,Defect_severity,2,0),"")</f>
        <v/>
      </c>
      <c r="I407" s="142"/>
      <c r="J407" s="143"/>
      <c r="K407" s="145"/>
    </row>
    <row r="408" customFormat="false" ht="15" hidden="false" customHeight="false" outlineLevel="0" collapsed="false">
      <c r="B408" s="141" t="n">
        <f aca="false">B407+1</f>
        <v>386</v>
      </c>
      <c r="C408" s="142"/>
      <c r="D408" s="143"/>
      <c r="E408" s="144"/>
      <c r="F408" s="142"/>
      <c r="G408" s="142"/>
      <c r="H408" s="118" t="str">
        <f aca="true">IF($G408 &lt;&gt; "",VLOOKUP($G408,Defect_severity,2,0),"")</f>
        <v/>
      </c>
      <c r="I408" s="142"/>
      <c r="J408" s="143"/>
      <c r="K408" s="145"/>
    </row>
    <row r="409" customFormat="false" ht="15" hidden="false" customHeight="false" outlineLevel="0" collapsed="false">
      <c r="B409" s="141" t="n">
        <f aca="false">B408+1</f>
        <v>387</v>
      </c>
      <c r="C409" s="142"/>
      <c r="D409" s="143"/>
      <c r="E409" s="144"/>
      <c r="F409" s="142"/>
      <c r="G409" s="142"/>
      <c r="H409" s="118" t="str">
        <f aca="true">IF($G409 &lt;&gt; "",VLOOKUP($G409,Defect_severity,2,0),"")</f>
        <v/>
      </c>
      <c r="I409" s="142"/>
      <c r="J409" s="143"/>
      <c r="K409" s="145"/>
    </row>
    <row r="410" customFormat="false" ht="15" hidden="false" customHeight="false" outlineLevel="0" collapsed="false">
      <c r="B410" s="141" t="n">
        <f aca="false">B409+1</f>
        <v>388</v>
      </c>
      <c r="C410" s="142"/>
      <c r="D410" s="143"/>
      <c r="E410" s="144"/>
      <c r="F410" s="142"/>
      <c r="G410" s="142"/>
      <c r="H410" s="118" t="str">
        <f aca="true">IF($G410 &lt;&gt; "",VLOOKUP($G410,Defect_severity,2,0),"")</f>
        <v/>
      </c>
      <c r="I410" s="142"/>
      <c r="J410" s="143"/>
      <c r="K410" s="145"/>
    </row>
    <row r="411" customFormat="false" ht="15" hidden="false" customHeight="false" outlineLevel="0" collapsed="false">
      <c r="B411" s="141" t="n">
        <f aca="false">B410+1</f>
        <v>389</v>
      </c>
      <c r="C411" s="142"/>
      <c r="D411" s="143"/>
      <c r="E411" s="144"/>
      <c r="F411" s="142"/>
      <c r="G411" s="142"/>
      <c r="H411" s="118" t="str">
        <f aca="true">IF($G411 &lt;&gt; "",VLOOKUP($G411,Defect_severity,2,0),"")</f>
        <v/>
      </c>
      <c r="I411" s="142"/>
      <c r="J411" s="143"/>
      <c r="K411" s="145"/>
    </row>
    <row r="412" customFormat="false" ht="15" hidden="false" customHeight="false" outlineLevel="0" collapsed="false">
      <c r="B412" s="141" t="n">
        <f aca="false">B411+1</f>
        <v>390</v>
      </c>
      <c r="C412" s="142"/>
      <c r="D412" s="143"/>
      <c r="E412" s="144"/>
      <c r="F412" s="142"/>
      <c r="G412" s="142"/>
      <c r="H412" s="118" t="str">
        <f aca="true">IF($G412 &lt;&gt; "",VLOOKUP($G412,Defect_severity,2,0),"")</f>
        <v/>
      </c>
      <c r="I412" s="142"/>
      <c r="J412" s="143"/>
      <c r="K412" s="145"/>
    </row>
    <row r="413" customFormat="false" ht="15" hidden="false" customHeight="false" outlineLevel="0" collapsed="false">
      <c r="B413" s="141" t="n">
        <f aca="false">B412+1</f>
        <v>391</v>
      </c>
      <c r="C413" s="142"/>
      <c r="D413" s="143"/>
      <c r="E413" s="144"/>
      <c r="F413" s="142"/>
      <c r="G413" s="142"/>
      <c r="H413" s="118" t="str">
        <f aca="true">IF($G413 &lt;&gt; "",VLOOKUP($G413,Defect_severity,2,0),"")</f>
        <v/>
      </c>
      <c r="I413" s="142"/>
      <c r="J413" s="143"/>
      <c r="K413" s="145"/>
    </row>
    <row r="414" customFormat="false" ht="15" hidden="false" customHeight="false" outlineLevel="0" collapsed="false">
      <c r="B414" s="141" t="n">
        <f aca="false">B413+1</f>
        <v>392</v>
      </c>
      <c r="C414" s="142"/>
      <c r="D414" s="143"/>
      <c r="E414" s="144"/>
      <c r="F414" s="142"/>
      <c r="G414" s="142"/>
      <c r="H414" s="118" t="str">
        <f aca="true">IF($G414 &lt;&gt; "",VLOOKUP($G414,Defect_severity,2,0),"")</f>
        <v/>
      </c>
      <c r="I414" s="142"/>
      <c r="J414" s="143"/>
      <c r="K414" s="145"/>
    </row>
    <row r="415" customFormat="false" ht="15" hidden="false" customHeight="false" outlineLevel="0" collapsed="false">
      <c r="B415" s="141" t="n">
        <f aca="false">B414+1</f>
        <v>393</v>
      </c>
      <c r="C415" s="142"/>
      <c r="D415" s="143"/>
      <c r="E415" s="144"/>
      <c r="F415" s="142"/>
      <c r="G415" s="142"/>
      <c r="H415" s="118" t="str">
        <f aca="true">IF($G415 &lt;&gt; "",VLOOKUP($G415,Defect_severity,2,0),"")</f>
        <v/>
      </c>
      <c r="I415" s="142"/>
      <c r="J415" s="143"/>
      <c r="K415" s="145"/>
    </row>
    <row r="416" customFormat="false" ht="15" hidden="false" customHeight="false" outlineLevel="0" collapsed="false">
      <c r="B416" s="141" t="n">
        <f aca="false">B415+1</f>
        <v>394</v>
      </c>
      <c r="C416" s="142"/>
      <c r="D416" s="143"/>
      <c r="E416" s="144"/>
      <c r="F416" s="142"/>
      <c r="G416" s="142"/>
      <c r="H416" s="118" t="str">
        <f aca="true">IF($G416 &lt;&gt; "",VLOOKUP($G416,Defect_severity,2,0),"")</f>
        <v/>
      </c>
      <c r="I416" s="142"/>
      <c r="J416" s="143"/>
      <c r="K416" s="145"/>
    </row>
    <row r="417" customFormat="false" ht="15" hidden="false" customHeight="false" outlineLevel="0" collapsed="false">
      <c r="B417" s="141" t="n">
        <f aca="false">B416+1</f>
        <v>395</v>
      </c>
      <c r="C417" s="142"/>
      <c r="D417" s="143"/>
      <c r="E417" s="144"/>
      <c r="F417" s="142"/>
      <c r="G417" s="142"/>
      <c r="H417" s="118" t="str">
        <f aca="true">IF($G417 &lt;&gt; "",VLOOKUP($G417,Defect_severity,2,0),"")</f>
        <v/>
      </c>
      <c r="I417" s="142"/>
      <c r="J417" s="143"/>
      <c r="K417" s="145"/>
    </row>
    <row r="418" customFormat="false" ht="15" hidden="false" customHeight="false" outlineLevel="0" collapsed="false">
      <c r="B418" s="141" t="n">
        <f aca="false">B417+1</f>
        <v>396</v>
      </c>
      <c r="C418" s="142"/>
      <c r="D418" s="143"/>
      <c r="E418" s="144"/>
      <c r="F418" s="142"/>
      <c r="G418" s="142"/>
      <c r="H418" s="118" t="str">
        <f aca="true">IF($G418 &lt;&gt; "",VLOOKUP($G418,Defect_severity,2,0),"")</f>
        <v/>
      </c>
      <c r="I418" s="142"/>
      <c r="J418" s="143"/>
      <c r="K418" s="145"/>
    </row>
    <row r="419" customFormat="false" ht="15" hidden="false" customHeight="false" outlineLevel="0" collapsed="false">
      <c r="B419" s="141" t="n">
        <f aca="false">B418+1</f>
        <v>397</v>
      </c>
      <c r="C419" s="142"/>
      <c r="D419" s="143"/>
      <c r="E419" s="144"/>
      <c r="F419" s="142"/>
      <c r="G419" s="142"/>
      <c r="H419" s="118" t="str">
        <f aca="true">IF($G419 &lt;&gt; "",VLOOKUP($G419,Defect_severity,2,0),"")</f>
        <v/>
      </c>
      <c r="I419" s="142"/>
      <c r="J419" s="143"/>
      <c r="K419" s="145"/>
    </row>
    <row r="420" customFormat="false" ht="15" hidden="false" customHeight="false" outlineLevel="0" collapsed="false">
      <c r="B420" s="141" t="n">
        <f aca="false">B419+1</f>
        <v>398</v>
      </c>
      <c r="C420" s="142"/>
      <c r="D420" s="143"/>
      <c r="E420" s="144"/>
      <c r="F420" s="142"/>
      <c r="G420" s="142"/>
      <c r="H420" s="118" t="str">
        <f aca="true">IF($G420 &lt;&gt; "",VLOOKUP($G420,Defect_severity,2,0),"")</f>
        <v/>
      </c>
      <c r="I420" s="142"/>
      <c r="J420" s="143"/>
      <c r="K420" s="145"/>
    </row>
    <row r="421" customFormat="false" ht="15" hidden="false" customHeight="false" outlineLevel="0" collapsed="false">
      <c r="B421" s="141" t="n">
        <f aca="false">B420+1</f>
        <v>399</v>
      </c>
      <c r="C421" s="142"/>
      <c r="D421" s="143"/>
      <c r="E421" s="144"/>
      <c r="F421" s="142"/>
      <c r="G421" s="142"/>
      <c r="H421" s="118" t="str">
        <f aca="true">IF($G421 &lt;&gt; "",VLOOKUP($G421,Defect_severity,2,0),"")</f>
        <v/>
      </c>
      <c r="I421" s="142"/>
      <c r="J421" s="143"/>
      <c r="K421" s="145"/>
    </row>
    <row r="422" customFormat="false" ht="15" hidden="false" customHeight="false" outlineLevel="0" collapsed="false">
      <c r="B422" s="141" t="n">
        <f aca="false">B421+1</f>
        <v>400</v>
      </c>
      <c r="C422" s="142"/>
      <c r="D422" s="143"/>
      <c r="E422" s="144"/>
      <c r="F422" s="142"/>
      <c r="G422" s="142"/>
      <c r="H422" s="118" t="str">
        <f aca="true">IF($G422 &lt;&gt; "",VLOOKUP($G422,Defect_severity,2,0),"")</f>
        <v/>
      </c>
      <c r="I422" s="142"/>
      <c r="J422" s="143"/>
      <c r="K422" s="145"/>
    </row>
    <row r="423" customFormat="false" ht="15" hidden="false" customHeight="false" outlineLevel="0" collapsed="false">
      <c r="B423" s="141" t="n">
        <f aca="false">B422+1</f>
        <v>401</v>
      </c>
      <c r="C423" s="142"/>
      <c r="D423" s="143"/>
      <c r="E423" s="144"/>
      <c r="F423" s="142"/>
      <c r="G423" s="142"/>
      <c r="H423" s="118" t="str">
        <f aca="true">IF($G423 &lt;&gt; "",VLOOKUP($G423,Defect_severity,2,0),"")</f>
        <v/>
      </c>
      <c r="I423" s="142"/>
      <c r="J423" s="143"/>
      <c r="K423" s="145"/>
    </row>
    <row r="424" customFormat="false" ht="15" hidden="false" customHeight="false" outlineLevel="0" collapsed="false">
      <c r="B424" s="141" t="n">
        <f aca="false">B423+1</f>
        <v>402</v>
      </c>
      <c r="C424" s="142"/>
      <c r="D424" s="143"/>
      <c r="E424" s="144"/>
      <c r="F424" s="142"/>
      <c r="G424" s="142"/>
      <c r="H424" s="118" t="str">
        <f aca="true">IF($G424 &lt;&gt; "",VLOOKUP($G424,Defect_severity,2,0),"")</f>
        <v/>
      </c>
      <c r="I424" s="142"/>
      <c r="J424" s="143"/>
      <c r="K424" s="145"/>
    </row>
    <row r="425" customFormat="false" ht="15" hidden="false" customHeight="false" outlineLevel="0" collapsed="false">
      <c r="B425" s="141" t="n">
        <f aca="false">B424+1</f>
        <v>403</v>
      </c>
      <c r="C425" s="142"/>
      <c r="D425" s="143"/>
      <c r="E425" s="144"/>
      <c r="F425" s="142"/>
      <c r="G425" s="142"/>
      <c r="H425" s="118" t="str">
        <f aca="true">IF($G425 &lt;&gt; "",VLOOKUP($G425,Defect_severity,2,0),"")</f>
        <v/>
      </c>
      <c r="I425" s="142"/>
      <c r="J425" s="143"/>
      <c r="K425" s="145"/>
    </row>
    <row r="426" customFormat="false" ht="15" hidden="false" customHeight="false" outlineLevel="0" collapsed="false">
      <c r="B426" s="141" t="n">
        <f aca="false">B425+1</f>
        <v>404</v>
      </c>
      <c r="C426" s="142"/>
      <c r="D426" s="143"/>
      <c r="E426" s="144"/>
      <c r="F426" s="142"/>
      <c r="G426" s="142"/>
      <c r="H426" s="118" t="str">
        <f aca="true">IF($G426 &lt;&gt; "",VLOOKUP($G426,Defect_severity,2,0),"")</f>
        <v/>
      </c>
      <c r="I426" s="142"/>
      <c r="J426" s="143"/>
      <c r="K426" s="145"/>
    </row>
    <row r="427" customFormat="false" ht="15" hidden="false" customHeight="false" outlineLevel="0" collapsed="false">
      <c r="B427" s="141" t="n">
        <f aca="false">B426+1</f>
        <v>405</v>
      </c>
      <c r="C427" s="142"/>
      <c r="D427" s="143"/>
      <c r="E427" s="144"/>
      <c r="F427" s="142"/>
      <c r="G427" s="142"/>
      <c r="H427" s="118" t="str">
        <f aca="true">IF($G427 &lt;&gt; "",VLOOKUP($G427,Defect_severity,2,0),"")</f>
        <v/>
      </c>
      <c r="I427" s="142"/>
      <c r="J427" s="143"/>
      <c r="K427" s="145"/>
    </row>
    <row r="428" customFormat="false" ht="15" hidden="false" customHeight="false" outlineLevel="0" collapsed="false">
      <c r="B428" s="141" t="n">
        <f aca="false">B427+1</f>
        <v>406</v>
      </c>
      <c r="C428" s="142"/>
      <c r="D428" s="143"/>
      <c r="E428" s="144"/>
      <c r="F428" s="142"/>
      <c r="G428" s="142"/>
      <c r="H428" s="118" t="str">
        <f aca="true">IF($G428 &lt;&gt; "",VLOOKUP($G428,Defect_severity,2,0),"")</f>
        <v/>
      </c>
      <c r="I428" s="142"/>
      <c r="J428" s="143"/>
      <c r="K428" s="145"/>
    </row>
    <row r="429" customFormat="false" ht="15" hidden="false" customHeight="false" outlineLevel="0" collapsed="false">
      <c r="B429" s="141" t="n">
        <f aca="false">B428+1</f>
        <v>407</v>
      </c>
      <c r="C429" s="142"/>
      <c r="D429" s="143"/>
      <c r="E429" s="144"/>
      <c r="F429" s="142"/>
      <c r="G429" s="142"/>
      <c r="H429" s="118" t="str">
        <f aca="true">IF($G429 &lt;&gt; "",VLOOKUP($G429,Defect_severity,2,0),"")</f>
        <v/>
      </c>
      <c r="I429" s="142"/>
      <c r="J429" s="143"/>
      <c r="K429" s="145"/>
    </row>
    <row r="430" customFormat="false" ht="15" hidden="false" customHeight="false" outlineLevel="0" collapsed="false">
      <c r="B430" s="141" t="n">
        <f aca="false">B429+1</f>
        <v>408</v>
      </c>
      <c r="C430" s="142"/>
      <c r="D430" s="143"/>
      <c r="E430" s="144"/>
      <c r="F430" s="142"/>
      <c r="G430" s="142"/>
      <c r="H430" s="118" t="str">
        <f aca="true">IF($G430 &lt;&gt; "",VLOOKUP($G430,Defect_severity,2,0),"")</f>
        <v/>
      </c>
      <c r="I430" s="142"/>
      <c r="J430" s="143"/>
      <c r="K430" s="145"/>
    </row>
    <row r="431" customFormat="false" ht="15" hidden="false" customHeight="false" outlineLevel="0" collapsed="false">
      <c r="B431" s="141" t="n">
        <f aca="false">B430+1</f>
        <v>409</v>
      </c>
      <c r="C431" s="142"/>
      <c r="D431" s="143"/>
      <c r="E431" s="144"/>
      <c r="F431" s="142"/>
      <c r="G431" s="142"/>
      <c r="H431" s="118" t="str">
        <f aca="true">IF($G431 &lt;&gt; "",VLOOKUP($G431,Defect_severity,2,0),"")</f>
        <v/>
      </c>
      <c r="I431" s="142"/>
      <c r="J431" s="143"/>
      <c r="K431" s="145"/>
    </row>
    <row r="432" customFormat="false" ht="15" hidden="false" customHeight="false" outlineLevel="0" collapsed="false">
      <c r="B432" s="141" t="n">
        <f aca="false">B431+1</f>
        <v>410</v>
      </c>
      <c r="C432" s="142"/>
      <c r="D432" s="143"/>
      <c r="E432" s="144"/>
      <c r="F432" s="142"/>
      <c r="G432" s="142"/>
      <c r="H432" s="118" t="str">
        <f aca="true">IF($G432 &lt;&gt; "",VLOOKUP($G432,Defect_severity,2,0),"")</f>
        <v/>
      </c>
      <c r="I432" s="142"/>
      <c r="J432" s="143"/>
      <c r="K432" s="145"/>
    </row>
    <row r="433" customFormat="false" ht="15" hidden="false" customHeight="false" outlineLevel="0" collapsed="false">
      <c r="B433" s="141" t="n">
        <f aca="false">B432+1</f>
        <v>411</v>
      </c>
      <c r="C433" s="142"/>
      <c r="D433" s="143"/>
      <c r="E433" s="144"/>
      <c r="F433" s="142"/>
      <c r="G433" s="142"/>
      <c r="H433" s="118" t="str">
        <f aca="true">IF($G433 &lt;&gt; "",VLOOKUP($G433,Defect_severity,2,0),"")</f>
        <v/>
      </c>
      <c r="I433" s="142"/>
      <c r="J433" s="143"/>
      <c r="K433" s="145"/>
    </row>
    <row r="434" customFormat="false" ht="15" hidden="false" customHeight="false" outlineLevel="0" collapsed="false">
      <c r="B434" s="141" t="n">
        <f aca="false">B433+1</f>
        <v>412</v>
      </c>
      <c r="C434" s="142"/>
      <c r="D434" s="143"/>
      <c r="E434" s="144"/>
      <c r="F434" s="142"/>
      <c r="G434" s="142"/>
      <c r="H434" s="118" t="str">
        <f aca="true">IF($G434 &lt;&gt; "",VLOOKUP($G434,Defect_severity,2,0),"")</f>
        <v/>
      </c>
      <c r="I434" s="142"/>
      <c r="J434" s="143"/>
      <c r="K434" s="145"/>
    </row>
    <row r="435" customFormat="false" ht="15" hidden="false" customHeight="false" outlineLevel="0" collapsed="false">
      <c r="B435" s="141" t="n">
        <f aca="false">B434+1</f>
        <v>413</v>
      </c>
      <c r="C435" s="142"/>
      <c r="D435" s="143"/>
      <c r="E435" s="144"/>
      <c r="F435" s="142"/>
      <c r="G435" s="142"/>
      <c r="H435" s="118" t="str">
        <f aca="true">IF($G435 &lt;&gt; "",VLOOKUP($G435,Defect_severity,2,0),"")</f>
        <v/>
      </c>
      <c r="I435" s="142"/>
      <c r="J435" s="143"/>
      <c r="K435" s="145"/>
    </row>
    <row r="436" customFormat="false" ht="15" hidden="false" customHeight="false" outlineLevel="0" collapsed="false">
      <c r="B436" s="141" t="n">
        <f aca="false">B435+1</f>
        <v>414</v>
      </c>
      <c r="C436" s="142"/>
      <c r="D436" s="143"/>
      <c r="E436" s="144"/>
      <c r="F436" s="142"/>
      <c r="G436" s="142"/>
      <c r="H436" s="118" t="str">
        <f aca="true">IF($G436 &lt;&gt; "",VLOOKUP($G436,Defect_severity,2,0),"")</f>
        <v/>
      </c>
      <c r="I436" s="142"/>
      <c r="J436" s="143"/>
      <c r="K436" s="145"/>
    </row>
    <row r="437" customFormat="false" ht="15" hidden="false" customHeight="false" outlineLevel="0" collapsed="false">
      <c r="B437" s="141" t="n">
        <f aca="false">B436+1</f>
        <v>415</v>
      </c>
      <c r="C437" s="142"/>
      <c r="D437" s="143"/>
      <c r="E437" s="144"/>
      <c r="F437" s="142"/>
      <c r="G437" s="142"/>
      <c r="H437" s="118" t="str">
        <f aca="true">IF($G437 &lt;&gt; "",VLOOKUP($G437,Defect_severity,2,0),"")</f>
        <v/>
      </c>
      <c r="I437" s="142"/>
      <c r="J437" s="143"/>
      <c r="K437" s="145"/>
    </row>
    <row r="438" customFormat="false" ht="15" hidden="false" customHeight="false" outlineLevel="0" collapsed="false">
      <c r="B438" s="141" t="n">
        <f aca="false">B437+1</f>
        <v>416</v>
      </c>
      <c r="C438" s="142"/>
      <c r="D438" s="143"/>
      <c r="E438" s="144"/>
      <c r="F438" s="142"/>
      <c r="G438" s="142"/>
      <c r="H438" s="118" t="str">
        <f aca="true">IF($G438 &lt;&gt; "",VLOOKUP($G438,Defect_severity,2,0),"")</f>
        <v/>
      </c>
      <c r="I438" s="142"/>
      <c r="J438" s="143"/>
      <c r="K438" s="145"/>
    </row>
    <row r="439" customFormat="false" ht="15" hidden="false" customHeight="false" outlineLevel="0" collapsed="false">
      <c r="B439" s="141" t="n">
        <f aca="false">B438+1</f>
        <v>417</v>
      </c>
      <c r="C439" s="142"/>
      <c r="D439" s="143"/>
      <c r="E439" s="144"/>
      <c r="F439" s="142"/>
      <c r="G439" s="142"/>
      <c r="H439" s="118" t="str">
        <f aca="true">IF($G439 &lt;&gt; "",VLOOKUP($G439,Defect_severity,2,0),"")</f>
        <v/>
      </c>
      <c r="I439" s="142"/>
      <c r="J439" s="143"/>
      <c r="K439" s="145"/>
    </row>
    <row r="440" customFormat="false" ht="15" hidden="false" customHeight="false" outlineLevel="0" collapsed="false">
      <c r="B440" s="141" t="n">
        <f aca="false">B439+1</f>
        <v>418</v>
      </c>
      <c r="C440" s="142"/>
      <c r="D440" s="143"/>
      <c r="E440" s="144"/>
      <c r="F440" s="142"/>
      <c r="G440" s="142"/>
      <c r="H440" s="118" t="str">
        <f aca="true">IF($G440 &lt;&gt; "",VLOOKUP($G440,Defect_severity,2,0),"")</f>
        <v/>
      </c>
      <c r="I440" s="142"/>
      <c r="J440" s="143"/>
      <c r="K440" s="145"/>
    </row>
    <row r="441" customFormat="false" ht="15" hidden="false" customHeight="false" outlineLevel="0" collapsed="false">
      <c r="B441" s="141" t="n">
        <f aca="false">B440+1</f>
        <v>419</v>
      </c>
      <c r="C441" s="142"/>
      <c r="D441" s="143"/>
      <c r="E441" s="144"/>
      <c r="F441" s="142"/>
      <c r="G441" s="142"/>
      <c r="H441" s="118" t="str">
        <f aca="true">IF($G441 &lt;&gt; "",VLOOKUP($G441,Defect_severity,2,0),"")</f>
        <v/>
      </c>
      <c r="I441" s="142"/>
      <c r="J441" s="143"/>
      <c r="K441" s="145"/>
    </row>
    <row r="442" customFormat="false" ht="15" hidden="false" customHeight="false" outlineLevel="0" collapsed="false">
      <c r="B442" s="141" t="n">
        <f aca="false">B441+1</f>
        <v>420</v>
      </c>
      <c r="C442" s="142"/>
      <c r="D442" s="143"/>
      <c r="E442" s="144"/>
      <c r="F442" s="142"/>
      <c r="G442" s="142"/>
      <c r="H442" s="118" t="str">
        <f aca="true">IF($G442 &lt;&gt; "",VLOOKUP($G442,Defect_severity,2,0),"")</f>
        <v/>
      </c>
      <c r="I442" s="142"/>
      <c r="J442" s="143"/>
      <c r="K442" s="145"/>
    </row>
    <row r="443" customFormat="false" ht="15" hidden="false" customHeight="false" outlineLevel="0" collapsed="false">
      <c r="B443" s="141" t="n">
        <f aca="false">B442+1</f>
        <v>421</v>
      </c>
      <c r="C443" s="142"/>
      <c r="D443" s="143"/>
      <c r="E443" s="144"/>
      <c r="F443" s="142"/>
      <c r="G443" s="142"/>
      <c r="H443" s="118" t="str">
        <f aca="true">IF($G443 &lt;&gt; "",VLOOKUP($G443,Defect_severity,2,0),"")</f>
        <v/>
      </c>
      <c r="I443" s="142"/>
      <c r="J443" s="143"/>
      <c r="K443" s="145"/>
    </row>
    <row r="444" customFormat="false" ht="15" hidden="false" customHeight="false" outlineLevel="0" collapsed="false">
      <c r="B444" s="141" t="n">
        <f aca="false">B443+1</f>
        <v>422</v>
      </c>
      <c r="C444" s="142"/>
      <c r="D444" s="143"/>
      <c r="E444" s="144"/>
      <c r="F444" s="142"/>
      <c r="G444" s="142"/>
      <c r="H444" s="118" t="str">
        <f aca="true">IF($G444 &lt;&gt; "",VLOOKUP($G444,Defect_severity,2,0),"")</f>
        <v/>
      </c>
      <c r="I444" s="142"/>
      <c r="J444" s="143"/>
      <c r="K444" s="145"/>
    </row>
    <row r="445" customFormat="false" ht="15" hidden="false" customHeight="false" outlineLevel="0" collapsed="false">
      <c r="B445" s="141" t="n">
        <f aca="false">B444+1</f>
        <v>423</v>
      </c>
      <c r="C445" s="142"/>
      <c r="D445" s="143"/>
      <c r="E445" s="144"/>
      <c r="F445" s="142"/>
      <c r="G445" s="142"/>
      <c r="H445" s="118" t="str">
        <f aca="true">IF($G445 &lt;&gt; "",VLOOKUP($G445,Defect_severity,2,0),"")</f>
        <v/>
      </c>
      <c r="I445" s="142"/>
      <c r="J445" s="143"/>
      <c r="K445" s="145"/>
    </row>
    <row r="446" customFormat="false" ht="15" hidden="false" customHeight="false" outlineLevel="0" collapsed="false">
      <c r="B446" s="141" t="n">
        <f aca="false">B445+1</f>
        <v>424</v>
      </c>
      <c r="C446" s="142"/>
      <c r="D446" s="143"/>
      <c r="E446" s="144"/>
      <c r="F446" s="142"/>
      <c r="G446" s="142"/>
      <c r="H446" s="118" t="str">
        <f aca="true">IF($G446 &lt;&gt; "",VLOOKUP($G446,Defect_severity,2,0),"")</f>
        <v/>
      </c>
      <c r="I446" s="142"/>
      <c r="J446" s="143"/>
      <c r="K446" s="145"/>
    </row>
    <row r="447" customFormat="false" ht="15" hidden="false" customHeight="false" outlineLevel="0" collapsed="false">
      <c r="B447" s="141" t="n">
        <f aca="false">B446+1</f>
        <v>425</v>
      </c>
      <c r="C447" s="142"/>
      <c r="D447" s="143"/>
      <c r="E447" s="144"/>
      <c r="F447" s="142"/>
      <c r="G447" s="142"/>
      <c r="H447" s="118" t="str">
        <f aca="true">IF($G447 &lt;&gt; "",VLOOKUP($G447,Defect_severity,2,0),"")</f>
        <v/>
      </c>
      <c r="I447" s="142"/>
      <c r="J447" s="143"/>
      <c r="K447" s="145"/>
    </row>
    <row r="448" customFormat="false" ht="15" hidden="false" customHeight="false" outlineLevel="0" collapsed="false">
      <c r="B448" s="141" t="n">
        <f aca="false">B447+1</f>
        <v>426</v>
      </c>
      <c r="C448" s="142"/>
      <c r="D448" s="143"/>
      <c r="E448" s="144"/>
      <c r="F448" s="142"/>
      <c r="G448" s="142"/>
      <c r="H448" s="118" t="str">
        <f aca="true">IF($G448 &lt;&gt; "",VLOOKUP($G448,Defect_severity,2,0),"")</f>
        <v/>
      </c>
      <c r="I448" s="142"/>
      <c r="J448" s="143"/>
      <c r="K448" s="145"/>
    </row>
    <row r="449" customFormat="false" ht="15" hidden="false" customHeight="false" outlineLevel="0" collapsed="false">
      <c r="B449" s="141" t="n">
        <f aca="false">B448+1</f>
        <v>427</v>
      </c>
      <c r="C449" s="142"/>
      <c r="D449" s="143"/>
      <c r="E449" s="144"/>
      <c r="F449" s="142"/>
      <c r="G449" s="142"/>
      <c r="H449" s="118" t="str">
        <f aca="true">IF($G449 &lt;&gt; "",VLOOKUP($G449,Defect_severity,2,0),"")</f>
        <v/>
      </c>
      <c r="I449" s="142"/>
      <c r="J449" s="143"/>
      <c r="K449" s="145"/>
    </row>
    <row r="450" customFormat="false" ht="15" hidden="false" customHeight="false" outlineLevel="0" collapsed="false">
      <c r="B450" s="141" t="n">
        <f aca="false">B449+1</f>
        <v>428</v>
      </c>
      <c r="C450" s="142"/>
      <c r="D450" s="143"/>
      <c r="E450" s="144"/>
      <c r="F450" s="142"/>
      <c r="G450" s="142"/>
      <c r="H450" s="118" t="str">
        <f aca="true">IF($G450 &lt;&gt; "",VLOOKUP($G450,Defect_severity,2,0),"")</f>
        <v/>
      </c>
      <c r="I450" s="142"/>
      <c r="J450" s="143"/>
      <c r="K450" s="145"/>
    </row>
    <row r="451" customFormat="false" ht="15" hidden="false" customHeight="false" outlineLevel="0" collapsed="false">
      <c r="B451" s="141" t="n">
        <f aca="false">B450+1</f>
        <v>429</v>
      </c>
      <c r="C451" s="142"/>
      <c r="D451" s="143"/>
      <c r="E451" s="144"/>
      <c r="F451" s="142"/>
      <c r="G451" s="142"/>
      <c r="H451" s="118" t="str">
        <f aca="true">IF($G451 &lt;&gt; "",VLOOKUP($G451,Defect_severity,2,0),"")</f>
        <v/>
      </c>
      <c r="I451" s="142"/>
      <c r="J451" s="143"/>
      <c r="K451" s="145"/>
    </row>
    <row r="452" customFormat="false" ht="15" hidden="false" customHeight="false" outlineLevel="0" collapsed="false">
      <c r="B452" s="141" t="n">
        <f aca="false">B451+1</f>
        <v>430</v>
      </c>
      <c r="C452" s="142"/>
      <c r="D452" s="143"/>
      <c r="E452" s="144"/>
      <c r="F452" s="142"/>
      <c r="G452" s="142"/>
      <c r="H452" s="118" t="str">
        <f aca="true">IF($G452 &lt;&gt; "",VLOOKUP($G452,Defect_severity,2,0),"")</f>
        <v/>
      </c>
      <c r="I452" s="142"/>
      <c r="J452" s="143"/>
      <c r="K452" s="145"/>
    </row>
    <row r="453" customFormat="false" ht="15" hidden="false" customHeight="false" outlineLevel="0" collapsed="false">
      <c r="B453" s="141" t="n">
        <f aca="false">B452+1</f>
        <v>431</v>
      </c>
      <c r="C453" s="142"/>
      <c r="D453" s="143"/>
      <c r="E453" s="144"/>
      <c r="F453" s="142"/>
      <c r="G453" s="142"/>
      <c r="H453" s="118" t="str">
        <f aca="true">IF($G453 &lt;&gt; "",VLOOKUP($G453,Defect_severity,2,0),"")</f>
        <v/>
      </c>
      <c r="I453" s="142"/>
      <c r="J453" s="143"/>
      <c r="K453" s="145"/>
    </row>
    <row r="454" customFormat="false" ht="15" hidden="false" customHeight="false" outlineLevel="0" collapsed="false">
      <c r="B454" s="141" t="n">
        <f aca="false">B453+1</f>
        <v>432</v>
      </c>
      <c r="C454" s="142"/>
      <c r="D454" s="143"/>
      <c r="E454" s="144"/>
      <c r="F454" s="142"/>
      <c r="G454" s="142"/>
      <c r="H454" s="118" t="str">
        <f aca="true">IF($G454 &lt;&gt; "",VLOOKUP($G454,Defect_severity,2,0),"")</f>
        <v/>
      </c>
      <c r="I454" s="142"/>
      <c r="J454" s="143"/>
      <c r="K454" s="145"/>
    </row>
    <row r="455" customFormat="false" ht="15" hidden="false" customHeight="false" outlineLevel="0" collapsed="false">
      <c r="B455" s="141" t="n">
        <f aca="false">B454+1</f>
        <v>433</v>
      </c>
      <c r="C455" s="142"/>
      <c r="D455" s="143"/>
      <c r="E455" s="144"/>
      <c r="F455" s="142"/>
      <c r="G455" s="142"/>
      <c r="H455" s="118" t="str">
        <f aca="true">IF($G455 &lt;&gt; "",VLOOKUP($G455,Defect_severity,2,0),"")</f>
        <v/>
      </c>
      <c r="I455" s="142"/>
      <c r="J455" s="143"/>
      <c r="K455" s="145"/>
    </row>
    <row r="456" customFormat="false" ht="15" hidden="false" customHeight="false" outlineLevel="0" collapsed="false">
      <c r="B456" s="141" t="n">
        <f aca="false">B455+1</f>
        <v>434</v>
      </c>
      <c r="C456" s="142"/>
      <c r="D456" s="143"/>
      <c r="E456" s="144"/>
      <c r="F456" s="142"/>
      <c r="G456" s="142"/>
      <c r="H456" s="118" t="str">
        <f aca="true">IF($G456 &lt;&gt; "",VLOOKUP($G456,Defect_severity,2,0),"")</f>
        <v/>
      </c>
      <c r="I456" s="142"/>
      <c r="J456" s="143"/>
      <c r="K456" s="145"/>
    </row>
    <row r="457" customFormat="false" ht="15" hidden="false" customHeight="false" outlineLevel="0" collapsed="false">
      <c r="B457" s="141" t="n">
        <f aca="false">B456+1</f>
        <v>435</v>
      </c>
      <c r="C457" s="142"/>
      <c r="D457" s="143"/>
      <c r="E457" s="144"/>
      <c r="F457" s="142"/>
      <c r="G457" s="142"/>
      <c r="H457" s="118" t="str">
        <f aca="true">IF($G457 &lt;&gt; "",VLOOKUP($G457,Defect_severity,2,0),"")</f>
        <v/>
      </c>
      <c r="I457" s="142"/>
      <c r="J457" s="143"/>
      <c r="K457" s="145"/>
    </row>
    <row r="458" customFormat="false" ht="15" hidden="false" customHeight="false" outlineLevel="0" collapsed="false">
      <c r="B458" s="141" t="n">
        <f aca="false">B457+1</f>
        <v>436</v>
      </c>
      <c r="C458" s="142"/>
      <c r="D458" s="143"/>
      <c r="E458" s="144"/>
      <c r="F458" s="142"/>
      <c r="G458" s="142"/>
      <c r="H458" s="118" t="str">
        <f aca="true">IF($G458 &lt;&gt; "",VLOOKUP($G458,Defect_severity,2,0),"")</f>
        <v/>
      </c>
      <c r="I458" s="142"/>
      <c r="J458" s="143"/>
      <c r="K458" s="145"/>
    </row>
    <row r="459" customFormat="false" ht="15" hidden="false" customHeight="false" outlineLevel="0" collapsed="false">
      <c r="B459" s="141" t="n">
        <f aca="false">B458+1</f>
        <v>437</v>
      </c>
      <c r="C459" s="142"/>
      <c r="D459" s="143"/>
      <c r="E459" s="144"/>
      <c r="F459" s="142"/>
      <c r="G459" s="142"/>
      <c r="H459" s="118" t="str">
        <f aca="true">IF($G459 &lt;&gt; "",VLOOKUP($G459,Defect_severity,2,0),"")</f>
        <v/>
      </c>
      <c r="I459" s="142"/>
      <c r="J459" s="143"/>
      <c r="K459" s="145"/>
    </row>
    <row r="460" customFormat="false" ht="15" hidden="false" customHeight="false" outlineLevel="0" collapsed="false">
      <c r="B460" s="141" t="n">
        <f aca="false">B459+1</f>
        <v>438</v>
      </c>
      <c r="C460" s="142"/>
      <c r="D460" s="143"/>
      <c r="E460" s="144"/>
      <c r="F460" s="142"/>
      <c r="G460" s="142"/>
      <c r="H460" s="118" t="str">
        <f aca="true">IF($G460 &lt;&gt; "",VLOOKUP($G460,Defect_severity,2,0),"")</f>
        <v/>
      </c>
      <c r="I460" s="142"/>
      <c r="J460" s="143"/>
      <c r="K460" s="145"/>
    </row>
    <row r="461" customFormat="false" ht="15" hidden="false" customHeight="false" outlineLevel="0" collapsed="false">
      <c r="B461" s="141" t="n">
        <f aca="false">B460+1</f>
        <v>439</v>
      </c>
      <c r="C461" s="142"/>
      <c r="D461" s="143"/>
      <c r="E461" s="144"/>
      <c r="F461" s="142"/>
      <c r="G461" s="142"/>
      <c r="H461" s="118" t="str">
        <f aca="true">IF($G461 &lt;&gt; "",VLOOKUP($G461,Defect_severity,2,0),"")</f>
        <v/>
      </c>
      <c r="I461" s="142"/>
      <c r="J461" s="143"/>
      <c r="K461" s="145"/>
    </row>
    <row r="462" customFormat="false" ht="15" hidden="false" customHeight="false" outlineLevel="0" collapsed="false">
      <c r="B462" s="141" t="n">
        <f aca="false">B461+1</f>
        <v>440</v>
      </c>
      <c r="C462" s="142"/>
      <c r="D462" s="143"/>
      <c r="E462" s="144"/>
      <c r="F462" s="142"/>
      <c r="G462" s="142"/>
      <c r="H462" s="118" t="str">
        <f aca="true">IF($G462 &lt;&gt; "",VLOOKUP($G462,Defect_severity,2,0),"")</f>
        <v/>
      </c>
      <c r="I462" s="142"/>
      <c r="J462" s="143"/>
      <c r="K462" s="145"/>
    </row>
    <row r="463" customFormat="false" ht="15" hidden="false" customHeight="false" outlineLevel="0" collapsed="false">
      <c r="B463" s="141" t="n">
        <f aca="false">B462+1</f>
        <v>441</v>
      </c>
      <c r="C463" s="142"/>
      <c r="D463" s="143"/>
      <c r="E463" s="144"/>
      <c r="F463" s="142"/>
      <c r="G463" s="142"/>
      <c r="H463" s="118" t="str">
        <f aca="true">IF($G463 &lt;&gt; "",VLOOKUP($G463,Defect_severity,2,0),"")</f>
        <v/>
      </c>
      <c r="I463" s="142"/>
      <c r="J463" s="143"/>
      <c r="K463" s="145"/>
    </row>
    <row r="464" customFormat="false" ht="15" hidden="false" customHeight="false" outlineLevel="0" collapsed="false">
      <c r="B464" s="141" t="n">
        <f aca="false">B463+1</f>
        <v>442</v>
      </c>
      <c r="C464" s="142"/>
      <c r="D464" s="143"/>
      <c r="E464" s="144"/>
      <c r="F464" s="142"/>
      <c r="G464" s="142"/>
      <c r="H464" s="118" t="str">
        <f aca="true">IF($G464 &lt;&gt; "",VLOOKUP($G464,Defect_severity,2,0),"")</f>
        <v/>
      </c>
      <c r="I464" s="142"/>
      <c r="J464" s="143"/>
      <c r="K464" s="145"/>
    </row>
    <row r="465" customFormat="false" ht="15" hidden="false" customHeight="false" outlineLevel="0" collapsed="false">
      <c r="B465" s="141" t="n">
        <f aca="false">B464+1</f>
        <v>443</v>
      </c>
      <c r="C465" s="142"/>
      <c r="D465" s="143"/>
      <c r="E465" s="144"/>
      <c r="F465" s="142"/>
      <c r="G465" s="142"/>
      <c r="H465" s="118" t="str">
        <f aca="true">IF($G465 &lt;&gt; "",VLOOKUP($G465,Defect_severity,2,0),"")</f>
        <v/>
      </c>
      <c r="I465" s="142"/>
      <c r="J465" s="143"/>
      <c r="K465" s="145"/>
    </row>
    <row r="466" customFormat="false" ht="15" hidden="false" customHeight="false" outlineLevel="0" collapsed="false">
      <c r="B466" s="141" t="n">
        <f aca="false">B465+1</f>
        <v>444</v>
      </c>
      <c r="C466" s="142"/>
      <c r="D466" s="143"/>
      <c r="E466" s="144"/>
      <c r="F466" s="142"/>
      <c r="G466" s="142"/>
      <c r="H466" s="118" t="str">
        <f aca="true">IF($G466 &lt;&gt; "",VLOOKUP($G466,Defect_severity,2,0),"")</f>
        <v/>
      </c>
      <c r="I466" s="142"/>
      <c r="J466" s="143"/>
      <c r="K466" s="145"/>
    </row>
    <row r="467" customFormat="false" ht="15" hidden="false" customHeight="false" outlineLevel="0" collapsed="false">
      <c r="B467" s="141" t="n">
        <f aca="false">B466+1</f>
        <v>445</v>
      </c>
      <c r="C467" s="142"/>
      <c r="D467" s="143"/>
      <c r="E467" s="144"/>
      <c r="F467" s="142"/>
      <c r="G467" s="142"/>
      <c r="H467" s="118" t="str">
        <f aca="true">IF($G467 &lt;&gt; "",VLOOKUP($G467,Defect_severity,2,0),"")</f>
        <v/>
      </c>
      <c r="I467" s="142"/>
      <c r="J467" s="143"/>
      <c r="K467" s="145"/>
    </row>
    <row r="468" customFormat="false" ht="15" hidden="false" customHeight="false" outlineLevel="0" collapsed="false">
      <c r="B468" s="141" t="n">
        <f aca="false">B467+1</f>
        <v>446</v>
      </c>
      <c r="C468" s="142"/>
      <c r="D468" s="143"/>
      <c r="E468" s="144"/>
      <c r="F468" s="142"/>
      <c r="G468" s="142"/>
      <c r="H468" s="118" t="str">
        <f aca="true">IF($G468 &lt;&gt; "",VLOOKUP($G468,Defect_severity,2,0),"")</f>
        <v/>
      </c>
      <c r="I468" s="142"/>
      <c r="J468" s="143"/>
      <c r="K468" s="145"/>
    </row>
    <row r="469" customFormat="false" ht="15" hidden="false" customHeight="false" outlineLevel="0" collapsed="false">
      <c r="B469" s="141" t="n">
        <f aca="false">B468+1</f>
        <v>447</v>
      </c>
      <c r="C469" s="142"/>
      <c r="D469" s="143"/>
      <c r="E469" s="144"/>
      <c r="F469" s="142"/>
      <c r="G469" s="142"/>
      <c r="H469" s="118" t="str">
        <f aca="true">IF($G469 &lt;&gt; "",VLOOKUP($G469,Defect_severity,2,0),"")</f>
        <v/>
      </c>
      <c r="I469" s="142"/>
      <c r="J469" s="143"/>
      <c r="K469" s="145"/>
    </row>
    <row r="470" customFormat="false" ht="15" hidden="false" customHeight="false" outlineLevel="0" collapsed="false">
      <c r="B470" s="141" t="n">
        <f aca="false">B469+1</f>
        <v>448</v>
      </c>
      <c r="C470" s="142"/>
      <c r="D470" s="143"/>
      <c r="E470" s="144"/>
      <c r="F470" s="142"/>
      <c r="G470" s="142"/>
      <c r="H470" s="118" t="str">
        <f aca="true">IF($G470 &lt;&gt; "",VLOOKUP($G470,Defect_severity,2,0),"")</f>
        <v/>
      </c>
      <c r="I470" s="142"/>
      <c r="J470" s="143"/>
      <c r="K470" s="145"/>
    </row>
    <row r="471" customFormat="false" ht="15" hidden="false" customHeight="false" outlineLevel="0" collapsed="false">
      <c r="B471" s="141" t="n">
        <f aca="false">B470+1</f>
        <v>449</v>
      </c>
      <c r="C471" s="142"/>
      <c r="D471" s="143"/>
      <c r="E471" s="144"/>
      <c r="F471" s="142"/>
      <c r="G471" s="142"/>
      <c r="H471" s="118" t="str">
        <f aca="true">IF($G471 &lt;&gt; "",VLOOKUP($G471,Defect_severity,2,0),"")</f>
        <v/>
      </c>
      <c r="I471" s="142"/>
      <c r="J471" s="143"/>
      <c r="K471" s="145"/>
    </row>
    <row r="472" customFormat="false" ht="15" hidden="false" customHeight="false" outlineLevel="0" collapsed="false">
      <c r="B472" s="141" t="n">
        <f aca="false">B471+1</f>
        <v>450</v>
      </c>
      <c r="C472" s="142"/>
      <c r="D472" s="143"/>
      <c r="E472" s="144"/>
      <c r="F472" s="142"/>
      <c r="G472" s="142"/>
      <c r="H472" s="118" t="str">
        <f aca="true">IF($G472 &lt;&gt; "",VLOOKUP($G472,Defect_severity,2,0),"")</f>
        <v/>
      </c>
      <c r="I472" s="142"/>
      <c r="J472" s="143"/>
      <c r="K472" s="145"/>
    </row>
    <row r="473" customFormat="false" ht="15" hidden="false" customHeight="false" outlineLevel="0" collapsed="false">
      <c r="B473" s="141" t="n">
        <f aca="false">B472+1</f>
        <v>451</v>
      </c>
      <c r="C473" s="142"/>
      <c r="D473" s="143"/>
      <c r="E473" s="144"/>
      <c r="F473" s="142"/>
      <c r="G473" s="142"/>
      <c r="H473" s="118" t="str">
        <f aca="true">IF($G473 &lt;&gt; "",VLOOKUP($G473,Defect_severity,2,0),"")</f>
        <v/>
      </c>
      <c r="I473" s="142"/>
      <c r="J473" s="143"/>
      <c r="K473" s="145"/>
    </row>
    <row r="474" customFormat="false" ht="15" hidden="false" customHeight="false" outlineLevel="0" collapsed="false">
      <c r="B474" s="141" t="n">
        <f aca="false">B473+1</f>
        <v>452</v>
      </c>
      <c r="C474" s="142"/>
      <c r="D474" s="143"/>
      <c r="E474" s="144"/>
      <c r="F474" s="142"/>
      <c r="G474" s="142"/>
      <c r="H474" s="118" t="str">
        <f aca="true">IF($G474 &lt;&gt; "",VLOOKUP($G474,Defect_severity,2,0),"")</f>
        <v/>
      </c>
      <c r="I474" s="142"/>
      <c r="J474" s="143"/>
      <c r="K474" s="145"/>
    </row>
    <row r="475" customFormat="false" ht="15" hidden="false" customHeight="false" outlineLevel="0" collapsed="false">
      <c r="B475" s="141" t="n">
        <f aca="false">B474+1</f>
        <v>453</v>
      </c>
      <c r="C475" s="142"/>
      <c r="D475" s="143"/>
      <c r="E475" s="144"/>
      <c r="F475" s="142"/>
      <c r="G475" s="142"/>
      <c r="H475" s="118" t="str">
        <f aca="true">IF($G475 &lt;&gt; "",VLOOKUP($G475,Defect_severity,2,0),"")</f>
        <v/>
      </c>
      <c r="I475" s="142"/>
      <c r="J475" s="143"/>
      <c r="K475" s="145"/>
    </row>
    <row r="476" customFormat="false" ht="15" hidden="false" customHeight="false" outlineLevel="0" collapsed="false">
      <c r="B476" s="141" t="n">
        <f aca="false">B475+1</f>
        <v>454</v>
      </c>
      <c r="C476" s="142"/>
      <c r="D476" s="143"/>
      <c r="E476" s="144"/>
      <c r="F476" s="142"/>
      <c r="G476" s="142"/>
      <c r="H476" s="118" t="str">
        <f aca="true">IF($G476 &lt;&gt; "",VLOOKUP($G476,Defect_severity,2,0),"")</f>
        <v/>
      </c>
      <c r="I476" s="142"/>
      <c r="J476" s="143"/>
      <c r="K476" s="145"/>
    </row>
    <row r="477" customFormat="false" ht="15" hidden="false" customHeight="false" outlineLevel="0" collapsed="false">
      <c r="B477" s="141" t="n">
        <f aca="false">B476+1</f>
        <v>455</v>
      </c>
      <c r="C477" s="142"/>
      <c r="D477" s="143"/>
      <c r="E477" s="144"/>
      <c r="F477" s="142"/>
      <c r="G477" s="142"/>
      <c r="H477" s="118" t="str">
        <f aca="true">IF($G477 &lt;&gt; "",VLOOKUP($G477,Defect_severity,2,0),"")</f>
        <v/>
      </c>
      <c r="I477" s="142"/>
      <c r="J477" s="143"/>
      <c r="K477" s="145"/>
    </row>
    <row r="478" customFormat="false" ht="15" hidden="false" customHeight="false" outlineLevel="0" collapsed="false">
      <c r="B478" s="141" t="n">
        <f aca="false">B477+1</f>
        <v>456</v>
      </c>
      <c r="C478" s="142"/>
      <c r="D478" s="143"/>
      <c r="E478" s="144"/>
      <c r="F478" s="142"/>
      <c r="G478" s="142"/>
      <c r="H478" s="118" t="str">
        <f aca="true">IF($G478 &lt;&gt; "",VLOOKUP($G478,Defect_severity,2,0),"")</f>
        <v/>
      </c>
      <c r="I478" s="142"/>
      <c r="J478" s="143"/>
      <c r="K478" s="145"/>
    </row>
    <row r="479" customFormat="false" ht="15" hidden="false" customHeight="false" outlineLevel="0" collapsed="false">
      <c r="B479" s="141" t="n">
        <f aca="false">B478+1</f>
        <v>457</v>
      </c>
      <c r="C479" s="142"/>
      <c r="D479" s="143"/>
      <c r="E479" s="144"/>
      <c r="F479" s="142"/>
      <c r="G479" s="142"/>
      <c r="H479" s="118" t="str">
        <f aca="true">IF($G479 &lt;&gt; "",VLOOKUP($G479,Defect_severity,2,0),"")</f>
        <v/>
      </c>
      <c r="I479" s="142"/>
      <c r="J479" s="143"/>
      <c r="K479" s="145"/>
    </row>
    <row r="480" customFormat="false" ht="15" hidden="false" customHeight="false" outlineLevel="0" collapsed="false">
      <c r="B480" s="141" t="n">
        <f aca="false">B479+1</f>
        <v>458</v>
      </c>
      <c r="C480" s="142"/>
      <c r="D480" s="143"/>
      <c r="E480" s="144"/>
      <c r="F480" s="142"/>
      <c r="G480" s="142"/>
      <c r="H480" s="118" t="str">
        <f aca="true">IF($G480 &lt;&gt; "",VLOOKUP($G480,Defect_severity,2,0),"")</f>
        <v/>
      </c>
      <c r="I480" s="142"/>
      <c r="J480" s="143"/>
      <c r="K480" s="145"/>
    </row>
    <row r="481" customFormat="false" ht="15" hidden="false" customHeight="false" outlineLevel="0" collapsed="false">
      <c r="B481" s="141" t="n">
        <f aca="false">B480+1</f>
        <v>459</v>
      </c>
      <c r="C481" s="142"/>
      <c r="D481" s="143"/>
      <c r="E481" s="144"/>
      <c r="F481" s="142"/>
      <c r="G481" s="142"/>
      <c r="H481" s="118" t="str">
        <f aca="true">IF($G481 &lt;&gt; "",VLOOKUP($G481,Defect_severity,2,0),"")</f>
        <v/>
      </c>
      <c r="I481" s="142"/>
      <c r="J481" s="143"/>
      <c r="K481" s="145"/>
    </row>
    <row r="482" customFormat="false" ht="15" hidden="false" customHeight="false" outlineLevel="0" collapsed="false">
      <c r="B482" s="141" t="n">
        <f aca="false">B481+1</f>
        <v>460</v>
      </c>
      <c r="C482" s="142"/>
      <c r="D482" s="143"/>
      <c r="E482" s="144"/>
      <c r="F482" s="142"/>
      <c r="G482" s="142"/>
      <c r="H482" s="118" t="str">
        <f aca="true">IF($G482 &lt;&gt; "",VLOOKUP($G482,Defect_severity,2,0),"")</f>
        <v/>
      </c>
      <c r="I482" s="142"/>
      <c r="J482" s="143"/>
      <c r="K482" s="145"/>
    </row>
    <row r="483" customFormat="false" ht="15" hidden="false" customHeight="false" outlineLevel="0" collapsed="false">
      <c r="B483" s="141" t="n">
        <f aca="false">B482+1</f>
        <v>461</v>
      </c>
      <c r="C483" s="142"/>
      <c r="D483" s="143"/>
      <c r="E483" s="144"/>
      <c r="F483" s="142"/>
      <c r="G483" s="142"/>
      <c r="H483" s="118" t="str">
        <f aca="true">IF($G483 &lt;&gt; "",VLOOKUP($G483,Defect_severity,2,0),"")</f>
        <v/>
      </c>
      <c r="I483" s="142"/>
      <c r="J483" s="143"/>
      <c r="K483" s="145"/>
    </row>
    <row r="484" customFormat="false" ht="15" hidden="false" customHeight="false" outlineLevel="0" collapsed="false">
      <c r="B484" s="141" t="n">
        <f aca="false">B483+1</f>
        <v>462</v>
      </c>
      <c r="C484" s="142"/>
      <c r="D484" s="143"/>
      <c r="E484" s="144"/>
      <c r="F484" s="142"/>
      <c r="G484" s="142"/>
      <c r="H484" s="118" t="str">
        <f aca="true">IF($G484 &lt;&gt; "",VLOOKUP($G484,Defect_severity,2,0),"")</f>
        <v/>
      </c>
      <c r="I484" s="142"/>
      <c r="J484" s="143"/>
      <c r="K484" s="145"/>
    </row>
    <row r="485" customFormat="false" ht="15" hidden="false" customHeight="false" outlineLevel="0" collapsed="false">
      <c r="B485" s="141" t="n">
        <f aca="false">B484+1</f>
        <v>463</v>
      </c>
      <c r="C485" s="142"/>
      <c r="D485" s="143"/>
      <c r="E485" s="144"/>
      <c r="F485" s="142"/>
      <c r="G485" s="142"/>
      <c r="H485" s="118" t="str">
        <f aca="true">IF($G485 &lt;&gt; "",VLOOKUP($G485,Defect_severity,2,0),"")</f>
        <v/>
      </c>
      <c r="I485" s="142"/>
      <c r="J485" s="143"/>
      <c r="K485" s="145"/>
    </row>
    <row r="486" customFormat="false" ht="15" hidden="false" customHeight="false" outlineLevel="0" collapsed="false">
      <c r="B486" s="141" t="n">
        <f aca="false">B485+1</f>
        <v>464</v>
      </c>
      <c r="C486" s="142"/>
      <c r="D486" s="143"/>
      <c r="E486" s="144"/>
      <c r="F486" s="142"/>
      <c r="G486" s="142"/>
      <c r="H486" s="118" t="str">
        <f aca="true">IF($G486 &lt;&gt; "",VLOOKUP($G486,Defect_severity,2,0),"")</f>
        <v/>
      </c>
      <c r="I486" s="142"/>
      <c r="J486" s="143"/>
      <c r="K486" s="145"/>
    </row>
    <row r="487" customFormat="false" ht="15" hidden="false" customHeight="false" outlineLevel="0" collapsed="false">
      <c r="B487" s="141" t="n">
        <f aca="false">B486+1</f>
        <v>465</v>
      </c>
      <c r="C487" s="142"/>
      <c r="D487" s="143"/>
      <c r="E487" s="144"/>
      <c r="F487" s="142"/>
      <c r="G487" s="142"/>
      <c r="H487" s="118" t="str">
        <f aca="true">IF($G487 &lt;&gt; "",VLOOKUP($G487,Defect_severity,2,0),"")</f>
        <v/>
      </c>
      <c r="I487" s="142"/>
      <c r="J487" s="143"/>
      <c r="K487" s="145"/>
    </row>
    <row r="488" customFormat="false" ht="15" hidden="false" customHeight="false" outlineLevel="0" collapsed="false">
      <c r="B488" s="141" t="n">
        <f aca="false">B487+1</f>
        <v>466</v>
      </c>
      <c r="C488" s="142"/>
      <c r="D488" s="143"/>
      <c r="E488" s="144"/>
      <c r="F488" s="142"/>
      <c r="G488" s="142"/>
      <c r="H488" s="118" t="str">
        <f aca="true">IF($G488 &lt;&gt; "",VLOOKUP($G488,Defect_severity,2,0),"")</f>
        <v/>
      </c>
      <c r="I488" s="142"/>
      <c r="J488" s="143"/>
      <c r="K488" s="145"/>
    </row>
    <row r="489" customFormat="false" ht="15" hidden="false" customHeight="false" outlineLevel="0" collapsed="false">
      <c r="B489" s="141" t="n">
        <f aca="false">B488+1</f>
        <v>467</v>
      </c>
      <c r="C489" s="142"/>
      <c r="D489" s="143"/>
      <c r="E489" s="144"/>
      <c r="F489" s="142"/>
      <c r="G489" s="142"/>
      <c r="H489" s="118" t="str">
        <f aca="true">IF($G489 &lt;&gt; "",VLOOKUP($G489,Defect_severity,2,0),"")</f>
        <v/>
      </c>
      <c r="I489" s="142"/>
      <c r="J489" s="143"/>
      <c r="K489" s="145"/>
    </row>
    <row r="490" customFormat="false" ht="15" hidden="false" customHeight="false" outlineLevel="0" collapsed="false">
      <c r="B490" s="141" t="n">
        <f aca="false">B489+1</f>
        <v>468</v>
      </c>
      <c r="C490" s="142"/>
      <c r="D490" s="143"/>
      <c r="E490" s="144"/>
      <c r="F490" s="142"/>
      <c r="G490" s="142"/>
      <c r="H490" s="118" t="str">
        <f aca="true">IF($G490 &lt;&gt; "",VLOOKUP($G490,Defect_severity,2,0),"")</f>
        <v/>
      </c>
      <c r="I490" s="142"/>
      <c r="J490" s="143"/>
      <c r="K490" s="145"/>
    </row>
    <row r="491" customFormat="false" ht="15" hidden="false" customHeight="false" outlineLevel="0" collapsed="false">
      <c r="B491" s="141" t="n">
        <f aca="false">B490+1</f>
        <v>469</v>
      </c>
      <c r="C491" s="142"/>
      <c r="D491" s="143"/>
      <c r="E491" s="144"/>
      <c r="F491" s="142"/>
      <c r="G491" s="142"/>
      <c r="H491" s="118" t="str">
        <f aca="true">IF($G491 &lt;&gt; "",VLOOKUP($G491,Defect_severity,2,0),"")</f>
        <v/>
      </c>
      <c r="I491" s="142"/>
      <c r="J491" s="143"/>
      <c r="K491" s="145"/>
    </row>
    <row r="492" customFormat="false" ht="15" hidden="false" customHeight="false" outlineLevel="0" collapsed="false">
      <c r="B492" s="141" t="n">
        <f aca="false">B491+1</f>
        <v>470</v>
      </c>
      <c r="C492" s="142"/>
      <c r="D492" s="143"/>
      <c r="E492" s="144"/>
      <c r="F492" s="142"/>
      <c r="G492" s="142"/>
      <c r="H492" s="118" t="str">
        <f aca="true">IF($G492 &lt;&gt; "",VLOOKUP($G492,Defect_severity,2,0),"")</f>
        <v/>
      </c>
      <c r="I492" s="142"/>
      <c r="J492" s="143"/>
      <c r="K492" s="145"/>
    </row>
    <row r="493" customFormat="false" ht="15" hidden="false" customHeight="false" outlineLevel="0" collapsed="false">
      <c r="B493" s="141" t="n">
        <f aca="false">B492+1</f>
        <v>471</v>
      </c>
      <c r="C493" s="142"/>
      <c r="D493" s="143"/>
      <c r="E493" s="144"/>
      <c r="F493" s="142"/>
      <c r="G493" s="142"/>
      <c r="H493" s="118" t="str">
        <f aca="true">IF($G493 &lt;&gt; "",VLOOKUP($G493,Defect_severity,2,0),"")</f>
        <v/>
      </c>
      <c r="I493" s="142"/>
      <c r="J493" s="143"/>
      <c r="K493" s="145"/>
    </row>
    <row r="494" customFormat="false" ht="15" hidden="false" customHeight="false" outlineLevel="0" collapsed="false">
      <c r="B494" s="141" t="n">
        <f aca="false">B493+1</f>
        <v>472</v>
      </c>
      <c r="C494" s="142"/>
      <c r="D494" s="143"/>
      <c r="E494" s="144"/>
      <c r="F494" s="142"/>
      <c r="G494" s="142"/>
      <c r="H494" s="118" t="str">
        <f aca="true">IF($G494 &lt;&gt; "",VLOOKUP($G494,Defect_severity,2,0),"")</f>
        <v/>
      </c>
      <c r="I494" s="142"/>
      <c r="J494" s="143"/>
      <c r="K494" s="145"/>
    </row>
    <row r="495" customFormat="false" ht="15" hidden="false" customHeight="false" outlineLevel="0" collapsed="false">
      <c r="B495" s="141" t="n">
        <f aca="false">B494+1</f>
        <v>473</v>
      </c>
      <c r="C495" s="142"/>
      <c r="D495" s="143"/>
      <c r="E495" s="144"/>
      <c r="F495" s="142"/>
      <c r="G495" s="142"/>
      <c r="H495" s="118" t="str">
        <f aca="true">IF($G495 &lt;&gt; "",VLOOKUP($G495,Defect_severity,2,0),"")</f>
        <v/>
      </c>
      <c r="I495" s="142"/>
      <c r="J495" s="143"/>
      <c r="K495" s="145"/>
    </row>
    <row r="496" customFormat="false" ht="15" hidden="false" customHeight="false" outlineLevel="0" collapsed="false">
      <c r="B496" s="141" t="n">
        <f aca="false">B495+1</f>
        <v>474</v>
      </c>
      <c r="C496" s="142"/>
      <c r="D496" s="143"/>
      <c r="E496" s="144"/>
      <c r="F496" s="142"/>
      <c r="G496" s="142"/>
      <c r="H496" s="118" t="str">
        <f aca="true">IF($G496 &lt;&gt; "",VLOOKUP($G496,Defect_severity,2,0),"")</f>
        <v/>
      </c>
      <c r="I496" s="142"/>
      <c r="J496" s="143"/>
      <c r="K496" s="145"/>
    </row>
    <row r="497" customFormat="false" ht="15" hidden="false" customHeight="false" outlineLevel="0" collapsed="false">
      <c r="B497" s="141" t="n">
        <f aca="false">B496+1</f>
        <v>475</v>
      </c>
      <c r="C497" s="142"/>
      <c r="D497" s="143"/>
      <c r="E497" s="144"/>
      <c r="F497" s="142"/>
      <c r="G497" s="142"/>
      <c r="H497" s="118" t="str">
        <f aca="true">IF($G497 &lt;&gt; "",VLOOKUP($G497,Defect_severity,2,0),"")</f>
        <v/>
      </c>
      <c r="I497" s="142"/>
      <c r="J497" s="143"/>
      <c r="K497" s="145"/>
    </row>
    <row r="498" customFormat="false" ht="15" hidden="false" customHeight="false" outlineLevel="0" collapsed="false">
      <c r="B498" s="141" t="n">
        <f aca="false">B497+1</f>
        <v>476</v>
      </c>
      <c r="C498" s="142"/>
      <c r="D498" s="143"/>
      <c r="E498" s="144"/>
      <c r="F498" s="142"/>
      <c r="G498" s="142"/>
      <c r="H498" s="118" t="str">
        <f aca="true">IF($G498 &lt;&gt; "",VLOOKUP($G498,Defect_severity,2,0),"")</f>
        <v/>
      </c>
      <c r="I498" s="142"/>
      <c r="J498" s="143"/>
      <c r="K498" s="145"/>
    </row>
    <row r="499" customFormat="false" ht="15" hidden="false" customHeight="false" outlineLevel="0" collapsed="false">
      <c r="B499" s="141" t="n">
        <f aca="false">B498+1</f>
        <v>477</v>
      </c>
      <c r="C499" s="142"/>
      <c r="D499" s="143"/>
      <c r="E499" s="144"/>
      <c r="F499" s="142"/>
      <c r="G499" s="142"/>
      <c r="H499" s="118" t="str">
        <f aca="true">IF($G499 &lt;&gt; "",VLOOKUP($G499,Defect_severity,2,0),"")</f>
        <v/>
      </c>
      <c r="I499" s="142"/>
      <c r="J499" s="143"/>
      <c r="K499" s="145"/>
    </row>
    <row r="500" customFormat="false" ht="15" hidden="false" customHeight="false" outlineLevel="0" collapsed="false">
      <c r="B500" s="141" t="n">
        <f aca="false">B499+1</f>
        <v>478</v>
      </c>
      <c r="C500" s="142"/>
      <c r="D500" s="143"/>
      <c r="E500" s="144"/>
      <c r="F500" s="142"/>
      <c r="G500" s="142"/>
      <c r="H500" s="118" t="str">
        <f aca="true">IF($G500 &lt;&gt; "",VLOOKUP($G500,Defect_severity,2,0),"")</f>
        <v/>
      </c>
      <c r="I500" s="142"/>
      <c r="J500" s="143"/>
      <c r="K500" s="145"/>
    </row>
    <row r="501" customFormat="false" ht="15" hidden="false" customHeight="false" outlineLevel="0" collapsed="false">
      <c r="B501" s="141" t="n">
        <f aca="false">B500+1</f>
        <v>479</v>
      </c>
      <c r="C501" s="142"/>
      <c r="D501" s="143"/>
      <c r="E501" s="144"/>
      <c r="F501" s="142"/>
      <c r="G501" s="142"/>
      <c r="H501" s="118" t="str">
        <f aca="true">IF($G501 &lt;&gt; "",VLOOKUP($G501,Defect_severity,2,0),"")</f>
        <v/>
      </c>
      <c r="I501" s="142"/>
      <c r="J501" s="143"/>
      <c r="K501" s="145"/>
    </row>
    <row r="502" customFormat="false" ht="15" hidden="false" customHeight="false" outlineLevel="0" collapsed="false">
      <c r="B502" s="141" t="n">
        <f aca="false">B501+1</f>
        <v>480</v>
      </c>
      <c r="C502" s="142"/>
      <c r="D502" s="143"/>
      <c r="E502" s="144"/>
      <c r="F502" s="142"/>
      <c r="G502" s="142"/>
      <c r="H502" s="118" t="str">
        <f aca="true">IF($G502 &lt;&gt; "",VLOOKUP($G502,Defect_severity,2,0),"")</f>
        <v/>
      </c>
      <c r="I502" s="142"/>
      <c r="J502" s="143"/>
      <c r="K502" s="145"/>
    </row>
    <row r="503" customFormat="false" ht="15" hidden="false" customHeight="false" outlineLevel="0" collapsed="false">
      <c r="B503" s="141" t="n">
        <f aca="false">B502+1</f>
        <v>481</v>
      </c>
      <c r="C503" s="142"/>
      <c r="D503" s="143"/>
      <c r="E503" s="144"/>
      <c r="F503" s="142"/>
      <c r="G503" s="142"/>
      <c r="H503" s="118" t="str">
        <f aca="true">IF($G503 &lt;&gt; "",VLOOKUP($G503,Defect_severity,2,0),"")</f>
        <v/>
      </c>
      <c r="I503" s="142"/>
      <c r="J503" s="143"/>
      <c r="K503" s="145"/>
    </row>
    <row r="504" customFormat="false" ht="15" hidden="false" customHeight="false" outlineLevel="0" collapsed="false">
      <c r="B504" s="141" t="n">
        <f aca="false">B503+1</f>
        <v>482</v>
      </c>
      <c r="C504" s="142"/>
      <c r="D504" s="143"/>
      <c r="E504" s="144"/>
      <c r="F504" s="142"/>
      <c r="G504" s="142"/>
      <c r="H504" s="118" t="str">
        <f aca="true">IF($G504 &lt;&gt; "",VLOOKUP($G504,Defect_severity,2,0),"")</f>
        <v/>
      </c>
      <c r="I504" s="142"/>
      <c r="J504" s="143"/>
      <c r="K504" s="145"/>
    </row>
    <row r="505" customFormat="false" ht="15" hidden="false" customHeight="false" outlineLevel="0" collapsed="false">
      <c r="B505" s="141" t="n">
        <f aca="false">B504+1</f>
        <v>483</v>
      </c>
      <c r="C505" s="142"/>
      <c r="D505" s="143"/>
      <c r="E505" s="144"/>
      <c r="F505" s="142"/>
      <c r="G505" s="142"/>
      <c r="H505" s="118" t="str">
        <f aca="true">IF($G505 &lt;&gt; "",VLOOKUP($G505,Defect_severity,2,0),"")</f>
        <v/>
      </c>
      <c r="I505" s="142"/>
      <c r="J505" s="143"/>
      <c r="K505" s="145"/>
    </row>
    <row r="506" customFormat="false" ht="15" hidden="false" customHeight="false" outlineLevel="0" collapsed="false">
      <c r="B506" s="141" t="n">
        <f aca="false">B505+1</f>
        <v>484</v>
      </c>
      <c r="C506" s="142"/>
      <c r="D506" s="143"/>
      <c r="E506" s="144"/>
      <c r="F506" s="142"/>
      <c r="G506" s="142"/>
      <c r="H506" s="118" t="str">
        <f aca="true">IF($G506 &lt;&gt; "",VLOOKUP($G506,Defect_severity,2,0),"")</f>
        <v/>
      </c>
      <c r="I506" s="142"/>
      <c r="J506" s="143"/>
      <c r="K506" s="145"/>
    </row>
    <row r="507" customFormat="false" ht="15" hidden="false" customHeight="false" outlineLevel="0" collapsed="false">
      <c r="B507" s="141" t="n">
        <f aca="false">B506+1</f>
        <v>485</v>
      </c>
      <c r="C507" s="142"/>
      <c r="D507" s="143"/>
      <c r="E507" s="144"/>
      <c r="F507" s="142"/>
      <c r="G507" s="142"/>
      <c r="H507" s="118" t="str">
        <f aca="true">IF($G507 &lt;&gt; "",VLOOKUP($G507,Defect_severity,2,0),"")</f>
        <v/>
      </c>
      <c r="I507" s="142"/>
      <c r="J507" s="143"/>
      <c r="K507" s="145"/>
    </row>
    <row r="508" customFormat="false" ht="15" hidden="false" customHeight="false" outlineLevel="0" collapsed="false">
      <c r="B508" s="141" t="n">
        <f aca="false">B507+1</f>
        <v>486</v>
      </c>
      <c r="C508" s="142"/>
      <c r="D508" s="143"/>
      <c r="E508" s="144"/>
      <c r="F508" s="142"/>
      <c r="G508" s="142"/>
      <c r="H508" s="118" t="str">
        <f aca="true">IF($G508 &lt;&gt; "",VLOOKUP($G508,Defect_severity,2,0),"")</f>
        <v/>
      </c>
      <c r="I508" s="142"/>
      <c r="J508" s="143"/>
      <c r="K508" s="145"/>
    </row>
    <row r="509" customFormat="false" ht="15" hidden="false" customHeight="false" outlineLevel="0" collapsed="false">
      <c r="B509" s="141" t="n">
        <f aca="false">B508+1</f>
        <v>487</v>
      </c>
      <c r="C509" s="142"/>
      <c r="D509" s="143"/>
      <c r="E509" s="144"/>
      <c r="F509" s="142"/>
      <c r="G509" s="142"/>
      <c r="H509" s="118" t="str">
        <f aca="true">IF($G509 &lt;&gt; "",VLOOKUP($G509,Defect_severity,2,0),"")</f>
        <v/>
      </c>
      <c r="I509" s="142"/>
      <c r="J509" s="143"/>
      <c r="K509" s="145"/>
    </row>
    <row r="510" customFormat="false" ht="15" hidden="false" customHeight="false" outlineLevel="0" collapsed="false">
      <c r="B510" s="141" t="n">
        <f aca="false">B509+1</f>
        <v>488</v>
      </c>
      <c r="C510" s="142"/>
      <c r="D510" s="143"/>
      <c r="E510" s="144"/>
      <c r="F510" s="142"/>
      <c r="G510" s="142"/>
      <c r="H510" s="118" t="str">
        <f aca="true">IF($G510 &lt;&gt; "",VLOOKUP($G510,Defect_severity,2,0),"")</f>
        <v/>
      </c>
      <c r="I510" s="142"/>
      <c r="J510" s="143"/>
      <c r="K510" s="145"/>
    </row>
    <row r="511" customFormat="false" ht="15" hidden="false" customHeight="false" outlineLevel="0" collapsed="false">
      <c r="B511" s="141" t="n">
        <f aca="false">B510+1</f>
        <v>489</v>
      </c>
      <c r="C511" s="142"/>
      <c r="D511" s="143"/>
      <c r="E511" s="144"/>
      <c r="F511" s="142"/>
      <c r="G511" s="142"/>
      <c r="H511" s="118" t="str">
        <f aca="true">IF($G511 &lt;&gt; "",VLOOKUP($G511,Defect_severity,2,0),"")</f>
        <v/>
      </c>
      <c r="I511" s="142"/>
      <c r="J511" s="143"/>
      <c r="K511" s="145"/>
    </row>
    <row r="512" customFormat="false" ht="15" hidden="false" customHeight="false" outlineLevel="0" collapsed="false">
      <c r="B512" s="141" t="n">
        <f aca="false">B511+1</f>
        <v>490</v>
      </c>
      <c r="C512" s="142"/>
      <c r="D512" s="143"/>
      <c r="E512" s="144"/>
      <c r="F512" s="142"/>
      <c r="G512" s="142"/>
      <c r="H512" s="118" t="str">
        <f aca="true">IF($G512 &lt;&gt; "",VLOOKUP($G512,Defect_severity,2,0),"")</f>
        <v/>
      </c>
      <c r="I512" s="142"/>
      <c r="J512" s="143"/>
      <c r="K512" s="145"/>
    </row>
    <row r="513" customFormat="false" ht="15" hidden="false" customHeight="false" outlineLevel="0" collapsed="false">
      <c r="B513" s="141" t="n">
        <f aca="false">B512+1</f>
        <v>491</v>
      </c>
      <c r="C513" s="142"/>
      <c r="D513" s="143"/>
      <c r="E513" s="144"/>
      <c r="F513" s="142"/>
      <c r="G513" s="142"/>
      <c r="H513" s="118" t="str">
        <f aca="true">IF($G513 &lt;&gt; "",VLOOKUP($G513,Defect_severity,2,0),"")</f>
        <v/>
      </c>
      <c r="I513" s="142"/>
      <c r="J513" s="143"/>
      <c r="K513" s="145"/>
    </row>
    <row r="514" customFormat="false" ht="15" hidden="false" customHeight="false" outlineLevel="0" collapsed="false">
      <c r="B514" s="141" t="n">
        <f aca="false">B513+1</f>
        <v>492</v>
      </c>
      <c r="C514" s="142"/>
      <c r="D514" s="143"/>
      <c r="E514" s="144"/>
      <c r="F514" s="142"/>
      <c r="G514" s="142"/>
      <c r="H514" s="118" t="str">
        <f aca="true">IF($G514 &lt;&gt; "",VLOOKUP($G514,Defect_severity,2,0),"")</f>
        <v/>
      </c>
      <c r="I514" s="142"/>
      <c r="J514" s="143"/>
      <c r="K514" s="145"/>
    </row>
    <row r="515" customFormat="false" ht="15" hidden="false" customHeight="false" outlineLevel="0" collapsed="false">
      <c r="B515" s="141" t="n">
        <f aca="false">B514+1</f>
        <v>493</v>
      </c>
      <c r="C515" s="142"/>
      <c r="D515" s="143"/>
      <c r="E515" s="144"/>
      <c r="F515" s="142"/>
      <c r="G515" s="142"/>
      <c r="H515" s="118" t="str">
        <f aca="true">IF($G515 &lt;&gt; "",VLOOKUP($G515,Defect_severity,2,0),"")</f>
        <v/>
      </c>
      <c r="I515" s="142"/>
      <c r="J515" s="143"/>
      <c r="K515" s="145"/>
    </row>
    <row r="516" customFormat="false" ht="15" hidden="false" customHeight="false" outlineLevel="0" collapsed="false">
      <c r="B516" s="141" t="n">
        <f aca="false">B515+1</f>
        <v>494</v>
      </c>
      <c r="C516" s="142"/>
      <c r="D516" s="143"/>
      <c r="E516" s="144"/>
      <c r="F516" s="142"/>
      <c r="G516" s="142"/>
      <c r="H516" s="118" t="str">
        <f aca="true">IF($G516 &lt;&gt; "",VLOOKUP($G516,Defect_severity,2,0),"")</f>
        <v/>
      </c>
      <c r="I516" s="142"/>
      <c r="J516" s="143"/>
      <c r="K516" s="145"/>
    </row>
    <row r="517" customFormat="false" ht="15" hidden="false" customHeight="false" outlineLevel="0" collapsed="false">
      <c r="B517" s="141" t="n">
        <f aca="false">B516+1</f>
        <v>495</v>
      </c>
      <c r="C517" s="142"/>
      <c r="D517" s="143"/>
      <c r="E517" s="144"/>
      <c r="F517" s="142"/>
      <c r="G517" s="142"/>
      <c r="H517" s="118" t="str">
        <f aca="true">IF($G517 &lt;&gt; "",VLOOKUP($G517,Defect_severity,2,0),"")</f>
        <v/>
      </c>
      <c r="I517" s="142"/>
      <c r="J517" s="143"/>
      <c r="K517" s="145"/>
    </row>
    <row r="518" customFormat="false" ht="15" hidden="false" customHeight="false" outlineLevel="0" collapsed="false">
      <c r="B518" s="141" t="n">
        <f aca="false">B517+1</f>
        <v>496</v>
      </c>
      <c r="C518" s="142"/>
      <c r="D518" s="143"/>
      <c r="E518" s="144"/>
      <c r="F518" s="142"/>
      <c r="G518" s="142"/>
      <c r="H518" s="118" t="str">
        <f aca="true">IF($G518 &lt;&gt; "",VLOOKUP($G518,Defect_severity,2,0),"")</f>
        <v/>
      </c>
      <c r="I518" s="142"/>
      <c r="J518" s="143"/>
      <c r="K518" s="145"/>
    </row>
    <row r="519" customFormat="false" ht="15" hidden="false" customHeight="false" outlineLevel="0" collapsed="false">
      <c r="B519" s="141" t="n">
        <f aca="false">B518+1</f>
        <v>497</v>
      </c>
      <c r="C519" s="142"/>
      <c r="D519" s="143"/>
      <c r="E519" s="144"/>
      <c r="F519" s="142"/>
      <c r="G519" s="142"/>
      <c r="H519" s="118" t="str">
        <f aca="true">IF($G519 &lt;&gt; "",VLOOKUP($G519,Defect_severity,2,0),"")</f>
        <v/>
      </c>
      <c r="I519" s="142"/>
      <c r="J519" s="143"/>
      <c r="K519" s="145"/>
    </row>
    <row r="520" customFormat="false" ht="15" hidden="false" customHeight="false" outlineLevel="0" collapsed="false">
      <c r="B520" s="141" t="n">
        <f aca="false">B519+1</f>
        <v>498</v>
      </c>
      <c r="C520" s="142"/>
      <c r="D520" s="143"/>
      <c r="E520" s="144"/>
      <c r="F520" s="142"/>
      <c r="G520" s="142"/>
      <c r="H520" s="118" t="str">
        <f aca="true">IF($G520 &lt;&gt; "",VLOOKUP($G520,Defect_severity,2,0),"")</f>
        <v/>
      </c>
      <c r="I520" s="142"/>
      <c r="J520" s="143"/>
      <c r="K520" s="145"/>
    </row>
    <row r="521" customFormat="false" ht="15" hidden="false" customHeight="false" outlineLevel="0" collapsed="false">
      <c r="B521" s="141" t="n">
        <f aca="false">B520+1</f>
        <v>499</v>
      </c>
      <c r="C521" s="142"/>
      <c r="D521" s="143"/>
      <c r="E521" s="144"/>
      <c r="F521" s="142"/>
      <c r="G521" s="142"/>
      <c r="H521" s="118" t="str">
        <f aca="true">IF($G521 &lt;&gt; "",VLOOKUP($G521,Defect_severity,2,0),"")</f>
        <v/>
      </c>
      <c r="I521" s="142"/>
      <c r="J521" s="143"/>
      <c r="K521" s="145"/>
    </row>
    <row r="522" customFormat="false" ht="15" hidden="false" customHeight="false" outlineLevel="0" collapsed="false">
      <c r="B522" s="141" t="n">
        <f aca="false">B521+1</f>
        <v>500</v>
      </c>
      <c r="C522" s="142"/>
      <c r="D522" s="143"/>
      <c r="E522" s="144"/>
      <c r="F522" s="142"/>
      <c r="G522" s="142"/>
      <c r="H522" s="118" t="str">
        <f aca="true">IF($G522 &lt;&gt; "",VLOOKUP($G522,Defect_severity,2,0),"")</f>
        <v/>
      </c>
      <c r="I522" s="142"/>
      <c r="J522" s="143"/>
      <c r="K522" s="145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6">
    <dataValidation allowBlank="true" operator="between" showDropDown="false" showErrorMessage="true" showInputMessage="true" sqref="I24:I522" type="list">
      <formula1>decision</formula1>
      <formula2>0</formula2>
    </dataValidation>
    <dataValidation allowBlank="false" operator="equal" prompt="Use &quot;MM-DD-YY Format only.&#10;&#10;Example 01/13/16" showDropDown="false" showErrorMessage="true" showInputMessage="true" sqref="C6" type="none">
      <formula1>0</formula1>
      <formula2>0</formula2>
    </dataValidation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F23:F522" type="list">
      <formula1>Scripts_Review_dt</formula1>
      <formula2>0</formula2>
    </dataValidation>
    <dataValidation allowBlank="true" operator="between" prompt="Please select an item from the  drop down list  in column E for a list to be populated here." promptTitle="Note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I23" type="list">
      <formula1>Fixed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1" activeCellId="6" sqref="C1 C9 C12 C19 C26 C31 E11"/>
    </sheetView>
  </sheetViews>
  <sheetFormatPr defaultRowHeight="15"/>
  <cols>
    <col collapsed="false" hidden="false" max="1" min="1" style="146" width="3.71255060728745"/>
    <col collapsed="false" hidden="false" max="2" min="2" style="146" width="20.2793522267206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29.7165991902834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0"/>
      <c r="B2" s="95" t="s">
        <v>85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95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99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113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51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194" t="s">
        <v>99</v>
      </c>
      <c r="C22" s="195" t="s">
        <v>108</v>
      </c>
      <c r="D22" s="196" t="s">
        <v>109</v>
      </c>
      <c r="E22" s="196" t="s">
        <v>110</v>
      </c>
      <c r="F22" s="195" t="s">
        <v>111</v>
      </c>
      <c r="G22" s="197" t="s">
        <v>111</v>
      </c>
      <c r="H22" s="198" t="s">
        <v>112</v>
      </c>
      <c r="I22" s="195" t="s">
        <v>105</v>
      </c>
      <c r="J22" s="195" t="s">
        <v>106</v>
      </c>
      <c r="K22" s="199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144"/>
      <c r="G23" s="144"/>
      <c r="H23" s="175" t="str">
        <f aca="true">IF(G23 &lt;&gt; "",VLOOKUP($G23,Defect_severity,2,0),"")</f>
        <v/>
      </c>
      <c r="I23" s="144"/>
      <c r="J23" s="201"/>
      <c r="K23" s="202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144"/>
      <c r="G24" s="144"/>
      <c r="H24" s="175" t="str">
        <f aca="true">IF(G24 &lt;&gt; "",VLOOKUP($G24,Defect_severity,2,0),"")</f>
        <v/>
      </c>
      <c r="I24" s="144"/>
      <c r="J24" s="201"/>
      <c r="K24" s="202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144"/>
      <c r="G25" s="144"/>
      <c r="H25" s="175" t="str">
        <f aca="true">IF(G25 &lt;&gt; "",VLOOKUP($G25,Defect_severity,2,0),"")</f>
        <v/>
      </c>
      <c r="I25" s="144"/>
      <c r="J25" s="201"/>
      <c r="K25" s="202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144"/>
      <c r="G26" s="144"/>
      <c r="H26" s="175" t="str">
        <f aca="true">IF(G26 &lt;&gt; "",VLOOKUP($G26,Defect_severity,2,0),"")</f>
        <v/>
      </c>
      <c r="I26" s="144"/>
      <c r="J26" s="201"/>
      <c r="K26" s="202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144"/>
      <c r="G27" s="144"/>
      <c r="H27" s="175" t="str">
        <f aca="true">IF(G27 &lt;&gt; "",VLOOKUP($G27,Defect_severity,2,0),"")</f>
        <v/>
      </c>
      <c r="I27" s="144"/>
      <c r="J27" s="201"/>
      <c r="K27" s="202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144"/>
      <c r="G28" s="144"/>
      <c r="H28" s="175" t="str">
        <f aca="true">IF(G28 &lt;&gt; "",VLOOKUP($G28,Defect_severity,2,0),"")</f>
        <v/>
      </c>
      <c r="I28" s="144"/>
      <c r="J28" s="201"/>
      <c r="K28" s="202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144"/>
      <c r="G29" s="144"/>
      <c r="H29" s="175" t="str">
        <f aca="true">IF(G29 &lt;&gt; "",VLOOKUP($G29,Defect_severity,2,0),"")</f>
        <v/>
      </c>
      <c r="I29" s="144"/>
      <c r="J29" s="201"/>
      <c r="K29" s="202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144"/>
      <c r="G30" s="144"/>
      <c r="H30" s="175" t="str">
        <f aca="true">IF(G30 &lt;&gt; "",VLOOKUP($G30,Defect_severity,2,0),"")</f>
        <v/>
      </c>
      <c r="I30" s="144"/>
      <c r="J30" s="201"/>
      <c r="K30" s="202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144"/>
      <c r="G31" s="144"/>
      <c r="H31" s="175" t="str">
        <f aca="true">IF(G31 &lt;&gt; "",VLOOKUP($G31,Defect_severity,2,0),"")</f>
        <v/>
      </c>
      <c r="I31" s="144"/>
      <c r="J31" s="201"/>
      <c r="K31" s="202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144"/>
      <c r="G32" s="144"/>
      <c r="H32" s="175" t="str">
        <f aca="true">IF(G32 &lt;&gt; "",VLOOKUP($G32,Defect_severity,2,0),"")</f>
        <v/>
      </c>
      <c r="I32" s="144"/>
      <c r="J32" s="201"/>
      <c r="K32" s="202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144"/>
      <c r="G33" s="144"/>
      <c r="H33" s="175" t="str">
        <f aca="true">IF(G33 &lt;&gt; "",VLOOKUP($G33,Defect_severity,2,0),"")</f>
        <v/>
      </c>
      <c r="I33" s="144"/>
      <c r="J33" s="201"/>
      <c r="K33" s="202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144"/>
      <c r="G34" s="144"/>
      <c r="H34" s="175" t="str">
        <f aca="true">IF(G34 &lt;&gt; "",VLOOKUP($G34,Defect_severity,2,0),"")</f>
        <v/>
      </c>
      <c r="I34" s="144"/>
      <c r="J34" s="201"/>
      <c r="K34" s="202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144"/>
      <c r="G35" s="144"/>
      <c r="H35" s="175" t="str">
        <f aca="true">IF(G35 &lt;&gt; "",VLOOKUP($G35,Defect_severity,2,0),"")</f>
        <v/>
      </c>
      <c r="I35" s="144"/>
      <c r="J35" s="201"/>
      <c r="K35" s="202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144"/>
      <c r="G36" s="144"/>
      <c r="H36" s="175" t="str">
        <f aca="true">IF(G36 &lt;&gt; "",VLOOKUP($G36,Defect_severity,2,0),"")</f>
        <v/>
      </c>
      <c r="I36" s="144"/>
      <c r="J36" s="201"/>
      <c r="K36" s="202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144"/>
      <c r="G37" s="144"/>
      <c r="H37" s="175" t="str">
        <f aca="true">IF(G37 &lt;&gt; "",VLOOKUP($G37,Defect_severity,2,0),"")</f>
        <v/>
      </c>
      <c r="I37" s="144"/>
      <c r="J37" s="201"/>
      <c r="K37" s="202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144"/>
      <c r="G38" s="144"/>
      <c r="H38" s="175" t="str">
        <f aca="true">IF(G38 &lt;&gt; "",VLOOKUP($G38,Defect_severity,2,0),"")</f>
        <v/>
      </c>
      <c r="I38" s="144"/>
      <c r="J38" s="201"/>
      <c r="K38" s="202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144"/>
      <c r="G39" s="144"/>
      <c r="H39" s="175" t="str">
        <f aca="true">IF(G39 &lt;&gt; "",VLOOKUP($G39,Defect_severity,2,0),"")</f>
        <v/>
      </c>
      <c r="I39" s="144"/>
      <c r="J39" s="201"/>
      <c r="K39" s="202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144"/>
      <c r="G40" s="144"/>
      <c r="H40" s="175" t="str">
        <f aca="true">IF(G40 &lt;&gt; "",VLOOKUP($G40,Defect_severity,2,0),"")</f>
        <v/>
      </c>
      <c r="I40" s="144"/>
      <c r="J40" s="201"/>
      <c r="K40" s="202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144"/>
      <c r="G41" s="144"/>
      <c r="H41" s="175" t="str">
        <f aca="true">IF(G41 &lt;&gt; "",VLOOKUP($G41,Defect_severity,2,0),"")</f>
        <v/>
      </c>
      <c r="I41" s="144"/>
      <c r="J41" s="201"/>
      <c r="K41" s="202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144"/>
      <c r="G42" s="144"/>
      <c r="H42" s="175" t="str">
        <f aca="true">IF(G42 &lt;&gt; "",VLOOKUP($G42,Defect_severity,2,0),"")</f>
        <v/>
      </c>
      <c r="I42" s="144"/>
      <c r="J42" s="201"/>
      <c r="K42" s="202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144"/>
      <c r="G43" s="144"/>
      <c r="H43" s="175" t="str">
        <f aca="true">IF(G43 &lt;&gt; "",VLOOKUP($G43,Defect_severity,2,0),"")</f>
        <v/>
      </c>
      <c r="I43" s="144"/>
      <c r="J43" s="201"/>
      <c r="K43" s="202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144"/>
      <c r="G44" s="144"/>
      <c r="H44" s="175" t="str">
        <f aca="true">IF(G44 &lt;&gt; "",VLOOKUP($G44,Defect_severity,2,0),"")</f>
        <v/>
      </c>
      <c r="I44" s="144"/>
      <c r="J44" s="201"/>
      <c r="K44" s="202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144"/>
      <c r="G45" s="144"/>
      <c r="H45" s="175" t="str">
        <f aca="true">IF(G45 &lt;&gt; "",VLOOKUP($G45,Defect_severity,2,0),"")</f>
        <v/>
      </c>
      <c r="I45" s="144"/>
      <c r="J45" s="201"/>
      <c r="K45" s="202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144"/>
      <c r="G46" s="144"/>
      <c r="H46" s="175" t="str">
        <f aca="true">IF(G46 &lt;&gt; "",VLOOKUP($G46,Defect_severity,2,0),"")</f>
        <v/>
      </c>
      <c r="I46" s="144"/>
      <c r="J46" s="201"/>
      <c r="K46" s="202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144"/>
      <c r="G47" s="144"/>
      <c r="H47" s="175" t="str">
        <f aca="true">IF(G47 &lt;&gt; "",VLOOKUP($G47,Defect_severity,2,0),"")</f>
        <v/>
      </c>
      <c r="I47" s="144"/>
      <c r="J47" s="201"/>
      <c r="K47" s="202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144"/>
      <c r="G48" s="144"/>
      <c r="H48" s="175" t="str">
        <f aca="true">IF(G48 &lt;&gt; "",VLOOKUP($G48,Defect_severity,2,0),"")</f>
        <v/>
      </c>
      <c r="I48" s="144"/>
      <c r="J48" s="201"/>
      <c r="K48" s="202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144"/>
      <c r="G49" s="144"/>
      <c r="H49" s="175" t="str">
        <f aca="true">IF(G49 &lt;&gt; "",VLOOKUP($G49,Defect_severity,2,0),"")</f>
        <v/>
      </c>
      <c r="I49" s="144"/>
      <c r="J49" s="201"/>
      <c r="K49" s="202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144"/>
      <c r="G50" s="144"/>
      <c r="H50" s="175" t="str">
        <f aca="true">IF(G50 &lt;&gt; "",VLOOKUP($G50,Defect_severity,2,0),"")</f>
        <v/>
      </c>
      <c r="I50" s="144"/>
      <c r="J50" s="201"/>
      <c r="K50" s="202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144"/>
      <c r="G51" s="144"/>
      <c r="H51" s="175" t="str">
        <f aca="true">IF(G51 &lt;&gt; "",VLOOKUP($G51,Defect_severity,2,0),"")</f>
        <v/>
      </c>
      <c r="I51" s="144"/>
      <c r="J51" s="201"/>
      <c r="K51" s="202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144"/>
      <c r="G52" s="144"/>
      <c r="H52" s="175" t="str">
        <f aca="true">IF(G52 &lt;&gt; "",VLOOKUP($G52,Defect_severity,2,0),"")</f>
        <v/>
      </c>
      <c r="I52" s="144"/>
      <c r="J52" s="201"/>
      <c r="K52" s="202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144"/>
      <c r="G53" s="144"/>
      <c r="H53" s="175" t="str">
        <f aca="true">IF(G53 &lt;&gt; "",VLOOKUP($G53,Defect_severity,2,0),"")</f>
        <v/>
      </c>
      <c r="I53" s="144"/>
      <c r="J53" s="201"/>
      <c r="K53" s="202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144"/>
      <c r="G54" s="144"/>
      <c r="H54" s="175" t="str">
        <f aca="true">IF(G54 &lt;&gt; "",VLOOKUP($G54,Defect_severity,2,0),"")</f>
        <v/>
      </c>
      <c r="I54" s="144"/>
      <c r="J54" s="201"/>
      <c r="K54" s="202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144"/>
      <c r="G55" s="144"/>
      <c r="H55" s="175" t="str">
        <f aca="true">IF(G55 &lt;&gt; "",VLOOKUP($G55,Defect_severity,2,0),"")</f>
        <v/>
      </c>
      <c r="I55" s="144"/>
      <c r="J55" s="201"/>
      <c r="K55" s="202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144"/>
      <c r="G56" s="144"/>
      <c r="H56" s="175" t="str">
        <f aca="true">IF(G56 &lt;&gt; "",VLOOKUP($G56,Defect_severity,2,0),"")</f>
        <v/>
      </c>
      <c r="I56" s="144"/>
      <c r="J56" s="201"/>
      <c r="K56" s="202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144"/>
      <c r="G57" s="144"/>
      <c r="H57" s="175" t="str">
        <f aca="true">IF(G57 &lt;&gt; "",VLOOKUP($G57,Defect_severity,2,0),"")</f>
        <v/>
      </c>
      <c r="I57" s="144"/>
      <c r="J57" s="201"/>
      <c r="K57" s="202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144"/>
      <c r="G58" s="144"/>
      <c r="H58" s="175" t="str">
        <f aca="true">IF(G58 &lt;&gt; "",VLOOKUP($G58,Defect_severity,2,0),"")</f>
        <v/>
      </c>
      <c r="I58" s="144"/>
      <c r="J58" s="201"/>
      <c r="K58" s="202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144"/>
      <c r="G59" s="144"/>
      <c r="H59" s="175" t="str">
        <f aca="true">IF(G59 &lt;&gt; "",VLOOKUP($G59,Defect_severity,2,0),"")</f>
        <v/>
      </c>
      <c r="I59" s="144"/>
      <c r="J59" s="201"/>
      <c r="K59" s="202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144"/>
      <c r="G60" s="144"/>
      <c r="H60" s="175" t="str">
        <f aca="true">IF(G60 &lt;&gt; "",VLOOKUP($G60,Defect_severity,2,0),"")</f>
        <v/>
      </c>
      <c r="I60" s="144"/>
      <c r="J60" s="201"/>
      <c r="K60" s="202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144"/>
      <c r="G61" s="144"/>
      <c r="H61" s="175" t="str">
        <f aca="true">IF(G61 &lt;&gt; "",VLOOKUP($G61,Defect_severity,2,0),"")</f>
        <v/>
      </c>
      <c r="I61" s="144"/>
      <c r="J61" s="201"/>
      <c r="K61" s="202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144"/>
      <c r="G62" s="144"/>
      <c r="H62" s="175" t="str">
        <f aca="true">IF(G62 &lt;&gt; "",VLOOKUP($G62,Defect_severity,2,0),"")</f>
        <v/>
      </c>
      <c r="I62" s="144"/>
      <c r="J62" s="201"/>
      <c r="K62" s="202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144"/>
      <c r="G63" s="144"/>
      <c r="H63" s="175" t="str">
        <f aca="true">IF(G63 &lt;&gt; "",VLOOKUP($G63,Defect_severity,2,0),"")</f>
        <v/>
      </c>
      <c r="I63" s="144"/>
      <c r="J63" s="201"/>
      <c r="K63" s="202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144"/>
      <c r="G64" s="144"/>
      <c r="H64" s="175" t="str">
        <f aca="true">IF(G64 &lt;&gt; "",VLOOKUP($G64,Defect_severity,2,0),"")</f>
        <v/>
      </c>
      <c r="I64" s="144"/>
      <c r="J64" s="201"/>
      <c r="K64" s="202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144"/>
      <c r="G65" s="144"/>
      <c r="H65" s="175" t="str">
        <f aca="true">IF(G65 &lt;&gt; "",VLOOKUP($G65,Defect_severity,2,0),"")</f>
        <v/>
      </c>
      <c r="I65" s="144"/>
      <c r="J65" s="201"/>
      <c r="K65" s="202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144"/>
      <c r="G66" s="144"/>
      <c r="H66" s="175" t="str">
        <f aca="true">IF(G66 &lt;&gt; "",VLOOKUP($G66,Defect_severity,2,0),"")</f>
        <v/>
      </c>
      <c r="I66" s="144"/>
      <c r="J66" s="201"/>
      <c r="K66" s="202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144"/>
      <c r="G67" s="144"/>
      <c r="H67" s="175" t="str">
        <f aca="true">IF(G67 &lt;&gt; "",VLOOKUP($G67,Defect_severity,2,0),"")</f>
        <v/>
      </c>
      <c r="I67" s="144"/>
      <c r="J67" s="201"/>
      <c r="K67" s="202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144"/>
      <c r="G68" s="144"/>
      <c r="H68" s="175" t="str">
        <f aca="true">IF(G68 &lt;&gt; "",VLOOKUP($G68,Defect_severity,2,0),"")</f>
        <v/>
      </c>
      <c r="I68" s="144"/>
      <c r="J68" s="201"/>
      <c r="K68" s="202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144"/>
      <c r="G69" s="144"/>
      <c r="H69" s="175" t="str">
        <f aca="true">IF(G69 &lt;&gt; "",VLOOKUP($G69,Defect_severity,2,0),"")</f>
        <v/>
      </c>
      <c r="I69" s="144"/>
      <c r="J69" s="201"/>
      <c r="K69" s="202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144"/>
      <c r="G70" s="144"/>
      <c r="H70" s="175" t="str">
        <f aca="true">IF(G70 &lt;&gt; "",VLOOKUP($G70,Defect_severity,2,0),"")</f>
        <v/>
      </c>
      <c r="I70" s="144"/>
      <c r="J70" s="201"/>
      <c r="K70" s="202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144"/>
      <c r="G71" s="144"/>
      <c r="H71" s="175" t="str">
        <f aca="true">IF(G71 &lt;&gt; "",VLOOKUP($G71,Defect_severity,2,0),"")</f>
        <v/>
      </c>
      <c r="I71" s="144"/>
      <c r="J71" s="201"/>
      <c r="K71" s="202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144"/>
      <c r="G72" s="144"/>
      <c r="H72" s="175" t="str">
        <f aca="true">IF(G72 &lt;&gt; "",VLOOKUP($G72,Defect_severity,2,0),"")</f>
        <v/>
      </c>
      <c r="I72" s="144"/>
      <c r="J72" s="201"/>
      <c r="K72" s="202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144"/>
      <c r="G73" s="144"/>
      <c r="H73" s="175" t="str">
        <f aca="true">IF(G73 &lt;&gt; "",VLOOKUP($G73,Defect_severity,2,0),"")</f>
        <v/>
      </c>
      <c r="I73" s="144"/>
      <c r="J73" s="201"/>
      <c r="K73" s="202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144"/>
      <c r="G74" s="144"/>
      <c r="H74" s="175" t="str">
        <f aca="true">IF(G74 &lt;&gt; "",VLOOKUP($G74,Defect_severity,2,0),"")</f>
        <v/>
      </c>
      <c r="I74" s="144"/>
      <c r="J74" s="201"/>
      <c r="K74" s="202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144"/>
      <c r="G75" s="144"/>
      <c r="H75" s="175" t="str">
        <f aca="true">IF(G75 &lt;&gt; "",VLOOKUP($G75,Defect_severity,2,0),"")</f>
        <v/>
      </c>
      <c r="I75" s="144"/>
      <c r="J75" s="201"/>
      <c r="K75" s="202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144"/>
      <c r="G76" s="144"/>
      <c r="H76" s="175" t="str">
        <f aca="true">IF(G76 &lt;&gt; "",VLOOKUP($G76,Defect_severity,2,0),"")</f>
        <v/>
      </c>
      <c r="I76" s="144"/>
      <c r="J76" s="201"/>
      <c r="K76" s="202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144"/>
      <c r="G77" s="144"/>
      <c r="H77" s="175" t="str">
        <f aca="true">IF(G77 &lt;&gt; "",VLOOKUP($G77,Defect_severity,2,0),"")</f>
        <v/>
      </c>
      <c r="I77" s="144"/>
      <c r="J77" s="201"/>
      <c r="K77" s="202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144"/>
      <c r="G78" s="144"/>
      <c r="H78" s="175" t="str">
        <f aca="true">IF(G78 &lt;&gt; "",VLOOKUP($G78,Defect_severity,2,0),"")</f>
        <v/>
      </c>
      <c r="I78" s="144"/>
      <c r="J78" s="201"/>
      <c r="K78" s="202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144"/>
      <c r="G79" s="144"/>
      <c r="H79" s="175" t="str">
        <f aca="true">IF(G79 &lt;&gt; "",VLOOKUP($G79,Defect_severity,2,0),"")</f>
        <v/>
      </c>
      <c r="I79" s="144"/>
      <c r="J79" s="201"/>
      <c r="K79" s="202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144"/>
      <c r="G80" s="144"/>
      <c r="H80" s="175" t="str">
        <f aca="true">IF(G80 &lt;&gt; "",VLOOKUP($G80,Defect_severity,2,0),"")</f>
        <v/>
      </c>
      <c r="I80" s="144"/>
      <c r="J80" s="201"/>
      <c r="K80" s="202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144"/>
      <c r="G81" s="144"/>
      <c r="H81" s="175" t="str">
        <f aca="true">IF(G81 &lt;&gt; "",VLOOKUP($G81,Defect_severity,2,0),"")</f>
        <v/>
      </c>
      <c r="I81" s="144"/>
      <c r="J81" s="201"/>
      <c r="K81" s="202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144"/>
      <c r="G82" s="144"/>
      <c r="H82" s="175" t="str">
        <f aca="true">IF(G82 &lt;&gt; "",VLOOKUP($G82,Defect_severity,2,0),"")</f>
        <v/>
      </c>
      <c r="I82" s="144"/>
      <c r="J82" s="201"/>
      <c r="K82" s="202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144"/>
      <c r="G83" s="144"/>
      <c r="H83" s="175" t="str">
        <f aca="true">IF(G83 &lt;&gt; "",VLOOKUP($G83,Defect_severity,2,0),"")</f>
        <v/>
      </c>
      <c r="I83" s="144"/>
      <c r="J83" s="201"/>
      <c r="K83" s="202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144"/>
      <c r="G84" s="144"/>
      <c r="H84" s="175" t="str">
        <f aca="true">IF(G84 &lt;&gt; "",VLOOKUP($G84,Defect_severity,2,0),"")</f>
        <v/>
      </c>
      <c r="I84" s="144"/>
      <c r="J84" s="201"/>
      <c r="K84" s="202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144"/>
      <c r="G85" s="144"/>
      <c r="H85" s="175" t="str">
        <f aca="true">IF(G85 &lt;&gt; "",VLOOKUP($G85,Defect_severity,2,0),"")</f>
        <v/>
      </c>
      <c r="I85" s="144"/>
      <c r="J85" s="201"/>
      <c r="K85" s="202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144"/>
      <c r="G86" s="144"/>
      <c r="H86" s="175" t="str">
        <f aca="true">IF(G86 &lt;&gt; "",VLOOKUP($G86,Defect_severity,2,0),"")</f>
        <v/>
      </c>
      <c r="I86" s="144"/>
      <c r="J86" s="201"/>
      <c r="K86" s="202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144"/>
      <c r="G87" s="144"/>
      <c r="H87" s="175" t="str">
        <f aca="true">IF(G87 &lt;&gt; "",VLOOKUP($G87,Defect_severity,2,0),"")</f>
        <v/>
      </c>
      <c r="I87" s="144"/>
      <c r="J87" s="201"/>
      <c r="K87" s="202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144"/>
      <c r="G88" s="144"/>
      <c r="H88" s="175" t="str">
        <f aca="true">IF(G88 &lt;&gt; "",VLOOKUP($G88,Defect_severity,2,0),"")</f>
        <v/>
      </c>
      <c r="I88" s="144"/>
      <c r="J88" s="201"/>
      <c r="K88" s="202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144"/>
      <c r="G89" s="144"/>
      <c r="H89" s="175" t="str">
        <f aca="true">IF(G89 &lt;&gt; "",VLOOKUP($G89,Defect_severity,2,0),"")</f>
        <v/>
      </c>
      <c r="I89" s="144"/>
      <c r="J89" s="201"/>
      <c r="K89" s="202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144"/>
      <c r="G90" s="144"/>
      <c r="H90" s="175" t="str">
        <f aca="true">IF(G90 &lt;&gt; "",VLOOKUP($G90,Defect_severity,2,0),"")</f>
        <v/>
      </c>
      <c r="I90" s="144"/>
      <c r="J90" s="201"/>
      <c r="K90" s="202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144"/>
      <c r="G91" s="144"/>
      <c r="H91" s="175" t="str">
        <f aca="true">IF(G91 &lt;&gt; "",VLOOKUP($G91,Defect_severity,2,0),"")</f>
        <v/>
      </c>
      <c r="I91" s="144"/>
      <c r="J91" s="201"/>
      <c r="K91" s="202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144"/>
      <c r="G92" s="144"/>
      <c r="H92" s="175" t="str">
        <f aca="true">IF(G92 &lt;&gt; "",VLOOKUP($G92,Defect_severity,2,0),"")</f>
        <v/>
      </c>
      <c r="I92" s="144"/>
      <c r="J92" s="201"/>
      <c r="K92" s="202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144"/>
      <c r="G93" s="144"/>
      <c r="H93" s="175" t="str">
        <f aca="true">IF(G93 &lt;&gt; "",VLOOKUP($G93,Defect_severity,2,0),"")</f>
        <v/>
      </c>
      <c r="I93" s="144"/>
      <c r="J93" s="201"/>
      <c r="K93" s="202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144"/>
      <c r="G94" s="144"/>
      <c r="H94" s="175" t="str">
        <f aca="true">IF(G94 &lt;&gt; "",VLOOKUP($G94,Defect_severity,2,0),"")</f>
        <v/>
      </c>
      <c r="I94" s="144"/>
      <c r="J94" s="201"/>
      <c r="K94" s="202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144"/>
      <c r="G95" s="144"/>
      <c r="H95" s="175" t="str">
        <f aca="true">IF(G95 &lt;&gt; "",VLOOKUP($G95,Defect_severity,2,0),"")</f>
        <v/>
      </c>
      <c r="I95" s="144"/>
      <c r="J95" s="201"/>
      <c r="K95" s="202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144"/>
      <c r="G96" s="144"/>
      <c r="H96" s="175" t="str">
        <f aca="true">IF(G96 &lt;&gt; "",VLOOKUP($G96,Defect_severity,2,0),"")</f>
        <v/>
      </c>
      <c r="I96" s="144"/>
      <c r="J96" s="201"/>
      <c r="K96" s="202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144"/>
      <c r="G97" s="144"/>
      <c r="H97" s="175" t="str">
        <f aca="true">IF(G97 &lt;&gt; "",VLOOKUP($G97,Defect_severity,2,0),"")</f>
        <v/>
      </c>
      <c r="I97" s="144"/>
      <c r="J97" s="201"/>
      <c r="K97" s="202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144"/>
      <c r="G98" s="144"/>
      <c r="H98" s="175" t="str">
        <f aca="true">IF(G98 &lt;&gt; "",VLOOKUP($G98,Defect_severity,2,0),"")</f>
        <v/>
      </c>
      <c r="I98" s="144"/>
      <c r="J98" s="201"/>
      <c r="K98" s="202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144"/>
      <c r="G99" s="144"/>
      <c r="H99" s="175" t="str">
        <f aca="true">IF(G99 &lt;&gt; "",VLOOKUP($G99,Defect_severity,2,0),"")</f>
        <v/>
      </c>
      <c r="I99" s="144"/>
      <c r="J99" s="201"/>
      <c r="K99" s="202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144"/>
      <c r="G100" s="144"/>
      <c r="H100" s="175" t="str">
        <f aca="true">IF(G100 &lt;&gt; "",VLOOKUP($G100,Defect_severity,2,0),"")</f>
        <v/>
      </c>
      <c r="I100" s="144"/>
      <c r="J100" s="201"/>
      <c r="K100" s="202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144"/>
      <c r="G101" s="144"/>
      <c r="H101" s="175" t="str">
        <f aca="true">IF(G101 &lt;&gt; "",VLOOKUP($G101,Defect_severity,2,0),"")</f>
        <v/>
      </c>
      <c r="I101" s="144"/>
      <c r="J101" s="201"/>
      <c r="K101" s="202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144"/>
      <c r="G102" s="144"/>
      <c r="H102" s="175" t="str">
        <f aca="true">IF(G102 &lt;&gt; "",VLOOKUP($G102,Defect_severity,2,0),"")</f>
        <v/>
      </c>
      <c r="I102" s="144"/>
      <c r="J102" s="201"/>
      <c r="K102" s="202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144"/>
      <c r="G103" s="144"/>
      <c r="H103" s="175" t="str">
        <f aca="true">IF(G103 &lt;&gt; "",VLOOKUP($G103,Defect_severity,2,0),"")</f>
        <v/>
      </c>
      <c r="I103" s="144"/>
      <c r="J103" s="201"/>
      <c r="K103" s="202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144"/>
      <c r="G104" s="144"/>
      <c r="H104" s="175" t="str">
        <f aca="true">IF(G104 &lt;&gt; "",VLOOKUP($G104,Defect_severity,2,0),"")</f>
        <v/>
      </c>
      <c r="I104" s="144"/>
      <c r="J104" s="201"/>
      <c r="K104" s="202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144"/>
      <c r="G105" s="144"/>
      <c r="H105" s="175" t="str">
        <f aca="true">IF(G105 &lt;&gt; "",VLOOKUP($G105,Defect_severity,2,0),"")</f>
        <v/>
      </c>
      <c r="I105" s="144"/>
      <c r="J105" s="201"/>
      <c r="K105" s="202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144"/>
      <c r="G106" s="144"/>
      <c r="H106" s="175" t="str">
        <f aca="true">IF(G106 &lt;&gt; "",VLOOKUP($G106,Defect_severity,2,0),"")</f>
        <v/>
      </c>
      <c r="I106" s="144"/>
      <c r="J106" s="201"/>
      <c r="K106" s="202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144"/>
      <c r="G107" s="144"/>
      <c r="H107" s="175" t="str">
        <f aca="true">IF(G107 &lt;&gt; "",VLOOKUP($G107,Defect_severity,2,0),"")</f>
        <v/>
      </c>
      <c r="I107" s="144"/>
      <c r="J107" s="201"/>
      <c r="K107" s="202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144"/>
      <c r="G108" s="144"/>
      <c r="H108" s="175" t="str">
        <f aca="true">IF(G108 &lt;&gt; "",VLOOKUP($G108,Defect_severity,2,0),"")</f>
        <v/>
      </c>
      <c r="I108" s="144"/>
      <c r="J108" s="201"/>
      <c r="K108" s="202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144"/>
      <c r="G109" s="144"/>
      <c r="H109" s="175" t="str">
        <f aca="true">IF(G109 &lt;&gt; "",VLOOKUP($G109,Defect_severity,2,0),"")</f>
        <v/>
      </c>
      <c r="I109" s="144"/>
      <c r="J109" s="201"/>
      <c r="K109" s="202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144"/>
      <c r="G110" s="144"/>
      <c r="H110" s="175" t="str">
        <f aca="true">IF(G110 &lt;&gt; "",VLOOKUP($G110,Defect_severity,2,0),"")</f>
        <v/>
      </c>
      <c r="I110" s="144"/>
      <c r="J110" s="201"/>
      <c r="K110" s="202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144"/>
      <c r="G111" s="144"/>
      <c r="H111" s="175" t="str">
        <f aca="true">IF(G111 &lt;&gt; "",VLOOKUP($G111,Defect_severity,2,0),"")</f>
        <v/>
      </c>
      <c r="I111" s="144"/>
      <c r="J111" s="201"/>
      <c r="K111" s="202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144"/>
      <c r="G112" s="144"/>
      <c r="H112" s="175" t="str">
        <f aca="true">IF(G112 &lt;&gt; "",VLOOKUP($G112,Defect_severity,2,0),"")</f>
        <v/>
      </c>
      <c r="I112" s="144"/>
      <c r="J112" s="201"/>
      <c r="K112" s="202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144"/>
      <c r="G113" s="144"/>
      <c r="H113" s="175" t="str">
        <f aca="true">IF(G113 &lt;&gt; "",VLOOKUP($G113,Defect_severity,2,0),"")</f>
        <v/>
      </c>
      <c r="I113" s="144"/>
      <c r="J113" s="201"/>
      <c r="K113" s="202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144"/>
      <c r="G114" s="144"/>
      <c r="H114" s="175" t="str">
        <f aca="true">IF(G114 &lt;&gt; "",VLOOKUP($G114,Defect_severity,2,0),"")</f>
        <v/>
      </c>
      <c r="I114" s="144"/>
      <c r="J114" s="201"/>
      <c r="K114" s="202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144"/>
      <c r="G115" s="144"/>
      <c r="H115" s="175" t="str">
        <f aca="true">IF(G115 &lt;&gt; "",VLOOKUP($G115,Defect_severity,2,0),"")</f>
        <v/>
      </c>
      <c r="I115" s="144"/>
      <c r="J115" s="201"/>
      <c r="K115" s="202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144"/>
      <c r="G116" s="144"/>
      <c r="H116" s="175" t="str">
        <f aca="true">IF(G116 &lt;&gt; "",VLOOKUP($G116,Defect_severity,2,0),"")</f>
        <v/>
      </c>
      <c r="I116" s="144"/>
      <c r="J116" s="201"/>
      <c r="K116" s="202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144"/>
      <c r="G117" s="144"/>
      <c r="H117" s="175" t="str">
        <f aca="true">IF(G117 &lt;&gt; "",VLOOKUP($G117,Defect_severity,2,0),"")</f>
        <v/>
      </c>
      <c r="I117" s="144"/>
      <c r="J117" s="201"/>
      <c r="K117" s="202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144"/>
      <c r="G118" s="144"/>
      <c r="H118" s="175" t="str">
        <f aca="true">IF(G118 &lt;&gt; "",VLOOKUP($G118,Defect_severity,2,0),"")</f>
        <v/>
      </c>
      <c r="I118" s="144"/>
      <c r="J118" s="201"/>
      <c r="K118" s="202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144"/>
      <c r="G119" s="144"/>
      <c r="H119" s="175" t="str">
        <f aca="true">IF(G119 &lt;&gt; "",VLOOKUP($G119,Defect_severity,2,0),"")</f>
        <v/>
      </c>
      <c r="I119" s="144"/>
      <c r="J119" s="201"/>
      <c r="K119" s="202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144"/>
      <c r="G120" s="144"/>
      <c r="H120" s="175" t="str">
        <f aca="true">IF(G120 &lt;&gt; "",VLOOKUP($G120,Defect_severity,2,0),"")</f>
        <v/>
      </c>
      <c r="I120" s="144"/>
      <c r="J120" s="201"/>
      <c r="K120" s="202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144"/>
      <c r="G121" s="144"/>
      <c r="H121" s="175" t="str">
        <f aca="true">IF(G121 &lt;&gt; "",VLOOKUP($G121,Defect_severity,2,0),"")</f>
        <v/>
      </c>
      <c r="I121" s="144"/>
      <c r="J121" s="201"/>
      <c r="K121" s="202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144"/>
      <c r="G122" s="144"/>
      <c r="H122" s="175" t="str">
        <f aca="true">IF(G122 &lt;&gt; "",VLOOKUP($G122,Defect_severity,2,0),"")</f>
        <v/>
      </c>
      <c r="I122" s="144"/>
      <c r="J122" s="201"/>
      <c r="K122" s="202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144"/>
      <c r="G123" s="144"/>
      <c r="H123" s="175" t="str">
        <f aca="true">IF(G123 &lt;&gt; "",VLOOKUP($G123,Defect_severity,2,0),"")</f>
        <v/>
      </c>
      <c r="I123" s="144"/>
      <c r="J123" s="201"/>
      <c r="K123" s="202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144"/>
      <c r="G124" s="144"/>
      <c r="H124" s="175" t="str">
        <f aca="true">IF(G124 &lt;&gt; "",VLOOKUP($G124,Defect_severity,2,0),"")</f>
        <v/>
      </c>
      <c r="I124" s="144"/>
      <c r="J124" s="201"/>
      <c r="K124" s="202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144"/>
      <c r="G125" s="144"/>
      <c r="H125" s="175" t="str">
        <f aca="true">IF(G125 &lt;&gt; "",VLOOKUP($G125,Defect_severity,2,0),"")</f>
        <v/>
      </c>
      <c r="I125" s="144"/>
      <c r="J125" s="201"/>
      <c r="K125" s="202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144"/>
      <c r="G126" s="144"/>
      <c r="H126" s="175" t="str">
        <f aca="true">IF(G126 &lt;&gt; "",VLOOKUP($G126,Defect_severity,2,0),"")</f>
        <v/>
      </c>
      <c r="I126" s="144"/>
      <c r="J126" s="201"/>
      <c r="K126" s="202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144"/>
      <c r="G127" s="144"/>
      <c r="H127" s="175" t="str">
        <f aca="true">IF(G127 &lt;&gt; "",VLOOKUP($G127,Defect_severity,2,0),"")</f>
        <v/>
      </c>
      <c r="I127" s="144"/>
      <c r="J127" s="201"/>
      <c r="K127" s="202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144"/>
      <c r="G128" s="144"/>
      <c r="H128" s="175" t="str">
        <f aca="true">IF(G128 &lt;&gt; "",VLOOKUP($G128,Defect_severity,2,0),"")</f>
        <v/>
      </c>
      <c r="I128" s="144"/>
      <c r="J128" s="201"/>
      <c r="K128" s="202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144"/>
      <c r="G129" s="144"/>
      <c r="H129" s="175" t="str">
        <f aca="true">IF(G129 &lt;&gt; "",VLOOKUP($G129,Defect_severity,2,0),"")</f>
        <v/>
      </c>
      <c r="I129" s="144"/>
      <c r="J129" s="201"/>
      <c r="K129" s="202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144"/>
      <c r="G130" s="144"/>
      <c r="H130" s="175" t="str">
        <f aca="true">IF(G130 &lt;&gt; "",VLOOKUP($G130,Defect_severity,2,0),"")</f>
        <v/>
      </c>
      <c r="I130" s="144"/>
      <c r="J130" s="201"/>
      <c r="K130" s="202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144"/>
      <c r="G131" s="144"/>
      <c r="H131" s="175" t="str">
        <f aca="true">IF(G131 &lt;&gt; "",VLOOKUP($G131,Defect_severity,2,0),"")</f>
        <v/>
      </c>
      <c r="I131" s="144"/>
      <c r="J131" s="201"/>
      <c r="K131" s="202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144"/>
      <c r="G132" s="144"/>
      <c r="H132" s="175" t="str">
        <f aca="true">IF(G132 &lt;&gt; "",VLOOKUP($G132,Defect_severity,2,0),"")</f>
        <v/>
      </c>
      <c r="I132" s="144"/>
      <c r="J132" s="201"/>
      <c r="K132" s="202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144"/>
      <c r="G133" s="144"/>
      <c r="H133" s="175" t="str">
        <f aca="true">IF(G133 &lt;&gt; "",VLOOKUP($G133,Defect_severity,2,0),"")</f>
        <v/>
      </c>
      <c r="I133" s="144"/>
      <c r="J133" s="201"/>
      <c r="K133" s="202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144"/>
      <c r="G134" s="144"/>
      <c r="H134" s="175" t="str">
        <f aca="true">IF(G134 &lt;&gt; "",VLOOKUP($G134,Defect_severity,2,0),"")</f>
        <v/>
      </c>
      <c r="I134" s="144"/>
      <c r="J134" s="201"/>
      <c r="K134" s="202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144"/>
      <c r="G135" s="144"/>
      <c r="H135" s="175" t="str">
        <f aca="true">IF(G135 &lt;&gt; "",VLOOKUP($G135,Defect_severity,2,0),"")</f>
        <v/>
      </c>
      <c r="I135" s="144"/>
      <c r="J135" s="201"/>
      <c r="K135" s="202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144"/>
      <c r="G136" s="144"/>
      <c r="H136" s="175" t="str">
        <f aca="true">IF(G136 &lt;&gt; "",VLOOKUP($G136,Defect_severity,2,0),"")</f>
        <v/>
      </c>
      <c r="I136" s="144"/>
      <c r="J136" s="201"/>
      <c r="K136" s="202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144"/>
      <c r="G137" s="144"/>
      <c r="H137" s="175" t="str">
        <f aca="true">IF(G137 &lt;&gt; "",VLOOKUP($G137,Defect_severity,2,0),"")</f>
        <v/>
      </c>
      <c r="I137" s="144"/>
      <c r="J137" s="201"/>
      <c r="K137" s="202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144"/>
      <c r="G138" s="144"/>
      <c r="H138" s="175" t="str">
        <f aca="true">IF(G138 &lt;&gt; "",VLOOKUP($G138,Defect_severity,2,0),"")</f>
        <v/>
      </c>
      <c r="I138" s="144"/>
      <c r="J138" s="201"/>
      <c r="K138" s="202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144"/>
      <c r="G139" s="144"/>
      <c r="H139" s="175" t="str">
        <f aca="true">IF(G139 &lt;&gt; "",VLOOKUP($G139,Defect_severity,2,0),"")</f>
        <v/>
      </c>
      <c r="I139" s="144"/>
      <c r="J139" s="201"/>
      <c r="K139" s="202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144"/>
      <c r="G140" s="144"/>
      <c r="H140" s="175" t="str">
        <f aca="true">IF(G140 &lt;&gt; "",VLOOKUP($G140,Defect_severity,2,0),"")</f>
        <v/>
      </c>
      <c r="I140" s="144"/>
      <c r="J140" s="201"/>
      <c r="K140" s="202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144"/>
      <c r="G141" s="144"/>
      <c r="H141" s="175" t="str">
        <f aca="true">IF(G141 &lt;&gt; "",VLOOKUP($G141,Defect_severity,2,0),"")</f>
        <v/>
      </c>
      <c r="I141" s="144"/>
      <c r="J141" s="201"/>
      <c r="K141" s="202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144"/>
      <c r="G142" s="144"/>
      <c r="H142" s="175" t="str">
        <f aca="true">IF(G142 &lt;&gt; "",VLOOKUP($G142,Defect_severity,2,0),"")</f>
        <v/>
      </c>
      <c r="I142" s="144"/>
      <c r="J142" s="201"/>
      <c r="K142" s="202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144"/>
      <c r="G143" s="144"/>
      <c r="H143" s="175" t="str">
        <f aca="true">IF(G143 &lt;&gt; "",VLOOKUP($G143,Defect_severity,2,0),"")</f>
        <v/>
      </c>
      <c r="I143" s="144"/>
      <c r="J143" s="201"/>
      <c r="K143" s="202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144"/>
      <c r="G144" s="144"/>
      <c r="H144" s="175" t="str">
        <f aca="true">IF(G144 &lt;&gt; "",VLOOKUP($G144,Defect_severity,2,0),"")</f>
        <v/>
      </c>
      <c r="I144" s="144"/>
      <c r="J144" s="201"/>
      <c r="K144" s="202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144"/>
      <c r="G145" s="144"/>
      <c r="H145" s="175" t="str">
        <f aca="true">IF(G145 &lt;&gt; "",VLOOKUP($G145,Defect_severity,2,0),"")</f>
        <v/>
      </c>
      <c r="I145" s="144"/>
      <c r="J145" s="201"/>
      <c r="K145" s="202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144"/>
      <c r="G146" s="144"/>
      <c r="H146" s="175" t="str">
        <f aca="true">IF(G146 &lt;&gt; "",VLOOKUP($G146,Defect_severity,2,0),"")</f>
        <v/>
      </c>
      <c r="I146" s="144"/>
      <c r="J146" s="201"/>
      <c r="K146" s="202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144"/>
      <c r="G147" s="144"/>
      <c r="H147" s="175" t="str">
        <f aca="true">IF(G147 &lt;&gt; "",VLOOKUP($G147,Defect_severity,2,0),"")</f>
        <v/>
      </c>
      <c r="I147" s="144"/>
      <c r="J147" s="201"/>
      <c r="K147" s="202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144"/>
      <c r="G148" s="144"/>
      <c r="H148" s="175" t="str">
        <f aca="true">IF(G148 &lt;&gt; "",VLOOKUP($G148,Defect_severity,2,0),"")</f>
        <v/>
      </c>
      <c r="I148" s="144"/>
      <c r="J148" s="201"/>
      <c r="K148" s="202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144"/>
      <c r="G149" s="144"/>
      <c r="H149" s="175" t="str">
        <f aca="true">IF(G149 &lt;&gt; "",VLOOKUP($G149,Defect_severity,2,0),"")</f>
        <v/>
      </c>
      <c r="I149" s="144"/>
      <c r="J149" s="201"/>
      <c r="K149" s="202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144"/>
      <c r="G150" s="144"/>
      <c r="H150" s="175" t="str">
        <f aca="true">IF(G150 &lt;&gt; "",VLOOKUP($G150,Defect_severity,2,0),"")</f>
        <v/>
      </c>
      <c r="I150" s="144"/>
      <c r="J150" s="201"/>
      <c r="K150" s="202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144"/>
      <c r="G151" s="144"/>
      <c r="H151" s="175" t="str">
        <f aca="true">IF(G151 &lt;&gt; "",VLOOKUP($G151,Defect_severity,2,0),"")</f>
        <v/>
      </c>
      <c r="I151" s="144"/>
      <c r="J151" s="201"/>
      <c r="K151" s="202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144"/>
      <c r="G152" s="144"/>
      <c r="H152" s="175" t="str">
        <f aca="true">IF(G152 &lt;&gt; "",VLOOKUP($G152,Defect_severity,2,0),"")</f>
        <v/>
      </c>
      <c r="I152" s="144"/>
      <c r="J152" s="201"/>
      <c r="K152" s="202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144"/>
      <c r="G153" s="144"/>
      <c r="H153" s="175" t="str">
        <f aca="true">IF(G153 &lt;&gt; "",VLOOKUP($G153,Defect_severity,2,0),"")</f>
        <v/>
      </c>
      <c r="I153" s="144"/>
      <c r="J153" s="201"/>
      <c r="K153" s="202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144"/>
      <c r="G154" s="144"/>
      <c r="H154" s="175" t="str">
        <f aca="true">IF(G154 &lt;&gt; "",VLOOKUP($G154,Defect_severity,2,0),"")</f>
        <v/>
      </c>
      <c r="I154" s="144"/>
      <c r="J154" s="201"/>
      <c r="K154" s="202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144"/>
      <c r="G155" s="144"/>
      <c r="H155" s="175" t="str">
        <f aca="true">IF(G155 &lt;&gt; "",VLOOKUP($G155,Defect_severity,2,0),"")</f>
        <v/>
      </c>
      <c r="I155" s="144"/>
      <c r="J155" s="201"/>
      <c r="K155" s="202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144"/>
      <c r="G156" s="144"/>
      <c r="H156" s="175" t="str">
        <f aca="true">IF(G156 &lt;&gt; "",VLOOKUP($G156,Defect_severity,2,0),"")</f>
        <v/>
      </c>
      <c r="I156" s="144"/>
      <c r="J156" s="201"/>
      <c r="K156" s="202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144"/>
      <c r="G157" s="144"/>
      <c r="H157" s="175" t="str">
        <f aca="true">IF(G157 &lt;&gt; "",VLOOKUP($G157,Defect_severity,2,0),"")</f>
        <v/>
      </c>
      <c r="I157" s="144"/>
      <c r="J157" s="201"/>
      <c r="K157" s="202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144"/>
      <c r="G158" s="144"/>
      <c r="H158" s="175" t="str">
        <f aca="true">IF(G158 &lt;&gt; "",VLOOKUP($G158,Defect_severity,2,0),"")</f>
        <v/>
      </c>
      <c r="I158" s="144"/>
      <c r="J158" s="201"/>
      <c r="K158" s="202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144"/>
      <c r="G159" s="144"/>
      <c r="H159" s="175" t="str">
        <f aca="true">IF(G159 &lt;&gt; "",VLOOKUP($G159,Defect_severity,2,0),"")</f>
        <v/>
      </c>
      <c r="I159" s="144"/>
      <c r="J159" s="201"/>
      <c r="K159" s="202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144"/>
      <c r="G160" s="144"/>
      <c r="H160" s="175" t="str">
        <f aca="true">IF(G160 &lt;&gt; "",VLOOKUP($G160,Defect_severity,2,0),"")</f>
        <v/>
      </c>
      <c r="I160" s="144"/>
      <c r="J160" s="201"/>
      <c r="K160" s="202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144"/>
      <c r="G161" s="144"/>
      <c r="H161" s="175" t="str">
        <f aca="true">IF(G161 &lt;&gt; "",VLOOKUP($G161,Defect_severity,2,0),"")</f>
        <v/>
      </c>
      <c r="I161" s="144"/>
      <c r="J161" s="201"/>
      <c r="K161" s="202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144"/>
      <c r="G162" s="144"/>
      <c r="H162" s="175" t="str">
        <f aca="true">IF(G162 &lt;&gt; "",VLOOKUP($G162,Defect_severity,2,0),"")</f>
        <v/>
      </c>
      <c r="I162" s="144"/>
      <c r="J162" s="201"/>
      <c r="K162" s="202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144"/>
      <c r="G163" s="144"/>
      <c r="H163" s="175" t="str">
        <f aca="true">IF(G163 &lt;&gt; "",VLOOKUP($G163,Defect_severity,2,0),"")</f>
        <v/>
      </c>
      <c r="I163" s="144"/>
      <c r="J163" s="201"/>
      <c r="K163" s="202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144"/>
      <c r="G164" s="144"/>
      <c r="H164" s="175" t="str">
        <f aca="true">IF(G164 &lt;&gt; "",VLOOKUP($G164,Defect_severity,2,0),"")</f>
        <v/>
      </c>
      <c r="I164" s="144"/>
      <c r="J164" s="201"/>
      <c r="K164" s="202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144"/>
      <c r="G165" s="144"/>
      <c r="H165" s="175" t="str">
        <f aca="true">IF(G165 &lt;&gt; "",VLOOKUP($G165,Defect_severity,2,0),"")</f>
        <v/>
      </c>
      <c r="I165" s="144"/>
      <c r="J165" s="201"/>
      <c r="K165" s="202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144"/>
      <c r="G166" s="144"/>
      <c r="H166" s="175" t="str">
        <f aca="true">IF(G166 &lt;&gt; "",VLOOKUP($G166,Defect_severity,2,0),"")</f>
        <v/>
      </c>
      <c r="I166" s="144"/>
      <c r="J166" s="201"/>
      <c r="K166" s="202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144"/>
      <c r="G167" s="144"/>
      <c r="H167" s="175" t="str">
        <f aca="true">IF(G167 &lt;&gt; "",VLOOKUP($G167,Defect_severity,2,0),"")</f>
        <v/>
      </c>
      <c r="I167" s="144"/>
      <c r="J167" s="201"/>
      <c r="K167" s="202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144"/>
      <c r="G168" s="144"/>
      <c r="H168" s="175" t="str">
        <f aca="true">IF(G168 &lt;&gt; "",VLOOKUP($G168,Defect_severity,2,0),"")</f>
        <v/>
      </c>
      <c r="I168" s="144"/>
      <c r="J168" s="201"/>
      <c r="K168" s="202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144"/>
      <c r="G169" s="144"/>
      <c r="H169" s="175" t="str">
        <f aca="true">IF(G169 &lt;&gt; "",VLOOKUP($G169,Defect_severity,2,0),"")</f>
        <v/>
      </c>
      <c r="I169" s="144"/>
      <c r="J169" s="201"/>
      <c r="K169" s="202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144"/>
      <c r="G170" s="144"/>
      <c r="H170" s="175" t="str">
        <f aca="true">IF(G170 &lt;&gt; "",VLOOKUP($G170,Defect_severity,2,0),"")</f>
        <v/>
      </c>
      <c r="I170" s="144"/>
      <c r="J170" s="201"/>
      <c r="K170" s="202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144"/>
      <c r="G171" s="144"/>
      <c r="H171" s="175" t="str">
        <f aca="true">IF(G171 &lt;&gt; "",VLOOKUP($G171,Defect_severity,2,0),"")</f>
        <v/>
      </c>
      <c r="I171" s="144"/>
      <c r="J171" s="201"/>
      <c r="K171" s="202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144"/>
      <c r="G172" s="144"/>
      <c r="H172" s="175" t="str">
        <f aca="true">IF(G172 &lt;&gt; "",VLOOKUP($G172,Defect_severity,2,0),"")</f>
        <v/>
      </c>
      <c r="I172" s="144"/>
      <c r="J172" s="201"/>
      <c r="K172" s="202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144"/>
      <c r="G173" s="144"/>
      <c r="H173" s="175" t="str">
        <f aca="true">IF(G173 &lt;&gt; "",VLOOKUP($G173,Defect_severity,2,0),"")</f>
        <v/>
      </c>
      <c r="I173" s="144"/>
      <c r="J173" s="201"/>
      <c r="K173" s="202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144"/>
      <c r="G174" s="144"/>
      <c r="H174" s="175" t="str">
        <f aca="true">IF(G174 &lt;&gt; "",VLOOKUP($G174,Defect_severity,2,0),"")</f>
        <v/>
      </c>
      <c r="I174" s="144"/>
      <c r="J174" s="201"/>
      <c r="K174" s="202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144"/>
      <c r="G175" s="144"/>
      <c r="H175" s="175" t="str">
        <f aca="true">IF(G175 &lt;&gt; "",VLOOKUP($G175,Defect_severity,2,0),"")</f>
        <v/>
      </c>
      <c r="I175" s="144"/>
      <c r="J175" s="201"/>
      <c r="K175" s="202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144"/>
      <c r="G176" s="144"/>
      <c r="H176" s="175" t="str">
        <f aca="true">IF(G176 &lt;&gt; "",VLOOKUP($G176,Defect_severity,2,0),"")</f>
        <v/>
      </c>
      <c r="I176" s="144"/>
      <c r="J176" s="201"/>
      <c r="K176" s="202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144"/>
      <c r="G177" s="144"/>
      <c r="H177" s="175" t="str">
        <f aca="true">IF(G177 &lt;&gt; "",VLOOKUP($G177,Defect_severity,2,0),"")</f>
        <v/>
      </c>
      <c r="I177" s="144"/>
      <c r="J177" s="201"/>
      <c r="K177" s="202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144"/>
      <c r="G178" s="144"/>
      <c r="H178" s="175" t="str">
        <f aca="true">IF(G178 &lt;&gt; "",VLOOKUP($G178,Defect_severity,2,0),"")</f>
        <v/>
      </c>
      <c r="I178" s="144"/>
      <c r="J178" s="201"/>
      <c r="K178" s="202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144"/>
      <c r="G179" s="144"/>
      <c r="H179" s="175" t="str">
        <f aca="true">IF(G179 &lt;&gt; "",VLOOKUP($G179,Defect_severity,2,0),"")</f>
        <v/>
      </c>
      <c r="I179" s="144"/>
      <c r="J179" s="201"/>
      <c r="K179" s="202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144"/>
      <c r="G180" s="144"/>
      <c r="H180" s="175" t="str">
        <f aca="true">IF(G180 &lt;&gt; "",VLOOKUP($G180,Defect_severity,2,0),"")</f>
        <v/>
      </c>
      <c r="I180" s="144"/>
      <c r="J180" s="201"/>
      <c r="K180" s="202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144"/>
      <c r="G181" s="144"/>
      <c r="H181" s="175" t="str">
        <f aca="true">IF(G181 &lt;&gt; "",VLOOKUP($G181,Defect_severity,2,0),"")</f>
        <v/>
      </c>
      <c r="I181" s="144"/>
      <c r="J181" s="201"/>
      <c r="K181" s="202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144"/>
      <c r="G182" s="144"/>
      <c r="H182" s="175" t="str">
        <f aca="true">IF(G182 &lt;&gt; "",VLOOKUP($G182,Defect_severity,2,0),"")</f>
        <v/>
      </c>
      <c r="I182" s="144"/>
      <c r="J182" s="201"/>
      <c r="K182" s="202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144"/>
      <c r="G183" s="144"/>
      <c r="H183" s="175" t="str">
        <f aca="true">IF(G183 &lt;&gt; "",VLOOKUP($G183,Defect_severity,2,0),"")</f>
        <v/>
      </c>
      <c r="I183" s="144"/>
      <c r="J183" s="201"/>
      <c r="K183" s="202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144"/>
      <c r="G184" s="144"/>
      <c r="H184" s="175" t="str">
        <f aca="true">IF(G184 &lt;&gt; "",VLOOKUP($G184,Defect_severity,2,0),"")</f>
        <v/>
      </c>
      <c r="I184" s="144"/>
      <c r="J184" s="201"/>
      <c r="K184" s="202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144"/>
      <c r="G185" s="144"/>
      <c r="H185" s="175" t="str">
        <f aca="true">IF(G185 &lt;&gt; "",VLOOKUP($G185,Defect_severity,2,0),"")</f>
        <v/>
      </c>
      <c r="I185" s="144"/>
      <c r="J185" s="201"/>
      <c r="K185" s="202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144"/>
      <c r="G186" s="144"/>
      <c r="H186" s="175" t="str">
        <f aca="true">IF(G186 &lt;&gt; "",VLOOKUP($G186,Defect_severity,2,0),"")</f>
        <v/>
      </c>
      <c r="I186" s="144"/>
      <c r="J186" s="201"/>
      <c r="K186" s="202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144"/>
      <c r="G187" s="144"/>
      <c r="H187" s="175" t="str">
        <f aca="true">IF(G187 &lt;&gt; "",VLOOKUP($G187,Defect_severity,2,0),"")</f>
        <v/>
      </c>
      <c r="I187" s="144"/>
      <c r="J187" s="201"/>
      <c r="K187" s="202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144"/>
      <c r="G188" s="144"/>
      <c r="H188" s="175" t="str">
        <f aca="true">IF(G188 &lt;&gt; "",VLOOKUP($G188,Defect_severity,2,0),"")</f>
        <v/>
      </c>
      <c r="I188" s="144"/>
      <c r="J188" s="201"/>
      <c r="K188" s="202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144"/>
      <c r="G189" s="144"/>
      <c r="H189" s="175" t="str">
        <f aca="true">IF(G189 &lt;&gt; "",VLOOKUP($G189,Defect_severity,2,0),"")</f>
        <v/>
      </c>
      <c r="I189" s="144"/>
      <c r="J189" s="201"/>
      <c r="K189" s="202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144"/>
      <c r="G190" s="144"/>
      <c r="H190" s="175" t="str">
        <f aca="true">IF(G190 &lt;&gt; "",VLOOKUP($G190,Defect_severity,2,0),"")</f>
        <v/>
      </c>
      <c r="I190" s="144"/>
      <c r="J190" s="201"/>
      <c r="K190" s="202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144"/>
      <c r="G191" s="144"/>
      <c r="H191" s="175" t="str">
        <f aca="true">IF(G191 &lt;&gt; "",VLOOKUP($G191,Defect_severity,2,0),"")</f>
        <v/>
      </c>
      <c r="I191" s="144"/>
      <c r="J191" s="201"/>
      <c r="K191" s="202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144"/>
      <c r="G192" s="144"/>
      <c r="H192" s="175" t="str">
        <f aca="true">IF(G192 &lt;&gt; "",VLOOKUP($G192,Defect_severity,2,0),"")</f>
        <v/>
      </c>
      <c r="I192" s="144"/>
      <c r="J192" s="201"/>
      <c r="K192" s="202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144"/>
      <c r="G193" s="144"/>
      <c r="H193" s="175" t="str">
        <f aca="true">IF(G193 &lt;&gt; "",VLOOKUP($G193,Defect_severity,2,0),"")</f>
        <v/>
      </c>
      <c r="I193" s="144"/>
      <c r="J193" s="201"/>
      <c r="K193" s="202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144"/>
      <c r="G194" s="144"/>
      <c r="H194" s="175" t="str">
        <f aca="true">IF(G194 &lt;&gt; "",VLOOKUP($G194,Defect_severity,2,0),"")</f>
        <v/>
      </c>
      <c r="I194" s="144"/>
      <c r="J194" s="201"/>
      <c r="K194" s="202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144"/>
      <c r="G195" s="144"/>
      <c r="H195" s="175" t="str">
        <f aca="true">IF(G195 &lt;&gt; "",VLOOKUP($G195,Defect_severity,2,0),"")</f>
        <v/>
      </c>
      <c r="I195" s="144"/>
      <c r="J195" s="201"/>
      <c r="K195" s="202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144"/>
      <c r="G196" s="144"/>
      <c r="H196" s="175" t="str">
        <f aca="true">IF(G196 &lt;&gt; "",VLOOKUP($G196,Defect_severity,2,0),"")</f>
        <v/>
      </c>
      <c r="I196" s="144"/>
      <c r="J196" s="201"/>
      <c r="K196" s="202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144"/>
      <c r="G197" s="144"/>
      <c r="H197" s="175" t="str">
        <f aca="true">IF(G197 &lt;&gt; "",VLOOKUP($G197,Defect_severity,2,0),"")</f>
        <v/>
      </c>
      <c r="I197" s="144"/>
      <c r="J197" s="201"/>
      <c r="K197" s="202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144"/>
      <c r="G198" s="144"/>
      <c r="H198" s="175" t="str">
        <f aca="true">IF(G198 &lt;&gt; "",VLOOKUP($G198,Defect_severity,2,0),"")</f>
        <v/>
      </c>
      <c r="I198" s="144"/>
      <c r="J198" s="201"/>
      <c r="K198" s="202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144"/>
      <c r="G199" s="144"/>
      <c r="H199" s="175" t="str">
        <f aca="true">IF(G199 &lt;&gt; "",VLOOKUP($G199,Defect_severity,2,0),"")</f>
        <v/>
      </c>
      <c r="I199" s="144"/>
      <c r="J199" s="201"/>
      <c r="K199" s="202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144"/>
      <c r="G200" s="144"/>
      <c r="H200" s="175" t="str">
        <f aca="true">IF(G200 &lt;&gt; "",VLOOKUP($G200,Defect_severity,2,0),"")</f>
        <v/>
      </c>
      <c r="I200" s="144"/>
      <c r="J200" s="201"/>
      <c r="K200" s="202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144"/>
      <c r="G201" s="144"/>
      <c r="H201" s="175" t="str">
        <f aca="true">IF(G201 &lt;&gt; "",VLOOKUP($G201,Defect_severity,2,0),"")</f>
        <v/>
      </c>
      <c r="I201" s="144"/>
      <c r="J201" s="201"/>
      <c r="K201" s="202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144"/>
      <c r="G202" s="144"/>
      <c r="H202" s="175" t="str">
        <f aca="true">IF(G202 &lt;&gt; "",VLOOKUP($G202,Defect_severity,2,0),"")</f>
        <v/>
      </c>
      <c r="I202" s="144"/>
      <c r="J202" s="201"/>
      <c r="K202" s="202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144"/>
      <c r="G203" s="144"/>
      <c r="H203" s="175" t="str">
        <f aca="true">IF(G203 &lt;&gt; "",VLOOKUP($G203,Defect_severity,2,0),"")</f>
        <v/>
      </c>
      <c r="I203" s="144"/>
      <c r="J203" s="201"/>
      <c r="K203" s="202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144"/>
      <c r="G204" s="144"/>
      <c r="H204" s="175" t="str">
        <f aca="true">IF(G204 &lt;&gt; "",VLOOKUP($G204,Defect_severity,2,0),"")</f>
        <v/>
      </c>
      <c r="I204" s="144"/>
      <c r="J204" s="201"/>
      <c r="K204" s="202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144"/>
      <c r="G205" s="144"/>
      <c r="H205" s="175" t="str">
        <f aca="true">IF(G205 &lt;&gt; "",VLOOKUP($G205,Defect_severity,2,0),"")</f>
        <v/>
      </c>
      <c r="I205" s="144"/>
      <c r="J205" s="201"/>
      <c r="K205" s="202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144"/>
      <c r="G206" s="144"/>
      <c r="H206" s="175" t="str">
        <f aca="true">IF(G206 &lt;&gt; "",VLOOKUP($G206,Defect_severity,2,0),"")</f>
        <v/>
      </c>
      <c r="I206" s="144"/>
      <c r="J206" s="201"/>
      <c r="K206" s="202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144"/>
      <c r="G207" s="144"/>
      <c r="H207" s="175" t="str">
        <f aca="true">IF(G207 &lt;&gt; "",VLOOKUP($G207,Defect_severity,2,0),"")</f>
        <v/>
      </c>
      <c r="I207" s="144"/>
      <c r="J207" s="201"/>
      <c r="K207" s="202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144"/>
      <c r="G208" s="144"/>
      <c r="H208" s="175" t="str">
        <f aca="true">IF(G208 &lt;&gt; "",VLOOKUP($G208,Defect_severity,2,0),"")</f>
        <v/>
      </c>
      <c r="I208" s="144"/>
      <c r="J208" s="201"/>
      <c r="K208" s="202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144"/>
      <c r="G209" s="144"/>
      <c r="H209" s="175" t="str">
        <f aca="true">IF(G209 &lt;&gt; "",VLOOKUP($G209,Defect_severity,2,0),"")</f>
        <v/>
      </c>
      <c r="I209" s="144"/>
      <c r="J209" s="201"/>
      <c r="K209" s="202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144"/>
      <c r="G210" s="144"/>
      <c r="H210" s="175" t="str">
        <f aca="true">IF(G210 &lt;&gt; "",VLOOKUP($G210,Defect_severity,2,0),"")</f>
        <v/>
      </c>
      <c r="I210" s="144"/>
      <c r="J210" s="201"/>
      <c r="K210" s="202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144"/>
      <c r="G211" s="144"/>
      <c r="H211" s="175" t="str">
        <f aca="true">IF(G211 &lt;&gt; "",VLOOKUP($G211,Defect_severity,2,0),"")</f>
        <v/>
      </c>
      <c r="I211" s="144"/>
      <c r="J211" s="201"/>
      <c r="K211" s="202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144"/>
      <c r="G212" s="144"/>
      <c r="H212" s="175" t="str">
        <f aca="true">IF(G212 &lt;&gt; "",VLOOKUP($G212,Defect_severity,2,0),"")</f>
        <v/>
      </c>
      <c r="I212" s="144"/>
      <c r="J212" s="201"/>
      <c r="K212" s="202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144"/>
      <c r="G213" s="144"/>
      <c r="H213" s="175" t="str">
        <f aca="true">IF(G213 &lt;&gt; "",VLOOKUP($G213,Defect_severity,2,0),"")</f>
        <v/>
      </c>
      <c r="I213" s="144"/>
      <c r="J213" s="201"/>
      <c r="K213" s="202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144"/>
      <c r="G214" s="144"/>
      <c r="H214" s="175" t="str">
        <f aca="true">IF(G214 &lt;&gt; "",VLOOKUP($G214,Defect_severity,2,0),"")</f>
        <v/>
      </c>
      <c r="I214" s="144"/>
      <c r="J214" s="201"/>
      <c r="K214" s="202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144"/>
      <c r="G215" s="144"/>
      <c r="H215" s="175" t="str">
        <f aca="true">IF(G215 &lt;&gt; "",VLOOKUP($G215,Defect_severity,2,0),"")</f>
        <v/>
      </c>
      <c r="I215" s="144"/>
      <c r="J215" s="201"/>
      <c r="K215" s="202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144"/>
      <c r="G216" s="144"/>
      <c r="H216" s="175" t="str">
        <f aca="true">IF(G216 &lt;&gt; "",VLOOKUP($G216,Defect_severity,2,0),"")</f>
        <v/>
      </c>
      <c r="I216" s="144"/>
      <c r="J216" s="201"/>
      <c r="K216" s="202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144"/>
      <c r="G217" s="144"/>
      <c r="H217" s="175" t="str">
        <f aca="true">IF(G217 &lt;&gt; "",VLOOKUP($G217,Defect_severity,2,0),"")</f>
        <v/>
      </c>
      <c r="I217" s="144"/>
      <c r="J217" s="201"/>
      <c r="K217" s="202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144"/>
      <c r="G218" s="144"/>
      <c r="H218" s="175" t="str">
        <f aca="true">IF(G218 &lt;&gt; "",VLOOKUP($G218,Defect_severity,2,0),"")</f>
        <v/>
      </c>
      <c r="I218" s="144"/>
      <c r="J218" s="201"/>
      <c r="K218" s="202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144"/>
      <c r="G219" s="144"/>
      <c r="H219" s="175" t="str">
        <f aca="true">IF(G219 &lt;&gt; "",VLOOKUP($G219,Defect_severity,2,0),"")</f>
        <v/>
      </c>
      <c r="I219" s="144"/>
      <c r="J219" s="201"/>
      <c r="K219" s="202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144"/>
      <c r="G220" s="144"/>
      <c r="H220" s="175" t="str">
        <f aca="true">IF(G220 &lt;&gt; "",VLOOKUP($G220,Defect_severity,2,0),"")</f>
        <v/>
      </c>
      <c r="I220" s="144"/>
      <c r="J220" s="201"/>
      <c r="K220" s="202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144"/>
      <c r="G221" s="144"/>
      <c r="H221" s="175" t="str">
        <f aca="true">IF(G221 &lt;&gt; "",VLOOKUP($G221,Defect_severity,2,0),"")</f>
        <v/>
      </c>
      <c r="I221" s="144"/>
      <c r="J221" s="201"/>
      <c r="K221" s="202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144"/>
      <c r="G222" s="144"/>
      <c r="H222" s="175" t="str">
        <f aca="true">IF(G222 &lt;&gt; "",VLOOKUP($G222,Defect_severity,2,0),"")</f>
        <v/>
      </c>
      <c r="I222" s="144"/>
      <c r="J222" s="201"/>
      <c r="K222" s="202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144"/>
      <c r="G223" s="144"/>
      <c r="H223" s="175" t="str">
        <f aca="true">IF(G223 &lt;&gt; "",VLOOKUP($G223,Defect_severity,2,0),"")</f>
        <v/>
      </c>
      <c r="I223" s="144"/>
      <c r="J223" s="201"/>
      <c r="K223" s="202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144"/>
      <c r="G224" s="144"/>
      <c r="H224" s="175" t="str">
        <f aca="true">IF(G224 &lt;&gt; "",VLOOKUP($G224,Defect_severity,2,0),"")</f>
        <v/>
      </c>
      <c r="I224" s="144"/>
      <c r="J224" s="201"/>
      <c r="K224" s="202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144"/>
      <c r="G225" s="144"/>
      <c r="H225" s="175" t="str">
        <f aca="true">IF(G225 &lt;&gt; "",VLOOKUP($G225,Defect_severity,2,0),"")</f>
        <v/>
      </c>
      <c r="I225" s="144"/>
      <c r="J225" s="201"/>
      <c r="K225" s="202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144"/>
      <c r="G226" s="144"/>
      <c r="H226" s="175" t="str">
        <f aca="true">IF(G226 &lt;&gt; "",VLOOKUP($G226,Defect_severity,2,0),"")</f>
        <v/>
      </c>
      <c r="I226" s="144"/>
      <c r="J226" s="201"/>
      <c r="K226" s="202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144"/>
      <c r="G227" s="144"/>
      <c r="H227" s="175" t="str">
        <f aca="true">IF(G227 &lt;&gt; "",VLOOKUP($G227,Defect_severity,2,0),"")</f>
        <v/>
      </c>
      <c r="I227" s="144"/>
      <c r="J227" s="201"/>
      <c r="K227" s="202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144"/>
      <c r="G228" s="144"/>
      <c r="H228" s="175" t="str">
        <f aca="true">IF(G228 &lt;&gt; "",VLOOKUP($G228,Defect_severity,2,0),"")</f>
        <v/>
      </c>
      <c r="I228" s="144"/>
      <c r="J228" s="201"/>
      <c r="K228" s="202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144"/>
      <c r="G229" s="144"/>
      <c r="H229" s="175" t="str">
        <f aca="true">IF(G229 &lt;&gt; "",VLOOKUP($G229,Defect_severity,2,0),"")</f>
        <v/>
      </c>
      <c r="I229" s="144"/>
      <c r="J229" s="201"/>
      <c r="K229" s="202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144"/>
      <c r="G230" s="144"/>
      <c r="H230" s="175" t="str">
        <f aca="true">IF(G230 &lt;&gt; "",VLOOKUP($G230,Defect_severity,2,0),"")</f>
        <v/>
      </c>
      <c r="I230" s="144"/>
      <c r="J230" s="201"/>
      <c r="K230" s="202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144"/>
      <c r="G231" s="144"/>
      <c r="H231" s="175" t="str">
        <f aca="true">IF(G231 &lt;&gt; "",VLOOKUP($G231,Defect_severity,2,0),"")</f>
        <v/>
      </c>
      <c r="I231" s="144"/>
      <c r="J231" s="201"/>
      <c r="K231" s="202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144"/>
      <c r="G232" s="144"/>
      <c r="H232" s="175" t="str">
        <f aca="true">IF(G232 &lt;&gt; "",VLOOKUP($G232,Defect_severity,2,0),"")</f>
        <v/>
      </c>
      <c r="I232" s="144"/>
      <c r="J232" s="201"/>
      <c r="K232" s="202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144"/>
      <c r="G233" s="144"/>
      <c r="H233" s="175" t="str">
        <f aca="true">IF(G233 &lt;&gt; "",VLOOKUP($G233,Defect_severity,2,0),"")</f>
        <v/>
      </c>
      <c r="I233" s="144"/>
      <c r="J233" s="201"/>
      <c r="K233" s="202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144"/>
      <c r="G234" s="144"/>
      <c r="H234" s="175" t="str">
        <f aca="true">IF(G234 &lt;&gt; "",VLOOKUP($G234,Defect_severity,2,0),"")</f>
        <v/>
      </c>
      <c r="I234" s="144"/>
      <c r="J234" s="201"/>
      <c r="K234" s="202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144"/>
      <c r="G235" s="144"/>
      <c r="H235" s="175" t="str">
        <f aca="true">IF(G235 &lt;&gt; "",VLOOKUP($G235,Defect_severity,2,0),"")</f>
        <v/>
      </c>
      <c r="I235" s="144"/>
      <c r="J235" s="201"/>
      <c r="K235" s="202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144"/>
      <c r="G236" s="144"/>
      <c r="H236" s="175" t="str">
        <f aca="true">IF(G236 &lt;&gt; "",VLOOKUP($G236,Defect_severity,2,0),"")</f>
        <v/>
      </c>
      <c r="I236" s="144"/>
      <c r="J236" s="201"/>
      <c r="K236" s="202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144"/>
      <c r="G237" s="144"/>
      <c r="H237" s="175" t="str">
        <f aca="true">IF(G237 &lt;&gt; "",VLOOKUP($G237,Defect_severity,2,0),"")</f>
        <v/>
      </c>
      <c r="I237" s="144"/>
      <c r="J237" s="201"/>
      <c r="K237" s="202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144"/>
      <c r="G238" s="144"/>
      <c r="H238" s="175" t="str">
        <f aca="true">IF(G238 &lt;&gt; "",VLOOKUP($G238,Defect_severity,2,0),"")</f>
        <v/>
      </c>
      <c r="I238" s="144"/>
      <c r="J238" s="201"/>
      <c r="K238" s="202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144"/>
      <c r="G239" s="144"/>
      <c r="H239" s="175" t="str">
        <f aca="true">IF(G239 &lt;&gt; "",VLOOKUP($G239,Defect_severity,2,0),"")</f>
        <v/>
      </c>
      <c r="I239" s="144"/>
      <c r="J239" s="201"/>
      <c r="K239" s="202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144"/>
      <c r="G240" s="144"/>
      <c r="H240" s="175" t="str">
        <f aca="true">IF(G240 &lt;&gt; "",VLOOKUP($G240,Defect_severity,2,0),"")</f>
        <v/>
      </c>
      <c r="I240" s="144"/>
      <c r="J240" s="201"/>
      <c r="K240" s="202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144"/>
      <c r="G241" s="144"/>
      <c r="H241" s="175" t="str">
        <f aca="true">IF(G241 &lt;&gt; "",VLOOKUP($G241,Defect_severity,2,0),"")</f>
        <v/>
      </c>
      <c r="I241" s="144"/>
      <c r="J241" s="201"/>
      <c r="K241" s="202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144"/>
      <c r="G242" s="144"/>
      <c r="H242" s="175" t="str">
        <f aca="true">IF(G242 &lt;&gt; "",VLOOKUP($G242,Defect_severity,2,0),"")</f>
        <v/>
      </c>
      <c r="I242" s="144"/>
      <c r="J242" s="201"/>
      <c r="K242" s="202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144"/>
      <c r="G243" s="144"/>
      <c r="H243" s="175" t="str">
        <f aca="true">IF(G243 &lt;&gt; "",VLOOKUP($G243,Defect_severity,2,0),"")</f>
        <v/>
      </c>
      <c r="I243" s="144"/>
      <c r="J243" s="201"/>
      <c r="K243" s="202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144"/>
      <c r="G244" s="144"/>
      <c r="H244" s="175" t="str">
        <f aca="true">IF(G244 &lt;&gt; "",VLOOKUP($G244,Defect_severity,2,0),"")</f>
        <v/>
      </c>
      <c r="I244" s="144"/>
      <c r="J244" s="201"/>
      <c r="K244" s="202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144"/>
      <c r="G245" s="144"/>
      <c r="H245" s="175" t="str">
        <f aca="true">IF(G245 &lt;&gt; "",VLOOKUP($G245,Defect_severity,2,0),"")</f>
        <v/>
      </c>
      <c r="I245" s="144"/>
      <c r="J245" s="201"/>
      <c r="K245" s="202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144"/>
      <c r="G246" s="144"/>
      <c r="H246" s="175" t="str">
        <f aca="true">IF(G246 &lt;&gt; "",VLOOKUP($G246,Defect_severity,2,0),"")</f>
        <v/>
      </c>
      <c r="I246" s="144"/>
      <c r="J246" s="201"/>
      <c r="K246" s="202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144"/>
      <c r="G247" s="144"/>
      <c r="H247" s="175" t="str">
        <f aca="true">IF(G247 &lt;&gt; "",VLOOKUP($G247,Defect_severity,2,0),"")</f>
        <v/>
      </c>
      <c r="I247" s="144"/>
      <c r="J247" s="201"/>
      <c r="K247" s="202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144"/>
      <c r="G248" s="144"/>
      <c r="H248" s="175" t="str">
        <f aca="true">IF(G248 &lt;&gt; "",VLOOKUP($G248,Defect_severity,2,0),"")</f>
        <v/>
      </c>
      <c r="I248" s="144"/>
      <c r="J248" s="201"/>
      <c r="K248" s="202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144"/>
      <c r="G249" s="144"/>
      <c r="H249" s="175" t="str">
        <f aca="true">IF(G249 &lt;&gt; "",VLOOKUP($G249,Defect_severity,2,0),"")</f>
        <v/>
      </c>
      <c r="I249" s="144"/>
      <c r="J249" s="201"/>
      <c r="K249" s="202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144"/>
      <c r="G250" s="144"/>
      <c r="H250" s="175" t="str">
        <f aca="true">IF(G250 &lt;&gt; "",VLOOKUP($G250,Defect_severity,2,0),"")</f>
        <v/>
      </c>
      <c r="I250" s="144"/>
      <c r="J250" s="201"/>
      <c r="K250" s="202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144"/>
      <c r="G251" s="144"/>
      <c r="H251" s="175" t="str">
        <f aca="true">IF(G251 &lt;&gt; "",VLOOKUP($G251,Defect_severity,2,0),"")</f>
        <v/>
      </c>
      <c r="I251" s="144"/>
      <c r="J251" s="201"/>
      <c r="K251" s="202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144"/>
      <c r="G252" s="144"/>
      <c r="H252" s="175" t="str">
        <f aca="true">IF(G252 &lt;&gt; "",VLOOKUP($G252,Defect_severity,2,0),"")</f>
        <v/>
      </c>
      <c r="I252" s="144"/>
      <c r="J252" s="201"/>
      <c r="K252" s="202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144"/>
      <c r="G253" s="144"/>
      <c r="H253" s="175" t="str">
        <f aca="true">IF(G253 &lt;&gt; "",VLOOKUP($G253,Defect_severity,2,0),"")</f>
        <v/>
      </c>
      <c r="I253" s="144"/>
      <c r="J253" s="201"/>
      <c r="K253" s="202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144"/>
      <c r="G254" s="144"/>
      <c r="H254" s="175" t="str">
        <f aca="true">IF(G254 &lt;&gt; "",VLOOKUP($G254,Defect_severity,2,0),"")</f>
        <v/>
      </c>
      <c r="I254" s="144"/>
      <c r="J254" s="201"/>
      <c r="K254" s="202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144"/>
      <c r="G255" s="144"/>
      <c r="H255" s="175" t="str">
        <f aca="true">IF(G255 &lt;&gt; "",VLOOKUP($G255,Defect_severity,2,0),"")</f>
        <v/>
      </c>
      <c r="I255" s="144"/>
      <c r="J255" s="201"/>
      <c r="K255" s="202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144"/>
      <c r="G256" s="144"/>
      <c r="H256" s="175" t="str">
        <f aca="true">IF(G256 &lt;&gt; "",VLOOKUP($G256,Defect_severity,2,0),"")</f>
        <v/>
      </c>
      <c r="I256" s="144"/>
      <c r="J256" s="201"/>
      <c r="K256" s="202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144"/>
      <c r="G257" s="144"/>
      <c r="H257" s="175" t="str">
        <f aca="true">IF(G257 &lt;&gt; "",VLOOKUP($G257,Defect_severity,2,0),"")</f>
        <v/>
      </c>
      <c r="I257" s="144"/>
      <c r="J257" s="201"/>
      <c r="K257" s="202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144"/>
      <c r="G258" s="144"/>
      <c r="H258" s="175" t="str">
        <f aca="true">IF(G258 &lt;&gt; "",VLOOKUP($G258,Defect_severity,2,0),"")</f>
        <v/>
      </c>
      <c r="I258" s="144"/>
      <c r="J258" s="201"/>
      <c r="K258" s="202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144"/>
      <c r="G259" s="144"/>
      <c r="H259" s="175" t="str">
        <f aca="true">IF(G259 &lt;&gt; "",VLOOKUP($G259,Defect_severity,2,0),"")</f>
        <v/>
      </c>
      <c r="I259" s="144"/>
      <c r="J259" s="201"/>
      <c r="K259" s="202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144"/>
      <c r="G260" s="144"/>
      <c r="H260" s="175" t="str">
        <f aca="true">IF(G260 &lt;&gt; "",VLOOKUP($G260,Defect_severity,2,0),"")</f>
        <v/>
      </c>
      <c r="I260" s="144"/>
      <c r="J260" s="201"/>
      <c r="K260" s="202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144"/>
      <c r="G261" s="144"/>
      <c r="H261" s="175" t="str">
        <f aca="true">IF(G261 &lt;&gt; "",VLOOKUP($G261,Defect_severity,2,0),"")</f>
        <v/>
      </c>
      <c r="I261" s="144"/>
      <c r="J261" s="201"/>
      <c r="K261" s="202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144"/>
      <c r="G262" s="144"/>
      <c r="H262" s="175" t="str">
        <f aca="true">IF(G262 &lt;&gt; "",VLOOKUP($G262,Defect_severity,2,0),"")</f>
        <v/>
      </c>
      <c r="I262" s="144"/>
      <c r="J262" s="201"/>
      <c r="K262" s="202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144"/>
      <c r="G263" s="144"/>
      <c r="H263" s="175" t="str">
        <f aca="true">IF(G263 &lt;&gt; "",VLOOKUP($G263,Defect_severity,2,0),"")</f>
        <v/>
      </c>
      <c r="I263" s="144"/>
      <c r="J263" s="201"/>
      <c r="K263" s="202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144"/>
      <c r="G264" s="144"/>
      <c r="H264" s="175" t="str">
        <f aca="true">IF(G264 &lt;&gt; "",VLOOKUP($G264,Defect_severity,2,0),"")</f>
        <v/>
      </c>
      <c r="I264" s="144"/>
      <c r="J264" s="201"/>
      <c r="K264" s="202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144"/>
      <c r="G265" s="144"/>
      <c r="H265" s="175" t="str">
        <f aca="true">IF(G265 &lt;&gt; "",VLOOKUP($G265,Defect_severity,2,0),"")</f>
        <v/>
      </c>
      <c r="I265" s="144"/>
      <c r="J265" s="201"/>
      <c r="K265" s="202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144"/>
      <c r="G266" s="144"/>
      <c r="H266" s="175" t="str">
        <f aca="true">IF(G266 &lt;&gt; "",VLOOKUP($G266,Defect_severity,2,0),"")</f>
        <v/>
      </c>
      <c r="I266" s="144"/>
      <c r="J266" s="201"/>
      <c r="K266" s="202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144"/>
      <c r="G267" s="144"/>
      <c r="H267" s="175" t="str">
        <f aca="true">IF(G267 &lt;&gt; "",VLOOKUP($G267,Defect_severity,2,0),"")</f>
        <v/>
      </c>
      <c r="I267" s="144"/>
      <c r="J267" s="201"/>
      <c r="K267" s="202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144"/>
      <c r="G268" s="144"/>
      <c r="H268" s="175" t="str">
        <f aca="true">IF(G268 &lt;&gt; "",VLOOKUP($G268,Defect_severity,2,0),"")</f>
        <v/>
      </c>
      <c r="I268" s="144"/>
      <c r="J268" s="201"/>
      <c r="K268" s="202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144"/>
      <c r="G269" s="144"/>
      <c r="H269" s="175" t="str">
        <f aca="true">IF(G269 &lt;&gt; "",VLOOKUP($G269,Defect_severity,2,0),"")</f>
        <v/>
      </c>
      <c r="I269" s="144"/>
      <c r="J269" s="201"/>
      <c r="K269" s="202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144"/>
      <c r="G270" s="144"/>
      <c r="H270" s="175" t="str">
        <f aca="true">IF(G270 &lt;&gt; "",VLOOKUP($G270,Defect_severity,2,0),"")</f>
        <v/>
      </c>
      <c r="I270" s="144"/>
      <c r="J270" s="201"/>
      <c r="K270" s="202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144"/>
      <c r="G271" s="144"/>
      <c r="H271" s="175" t="str">
        <f aca="true">IF(G271 &lt;&gt; "",VLOOKUP($G271,Defect_severity,2,0),"")</f>
        <v/>
      </c>
      <c r="I271" s="144"/>
      <c r="J271" s="201"/>
      <c r="K271" s="202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144"/>
      <c r="G272" s="144"/>
      <c r="H272" s="175" t="str">
        <f aca="true">IF(G272 &lt;&gt; "",VLOOKUP($G272,Defect_severity,2,0),"")</f>
        <v/>
      </c>
      <c r="I272" s="144"/>
      <c r="J272" s="201"/>
      <c r="K272" s="202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144"/>
      <c r="G273" s="144"/>
      <c r="H273" s="175" t="str">
        <f aca="true">IF(G273 &lt;&gt; "",VLOOKUP($G273,Defect_severity,2,0),"")</f>
        <v/>
      </c>
      <c r="I273" s="144"/>
      <c r="J273" s="201"/>
      <c r="K273" s="202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144"/>
      <c r="G274" s="144"/>
      <c r="H274" s="175" t="str">
        <f aca="true">IF(G274 &lt;&gt; "",VLOOKUP($G274,Defect_severity,2,0),"")</f>
        <v/>
      </c>
      <c r="I274" s="144"/>
      <c r="J274" s="201"/>
      <c r="K274" s="202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144"/>
      <c r="G275" s="144"/>
      <c r="H275" s="175" t="str">
        <f aca="true">IF(G275 &lt;&gt; "",VLOOKUP($G275,Defect_severity,2,0),"")</f>
        <v/>
      </c>
      <c r="I275" s="144"/>
      <c r="J275" s="201"/>
      <c r="K275" s="202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144"/>
      <c r="G276" s="144"/>
      <c r="H276" s="175" t="str">
        <f aca="true">IF(G276 &lt;&gt; "",VLOOKUP($G276,Defect_severity,2,0),"")</f>
        <v/>
      </c>
      <c r="I276" s="144"/>
      <c r="J276" s="201"/>
      <c r="K276" s="202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144"/>
      <c r="G277" s="144"/>
      <c r="H277" s="175" t="str">
        <f aca="true">IF(G277 &lt;&gt; "",VLOOKUP($G277,Defect_severity,2,0),"")</f>
        <v/>
      </c>
      <c r="I277" s="144"/>
      <c r="J277" s="201"/>
      <c r="K277" s="202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144"/>
      <c r="G278" s="144"/>
      <c r="H278" s="175" t="str">
        <f aca="true">IF(G278 &lt;&gt; "",VLOOKUP($G278,Defect_severity,2,0),"")</f>
        <v/>
      </c>
      <c r="I278" s="144"/>
      <c r="J278" s="201"/>
      <c r="K278" s="202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144"/>
      <c r="G279" s="144"/>
      <c r="H279" s="175" t="str">
        <f aca="true">IF(G279 &lt;&gt; "",VLOOKUP($G279,Defect_severity,2,0),"")</f>
        <v/>
      </c>
      <c r="I279" s="144"/>
      <c r="J279" s="201"/>
      <c r="K279" s="202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144"/>
      <c r="G280" s="144"/>
      <c r="H280" s="175" t="str">
        <f aca="true">IF(G280 &lt;&gt; "",VLOOKUP($G280,Defect_severity,2,0),"")</f>
        <v/>
      </c>
      <c r="I280" s="144"/>
      <c r="J280" s="201"/>
      <c r="K280" s="202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144"/>
      <c r="G281" s="144"/>
      <c r="H281" s="175" t="str">
        <f aca="true">IF(G281 &lt;&gt; "",VLOOKUP($G281,Defect_severity,2,0),"")</f>
        <v/>
      </c>
      <c r="I281" s="144"/>
      <c r="J281" s="201"/>
      <c r="K281" s="202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144"/>
      <c r="G282" s="144"/>
      <c r="H282" s="175" t="str">
        <f aca="true">IF(G282 &lt;&gt; "",VLOOKUP($G282,Defect_severity,2,0),"")</f>
        <v/>
      </c>
      <c r="I282" s="144"/>
      <c r="J282" s="201"/>
      <c r="K282" s="202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144"/>
      <c r="G283" s="144"/>
      <c r="H283" s="175" t="str">
        <f aca="true">IF(G283 &lt;&gt; "",VLOOKUP($G283,Defect_severity,2,0),"")</f>
        <v/>
      </c>
      <c r="I283" s="144"/>
      <c r="J283" s="201"/>
      <c r="K283" s="202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144"/>
      <c r="G284" s="144"/>
      <c r="H284" s="175" t="str">
        <f aca="true">IF(G284 &lt;&gt; "",VLOOKUP($G284,Defect_severity,2,0),"")</f>
        <v/>
      </c>
      <c r="I284" s="144"/>
      <c r="J284" s="201"/>
      <c r="K284" s="202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144"/>
      <c r="G285" s="144"/>
      <c r="H285" s="175" t="str">
        <f aca="true">IF(G285 &lt;&gt; "",VLOOKUP($G285,Defect_severity,2,0),"")</f>
        <v/>
      </c>
      <c r="I285" s="144"/>
      <c r="J285" s="201"/>
      <c r="K285" s="202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144"/>
      <c r="G286" s="144"/>
      <c r="H286" s="175" t="str">
        <f aca="true">IF(G286 &lt;&gt; "",VLOOKUP($G286,Defect_severity,2,0),"")</f>
        <v/>
      </c>
      <c r="I286" s="144"/>
      <c r="J286" s="201"/>
      <c r="K286" s="202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144"/>
      <c r="G287" s="144"/>
      <c r="H287" s="175" t="str">
        <f aca="true">IF(G287 &lt;&gt; "",VLOOKUP($G287,Defect_severity,2,0),"")</f>
        <v/>
      </c>
      <c r="I287" s="144"/>
      <c r="J287" s="201"/>
      <c r="K287" s="202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144"/>
      <c r="G288" s="144"/>
      <c r="H288" s="175" t="str">
        <f aca="true">IF(G288 &lt;&gt; "",VLOOKUP($G288,Defect_severity,2,0),"")</f>
        <v/>
      </c>
      <c r="I288" s="144"/>
      <c r="J288" s="201"/>
      <c r="K288" s="202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144"/>
      <c r="G289" s="144"/>
      <c r="H289" s="175" t="str">
        <f aca="true">IF(G289 &lt;&gt; "",VLOOKUP($G289,Defect_severity,2,0),"")</f>
        <v/>
      </c>
      <c r="I289" s="144"/>
      <c r="J289" s="201"/>
      <c r="K289" s="202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144"/>
      <c r="G290" s="144"/>
      <c r="H290" s="175" t="str">
        <f aca="true">IF(G290 &lt;&gt; "",VLOOKUP($G290,Defect_severity,2,0),"")</f>
        <v/>
      </c>
      <c r="I290" s="144"/>
      <c r="J290" s="201"/>
      <c r="K290" s="202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144"/>
      <c r="G291" s="144"/>
      <c r="H291" s="175" t="str">
        <f aca="true">IF(G291 &lt;&gt; "",VLOOKUP($G291,Defect_severity,2,0),"")</f>
        <v/>
      </c>
      <c r="I291" s="144"/>
      <c r="J291" s="201"/>
      <c r="K291" s="202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144"/>
      <c r="G292" s="144"/>
      <c r="H292" s="175" t="str">
        <f aca="true">IF(G292 &lt;&gt; "",VLOOKUP($G292,Defect_severity,2,0),"")</f>
        <v/>
      </c>
      <c r="I292" s="144"/>
      <c r="J292" s="201"/>
      <c r="K292" s="202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144"/>
      <c r="G293" s="144"/>
      <c r="H293" s="175" t="str">
        <f aca="true">IF(G293 &lt;&gt; "",VLOOKUP($G293,Defect_severity,2,0),"")</f>
        <v/>
      </c>
      <c r="I293" s="144"/>
      <c r="J293" s="201"/>
      <c r="K293" s="202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144"/>
      <c r="G294" s="144"/>
      <c r="H294" s="175" t="str">
        <f aca="true">IF(G294 &lt;&gt; "",VLOOKUP($G294,Defect_severity,2,0),"")</f>
        <v/>
      </c>
      <c r="I294" s="144"/>
      <c r="J294" s="201"/>
      <c r="K294" s="202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144"/>
      <c r="G295" s="144"/>
      <c r="H295" s="175" t="str">
        <f aca="true">IF(G295 &lt;&gt; "",VLOOKUP($G295,Defect_severity,2,0),"")</f>
        <v/>
      </c>
      <c r="I295" s="144"/>
      <c r="J295" s="201"/>
      <c r="K295" s="202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144"/>
      <c r="G296" s="144"/>
      <c r="H296" s="175" t="str">
        <f aca="true">IF(G296 &lt;&gt; "",VLOOKUP($G296,Defect_severity,2,0),"")</f>
        <v/>
      </c>
      <c r="I296" s="144"/>
      <c r="J296" s="201"/>
      <c r="K296" s="202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144"/>
      <c r="G297" s="144"/>
      <c r="H297" s="175" t="str">
        <f aca="true">IF(G297 &lt;&gt; "",VLOOKUP($G297,Defect_severity,2,0),"")</f>
        <v/>
      </c>
      <c r="I297" s="144"/>
      <c r="J297" s="201"/>
      <c r="K297" s="202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144"/>
      <c r="G298" s="144"/>
      <c r="H298" s="175" t="str">
        <f aca="true">IF(G298 &lt;&gt; "",VLOOKUP($G298,Defect_severity,2,0),"")</f>
        <v/>
      </c>
      <c r="I298" s="144"/>
      <c r="J298" s="201"/>
      <c r="K298" s="202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144"/>
      <c r="G299" s="144"/>
      <c r="H299" s="175" t="str">
        <f aca="true">IF(G299 &lt;&gt; "",VLOOKUP($G299,Defect_severity,2,0),"")</f>
        <v/>
      </c>
      <c r="I299" s="144"/>
      <c r="J299" s="201"/>
      <c r="K299" s="202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144"/>
      <c r="G300" s="144"/>
      <c r="H300" s="175" t="str">
        <f aca="true">IF(G300 &lt;&gt; "",VLOOKUP($G300,Defect_severity,2,0),"")</f>
        <v/>
      </c>
      <c r="I300" s="144"/>
      <c r="J300" s="201"/>
      <c r="K300" s="202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144"/>
      <c r="G301" s="144"/>
      <c r="H301" s="175" t="str">
        <f aca="true">IF(G301 &lt;&gt; "",VLOOKUP($G301,Defect_severity,2,0),"")</f>
        <v/>
      </c>
      <c r="I301" s="144"/>
      <c r="J301" s="201"/>
      <c r="K301" s="202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144"/>
      <c r="G302" s="144"/>
      <c r="H302" s="175" t="str">
        <f aca="true">IF(G302 &lt;&gt; "",VLOOKUP($G302,Defect_severity,2,0),"")</f>
        <v/>
      </c>
      <c r="I302" s="144"/>
      <c r="J302" s="201"/>
      <c r="K302" s="202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144"/>
      <c r="G303" s="144"/>
      <c r="H303" s="175" t="str">
        <f aca="true">IF(G303 &lt;&gt; "",VLOOKUP($G303,Defect_severity,2,0),"")</f>
        <v/>
      </c>
      <c r="I303" s="144"/>
      <c r="J303" s="201"/>
      <c r="K303" s="202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144"/>
      <c r="G304" s="144"/>
      <c r="H304" s="175" t="str">
        <f aca="true">IF(G304 &lt;&gt; "",VLOOKUP($G304,Defect_severity,2,0),"")</f>
        <v/>
      </c>
      <c r="I304" s="144"/>
      <c r="J304" s="201"/>
      <c r="K304" s="202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144"/>
      <c r="G305" s="144"/>
      <c r="H305" s="175" t="str">
        <f aca="true">IF(G305 &lt;&gt; "",VLOOKUP($G305,Defect_severity,2,0),"")</f>
        <v/>
      </c>
      <c r="I305" s="144"/>
      <c r="J305" s="201"/>
      <c r="K305" s="202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144"/>
      <c r="G306" s="144"/>
      <c r="H306" s="175" t="str">
        <f aca="true">IF(G306 &lt;&gt; "",VLOOKUP($G306,Defect_severity,2,0),"")</f>
        <v/>
      </c>
      <c r="I306" s="144"/>
      <c r="J306" s="201"/>
      <c r="K306" s="202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144"/>
      <c r="G307" s="144"/>
      <c r="H307" s="175" t="str">
        <f aca="true">IF(G307 &lt;&gt; "",VLOOKUP($G307,Defect_severity,2,0),"")</f>
        <v/>
      </c>
      <c r="I307" s="144"/>
      <c r="J307" s="201"/>
      <c r="K307" s="202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144"/>
      <c r="G308" s="144"/>
      <c r="H308" s="175" t="str">
        <f aca="true">IF(G308 &lt;&gt; "",VLOOKUP($G308,Defect_severity,2,0),"")</f>
        <v/>
      </c>
      <c r="I308" s="144"/>
      <c r="J308" s="201"/>
      <c r="K308" s="202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144"/>
      <c r="G309" s="144"/>
      <c r="H309" s="175" t="str">
        <f aca="true">IF(G309 &lt;&gt; "",VLOOKUP($G309,Defect_severity,2,0),"")</f>
        <v/>
      </c>
      <c r="I309" s="144"/>
      <c r="J309" s="201"/>
      <c r="K309" s="202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144"/>
      <c r="G310" s="144"/>
      <c r="H310" s="175" t="str">
        <f aca="true">IF(G310 &lt;&gt; "",VLOOKUP($G310,Defect_severity,2,0),"")</f>
        <v/>
      </c>
      <c r="I310" s="144"/>
      <c r="J310" s="201"/>
      <c r="K310" s="202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144"/>
      <c r="G311" s="144"/>
      <c r="H311" s="175" t="str">
        <f aca="true">IF(G311 &lt;&gt; "",VLOOKUP($G311,Defect_severity,2,0),"")</f>
        <v/>
      </c>
      <c r="I311" s="144"/>
      <c r="J311" s="201"/>
      <c r="K311" s="202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144"/>
      <c r="G312" s="144"/>
      <c r="H312" s="175" t="str">
        <f aca="true">IF(G312 &lt;&gt; "",VLOOKUP($G312,Defect_severity,2,0),"")</f>
        <v/>
      </c>
      <c r="I312" s="144"/>
      <c r="J312" s="201"/>
      <c r="K312" s="202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144"/>
      <c r="G313" s="144"/>
      <c r="H313" s="175" t="str">
        <f aca="true">IF(G313 &lt;&gt; "",VLOOKUP($G313,Defect_severity,2,0),"")</f>
        <v/>
      </c>
      <c r="I313" s="144"/>
      <c r="J313" s="201"/>
      <c r="K313" s="202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144"/>
      <c r="G314" s="144"/>
      <c r="H314" s="175" t="str">
        <f aca="true">IF(G314 &lt;&gt; "",VLOOKUP($G314,Defect_severity,2,0),"")</f>
        <v/>
      </c>
      <c r="I314" s="144"/>
      <c r="J314" s="201"/>
      <c r="K314" s="202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144"/>
      <c r="G315" s="144"/>
      <c r="H315" s="175" t="str">
        <f aca="true">IF(G315 &lt;&gt; "",VLOOKUP($G315,Defect_severity,2,0),"")</f>
        <v/>
      </c>
      <c r="I315" s="144"/>
      <c r="J315" s="201"/>
      <c r="K315" s="202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144"/>
      <c r="G316" s="144"/>
      <c r="H316" s="175" t="str">
        <f aca="true">IF(G316 &lt;&gt; "",VLOOKUP($G316,Defect_severity,2,0),"")</f>
        <v/>
      </c>
      <c r="I316" s="144"/>
      <c r="J316" s="201"/>
      <c r="K316" s="202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144"/>
      <c r="G317" s="144"/>
      <c r="H317" s="175" t="str">
        <f aca="true">IF(G317 &lt;&gt; "",VLOOKUP($G317,Defect_severity,2,0),"")</f>
        <v/>
      </c>
      <c r="I317" s="144"/>
      <c r="J317" s="201"/>
      <c r="K317" s="202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144"/>
      <c r="G318" s="144"/>
      <c r="H318" s="175" t="str">
        <f aca="true">IF(G318 &lt;&gt; "",VLOOKUP($G318,Defect_severity,2,0),"")</f>
        <v/>
      </c>
      <c r="I318" s="144"/>
      <c r="J318" s="201"/>
      <c r="K318" s="202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144"/>
      <c r="G319" s="144"/>
      <c r="H319" s="175" t="str">
        <f aca="true">IF(G319 &lt;&gt; "",VLOOKUP($G319,Defect_severity,2,0),"")</f>
        <v/>
      </c>
      <c r="I319" s="144"/>
      <c r="J319" s="201"/>
      <c r="K319" s="202"/>
    </row>
    <row r="320" customFormat="false" ht="15" hidden="false" customHeight="false" outlineLevel="0" collapsed="false">
      <c r="B320" s="200" t="n">
        <f aca="false">B319+1</f>
        <v>298</v>
      </c>
      <c r="C320" s="144"/>
      <c r="D320" s="201"/>
      <c r="E320" s="201"/>
      <c r="F320" s="144"/>
      <c r="G320" s="144"/>
      <c r="H320" s="175" t="str">
        <f aca="true">IF(G320 &lt;&gt; "",VLOOKUP($G320,Defect_severity,2,0),"")</f>
        <v/>
      </c>
      <c r="I320" s="144"/>
      <c r="J320" s="201"/>
      <c r="K320" s="202"/>
    </row>
    <row r="321" customFormat="false" ht="15" hidden="false" customHeight="false" outlineLevel="0" collapsed="false">
      <c r="B321" s="203" t="n">
        <f aca="false">B320+1</f>
        <v>299</v>
      </c>
      <c r="C321" s="204"/>
      <c r="D321" s="205"/>
      <c r="E321" s="205"/>
      <c r="F321" s="204"/>
      <c r="G321" s="204"/>
      <c r="H321" s="206" t="str">
        <f aca="true">IF(G321 &lt;&gt; "",VLOOKUP($G321,Defect_severity,2,0),"")</f>
        <v/>
      </c>
      <c r="I321" s="204"/>
      <c r="J321" s="205"/>
      <c r="K321" s="207"/>
    </row>
    <row r="322" customFormat="false" ht="15" hidden="false" customHeight="false" outlineLevel="0" collapsed="false">
      <c r="B322" s="200" t="n">
        <f aca="false">B321+1</f>
        <v>300</v>
      </c>
      <c r="C322" s="144"/>
      <c r="D322" s="201"/>
      <c r="E322" s="201"/>
      <c r="F322" s="144"/>
      <c r="G322" s="144"/>
      <c r="H322" s="175" t="str">
        <f aca="true">IF(G322 &lt;&gt; "",VLOOKUP($G322,Defect_severity,2,0),"")</f>
        <v/>
      </c>
      <c r="I322" s="144"/>
      <c r="J322" s="201"/>
      <c r="K322" s="202"/>
    </row>
    <row r="323" customFormat="false" ht="15" hidden="false" customHeight="false" outlineLevel="0" collapsed="false">
      <c r="B323" s="200" t="n">
        <f aca="false">B322+1</f>
        <v>301</v>
      </c>
      <c r="C323" s="144"/>
      <c r="D323" s="201"/>
      <c r="E323" s="201"/>
      <c r="F323" s="144"/>
      <c r="G323" s="144"/>
      <c r="H323" s="175" t="str">
        <f aca="true">IF(G323 &lt;&gt; "",VLOOKUP($G323,Defect_severity,2,0),"")</f>
        <v/>
      </c>
      <c r="I323" s="144"/>
      <c r="J323" s="201"/>
      <c r="K323" s="202"/>
    </row>
    <row r="324" customFormat="false" ht="15" hidden="false" customHeight="false" outlineLevel="0" collapsed="false">
      <c r="B324" s="200" t="n">
        <f aca="false">B323+1</f>
        <v>302</v>
      </c>
      <c r="C324" s="144"/>
      <c r="D324" s="201"/>
      <c r="E324" s="201"/>
      <c r="F324" s="144"/>
      <c r="G324" s="144"/>
      <c r="H324" s="175" t="str">
        <f aca="true">IF(G324 &lt;&gt; "",VLOOKUP($G324,Defect_severity,2,0),"")</f>
        <v/>
      </c>
      <c r="I324" s="144"/>
      <c r="J324" s="201"/>
      <c r="K324" s="202"/>
    </row>
    <row r="325" customFormat="false" ht="15" hidden="false" customHeight="false" outlineLevel="0" collapsed="false">
      <c r="B325" s="200" t="n">
        <f aca="false">B324+1</f>
        <v>303</v>
      </c>
      <c r="C325" s="144"/>
      <c r="D325" s="201"/>
      <c r="E325" s="201"/>
      <c r="F325" s="144"/>
      <c r="G325" s="144"/>
      <c r="H325" s="175" t="str">
        <f aca="true">IF(G325 &lt;&gt; "",VLOOKUP($G325,Defect_severity,2,0),"")</f>
        <v/>
      </c>
      <c r="I325" s="144"/>
      <c r="J325" s="201"/>
      <c r="K325" s="202"/>
    </row>
    <row r="326" customFormat="false" ht="15" hidden="false" customHeight="false" outlineLevel="0" collapsed="false">
      <c r="B326" s="200" t="n">
        <f aca="false">B325+1</f>
        <v>304</v>
      </c>
      <c r="C326" s="144"/>
      <c r="D326" s="201"/>
      <c r="E326" s="201"/>
      <c r="F326" s="144"/>
      <c r="G326" s="144"/>
      <c r="H326" s="175" t="str">
        <f aca="true">IF(G326 &lt;&gt; "",VLOOKUP($G326,Defect_severity,2,0),"")</f>
        <v/>
      </c>
      <c r="I326" s="144"/>
      <c r="J326" s="201"/>
      <c r="K326" s="202"/>
    </row>
    <row r="327" customFormat="false" ht="15" hidden="false" customHeight="false" outlineLevel="0" collapsed="false">
      <c r="B327" s="200" t="n">
        <f aca="false">B326+1</f>
        <v>305</v>
      </c>
      <c r="C327" s="144"/>
      <c r="D327" s="201"/>
      <c r="E327" s="201"/>
      <c r="F327" s="144"/>
      <c r="G327" s="144"/>
      <c r="H327" s="175" t="str">
        <f aca="true">IF(G327 &lt;&gt; "",VLOOKUP($G327,Defect_severity,2,0),"")</f>
        <v/>
      </c>
      <c r="I327" s="144"/>
      <c r="J327" s="201"/>
      <c r="K327" s="202"/>
    </row>
    <row r="328" customFormat="false" ht="15" hidden="false" customHeight="false" outlineLevel="0" collapsed="false">
      <c r="B328" s="200" t="n">
        <f aca="false">B327+1</f>
        <v>306</v>
      </c>
      <c r="C328" s="144"/>
      <c r="D328" s="201"/>
      <c r="E328" s="201"/>
      <c r="F328" s="144"/>
      <c r="G328" s="144"/>
      <c r="H328" s="175" t="str">
        <f aca="true">IF(G328 &lt;&gt; "",VLOOKUP($G328,Defect_severity,2,0),"")</f>
        <v/>
      </c>
      <c r="I328" s="144"/>
      <c r="J328" s="201"/>
      <c r="K328" s="202"/>
    </row>
    <row r="329" customFormat="false" ht="15" hidden="false" customHeight="false" outlineLevel="0" collapsed="false">
      <c r="B329" s="200" t="n">
        <f aca="false">B328+1</f>
        <v>307</v>
      </c>
      <c r="C329" s="144"/>
      <c r="D329" s="201"/>
      <c r="E329" s="201"/>
      <c r="F329" s="144"/>
      <c r="G329" s="144"/>
      <c r="H329" s="175" t="str">
        <f aca="true">IF(G329 &lt;&gt; "",VLOOKUP($G329,Defect_severity,2,0),"")</f>
        <v/>
      </c>
      <c r="I329" s="144"/>
      <c r="J329" s="201"/>
      <c r="K329" s="202"/>
    </row>
    <row r="330" customFormat="false" ht="15" hidden="false" customHeight="false" outlineLevel="0" collapsed="false">
      <c r="B330" s="200" t="n">
        <f aca="false">B329+1</f>
        <v>308</v>
      </c>
      <c r="C330" s="144"/>
      <c r="D330" s="201"/>
      <c r="E330" s="201"/>
      <c r="F330" s="144"/>
      <c r="G330" s="144"/>
      <c r="H330" s="175" t="str">
        <f aca="true">IF(G330 &lt;&gt; "",VLOOKUP($G330,Defect_severity,2,0),"")</f>
        <v/>
      </c>
      <c r="I330" s="144"/>
      <c r="J330" s="201"/>
      <c r="K330" s="202"/>
    </row>
    <row r="331" customFormat="false" ht="15" hidden="false" customHeight="false" outlineLevel="0" collapsed="false">
      <c r="B331" s="200" t="n">
        <f aca="false">B330+1</f>
        <v>309</v>
      </c>
      <c r="C331" s="144"/>
      <c r="D331" s="201"/>
      <c r="E331" s="201"/>
      <c r="F331" s="144"/>
      <c r="G331" s="144"/>
      <c r="H331" s="175" t="str">
        <f aca="true">IF(G331 &lt;&gt; "",VLOOKUP($G331,Defect_severity,2,0),"")</f>
        <v/>
      </c>
      <c r="I331" s="144"/>
      <c r="J331" s="201"/>
      <c r="K331" s="202"/>
    </row>
    <row r="332" customFormat="false" ht="15" hidden="false" customHeight="false" outlineLevel="0" collapsed="false">
      <c r="B332" s="200" t="n">
        <f aca="false">B331+1</f>
        <v>310</v>
      </c>
      <c r="C332" s="144"/>
      <c r="D332" s="201"/>
      <c r="E332" s="201"/>
      <c r="F332" s="144"/>
      <c r="G332" s="144"/>
      <c r="H332" s="175" t="str">
        <f aca="true">IF(G332 &lt;&gt; "",VLOOKUP($G332,Defect_severity,2,0),"")</f>
        <v/>
      </c>
      <c r="I332" s="144"/>
      <c r="J332" s="201"/>
      <c r="K332" s="202"/>
    </row>
    <row r="333" customFormat="false" ht="15" hidden="false" customHeight="false" outlineLevel="0" collapsed="false">
      <c r="B333" s="200" t="n">
        <f aca="false">B332+1</f>
        <v>311</v>
      </c>
      <c r="C333" s="144"/>
      <c r="D333" s="201"/>
      <c r="E333" s="201"/>
      <c r="F333" s="144"/>
      <c r="G333" s="144"/>
      <c r="H333" s="175" t="str">
        <f aca="true">IF(G333 &lt;&gt; "",VLOOKUP($G333,Defect_severity,2,0),"")</f>
        <v/>
      </c>
      <c r="I333" s="144"/>
      <c r="J333" s="201"/>
      <c r="K333" s="202"/>
    </row>
    <row r="334" customFormat="false" ht="15" hidden="false" customHeight="false" outlineLevel="0" collapsed="false">
      <c r="B334" s="200" t="n">
        <f aca="false">B333+1</f>
        <v>312</v>
      </c>
      <c r="C334" s="144"/>
      <c r="D334" s="201"/>
      <c r="E334" s="201"/>
      <c r="F334" s="144"/>
      <c r="G334" s="144"/>
      <c r="H334" s="175" t="str">
        <f aca="true">IF(G334 &lt;&gt; "",VLOOKUP($G334,Defect_severity,2,0),"")</f>
        <v/>
      </c>
      <c r="I334" s="144"/>
      <c r="J334" s="201"/>
      <c r="K334" s="202"/>
    </row>
    <row r="335" customFormat="false" ht="15" hidden="false" customHeight="false" outlineLevel="0" collapsed="false">
      <c r="B335" s="200" t="n">
        <f aca="false">B334+1</f>
        <v>313</v>
      </c>
      <c r="C335" s="144"/>
      <c r="D335" s="201"/>
      <c r="E335" s="201"/>
      <c r="F335" s="144"/>
      <c r="G335" s="144"/>
      <c r="H335" s="175" t="str">
        <f aca="true">IF(G335 &lt;&gt; "",VLOOKUP($G335,Defect_severity,2,0),"")</f>
        <v/>
      </c>
      <c r="I335" s="144"/>
      <c r="J335" s="201"/>
      <c r="K335" s="202"/>
    </row>
    <row r="336" customFormat="false" ht="15" hidden="false" customHeight="false" outlineLevel="0" collapsed="false">
      <c r="B336" s="200" t="n">
        <f aca="false">B335+1</f>
        <v>314</v>
      </c>
      <c r="C336" s="144"/>
      <c r="D336" s="201"/>
      <c r="E336" s="201"/>
      <c r="F336" s="144"/>
      <c r="G336" s="144"/>
      <c r="H336" s="175" t="str">
        <f aca="true">IF(G336 &lt;&gt; "",VLOOKUP($G336,Defect_severity,2,0),"")</f>
        <v/>
      </c>
      <c r="I336" s="144"/>
      <c r="J336" s="201"/>
      <c r="K336" s="202"/>
    </row>
    <row r="337" customFormat="false" ht="15" hidden="false" customHeight="false" outlineLevel="0" collapsed="false">
      <c r="B337" s="200" t="n">
        <f aca="false">B336+1</f>
        <v>315</v>
      </c>
      <c r="C337" s="144"/>
      <c r="D337" s="201"/>
      <c r="E337" s="201"/>
      <c r="F337" s="144"/>
      <c r="G337" s="144"/>
      <c r="H337" s="175" t="str">
        <f aca="true">IF(G337 &lt;&gt; "",VLOOKUP($G337,Defect_severity,2,0),"")</f>
        <v/>
      </c>
      <c r="I337" s="144"/>
      <c r="J337" s="201"/>
      <c r="K337" s="202"/>
    </row>
    <row r="338" customFormat="false" ht="15" hidden="false" customHeight="false" outlineLevel="0" collapsed="false">
      <c r="B338" s="200" t="n">
        <f aca="false">B337+1</f>
        <v>316</v>
      </c>
      <c r="C338" s="144"/>
      <c r="D338" s="201"/>
      <c r="E338" s="201"/>
      <c r="F338" s="144"/>
      <c r="G338" s="144"/>
      <c r="H338" s="175" t="str">
        <f aca="true">IF(G338 &lt;&gt; "",VLOOKUP($G338,Defect_severity,2,0),"")</f>
        <v/>
      </c>
      <c r="I338" s="144"/>
      <c r="J338" s="201"/>
      <c r="K338" s="202"/>
    </row>
    <row r="339" customFormat="false" ht="15" hidden="false" customHeight="false" outlineLevel="0" collapsed="false">
      <c r="B339" s="200" t="n">
        <f aca="false">B338+1</f>
        <v>317</v>
      </c>
      <c r="C339" s="144"/>
      <c r="D339" s="201"/>
      <c r="E339" s="201"/>
      <c r="F339" s="144"/>
      <c r="G339" s="144"/>
      <c r="H339" s="175" t="str">
        <f aca="true">IF(G339 &lt;&gt; "",VLOOKUP($G339,Defect_severity,2,0),"")</f>
        <v/>
      </c>
      <c r="I339" s="144"/>
      <c r="J339" s="201"/>
      <c r="K339" s="202"/>
    </row>
    <row r="340" customFormat="false" ht="15" hidden="false" customHeight="false" outlineLevel="0" collapsed="false">
      <c r="B340" s="200" t="n">
        <f aca="false">B339+1</f>
        <v>318</v>
      </c>
      <c r="C340" s="144"/>
      <c r="D340" s="201"/>
      <c r="E340" s="201"/>
      <c r="F340" s="144"/>
      <c r="G340" s="144"/>
      <c r="H340" s="175" t="str">
        <f aca="true">IF(G340 &lt;&gt; "",VLOOKUP($G340,Defect_severity,2,0),"")</f>
        <v/>
      </c>
      <c r="I340" s="144"/>
      <c r="J340" s="201"/>
      <c r="K340" s="202"/>
    </row>
    <row r="341" customFormat="false" ht="15" hidden="false" customHeight="false" outlineLevel="0" collapsed="false">
      <c r="B341" s="200" t="n">
        <f aca="false">B340+1</f>
        <v>319</v>
      </c>
      <c r="C341" s="144"/>
      <c r="D341" s="201"/>
      <c r="E341" s="201"/>
      <c r="F341" s="144"/>
      <c r="G341" s="144"/>
      <c r="H341" s="175" t="str">
        <f aca="true">IF(G341 &lt;&gt; "",VLOOKUP($G341,Defect_severity,2,0),"")</f>
        <v/>
      </c>
      <c r="I341" s="144"/>
      <c r="J341" s="201"/>
      <c r="K341" s="202"/>
    </row>
    <row r="342" customFormat="false" ht="15" hidden="false" customHeight="false" outlineLevel="0" collapsed="false">
      <c r="B342" s="200" t="n">
        <f aca="false">B341+1</f>
        <v>320</v>
      </c>
      <c r="C342" s="144"/>
      <c r="D342" s="201"/>
      <c r="E342" s="201"/>
      <c r="F342" s="144"/>
      <c r="G342" s="144"/>
      <c r="H342" s="175" t="str">
        <f aca="true">IF(G342 &lt;&gt; "",VLOOKUP($G342,Defect_severity,2,0),"")</f>
        <v/>
      </c>
      <c r="I342" s="144"/>
      <c r="J342" s="201"/>
      <c r="K342" s="202"/>
    </row>
    <row r="343" customFormat="false" ht="15" hidden="false" customHeight="false" outlineLevel="0" collapsed="false">
      <c r="B343" s="200" t="n">
        <f aca="false">B342+1</f>
        <v>321</v>
      </c>
      <c r="C343" s="144"/>
      <c r="D343" s="201"/>
      <c r="E343" s="201"/>
      <c r="F343" s="144"/>
      <c r="G343" s="144"/>
      <c r="H343" s="175" t="str">
        <f aca="true">IF(G343 &lt;&gt; "",VLOOKUP($G343,Defect_severity,2,0),"")</f>
        <v/>
      </c>
      <c r="I343" s="144"/>
      <c r="J343" s="201"/>
      <c r="K343" s="202"/>
    </row>
    <row r="344" customFormat="false" ht="15" hidden="false" customHeight="false" outlineLevel="0" collapsed="false">
      <c r="B344" s="200" t="n">
        <f aca="false">B343+1</f>
        <v>322</v>
      </c>
      <c r="C344" s="144"/>
      <c r="D344" s="201"/>
      <c r="E344" s="201"/>
      <c r="F344" s="144"/>
      <c r="G344" s="144"/>
      <c r="H344" s="175" t="str">
        <f aca="true">IF(G344 &lt;&gt; "",VLOOKUP($G344,Defect_severity,2,0),"")</f>
        <v/>
      </c>
      <c r="I344" s="144"/>
      <c r="J344" s="201"/>
      <c r="K344" s="202"/>
    </row>
    <row r="345" customFormat="false" ht="15" hidden="false" customHeight="false" outlineLevel="0" collapsed="false">
      <c r="B345" s="200" t="n">
        <f aca="false">B344+1</f>
        <v>323</v>
      </c>
      <c r="C345" s="144"/>
      <c r="D345" s="201"/>
      <c r="E345" s="201"/>
      <c r="F345" s="144"/>
      <c r="G345" s="144"/>
      <c r="H345" s="175" t="str">
        <f aca="true">IF(G345 &lt;&gt; "",VLOOKUP($G345,Defect_severity,2,0),"")</f>
        <v/>
      </c>
      <c r="I345" s="144"/>
      <c r="J345" s="201"/>
      <c r="K345" s="202"/>
    </row>
    <row r="346" customFormat="false" ht="15" hidden="false" customHeight="false" outlineLevel="0" collapsed="false">
      <c r="B346" s="200" t="n">
        <f aca="false">B345+1</f>
        <v>324</v>
      </c>
      <c r="C346" s="144"/>
      <c r="D346" s="201"/>
      <c r="E346" s="201"/>
      <c r="F346" s="144"/>
      <c r="G346" s="144"/>
      <c r="H346" s="175" t="str">
        <f aca="true">IF(G346 &lt;&gt; "",VLOOKUP($G346,Defect_severity,2,0),"")</f>
        <v/>
      </c>
      <c r="I346" s="144"/>
      <c r="J346" s="201"/>
      <c r="K346" s="202"/>
    </row>
    <row r="347" customFormat="false" ht="15" hidden="false" customHeight="false" outlineLevel="0" collapsed="false">
      <c r="B347" s="200" t="n">
        <f aca="false">B346+1</f>
        <v>325</v>
      </c>
      <c r="C347" s="144"/>
      <c r="D347" s="201"/>
      <c r="E347" s="201"/>
      <c r="F347" s="144"/>
      <c r="G347" s="144"/>
      <c r="H347" s="175" t="str">
        <f aca="true">IF(G347 &lt;&gt; "",VLOOKUP($G347,Defect_severity,2,0),"")</f>
        <v/>
      </c>
      <c r="I347" s="144"/>
      <c r="J347" s="201"/>
      <c r="K347" s="202"/>
    </row>
    <row r="348" customFormat="false" ht="15" hidden="false" customHeight="false" outlineLevel="0" collapsed="false">
      <c r="B348" s="200" t="n">
        <f aca="false">B347+1</f>
        <v>326</v>
      </c>
      <c r="C348" s="144"/>
      <c r="D348" s="201"/>
      <c r="E348" s="201"/>
      <c r="F348" s="144"/>
      <c r="G348" s="144"/>
      <c r="H348" s="175" t="str">
        <f aca="true">IF(G348 &lt;&gt; "",VLOOKUP($G348,Defect_severity,2,0),"")</f>
        <v/>
      </c>
      <c r="I348" s="144"/>
      <c r="J348" s="201"/>
      <c r="K348" s="202"/>
    </row>
    <row r="349" customFormat="false" ht="15" hidden="false" customHeight="false" outlineLevel="0" collapsed="false">
      <c r="B349" s="200" t="n">
        <f aca="false">B348+1</f>
        <v>327</v>
      </c>
      <c r="C349" s="144"/>
      <c r="D349" s="201"/>
      <c r="E349" s="201"/>
      <c r="F349" s="144"/>
      <c r="G349" s="144"/>
      <c r="H349" s="175" t="str">
        <f aca="true">IF(G349 &lt;&gt; "",VLOOKUP($G349,Defect_severity,2,0),"")</f>
        <v/>
      </c>
      <c r="I349" s="144"/>
      <c r="J349" s="201"/>
      <c r="K349" s="202"/>
    </row>
    <row r="350" customFormat="false" ht="15" hidden="false" customHeight="false" outlineLevel="0" collapsed="false">
      <c r="B350" s="200" t="n">
        <f aca="false">B349+1</f>
        <v>328</v>
      </c>
      <c r="C350" s="144"/>
      <c r="D350" s="201"/>
      <c r="E350" s="201"/>
      <c r="F350" s="144"/>
      <c r="G350" s="144"/>
      <c r="H350" s="175" t="str">
        <f aca="true">IF(G350 &lt;&gt; "",VLOOKUP($G350,Defect_severity,2,0),"")</f>
        <v/>
      </c>
      <c r="I350" s="144"/>
      <c r="J350" s="201"/>
      <c r="K350" s="202"/>
    </row>
    <row r="351" customFormat="false" ht="15" hidden="false" customHeight="false" outlineLevel="0" collapsed="false">
      <c r="B351" s="200" t="n">
        <f aca="false">B350+1</f>
        <v>329</v>
      </c>
      <c r="C351" s="144"/>
      <c r="D351" s="201"/>
      <c r="E351" s="201"/>
      <c r="F351" s="144"/>
      <c r="G351" s="144"/>
      <c r="H351" s="175" t="str">
        <f aca="true">IF(G351 &lt;&gt; "",VLOOKUP($G351,Defect_severity,2,0),"")</f>
        <v/>
      </c>
      <c r="I351" s="144"/>
      <c r="J351" s="201"/>
      <c r="K351" s="202"/>
    </row>
    <row r="352" customFormat="false" ht="15" hidden="false" customHeight="false" outlineLevel="0" collapsed="false">
      <c r="B352" s="200" t="n">
        <f aca="false">B351+1</f>
        <v>330</v>
      </c>
      <c r="C352" s="144"/>
      <c r="D352" s="201"/>
      <c r="E352" s="201"/>
      <c r="F352" s="144"/>
      <c r="G352" s="144"/>
      <c r="H352" s="175" t="str">
        <f aca="true">IF(G352 &lt;&gt; "",VLOOKUP($G352,Defect_severity,2,0),"")</f>
        <v/>
      </c>
      <c r="I352" s="144"/>
      <c r="J352" s="201"/>
      <c r="K352" s="202"/>
    </row>
    <row r="353" customFormat="false" ht="15" hidden="false" customHeight="false" outlineLevel="0" collapsed="false">
      <c r="B353" s="200" t="n">
        <f aca="false">B352+1</f>
        <v>331</v>
      </c>
      <c r="C353" s="144"/>
      <c r="D353" s="201"/>
      <c r="E353" s="201"/>
      <c r="F353" s="144"/>
      <c r="G353" s="144"/>
      <c r="H353" s="175" t="str">
        <f aca="true">IF(G353 &lt;&gt; "",VLOOKUP($G353,Defect_severity,2,0),"")</f>
        <v/>
      </c>
      <c r="I353" s="144"/>
      <c r="J353" s="201"/>
      <c r="K353" s="202"/>
    </row>
    <row r="354" customFormat="false" ht="15" hidden="false" customHeight="false" outlineLevel="0" collapsed="false">
      <c r="B354" s="200" t="n">
        <f aca="false">B353+1</f>
        <v>332</v>
      </c>
      <c r="C354" s="144"/>
      <c r="D354" s="201"/>
      <c r="E354" s="201"/>
      <c r="F354" s="144"/>
      <c r="G354" s="144"/>
      <c r="H354" s="175" t="str">
        <f aca="true">IF(G354 &lt;&gt; "",VLOOKUP($G354,Defect_severity,2,0),"")</f>
        <v/>
      </c>
      <c r="I354" s="144"/>
      <c r="J354" s="201"/>
      <c r="K354" s="202"/>
    </row>
    <row r="355" customFormat="false" ht="15" hidden="false" customHeight="false" outlineLevel="0" collapsed="false">
      <c r="B355" s="200" t="n">
        <f aca="false">B354+1</f>
        <v>333</v>
      </c>
      <c r="C355" s="144"/>
      <c r="D355" s="201"/>
      <c r="E355" s="201"/>
      <c r="F355" s="144"/>
      <c r="G355" s="144"/>
      <c r="H355" s="175" t="str">
        <f aca="true">IF(G355 &lt;&gt; "",VLOOKUP($G355,Defect_severity,2,0),"")</f>
        <v/>
      </c>
      <c r="I355" s="144"/>
      <c r="J355" s="201"/>
      <c r="K355" s="202"/>
    </row>
    <row r="356" customFormat="false" ht="15" hidden="false" customHeight="false" outlineLevel="0" collapsed="false">
      <c r="B356" s="200" t="n">
        <f aca="false">B355+1</f>
        <v>334</v>
      </c>
      <c r="C356" s="144"/>
      <c r="D356" s="201"/>
      <c r="E356" s="201"/>
      <c r="F356" s="144"/>
      <c r="G356" s="144"/>
      <c r="H356" s="175" t="str">
        <f aca="true">IF(G356 &lt;&gt; "",VLOOKUP($G356,Defect_severity,2,0),"")</f>
        <v/>
      </c>
      <c r="I356" s="144"/>
      <c r="J356" s="201"/>
      <c r="K356" s="202"/>
    </row>
    <row r="357" customFormat="false" ht="15" hidden="false" customHeight="false" outlineLevel="0" collapsed="false">
      <c r="B357" s="200" t="n">
        <f aca="false">B356+1</f>
        <v>335</v>
      </c>
      <c r="C357" s="144"/>
      <c r="D357" s="201"/>
      <c r="E357" s="201"/>
      <c r="F357" s="144"/>
      <c r="G357" s="144"/>
      <c r="H357" s="175" t="str">
        <f aca="true">IF(G357 &lt;&gt; "",VLOOKUP($G357,Defect_severity,2,0),"")</f>
        <v/>
      </c>
      <c r="I357" s="144"/>
      <c r="J357" s="201"/>
      <c r="K357" s="202"/>
    </row>
    <row r="358" customFormat="false" ht="15" hidden="false" customHeight="false" outlineLevel="0" collapsed="false">
      <c r="B358" s="200" t="n">
        <f aca="false">B357+1</f>
        <v>336</v>
      </c>
      <c r="C358" s="144"/>
      <c r="D358" s="201"/>
      <c r="E358" s="201"/>
      <c r="F358" s="144"/>
      <c r="G358" s="144"/>
      <c r="H358" s="175" t="str">
        <f aca="true">IF(G358 &lt;&gt; "",VLOOKUP($G358,Defect_severity,2,0),"")</f>
        <v/>
      </c>
      <c r="I358" s="144"/>
      <c r="J358" s="201"/>
      <c r="K358" s="202"/>
    </row>
    <row r="359" customFormat="false" ht="15" hidden="false" customHeight="false" outlineLevel="0" collapsed="false">
      <c r="B359" s="200" t="n">
        <f aca="false">B358+1</f>
        <v>337</v>
      </c>
      <c r="C359" s="144"/>
      <c r="D359" s="201"/>
      <c r="E359" s="201"/>
      <c r="F359" s="144"/>
      <c r="G359" s="144"/>
      <c r="H359" s="175" t="str">
        <f aca="true">IF(G359 &lt;&gt; "",VLOOKUP($G359,Defect_severity,2,0),"")</f>
        <v/>
      </c>
      <c r="I359" s="144"/>
      <c r="J359" s="201"/>
      <c r="K359" s="202"/>
    </row>
    <row r="360" customFormat="false" ht="15" hidden="false" customHeight="false" outlineLevel="0" collapsed="false">
      <c r="B360" s="200" t="n">
        <f aca="false">B359+1</f>
        <v>338</v>
      </c>
      <c r="C360" s="144"/>
      <c r="D360" s="201"/>
      <c r="E360" s="201"/>
      <c r="F360" s="144"/>
      <c r="G360" s="144"/>
      <c r="H360" s="175" t="str">
        <f aca="true">IF(G360 &lt;&gt; "",VLOOKUP($G360,Defect_severity,2,0),"")</f>
        <v/>
      </c>
      <c r="I360" s="144"/>
      <c r="J360" s="201"/>
      <c r="K360" s="202"/>
    </row>
    <row r="361" customFormat="false" ht="15" hidden="false" customHeight="false" outlineLevel="0" collapsed="false">
      <c r="B361" s="200" t="n">
        <f aca="false">B360+1</f>
        <v>339</v>
      </c>
      <c r="C361" s="144"/>
      <c r="D361" s="201"/>
      <c r="E361" s="201"/>
      <c r="F361" s="144"/>
      <c r="G361" s="144"/>
      <c r="H361" s="175" t="str">
        <f aca="true">IF(G361 &lt;&gt; "",VLOOKUP($G361,Defect_severity,2,0),"")</f>
        <v/>
      </c>
      <c r="I361" s="144"/>
      <c r="J361" s="201"/>
      <c r="K361" s="202"/>
    </row>
    <row r="362" customFormat="false" ht="15" hidden="false" customHeight="false" outlineLevel="0" collapsed="false">
      <c r="B362" s="200" t="n">
        <f aca="false">B361+1</f>
        <v>340</v>
      </c>
      <c r="C362" s="144"/>
      <c r="D362" s="201"/>
      <c r="E362" s="201"/>
      <c r="F362" s="144"/>
      <c r="G362" s="144"/>
      <c r="H362" s="175" t="str">
        <f aca="true">IF(G362 &lt;&gt; "",VLOOKUP($G362,Defect_severity,2,0),"")</f>
        <v/>
      </c>
      <c r="I362" s="144"/>
      <c r="J362" s="201"/>
      <c r="K362" s="202"/>
    </row>
    <row r="363" customFormat="false" ht="15" hidden="false" customHeight="false" outlineLevel="0" collapsed="false">
      <c r="B363" s="200" t="n">
        <f aca="false">B362+1</f>
        <v>341</v>
      </c>
      <c r="C363" s="144"/>
      <c r="D363" s="201"/>
      <c r="E363" s="201"/>
      <c r="F363" s="144"/>
      <c r="G363" s="144"/>
      <c r="H363" s="175" t="str">
        <f aca="true">IF(G363 &lt;&gt; "",VLOOKUP($G363,Defect_severity,2,0),"")</f>
        <v/>
      </c>
      <c r="I363" s="144"/>
      <c r="J363" s="201"/>
      <c r="K363" s="202"/>
    </row>
    <row r="364" customFormat="false" ht="15" hidden="false" customHeight="false" outlineLevel="0" collapsed="false">
      <c r="B364" s="200" t="n">
        <f aca="false">B363+1</f>
        <v>342</v>
      </c>
      <c r="C364" s="144"/>
      <c r="D364" s="201"/>
      <c r="E364" s="201"/>
      <c r="F364" s="144"/>
      <c r="G364" s="144"/>
      <c r="H364" s="175" t="str">
        <f aca="true">IF(G364 &lt;&gt; "",VLOOKUP($G364,Defect_severity,2,0),"")</f>
        <v/>
      </c>
      <c r="I364" s="144"/>
      <c r="J364" s="201"/>
      <c r="K364" s="202"/>
    </row>
    <row r="365" customFormat="false" ht="15" hidden="false" customHeight="false" outlineLevel="0" collapsed="false">
      <c r="B365" s="200" t="n">
        <f aca="false">B364+1</f>
        <v>343</v>
      </c>
      <c r="C365" s="144"/>
      <c r="D365" s="201"/>
      <c r="E365" s="201"/>
      <c r="F365" s="144"/>
      <c r="G365" s="144"/>
      <c r="H365" s="175" t="str">
        <f aca="true">IF(G365 &lt;&gt; "",VLOOKUP($G365,Defect_severity,2,0),"")</f>
        <v/>
      </c>
      <c r="I365" s="144"/>
      <c r="J365" s="201"/>
      <c r="K365" s="202"/>
    </row>
    <row r="366" customFormat="false" ht="15" hidden="false" customHeight="false" outlineLevel="0" collapsed="false">
      <c r="B366" s="200" t="n">
        <f aca="false">B365+1</f>
        <v>344</v>
      </c>
      <c r="C366" s="144"/>
      <c r="D366" s="201"/>
      <c r="E366" s="201"/>
      <c r="F366" s="144"/>
      <c r="G366" s="144"/>
      <c r="H366" s="175" t="str">
        <f aca="true">IF(G366 &lt;&gt; "",VLOOKUP($G366,Defect_severity,2,0),"")</f>
        <v/>
      </c>
      <c r="I366" s="144"/>
      <c r="J366" s="201"/>
      <c r="K366" s="202"/>
    </row>
    <row r="367" customFormat="false" ht="15" hidden="false" customHeight="false" outlineLevel="0" collapsed="false">
      <c r="B367" s="200" t="n">
        <f aca="false">B366+1</f>
        <v>345</v>
      </c>
      <c r="C367" s="144"/>
      <c r="D367" s="201"/>
      <c r="E367" s="201"/>
      <c r="F367" s="144"/>
      <c r="G367" s="144"/>
      <c r="H367" s="175" t="str">
        <f aca="true">IF(G367 &lt;&gt; "",VLOOKUP($G367,Defect_severity,2,0),"")</f>
        <v/>
      </c>
      <c r="I367" s="144"/>
      <c r="J367" s="201"/>
      <c r="K367" s="202"/>
    </row>
    <row r="368" customFormat="false" ht="15" hidden="false" customHeight="false" outlineLevel="0" collapsed="false">
      <c r="B368" s="200" t="n">
        <f aca="false">B367+1</f>
        <v>346</v>
      </c>
      <c r="C368" s="144"/>
      <c r="D368" s="201"/>
      <c r="E368" s="201"/>
      <c r="F368" s="144"/>
      <c r="G368" s="144"/>
      <c r="H368" s="175" t="str">
        <f aca="true">IF(G368 &lt;&gt; "",VLOOKUP($G368,Defect_severity,2,0),"")</f>
        <v/>
      </c>
      <c r="I368" s="144"/>
      <c r="J368" s="201"/>
      <c r="K368" s="202"/>
    </row>
    <row r="369" customFormat="false" ht="15" hidden="false" customHeight="false" outlineLevel="0" collapsed="false">
      <c r="B369" s="200" t="n">
        <f aca="false">B368+1</f>
        <v>347</v>
      </c>
      <c r="C369" s="144"/>
      <c r="D369" s="201"/>
      <c r="E369" s="201"/>
      <c r="F369" s="144"/>
      <c r="G369" s="144"/>
      <c r="H369" s="175" t="str">
        <f aca="true">IF(G369 &lt;&gt; "",VLOOKUP($G369,Defect_severity,2,0),"")</f>
        <v/>
      </c>
      <c r="I369" s="144"/>
      <c r="J369" s="201"/>
      <c r="K369" s="202"/>
    </row>
    <row r="370" customFormat="false" ht="15" hidden="false" customHeight="false" outlineLevel="0" collapsed="false">
      <c r="B370" s="200" t="n">
        <f aca="false">B369+1</f>
        <v>348</v>
      </c>
      <c r="C370" s="144"/>
      <c r="D370" s="201"/>
      <c r="E370" s="201"/>
      <c r="F370" s="144"/>
      <c r="G370" s="144"/>
      <c r="H370" s="175" t="str">
        <f aca="true">IF(G370 &lt;&gt; "",VLOOKUP($G370,Defect_severity,2,0),"")</f>
        <v/>
      </c>
      <c r="I370" s="144"/>
      <c r="J370" s="201"/>
      <c r="K370" s="202"/>
    </row>
    <row r="371" customFormat="false" ht="15" hidden="false" customHeight="false" outlineLevel="0" collapsed="false">
      <c r="B371" s="200" t="n">
        <f aca="false">B370+1</f>
        <v>349</v>
      </c>
      <c r="C371" s="144"/>
      <c r="D371" s="201"/>
      <c r="E371" s="201"/>
      <c r="F371" s="144"/>
      <c r="G371" s="144"/>
      <c r="H371" s="175" t="str">
        <f aca="true">IF(G371 &lt;&gt; "",VLOOKUP($G371,Defect_severity,2,0),"")</f>
        <v/>
      </c>
      <c r="I371" s="144"/>
      <c r="J371" s="201"/>
      <c r="K371" s="202"/>
    </row>
    <row r="372" customFormat="false" ht="15" hidden="false" customHeight="false" outlineLevel="0" collapsed="false">
      <c r="B372" s="200" t="n">
        <f aca="false">B371+1</f>
        <v>350</v>
      </c>
      <c r="C372" s="144"/>
      <c r="D372" s="201"/>
      <c r="E372" s="201"/>
      <c r="F372" s="144"/>
      <c r="G372" s="144"/>
      <c r="H372" s="175" t="str">
        <f aca="true">IF(G372 &lt;&gt; "",VLOOKUP($G372,Defect_severity,2,0),"")</f>
        <v/>
      </c>
      <c r="I372" s="144"/>
      <c r="J372" s="201"/>
      <c r="K372" s="202"/>
    </row>
    <row r="373" customFormat="false" ht="15" hidden="false" customHeight="false" outlineLevel="0" collapsed="false">
      <c r="B373" s="200" t="n">
        <f aca="false">B372+1</f>
        <v>351</v>
      </c>
      <c r="C373" s="144"/>
      <c r="D373" s="201"/>
      <c r="E373" s="201"/>
      <c r="F373" s="144"/>
      <c r="G373" s="144"/>
      <c r="H373" s="175" t="str">
        <f aca="true">IF(G373 &lt;&gt; "",VLOOKUP($G373,Defect_severity,2,0),"")</f>
        <v/>
      </c>
      <c r="I373" s="144"/>
      <c r="J373" s="201"/>
      <c r="K373" s="202"/>
    </row>
    <row r="374" customFormat="false" ht="15" hidden="false" customHeight="false" outlineLevel="0" collapsed="false">
      <c r="B374" s="200" t="n">
        <f aca="false">B373+1</f>
        <v>352</v>
      </c>
      <c r="C374" s="144"/>
      <c r="D374" s="201"/>
      <c r="E374" s="201"/>
      <c r="F374" s="144"/>
      <c r="G374" s="144"/>
      <c r="H374" s="175" t="str">
        <f aca="true">IF(G374 &lt;&gt; "",VLOOKUP($G374,Defect_severity,2,0),"")</f>
        <v/>
      </c>
      <c r="I374" s="144"/>
      <c r="J374" s="201"/>
      <c r="K374" s="202"/>
    </row>
    <row r="375" customFormat="false" ht="15" hidden="false" customHeight="false" outlineLevel="0" collapsed="false">
      <c r="B375" s="200" t="n">
        <f aca="false">B374+1</f>
        <v>353</v>
      </c>
      <c r="C375" s="144"/>
      <c r="D375" s="201"/>
      <c r="E375" s="201"/>
      <c r="F375" s="144"/>
      <c r="G375" s="144"/>
      <c r="H375" s="175" t="str">
        <f aca="true">IF(G375 &lt;&gt; "",VLOOKUP($G375,Defect_severity,2,0),"")</f>
        <v/>
      </c>
      <c r="I375" s="144"/>
      <c r="J375" s="201"/>
      <c r="K375" s="202"/>
    </row>
    <row r="376" customFormat="false" ht="15" hidden="false" customHeight="false" outlineLevel="0" collapsed="false">
      <c r="B376" s="200" t="n">
        <f aca="false">B375+1</f>
        <v>354</v>
      </c>
      <c r="C376" s="144"/>
      <c r="D376" s="201"/>
      <c r="E376" s="201"/>
      <c r="F376" s="144"/>
      <c r="G376" s="144"/>
      <c r="H376" s="175" t="str">
        <f aca="true">IF(G376 &lt;&gt; "",VLOOKUP($G376,Defect_severity,2,0),"")</f>
        <v/>
      </c>
      <c r="I376" s="144"/>
      <c r="J376" s="201"/>
      <c r="K376" s="202"/>
    </row>
    <row r="377" customFormat="false" ht="15" hidden="false" customHeight="false" outlineLevel="0" collapsed="false">
      <c r="B377" s="200" t="n">
        <f aca="false">B376+1</f>
        <v>355</v>
      </c>
      <c r="C377" s="144"/>
      <c r="D377" s="201"/>
      <c r="E377" s="201"/>
      <c r="F377" s="144"/>
      <c r="G377" s="144"/>
      <c r="H377" s="175" t="str">
        <f aca="true">IF(G377 &lt;&gt; "",VLOOKUP($G377,Defect_severity,2,0),"")</f>
        <v/>
      </c>
      <c r="I377" s="144"/>
      <c r="J377" s="201"/>
      <c r="K377" s="202"/>
    </row>
    <row r="378" customFormat="false" ht="15" hidden="false" customHeight="false" outlineLevel="0" collapsed="false">
      <c r="B378" s="200" t="n">
        <f aca="false">B377+1</f>
        <v>356</v>
      </c>
      <c r="C378" s="144"/>
      <c r="D378" s="201"/>
      <c r="E378" s="201"/>
      <c r="F378" s="144"/>
      <c r="G378" s="144"/>
      <c r="H378" s="175" t="str">
        <f aca="true">IF(G378 &lt;&gt; "",VLOOKUP($G378,Defect_severity,2,0),"")</f>
        <v/>
      </c>
      <c r="I378" s="144"/>
      <c r="J378" s="201"/>
      <c r="K378" s="202"/>
    </row>
    <row r="379" customFormat="false" ht="15" hidden="false" customHeight="false" outlineLevel="0" collapsed="false">
      <c r="B379" s="200" t="n">
        <f aca="false">B378+1</f>
        <v>357</v>
      </c>
      <c r="C379" s="144"/>
      <c r="D379" s="201"/>
      <c r="E379" s="201"/>
      <c r="F379" s="144"/>
      <c r="G379" s="144"/>
      <c r="H379" s="175" t="str">
        <f aca="true">IF(G379 &lt;&gt; "",VLOOKUP($G379,Defect_severity,2,0),"")</f>
        <v/>
      </c>
      <c r="I379" s="144"/>
      <c r="J379" s="201"/>
      <c r="K379" s="202"/>
    </row>
    <row r="380" customFormat="false" ht="15" hidden="false" customHeight="false" outlineLevel="0" collapsed="false">
      <c r="B380" s="200" t="n">
        <f aca="false">B379+1</f>
        <v>358</v>
      </c>
      <c r="C380" s="144"/>
      <c r="D380" s="201"/>
      <c r="E380" s="201"/>
      <c r="F380" s="144"/>
      <c r="G380" s="144"/>
      <c r="H380" s="175" t="str">
        <f aca="true">IF(G380 &lt;&gt; "",VLOOKUP($G380,Defect_severity,2,0),"")</f>
        <v/>
      </c>
      <c r="I380" s="144"/>
      <c r="J380" s="201"/>
      <c r="K380" s="202"/>
    </row>
    <row r="381" customFormat="false" ht="15" hidden="false" customHeight="false" outlineLevel="0" collapsed="false">
      <c r="B381" s="200" t="n">
        <f aca="false">B380+1</f>
        <v>359</v>
      </c>
      <c r="C381" s="144"/>
      <c r="D381" s="201"/>
      <c r="E381" s="201"/>
      <c r="F381" s="144"/>
      <c r="G381" s="144"/>
      <c r="H381" s="175" t="str">
        <f aca="true">IF(G381 &lt;&gt; "",VLOOKUP($G381,Defect_severity,2,0),"")</f>
        <v/>
      </c>
      <c r="I381" s="144"/>
      <c r="J381" s="201"/>
      <c r="K381" s="202"/>
    </row>
    <row r="382" customFormat="false" ht="15" hidden="false" customHeight="false" outlineLevel="0" collapsed="false">
      <c r="B382" s="200" t="n">
        <f aca="false">B381+1</f>
        <v>360</v>
      </c>
      <c r="C382" s="144"/>
      <c r="D382" s="201"/>
      <c r="E382" s="201"/>
      <c r="F382" s="144"/>
      <c r="G382" s="144"/>
      <c r="H382" s="175" t="str">
        <f aca="true">IF(G382 &lt;&gt; "",VLOOKUP($G382,Defect_severity,2,0),"")</f>
        <v/>
      </c>
      <c r="I382" s="144"/>
      <c r="J382" s="201"/>
      <c r="K382" s="202"/>
    </row>
    <row r="383" customFormat="false" ht="15" hidden="false" customHeight="false" outlineLevel="0" collapsed="false">
      <c r="B383" s="200" t="n">
        <f aca="false">B382+1</f>
        <v>361</v>
      </c>
      <c r="C383" s="144"/>
      <c r="D383" s="201"/>
      <c r="E383" s="201"/>
      <c r="F383" s="144"/>
      <c r="G383" s="144"/>
      <c r="H383" s="175" t="str">
        <f aca="true">IF(G383 &lt;&gt; "",VLOOKUP($G383,Defect_severity,2,0),"")</f>
        <v/>
      </c>
      <c r="I383" s="144"/>
      <c r="J383" s="201"/>
      <c r="K383" s="202"/>
    </row>
    <row r="384" customFormat="false" ht="15" hidden="false" customHeight="false" outlineLevel="0" collapsed="false">
      <c r="B384" s="200" t="n">
        <f aca="false">B383+1</f>
        <v>362</v>
      </c>
      <c r="C384" s="144"/>
      <c r="D384" s="201"/>
      <c r="E384" s="201"/>
      <c r="F384" s="144"/>
      <c r="G384" s="144"/>
      <c r="H384" s="175" t="str">
        <f aca="true">IF(G384 &lt;&gt; "",VLOOKUP($G384,Defect_severity,2,0),"")</f>
        <v/>
      </c>
      <c r="I384" s="144"/>
      <c r="J384" s="201"/>
      <c r="K384" s="202"/>
    </row>
    <row r="385" customFormat="false" ht="15" hidden="false" customHeight="false" outlineLevel="0" collapsed="false">
      <c r="B385" s="200" t="n">
        <f aca="false">B384+1</f>
        <v>363</v>
      </c>
      <c r="C385" s="144"/>
      <c r="D385" s="201"/>
      <c r="E385" s="201"/>
      <c r="F385" s="144"/>
      <c r="G385" s="144"/>
      <c r="H385" s="175" t="str">
        <f aca="true">IF(G385 &lt;&gt; "",VLOOKUP($G385,Defect_severity,2,0),"")</f>
        <v/>
      </c>
      <c r="I385" s="144"/>
      <c r="J385" s="201"/>
      <c r="K385" s="202"/>
    </row>
    <row r="386" customFormat="false" ht="15" hidden="false" customHeight="false" outlineLevel="0" collapsed="false">
      <c r="B386" s="200" t="n">
        <f aca="false">B385+1</f>
        <v>364</v>
      </c>
      <c r="C386" s="144"/>
      <c r="D386" s="201"/>
      <c r="E386" s="201"/>
      <c r="F386" s="144"/>
      <c r="G386" s="144"/>
      <c r="H386" s="175" t="str">
        <f aca="true">IF(G386 &lt;&gt; "",VLOOKUP($G386,Defect_severity,2,0),"")</f>
        <v/>
      </c>
      <c r="I386" s="144"/>
      <c r="J386" s="201"/>
      <c r="K386" s="202"/>
    </row>
    <row r="387" customFormat="false" ht="15" hidden="false" customHeight="false" outlineLevel="0" collapsed="false">
      <c r="B387" s="200" t="n">
        <f aca="false">B386+1</f>
        <v>365</v>
      </c>
      <c r="C387" s="144"/>
      <c r="D387" s="201"/>
      <c r="E387" s="201"/>
      <c r="F387" s="144"/>
      <c r="G387" s="144"/>
      <c r="H387" s="175" t="str">
        <f aca="true">IF(G387 &lt;&gt; "",VLOOKUP($G387,Defect_severity,2,0),"")</f>
        <v/>
      </c>
      <c r="I387" s="144"/>
      <c r="J387" s="201"/>
      <c r="K387" s="202"/>
    </row>
    <row r="388" customFormat="false" ht="15" hidden="false" customHeight="false" outlineLevel="0" collapsed="false">
      <c r="B388" s="200" t="n">
        <f aca="false">B387+1</f>
        <v>366</v>
      </c>
      <c r="C388" s="144"/>
      <c r="D388" s="201"/>
      <c r="E388" s="201"/>
      <c r="F388" s="144"/>
      <c r="G388" s="144"/>
      <c r="H388" s="175" t="str">
        <f aca="true">IF(G388 &lt;&gt; "",VLOOKUP($G388,Defect_severity,2,0),"")</f>
        <v/>
      </c>
      <c r="I388" s="144"/>
      <c r="J388" s="201"/>
      <c r="K388" s="202"/>
    </row>
    <row r="389" customFormat="false" ht="15" hidden="false" customHeight="false" outlineLevel="0" collapsed="false">
      <c r="B389" s="200" t="n">
        <f aca="false">B388+1</f>
        <v>367</v>
      </c>
      <c r="C389" s="144"/>
      <c r="D389" s="201"/>
      <c r="E389" s="201"/>
      <c r="F389" s="144"/>
      <c r="G389" s="144"/>
      <c r="H389" s="175" t="str">
        <f aca="true">IF(G389 &lt;&gt; "",VLOOKUP($G389,Defect_severity,2,0),"")</f>
        <v/>
      </c>
      <c r="I389" s="144"/>
      <c r="J389" s="201"/>
      <c r="K389" s="202"/>
    </row>
    <row r="390" customFormat="false" ht="15" hidden="false" customHeight="false" outlineLevel="0" collapsed="false">
      <c r="B390" s="200" t="n">
        <f aca="false">B389+1</f>
        <v>368</v>
      </c>
      <c r="C390" s="144"/>
      <c r="D390" s="201"/>
      <c r="E390" s="201"/>
      <c r="F390" s="144"/>
      <c r="G390" s="144"/>
      <c r="H390" s="175" t="str">
        <f aca="true">IF(G390 &lt;&gt; "",VLOOKUP($G390,Defect_severity,2,0),"")</f>
        <v/>
      </c>
      <c r="I390" s="144"/>
      <c r="J390" s="201"/>
      <c r="K390" s="202"/>
    </row>
    <row r="391" customFormat="false" ht="15" hidden="false" customHeight="false" outlineLevel="0" collapsed="false">
      <c r="B391" s="200" t="n">
        <f aca="false">B390+1</f>
        <v>369</v>
      </c>
      <c r="C391" s="144"/>
      <c r="D391" s="201"/>
      <c r="E391" s="201"/>
      <c r="F391" s="144"/>
      <c r="G391" s="144"/>
      <c r="H391" s="175" t="str">
        <f aca="true">IF(G391 &lt;&gt; "",VLOOKUP($G391,Defect_severity,2,0),"")</f>
        <v/>
      </c>
      <c r="I391" s="144"/>
      <c r="J391" s="201"/>
      <c r="K391" s="202"/>
    </row>
    <row r="392" customFormat="false" ht="15" hidden="false" customHeight="false" outlineLevel="0" collapsed="false">
      <c r="B392" s="200" t="n">
        <f aca="false">B391+1</f>
        <v>370</v>
      </c>
      <c r="C392" s="144"/>
      <c r="D392" s="201"/>
      <c r="E392" s="201"/>
      <c r="F392" s="144"/>
      <c r="G392" s="144"/>
      <c r="H392" s="175" t="str">
        <f aca="true">IF(G392 &lt;&gt; "",VLOOKUP($G392,Defect_severity,2,0),"")</f>
        <v/>
      </c>
      <c r="I392" s="144"/>
      <c r="J392" s="201"/>
      <c r="K392" s="202"/>
    </row>
    <row r="393" customFormat="false" ht="15" hidden="false" customHeight="false" outlineLevel="0" collapsed="false">
      <c r="B393" s="200" t="n">
        <f aca="false">B392+1</f>
        <v>371</v>
      </c>
      <c r="C393" s="144"/>
      <c r="D393" s="201"/>
      <c r="E393" s="201"/>
      <c r="F393" s="144"/>
      <c r="G393" s="144"/>
      <c r="H393" s="175" t="str">
        <f aca="true">IF(G393 &lt;&gt; "",VLOOKUP($G393,Defect_severity,2,0),"")</f>
        <v/>
      </c>
      <c r="I393" s="144"/>
      <c r="J393" s="201"/>
      <c r="K393" s="202"/>
    </row>
    <row r="394" customFormat="false" ht="15" hidden="false" customHeight="false" outlineLevel="0" collapsed="false">
      <c r="B394" s="200" t="n">
        <f aca="false">B393+1</f>
        <v>372</v>
      </c>
      <c r="C394" s="144"/>
      <c r="D394" s="201"/>
      <c r="E394" s="201"/>
      <c r="F394" s="144"/>
      <c r="G394" s="144"/>
      <c r="H394" s="175" t="str">
        <f aca="true">IF(G394 &lt;&gt; "",VLOOKUP($G394,Defect_severity,2,0),"")</f>
        <v/>
      </c>
      <c r="I394" s="144"/>
      <c r="J394" s="201"/>
      <c r="K394" s="202"/>
    </row>
    <row r="395" customFormat="false" ht="15" hidden="false" customHeight="false" outlineLevel="0" collapsed="false">
      <c r="B395" s="200" t="n">
        <f aca="false">B394+1</f>
        <v>373</v>
      </c>
      <c r="C395" s="144"/>
      <c r="D395" s="201"/>
      <c r="E395" s="201"/>
      <c r="F395" s="144"/>
      <c r="G395" s="144"/>
      <c r="H395" s="175" t="str">
        <f aca="true">IF(G395 &lt;&gt; "",VLOOKUP($G395,Defect_severity,2,0),"")</f>
        <v/>
      </c>
      <c r="I395" s="144"/>
      <c r="J395" s="201"/>
      <c r="K395" s="202"/>
    </row>
    <row r="396" customFormat="false" ht="15" hidden="false" customHeight="false" outlineLevel="0" collapsed="false">
      <c r="B396" s="200" t="n">
        <f aca="false">B395+1</f>
        <v>374</v>
      </c>
      <c r="C396" s="144"/>
      <c r="D396" s="201"/>
      <c r="E396" s="201"/>
      <c r="F396" s="144"/>
      <c r="G396" s="144"/>
      <c r="H396" s="175" t="str">
        <f aca="true">IF(G396 &lt;&gt; "",VLOOKUP($G396,Defect_severity,2,0),"")</f>
        <v/>
      </c>
      <c r="I396" s="144"/>
      <c r="J396" s="201"/>
      <c r="K396" s="202"/>
    </row>
    <row r="397" customFormat="false" ht="15" hidden="false" customHeight="false" outlineLevel="0" collapsed="false">
      <c r="B397" s="200" t="n">
        <f aca="false">B396+1</f>
        <v>375</v>
      </c>
      <c r="C397" s="144"/>
      <c r="D397" s="201"/>
      <c r="E397" s="201"/>
      <c r="F397" s="144"/>
      <c r="G397" s="144"/>
      <c r="H397" s="175" t="str">
        <f aca="true">IF(G397 &lt;&gt; "",VLOOKUP($G397,Defect_severity,2,0),"")</f>
        <v/>
      </c>
      <c r="I397" s="144"/>
      <c r="J397" s="201"/>
      <c r="K397" s="202"/>
    </row>
    <row r="398" customFormat="false" ht="15" hidden="false" customHeight="false" outlineLevel="0" collapsed="false">
      <c r="B398" s="200" t="n">
        <f aca="false">B397+1</f>
        <v>376</v>
      </c>
      <c r="C398" s="144"/>
      <c r="D398" s="201"/>
      <c r="E398" s="201"/>
      <c r="F398" s="144"/>
      <c r="G398" s="144"/>
      <c r="H398" s="175" t="str">
        <f aca="true">IF(G398 &lt;&gt; "",VLOOKUP($G398,Defect_severity,2,0),"")</f>
        <v/>
      </c>
      <c r="I398" s="144"/>
      <c r="J398" s="201"/>
      <c r="K398" s="202"/>
    </row>
    <row r="399" customFormat="false" ht="15" hidden="false" customHeight="false" outlineLevel="0" collapsed="false">
      <c r="B399" s="200" t="n">
        <f aca="false">B398+1</f>
        <v>377</v>
      </c>
      <c r="C399" s="144"/>
      <c r="D399" s="201"/>
      <c r="E399" s="201"/>
      <c r="F399" s="144"/>
      <c r="G399" s="144"/>
      <c r="H399" s="175" t="str">
        <f aca="true">IF(G399 &lt;&gt; "",VLOOKUP($G399,Defect_severity,2,0),"")</f>
        <v/>
      </c>
      <c r="I399" s="144"/>
      <c r="J399" s="201"/>
      <c r="K399" s="202"/>
    </row>
    <row r="400" customFormat="false" ht="15" hidden="false" customHeight="false" outlineLevel="0" collapsed="false">
      <c r="B400" s="200" t="n">
        <f aca="false">B399+1</f>
        <v>378</v>
      </c>
      <c r="C400" s="144"/>
      <c r="D400" s="201"/>
      <c r="E400" s="201"/>
      <c r="F400" s="144"/>
      <c r="G400" s="144"/>
      <c r="H400" s="175" t="str">
        <f aca="true">IF(G400 &lt;&gt; "",VLOOKUP($G400,Defect_severity,2,0),"")</f>
        <v/>
      </c>
      <c r="I400" s="144"/>
      <c r="J400" s="201"/>
      <c r="K400" s="202"/>
    </row>
    <row r="401" customFormat="false" ht="15" hidden="false" customHeight="false" outlineLevel="0" collapsed="false">
      <c r="B401" s="200" t="n">
        <f aca="false">B400+1</f>
        <v>379</v>
      </c>
      <c r="C401" s="144"/>
      <c r="D401" s="201"/>
      <c r="E401" s="201"/>
      <c r="F401" s="144"/>
      <c r="G401" s="144"/>
      <c r="H401" s="175" t="str">
        <f aca="true">IF(G401 &lt;&gt; "",VLOOKUP($G401,Defect_severity,2,0),"")</f>
        <v/>
      </c>
      <c r="I401" s="144"/>
      <c r="J401" s="201"/>
      <c r="K401" s="202"/>
    </row>
    <row r="402" customFormat="false" ht="15" hidden="false" customHeight="false" outlineLevel="0" collapsed="false">
      <c r="B402" s="200" t="n">
        <f aca="false">B401+1</f>
        <v>380</v>
      </c>
      <c r="C402" s="144"/>
      <c r="D402" s="201"/>
      <c r="E402" s="201"/>
      <c r="F402" s="144"/>
      <c r="G402" s="144"/>
      <c r="H402" s="175" t="str">
        <f aca="true">IF(G402 &lt;&gt; "",VLOOKUP($G402,Defect_severity,2,0),"")</f>
        <v/>
      </c>
      <c r="I402" s="144"/>
      <c r="J402" s="201"/>
      <c r="K402" s="202"/>
    </row>
    <row r="403" customFormat="false" ht="15" hidden="false" customHeight="false" outlineLevel="0" collapsed="false">
      <c r="B403" s="200" t="n">
        <f aca="false">B402+1</f>
        <v>381</v>
      </c>
      <c r="C403" s="144"/>
      <c r="D403" s="201"/>
      <c r="E403" s="201"/>
      <c r="F403" s="144"/>
      <c r="G403" s="144"/>
      <c r="H403" s="175" t="str">
        <f aca="true">IF(G403 &lt;&gt; "",VLOOKUP($G403,Defect_severity,2,0),"")</f>
        <v/>
      </c>
      <c r="I403" s="144"/>
      <c r="J403" s="201"/>
      <c r="K403" s="202"/>
    </row>
    <row r="404" customFormat="false" ht="15" hidden="false" customHeight="false" outlineLevel="0" collapsed="false">
      <c r="B404" s="200" t="n">
        <f aca="false">B403+1</f>
        <v>382</v>
      </c>
      <c r="C404" s="144"/>
      <c r="D404" s="201"/>
      <c r="E404" s="201"/>
      <c r="F404" s="144"/>
      <c r="G404" s="144"/>
      <c r="H404" s="175" t="str">
        <f aca="true">IF(G404 &lt;&gt; "",VLOOKUP($G404,Defect_severity,2,0),"")</f>
        <v/>
      </c>
      <c r="I404" s="144"/>
      <c r="J404" s="201"/>
      <c r="K404" s="202"/>
    </row>
    <row r="405" customFormat="false" ht="15" hidden="false" customHeight="false" outlineLevel="0" collapsed="false">
      <c r="B405" s="200" t="n">
        <f aca="false">B404+1</f>
        <v>383</v>
      </c>
      <c r="C405" s="144"/>
      <c r="D405" s="201"/>
      <c r="E405" s="201"/>
      <c r="F405" s="144"/>
      <c r="G405" s="144"/>
      <c r="H405" s="175" t="str">
        <f aca="true">IF(G405 &lt;&gt; "",VLOOKUP($G405,Defect_severity,2,0),"")</f>
        <v/>
      </c>
      <c r="I405" s="144"/>
      <c r="J405" s="201"/>
      <c r="K405" s="202"/>
    </row>
    <row r="406" customFormat="false" ht="15" hidden="false" customHeight="false" outlineLevel="0" collapsed="false">
      <c r="B406" s="200" t="n">
        <f aca="false">B405+1</f>
        <v>384</v>
      </c>
      <c r="C406" s="144"/>
      <c r="D406" s="201"/>
      <c r="E406" s="201"/>
      <c r="F406" s="144"/>
      <c r="G406" s="144"/>
      <c r="H406" s="175" t="str">
        <f aca="true">IF(G406 &lt;&gt; "",VLOOKUP($G406,Defect_severity,2,0),"")</f>
        <v/>
      </c>
      <c r="I406" s="144"/>
      <c r="J406" s="201"/>
      <c r="K406" s="202"/>
    </row>
    <row r="407" customFormat="false" ht="15" hidden="false" customHeight="false" outlineLevel="0" collapsed="false">
      <c r="B407" s="200" t="n">
        <f aca="false">B406+1</f>
        <v>385</v>
      </c>
      <c r="C407" s="144"/>
      <c r="D407" s="201"/>
      <c r="E407" s="201"/>
      <c r="F407" s="144"/>
      <c r="G407" s="144"/>
      <c r="H407" s="175" t="str">
        <f aca="true">IF(G407 &lt;&gt; "",VLOOKUP($G407,Defect_severity,2,0),"")</f>
        <v/>
      </c>
      <c r="I407" s="144"/>
      <c r="J407" s="201"/>
      <c r="K407" s="202"/>
    </row>
    <row r="408" customFormat="false" ht="15" hidden="false" customHeight="false" outlineLevel="0" collapsed="false">
      <c r="B408" s="200" t="n">
        <f aca="false">B407+1</f>
        <v>386</v>
      </c>
      <c r="C408" s="144"/>
      <c r="D408" s="201"/>
      <c r="E408" s="201"/>
      <c r="F408" s="144"/>
      <c r="G408" s="144"/>
      <c r="H408" s="175" t="str">
        <f aca="true">IF(G408 &lt;&gt; "",VLOOKUP($G408,Defect_severity,2,0),"")</f>
        <v/>
      </c>
      <c r="I408" s="144"/>
      <c r="J408" s="201"/>
      <c r="K408" s="202"/>
    </row>
    <row r="409" customFormat="false" ht="15" hidden="false" customHeight="false" outlineLevel="0" collapsed="false">
      <c r="B409" s="200" t="n">
        <f aca="false">B408+1</f>
        <v>387</v>
      </c>
      <c r="C409" s="144"/>
      <c r="D409" s="201"/>
      <c r="E409" s="201"/>
      <c r="F409" s="144"/>
      <c r="G409" s="144"/>
      <c r="H409" s="175" t="str">
        <f aca="true">IF(G409 &lt;&gt; "",VLOOKUP($G409,Defect_severity,2,0),"")</f>
        <v/>
      </c>
      <c r="I409" s="144"/>
      <c r="J409" s="201"/>
      <c r="K409" s="202"/>
    </row>
    <row r="410" customFormat="false" ht="15" hidden="false" customHeight="false" outlineLevel="0" collapsed="false">
      <c r="B410" s="200" t="n">
        <f aca="false">B409+1</f>
        <v>388</v>
      </c>
      <c r="C410" s="144"/>
      <c r="D410" s="201"/>
      <c r="E410" s="201"/>
      <c r="F410" s="144"/>
      <c r="G410" s="144"/>
      <c r="H410" s="175" t="str">
        <f aca="true">IF(G410 &lt;&gt; "",VLOOKUP($G410,Defect_severity,2,0),"")</f>
        <v/>
      </c>
      <c r="I410" s="144"/>
      <c r="J410" s="201"/>
      <c r="K410" s="202"/>
    </row>
    <row r="411" customFormat="false" ht="15" hidden="false" customHeight="false" outlineLevel="0" collapsed="false">
      <c r="B411" s="200" t="n">
        <f aca="false">B410+1</f>
        <v>389</v>
      </c>
      <c r="C411" s="144"/>
      <c r="D411" s="201"/>
      <c r="E411" s="201"/>
      <c r="F411" s="144"/>
      <c r="G411" s="144"/>
      <c r="H411" s="175" t="str">
        <f aca="true">IF(G411 &lt;&gt; "",VLOOKUP($G411,Defect_severity,2,0),"")</f>
        <v/>
      </c>
      <c r="I411" s="144"/>
      <c r="J411" s="201"/>
      <c r="K411" s="202"/>
    </row>
    <row r="412" customFormat="false" ht="15" hidden="false" customHeight="false" outlineLevel="0" collapsed="false">
      <c r="B412" s="200" t="n">
        <f aca="false">B411+1</f>
        <v>390</v>
      </c>
      <c r="C412" s="144"/>
      <c r="D412" s="201"/>
      <c r="E412" s="201"/>
      <c r="F412" s="144"/>
      <c r="G412" s="144"/>
      <c r="H412" s="175" t="str">
        <f aca="true">IF(G412 &lt;&gt; "",VLOOKUP($G412,Defect_severity,2,0),"")</f>
        <v/>
      </c>
      <c r="I412" s="144"/>
      <c r="J412" s="201"/>
      <c r="K412" s="202"/>
    </row>
    <row r="413" customFormat="false" ht="15" hidden="false" customHeight="false" outlineLevel="0" collapsed="false">
      <c r="B413" s="200" t="n">
        <f aca="false">B412+1</f>
        <v>391</v>
      </c>
      <c r="C413" s="144"/>
      <c r="D413" s="201"/>
      <c r="E413" s="201"/>
      <c r="F413" s="144"/>
      <c r="G413" s="144"/>
      <c r="H413" s="175" t="str">
        <f aca="true">IF(G413 &lt;&gt; "",VLOOKUP($G413,Defect_severity,2,0),"")</f>
        <v/>
      </c>
      <c r="I413" s="144"/>
      <c r="J413" s="201"/>
      <c r="K413" s="202"/>
    </row>
    <row r="414" customFormat="false" ht="15" hidden="false" customHeight="false" outlineLevel="0" collapsed="false">
      <c r="B414" s="200" t="n">
        <f aca="false">B413+1</f>
        <v>392</v>
      </c>
      <c r="C414" s="144"/>
      <c r="D414" s="201"/>
      <c r="E414" s="201"/>
      <c r="F414" s="144"/>
      <c r="G414" s="144"/>
      <c r="H414" s="175" t="str">
        <f aca="true">IF(G414 &lt;&gt; "",VLOOKUP($G414,Defect_severity,2,0),"")</f>
        <v/>
      </c>
      <c r="I414" s="144"/>
      <c r="J414" s="201"/>
      <c r="K414" s="202"/>
    </row>
    <row r="415" customFormat="false" ht="15" hidden="false" customHeight="false" outlineLevel="0" collapsed="false">
      <c r="B415" s="200" t="n">
        <f aca="false">B414+1</f>
        <v>393</v>
      </c>
      <c r="C415" s="144"/>
      <c r="D415" s="201"/>
      <c r="E415" s="201"/>
      <c r="F415" s="144"/>
      <c r="G415" s="144"/>
      <c r="H415" s="175" t="str">
        <f aca="true">IF(G415 &lt;&gt; "",VLOOKUP($G415,Defect_severity,2,0),"")</f>
        <v/>
      </c>
      <c r="I415" s="144"/>
      <c r="J415" s="201"/>
      <c r="K415" s="202"/>
    </row>
    <row r="416" customFormat="false" ht="15" hidden="false" customHeight="false" outlineLevel="0" collapsed="false">
      <c r="B416" s="200" t="n">
        <f aca="false">B415+1</f>
        <v>394</v>
      </c>
      <c r="C416" s="144"/>
      <c r="D416" s="201"/>
      <c r="E416" s="201"/>
      <c r="F416" s="144"/>
      <c r="G416" s="144"/>
      <c r="H416" s="175" t="str">
        <f aca="true">IF(G416 &lt;&gt; "",VLOOKUP($G416,Defect_severity,2,0),"")</f>
        <v/>
      </c>
      <c r="I416" s="144"/>
      <c r="J416" s="201"/>
      <c r="K416" s="202"/>
    </row>
    <row r="417" customFormat="false" ht="15" hidden="false" customHeight="false" outlineLevel="0" collapsed="false">
      <c r="B417" s="200" t="n">
        <f aca="false">B416+1</f>
        <v>395</v>
      </c>
      <c r="C417" s="144"/>
      <c r="D417" s="201"/>
      <c r="E417" s="201"/>
      <c r="F417" s="144"/>
      <c r="G417" s="144"/>
      <c r="H417" s="175" t="str">
        <f aca="true">IF(G417 &lt;&gt; "",VLOOKUP($G417,Defect_severity,2,0),"")</f>
        <v/>
      </c>
      <c r="I417" s="144"/>
      <c r="J417" s="201"/>
      <c r="K417" s="202"/>
    </row>
    <row r="418" customFormat="false" ht="15" hidden="false" customHeight="false" outlineLevel="0" collapsed="false">
      <c r="B418" s="200" t="n">
        <f aca="false">B417+1</f>
        <v>396</v>
      </c>
      <c r="C418" s="144"/>
      <c r="D418" s="201"/>
      <c r="E418" s="201"/>
      <c r="F418" s="144"/>
      <c r="G418" s="144"/>
      <c r="H418" s="175" t="str">
        <f aca="true">IF(G418 &lt;&gt; "",VLOOKUP($G418,Defect_severity,2,0),"")</f>
        <v/>
      </c>
      <c r="I418" s="144"/>
      <c r="J418" s="201"/>
      <c r="K418" s="202"/>
    </row>
    <row r="419" customFormat="false" ht="15" hidden="false" customHeight="false" outlineLevel="0" collapsed="false">
      <c r="B419" s="200" t="n">
        <f aca="false">B418+1</f>
        <v>397</v>
      </c>
      <c r="C419" s="144"/>
      <c r="D419" s="201"/>
      <c r="E419" s="201"/>
      <c r="F419" s="144"/>
      <c r="G419" s="144"/>
      <c r="H419" s="175" t="str">
        <f aca="true">IF(G419 &lt;&gt; "",VLOOKUP($G419,Defect_severity,2,0),"")</f>
        <v/>
      </c>
      <c r="I419" s="144"/>
      <c r="J419" s="201"/>
      <c r="K419" s="202"/>
    </row>
    <row r="420" customFormat="false" ht="15" hidden="false" customHeight="false" outlineLevel="0" collapsed="false">
      <c r="B420" s="200" t="n">
        <f aca="false">B419+1</f>
        <v>398</v>
      </c>
      <c r="C420" s="144"/>
      <c r="D420" s="201"/>
      <c r="E420" s="201"/>
      <c r="F420" s="144"/>
      <c r="G420" s="144"/>
      <c r="H420" s="175" t="str">
        <f aca="true">IF(G420 &lt;&gt; "",VLOOKUP($G420,Defect_severity,2,0),"")</f>
        <v/>
      </c>
      <c r="I420" s="144"/>
      <c r="J420" s="201"/>
      <c r="K420" s="202"/>
    </row>
    <row r="421" customFormat="false" ht="15" hidden="false" customHeight="false" outlineLevel="0" collapsed="false">
      <c r="B421" s="200" t="n">
        <f aca="false">B420+1</f>
        <v>399</v>
      </c>
      <c r="C421" s="144"/>
      <c r="D421" s="201"/>
      <c r="E421" s="201"/>
      <c r="F421" s="144"/>
      <c r="G421" s="144"/>
      <c r="H421" s="175" t="str">
        <f aca="true">IF(G421 &lt;&gt; "",VLOOKUP($G421,Defect_severity,2,0),"")</f>
        <v/>
      </c>
      <c r="I421" s="144"/>
      <c r="J421" s="201"/>
      <c r="K421" s="202"/>
    </row>
    <row r="422" customFormat="false" ht="15" hidden="false" customHeight="false" outlineLevel="0" collapsed="false">
      <c r="B422" s="200" t="n">
        <f aca="false">B421+1</f>
        <v>400</v>
      </c>
      <c r="C422" s="144"/>
      <c r="D422" s="201"/>
      <c r="E422" s="201"/>
      <c r="F422" s="144"/>
      <c r="G422" s="144"/>
      <c r="H422" s="175" t="str">
        <f aca="true">IF(G422 &lt;&gt; "",VLOOKUP($G422,Defect_severity,2,0),"")</f>
        <v/>
      </c>
      <c r="I422" s="144"/>
      <c r="J422" s="201"/>
      <c r="K422" s="202"/>
    </row>
    <row r="423" customFormat="false" ht="15" hidden="false" customHeight="false" outlineLevel="0" collapsed="false">
      <c r="B423" s="200" t="n">
        <f aca="false">B422+1</f>
        <v>401</v>
      </c>
      <c r="C423" s="144"/>
      <c r="D423" s="201"/>
      <c r="E423" s="201"/>
      <c r="F423" s="144"/>
      <c r="G423" s="144"/>
      <c r="H423" s="175" t="str">
        <f aca="true">IF(G423 &lt;&gt; "",VLOOKUP($G423,Defect_severity,2,0),"")</f>
        <v/>
      </c>
      <c r="I423" s="144"/>
      <c r="J423" s="201"/>
      <c r="K423" s="202"/>
    </row>
    <row r="424" customFormat="false" ht="15" hidden="false" customHeight="false" outlineLevel="0" collapsed="false">
      <c r="B424" s="200" t="n">
        <f aca="false">B423+1</f>
        <v>402</v>
      </c>
      <c r="C424" s="144"/>
      <c r="D424" s="201"/>
      <c r="E424" s="201"/>
      <c r="F424" s="144"/>
      <c r="G424" s="144"/>
      <c r="H424" s="175" t="str">
        <f aca="true">IF(G424 &lt;&gt; "",VLOOKUP($G424,Defect_severity,2,0),"")</f>
        <v/>
      </c>
      <c r="I424" s="144"/>
      <c r="J424" s="201"/>
      <c r="K424" s="202"/>
    </row>
    <row r="425" customFormat="false" ht="15" hidden="false" customHeight="false" outlineLevel="0" collapsed="false">
      <c r="B425" s="200" t="n">
        <f aca="false">B424+1</f>
        <v>403</v>
      </c>
      <c r="C425" s="144"/>
      <c r="D425" s="201"/>
      <c r="E425" s="201"/>
      <c r="F425" s="144"/>
      <c r="G425" s="144"/>
      <c r="H425" s="175" t="str">
        <f aca="true">IF(G425 &lt;&gt; "",VLOOKUP($G425,Defect_severity,2,0),"")</f>
        <v/>
      </c>
      <c r="I425" s="144"/>
      <c r="J425" s="201"/>
      <c r="K425" s="202"/>
    </row>
    <row r="426" customFormat="false" ht="15" hidden="false" customHeight="false" outlineLevel="0" collapsed="false">
      <c r="B426" s="200" t="n">
        <f aca="false">B425+1</f>
        <v>404</v>
      </c>
      <c r="C426" s="144"/>
      <c r="D426" s="201"/>
      <c r="E426" s="201"/>
      <c r="F426" s="144"/>
      <c r="G426" s="144"/>
      <c r="H426" s="175" t="str">
        <f aca="true">IF(G426 &lt;&gt; "",VLOOKUP($G426,Defect_severity,2,0),"")</f>
        <v/>
      </c>
      <c r="I426" s="144"/>
      <c r="J426" s="201"/>
      <c r="K426" s="202"/>
    </row>
    <row r="427" customFormat="false" ht="15" hidden="false" customHeight="false" outlineLevel="0" collapsed="false">
      <c r="B427" s="200" t="n">
        <f aca="false">B426+1</f>
        <v>405</v>
      </c>
      <c r="C427" s="144"/>
      <c r="D427" s="201"/>
      <c r="E427" s="201"/>
      <c r="F427" s="144"/>
      <c r="G427" s="144"/>
      <c r="H427" s="175" t="str">
        <f aca="true">IF(G427 &lt;&gt; "",VLOOKUP($G427,Defect_severity,2,0),"")</f>
        <v/>
      </c>
      <c r="I427" s="144"/>
      <c r="J427" s="201"/>
      <c r="K427" s="202"/>
    </row>
    <row r="428" customFormat="false" ht="15" hidden="false" customHeight="false" outlineLevel="0" collapsed="false">
      <c r="B428" s="200" t="n">
        <f aca="false">B427+1</f>
        <v>406</v>
      </c>
      <c r="C428" s="144"/>
      <c r="D428" s="201"/>
      <c r="E428" s="201"/>
      <c r="F428" s="144"/>
      <c r="G428" s="144"/>
      <c r="H428" s="175" t="str">
        <f aca="true">IF(G428 &lt;&gt; "",VLOOKUP($G428,Defect_severity,2,0),"")</f>
        <v/>
      </c>
      <c r="I428" s="144"/>
      <c r="J428" s="201"/>
      <c r="K428" s="202"/>
    </row>
    <row r="429" customFormat="false" ht="15" hidden="false" customHeight="false" outlineLevel="0" collapsed="false">
      <c r="B429" s="200" t="n">
        <f aca="false">B428+1</f>
        <v>407</v>
      </c>
      <c r="C429" s="144"/>
      <c r="D429" s="201"/>
      <c r="E429" s="201"/>
      <c r="F429" s="144"/>
      <c r="G429" s="144"/>
      <c r="H429" s="175" t="str">
        <f aca="true">IF(G429 &lt;&gt; "",VLOOKUP($G429,Defect_severity,2,0),"")</f>
        <v/>
      </c>
      <c r="I429" s="144"/>
      <c r="J429" s="201"/>
      <c r="K429" s="202"/>
    </row>
    <row r="430" customFormat="false" ht="15" hidden="false" customHeight="false" outlineLevel="0" collapsed="false">
      <c r="B430" s="200" t="n">
        <f aca="false">B429+1</f>
        <v>408</v>
      </c>
      <c r="C430" s="144"/>
      <c r="D430" s="201"/>
      <c r="E430" s="201"/>
      <c r="F430" s="144"/>
      <c r="G430" s="144"/>
      <c r="H430" s="175" t="str">
        <f aca="true">IF(G430 &lt;&gt; "",VLOOKUP($G430,Defect_severity,2,0),"")</f>
        <v/>
      </c>
      <c r="I430" s="144"/>
      <c r="J430" s="201"/>
      <c r="K430" s="202"/>
    </row>
    <row r="431" customFormat="false" ht="15" hidden="false" customHeight="false" outlineLevel="0" collapsed="false">
      <c r="B431" s="200" t="n">
        <f aca="false">B430+1</f>
        <v>409</v>
      </c>
      <c r="C431" s="144"/>
      <c r="D431" s="201"/>
      <c r="E431" s="201"/>
      <c r="F431" s="144"/>
      <c r="G431" s="144"/>
      <c r="H431" s="175" t="str">
        <f aca="true">IF(G431 &lt;&gt; "",VLOOKUP($G431,Defect_severity,2,0),"")</f>
        <v/>
      </c>
      <c r="I431" s="144"/>
      <c r="J431" s="201"/>
      <c r="K431" s="202"/>
    </row>
    <row r="432" customFormat="false" ht="15" hidden="false" customHeight="false" outlineLevel="0" collapsed="false">
      <c r="B432" s="200" t="n">
        <f aca="false">B431+1</f>
        <v>410</v>
      </c>
      <c r="C432" s="144"/>
      <c r="D432" s="201"/>
      <c r="E432" s="201"/>
      <c r="F432" s="144"/>
      <c r="G432" s="144"/>
      <c r="H432" s="175" t="str">
        <f aca="true">IF(G432 &lt;&gt; "",VLOOKUP($G432,Defect_severity,2,0),"")</f>
        <v/>
      </c>
      <c r="I432" s="144"/>
      <c r="J432" s="201"/>
      <c r="K432" s="202"/>
    </row>
    <row r="433" customFormat="false" ht="15" hidden="false" customHeight="false" outlineLevel="0" collapsed="false">
      <c r="B433" s="200" t="n">
        <f aca="false">B432+1</f>
        <v>411</v>
      </c>
      <c r="C433" s="144"/>
      <c r="D433" s="201"/>
      <c r="E433" s="201"/>
      <c r="F433" s="144"/>
      <c r="G433" s="144"/>
      <c r="H433" s="175" t="str">
        <f aca="true">IF(G433 &lt;&gt; "",VLOOKUP($G433,Defect_severity,2,0),"")</f>
        <v/>
      </c>
      <c r="I433" s="144"/>
      <c r="J433" s="201"/>
      <c r="K433" s="202"/>
    </row>
    <row r="434" customFormat="false" ht="15" hidden="false" customHeight="false" outlineLevel="0" collapsed="false">
      <c r="B434" s="200" t="n">
        <f aca="false">B433+1</f>
        <v>412</v>
      </c>
      <c r="C434" s="144"/>
      <c r="D434" s="201"/>
      <c r="E434" s="201"/>
      <c r="F434" s="144"/>
      <c r="G434" s="144"/>
      <c r="H434" s="175" t="str">
        <f aca="true">IF(G434 &lt;&gt; "",VLOOKUP($G434,Defect_severity,2,0),"")</f>
        <v/>
      </c>
      <c r="I434" s="144"/>
      <c r="J434" s="201"/>
      <c r="K434" s="202"/>
    </row>
    <row r="435" customFormat="false" ht="15" hidden="false" customHeight="false" outlineLevel="0" collapsed="false">
      <c r="B435" s="200" t="n">
        <f aca="false">B434+1</f>
        <v>413</v>
      </c>
      <c r="C435" s="144"/>
      <c r="D435" s="201"/>
      <c r="E435" s="201"/>
      <c r="F435" s="144"/>
      <c r="G435" s="144"/>
      <c r="H435" s="175" t="str">
        <f aca="true">IF(G435 &lt;&gt; "",VLOOKUP($G435,Defect_severity,2,0),"")</f>
        <v/>
      </c>
      <c r="I435" s="144"/>
      <c r="J435" s="201"/>
      <c r="K435" s="202"/>
    </row>
    <row r="436" customFormat="false" ht="15" hidden="false" customHeight="false" outlineLevel="0" collapsed="false">
      <c r="B436" s="200" t="n">
        <f aca="false">B435+1</f>
        <v>414</v>
      </c>
      <c r="C436" s="144"/>
      <c r="D436" s="201"/>
      <c r="E436" s="201"/>
      <c r="F436" s="144"/>
      <c r="G436" s="144"/>
      <c r="H436" s="175" t="str">
        <f aca="true">IF(G436 &lt;&gt; "",VLOOKUP($G436,Defect_severity,2,0),"")</f>
        <v/>
      </c>
      <c r="I436" s="144"/>
      <c r="J436" s="201"/>
      <c r="K436" s="202"/>
    </row>
    <row r="437" customFormat="false" ht="15" hidden="false" customHeight="false" outlineLevel="0" collapsed="false">
      <c r="B437" s="200" t="n">
        <f aca="false">B436+1</f>
        <v>415</v>
      </c>
      <c r="C437" s="144"/>
      <c r="D437" s="201"/>
      <c r="E437" s="201"/>
      <c r="F437" s="144"/>
      <c r="G437" s="144"/>
      <c r="H437" s="175" t="str">
        <f aca="true">IF(G437 &lt;&gt; "",VLOOKUP($G437,Defect_severity,2,0),"")</f>
        <v/>
      </c>
      <c r="I437" s="144"/>
      <c r="J437" s="201"/>
      <c r="K437" s="202"/>
    </row>
    <row r="438" customFormat="false" ht="15" hidden="false" customHeight="false" outlineLevel="0" collapsed="false">
      <c r="B438" s="200" t="n">
        <f aca="false">B437+1</f>
        <v>416</v>
      </c>
      <c r="C438" s="144"/>
      <c r="D438" s="201"/>
      <c r="E438" s="201"/>
      <c r="F438" s="144"/>
      <c r="G438" s="144"/>
      <c r="H438" s="175" t="str">
        <f aca="true">IF(G438 &lt;&gt; "",VLOOKUP($G438,Defect_severity,2,0),"")</f>
        <v/>
      </c>
      <c r="I438" s="144"/>
      <c r="J438" s="201"/>
      <c r="K438" s="202"/>
    </row>
    <row r="439" customFormat="false" ht="15" hidden="false" customHeight="false" outlineLevel="0" collapsed="false">
      <c r="B439" s="200" t="n">
        <f aca="false">B438+1</f>
        <v>417</v>
      </c>
      <c r="C439" s="144"/>
      <c r="D439" s="201"/>
      <c r="E439" s="201"/>
      <c r="F439" s="144"/>
      <c r="G439" s="144"/>
      <c r="H439" s="175" t="str">
        <f aca="true">IF(G439 &lt;&gt; "",VLOOKUP($G439,Defect_severity,2,0),"")</f>
        <v/>
      </c>
      <c r="I439" s="144"/>
      <c r="J439" s="201"/>
      <c r="K439" s="202"/>
    </row>
    <row r="440" customFormat="false" ht="15" hidden="false" customHeight="false" outlineLevel="0" collapsed="false">
      <c r="B440" s="200" t="n">
        <f aca="false">B439+1</f>
        <v>418</v>
      </c>
      <c r="C440" s="144"/>
      <c r="D440" s="201"/>
      <c r="E440" s="201"/>
      <c r="F440" s="144"/>
      <c r="G440" s="144"/>
      <c r="H440" s="175" t="str">
        <f aca="true">IF(G440 &lt;&gt; "",VLOOKUP($G440,Defect_severity,2,0),"")</f>
        <v/>
      </c>
      <c r="I440" s="144"/>
      <c r="J440" s="201"/>
      <c r="K440" s="202"/>
    </row>
    <row r="441" customFormat="false" ht="15" hidden="false" customHeight="false" outlineLevel="0" collapsed="false">
      <c r="B441" s="200" t="n">
        <f aca="false">B440+1</f>
        <v>419</v>
      </c>
      <c r="C441" s="144"/>
      <c r="D441" s="201"/>
      <c r="E441" s="201"/>
      <c r="F441" s="144"/>
      <c r="G441" s="144"/>
      <c r="H441" s="175" t="str">
        <f aca="true">IF(G441 &lt;&gt; "",VLOOKUP($G441,Defect_severity,2,0),"")</f>
        <v/>
      </c>
      <c r="I441" s="144"/>
      <c r="J441" s="201"/>
      <c r="K441" s="202"/>
    </row>
    <row r="442" customFormat="false" ht="15" hidden="false" customHeight="false" outlineLevel="0" collapsed="false">
      <c r="B442" s="200" t="n">
        <f aca="false">B441+1</f>
        <v>420</v>
      </c>
      <c r="C442" s="144"/>
      <c r="D442" s="201"/>
      <c r="E442" s="201"/>
      <c r="F442" s="144"/>
      <c r="G442" s="144"/>
      <c r="H442" s="175" t="str">
        <f aca="true">IF(G442 &lt;&gt; "",VLOOKUP($G442,Defect_severity,2,0),"")</f>
        <v/>
      </c>
      <c r="I442" s="144"/>
      <c r="J442" s="201"/>
      <c r="K442" s="202"/>
    </row>
    <row r="443" customFormat="false" ht="15" hidden="false" customHeight="false" outlineLevel="0" collapsed="false">
      <c r="B443" s="200" t="n">
        <f aca="false">B442+1</f>
        <v>421</v>
      </c>
      <c r="C443" s="144"/>
      <c r="D443" s="201"/>
      <c r="E443" s="201"/>
      <c r="F443" s="144"/>
      <c r="G443" s="144"/>
      <c r="H443" s="175" t="str">
        <f aca="true">IF(G443 &lt;&gt; "",VLOOKUP($G443,Defect_severity,2,0),"")</f>
        <v/>
      </c>
      <c r="I443" s="144"/>
      <c r="J443" s="201"/>
      <c r="K443" s="202"/>
    </row>
    <row r="444" customFormat="false" ht="15" hidden="false" customHeight="false" outlineLevel="0" collapsed="false">
      <c r="B444" s="200" t="n">
        <f aca="false">B443+1</f>
        <v>422</v>
      </c>
      <c r="C444" s="144"/>
      <c r="D444" s="201"/>
      <c r="E444" s="201"/>
      <c r="F444" s="144"/>
      <c r="G444" s="144"/>
      <c r="H444" s="175" t="str">
        <f aca="true">IF(G444 &lt;&gt; "",VLOOKUP($G444,Defect_severity,2,0),"")</f>
        <v/>
      </c>
      <c r="I444" s="144"/>
      <c r="J444" s="201"/>
      <c r="K444" s="202"/>
    </row>
    <row r="445" customFormat="false" ht="15" hidden="false" customHeight="false" outlineLevel="0" collapsed="false">
      <c r="B445" s="200" t="n">
        <f aca="false">B444+1</f>
        <v>423</v>
      </c>
      <c r="C445" s="144"/>
      <c r="D445" s="201"/>
      <c r="E445" s="201"/>
      <c r="F445" s="144"/>
      <c r="G445" s="144"/>
      <c r="H445" s="175" t="str">
        <f aca="true">IF(G445 &lt;&gt; "",VLOOKUP($G445,Defect_severity,2,0),"")</f>
        <v/>
      </c>
      <c r="I445" s="144"/>
      <c r="J445" s="201"/>
      <c r="K445" s="202"/>
    </row>
    <row r="446" customFormat="false" ht="15" hidden="false" customHeight="false" outlineLevel="0" collapsed="false">
      <c r="B446" s="200" t="n">
        <f aca="false">B445+1</f>
        <v>424</v>
      </c>
      <c r="C446" s="144"/>
      <c r="D446" s="201"/>
      <c r="E446" s="201"/>
      <c r="F446" s="144"/>
      <c r="G446" s="144"/>
      <c r="H446" s="175" t="str">
        <f aca="true">IF(G446 &lt;&gt; "",VLOOKUP($G446,Defect_severity,2,0),"")</f>
        <v/>
      </c>
      <c r="I446" s="144"/>
      <c r="J446" s="201"/>
      <c r="K446" s="202"/>
    </row>
    <row r="447" customFormat="false" ht="15" hidden="false" customHeight="false" outlineLevel="0" collapsed="false">
      <c r="B447" s="200" t="n">
        <f aca="false">B446+1</f>
        <v>425</v>
      </c>
      <c r="C447" s="144"/>
      <c r="D447" s="201"/>
      <c r="E447" s="201"/>
      <c r="F447" s="144"/>
      <c r="G447" s="144"/>
      <c r="H447" s="175" t="str">
        <f aca="true">IF(G447 &lt;&gt; "",VLOOKUP($G447,Defect_severity,2,0),"")</f>
        <v/>
      </c>
      <c r="I447" s="144"/>
      <c r="J447" s="201"/>
      <c r="K447" s="202"/>
    </row>
    <row r="448" customFormat="false" ht="15" hidden="false" customHeight="false" outlineLevel="0" collapsed="false">
      <c r="B448" s="200" t="n">
        <f aca="false">B447+1</f>
        <v>426</v>
      </c>
      <c r="C448" s="144"/>
      <c r="D448" s="201"/>
      <c r="E448" s="201"/>
      <c r="F448" s="144"/>
      <c r="G448" s="144"/>
      <c r="H448" s="175" t="str">
        <f aca="true">IF(G448 &lt;&gt; "",VLOOKUP($G448,Defect_severity,2,0),"")</f>
        <v/>
      </c>
      <c r="I448" s="144"/>
      <c r="J448" s="201"/>
      <c r="K448" s="202"/>
    </row>
    <row r="449" customFormat="false" ht="15" hidden="false" customHeight="false" outlineLevel="0" collapsed="false">
      <c r="B449" s="200" t="n">
        <f aca="false">B448+1</f>
        <v>427</v>
      </c>
      <c r="C449" s="144"/>
      <c r="D449" s="201"/>
      <c r="E449" s="201"/>
      <c r="F449" s="144"/>
      <c r="G449" s="144"/>
      <c r="H449" s="175" t="str">
        <f aca="true">IF(G449 &lt;&gt; "",VLOOKUP($G449,Defect_severity,2,0),"")</f>
        <v/>
      </c>
      <c r="I449" s="144"/>
      <c r="J449" s="201"/>
      <c r="K449" s="202"/>
    </row>
    <row r="450" customFormat="false" ht="15" hidden="false" customHeight="false" outlineLevel="0" collapsed="false">
      <c r="B450" s="200" t="n">
        <f aca="false">B449+1</f>
        <v>428</v>
      </c>
      <c r="C450" s="144"/>
      <c r="D450" s="201"/>
      <c r="E450" s="201"/>
      <c r="F450" s="144"/>
      <c r="G450" s="144"/>
      <c r="H450" s="175" t="str">
        <f aca="true">IF(G450 &lt;&gt; "",VLOOKUP($G450,Defect_severity,2,0),"")</f>
        <v/>
      </c>
      <c r="I450" s="144"/>
      <c r="J450" s="201"/>
      <c r="K450" s="202"/>
    </row>
    <row r="451" customFormat="false" ht="15" hidden="false" customHeight="false" outlineLevel="0" collapsed="false">
      <c r="B451" s="200" t="n">
        <f aca="false">B450+1</f>
        <v>429</v>
      </c>
      <c r="C451" s="144"/>
      <c r="D451" s="201"/>
      <c r="E451" s="201"/>
      <c r="F451" s="144"/>
      <c r="G451" s="144"/>
      <c r="H451" s="175" t="str">
        <f aca="true">IF(G451 &lt;&gt; "",VLOOKUP($G451,Defect_severity,2,0),"")</f>
        <v/>
      </c>
      <c r="I451" s="144"/>
      <c r="J451" s="201"/>
      <c r="K451" s="202"/>
    </row>
    <row r="452" customFormat="false" ht="15" hidden="false" customHeight="false" outlineLevel="0" collapsed="false">
      <c r="B452" s="200" t="n">
        <f aca="false">B451+1</f>
        <v>430</v>
      </c>
      <c r="C452" s="144"/>
      <c r="D452" s="201"/>
      <c r="E452" s="201"/>
      <c r="F452" s="144"/>
      <c r="G452" s="144"/>
      <c r="H452" s="175" t="str">
        <f aca="true">IF(G452 &lt;&gt; "",VLOOKUP($G452,Defect_severity,2,0),"")</f>
        <v/>
      </c>
      <c r="I452" s="144"/>
      <c r="J452" s="201"/>
      <c r="K452" s="202"/>
    </row>
    <row r="453" customFormat="false" ht="15" hidden="false" customHeight="false" outlineLevel="0" collapsed="false">
      <c r="B453" s="200" t="n">
        <f aca="false">B452+1</f>
        <v>431</v>
      </c>
      <c r="C453" s="144"/>
      <c r="D453" s="201"/>
      <c r="E453" s="201"/>
      <c r="F453" s="144"/>
      <c r="G453" s="144"/>
      <c r="H453" s="175" t="str">
        <f aca="true">IF(G453 &lt;&gt; "",VLOOKUP($G453,Defect_severity,2,0),"")</f>
        <v/>
      </c>
      <c r="I453" s="144"/>
      <c r="J453" s="201"/>
      <c r="K453" s="202"/>
    </row>
    <row r="454" customFormat="false" ht="15" hidden="false" customHeight="false" outlineLevel="0" collapsed="false">
      <c r="B454" s="200" t="n">
        <f aca="false">B453+1</f>
        <v>432</v>
      </c>
      <c r="C454" s="144"/>
      <c r="D454" s="201"/>
      <c r="E454" s="201"/>
      <c r="F454" s="144"/>
      <c r="G454" s="144"/>
      <c r="H454" s="175" t="str">
        <f aca="true">IF(G454 &lt;&gt; "",VLOOKUP($G454,Defect_severity,2,0),"")</f>
        <v/>
      </c>
      <c r="I454" s="144"/>
      <c r="J454" s="201"/>
      <c r="K454" s="202"/>
    </row>
    <row r="455" customFormat="false" ht="15" hidden="false" customHeight="false" outlineLevel="0" collapsed="false">
      <c r="B455" s="200" t="n">
        <f aca="false">B454+1</f>
        <v>433</v>
      </c>
      <c r="C455" s="144"/>
      <c r="D455" s="201"/>
      <c r="E455" s="201"/>
      <c r="F455" s="144"/>
      <c r="G455" s="144"/>
      <c r="H455" s="175" t="str">
        <f aca="true">IF(G455 &lt;&gt; "",VLOOKUP($G455,Defect_severity,2,0),"")</f>
        <v/>
      </c>
      <c r="I455" s="144"/>
      <c r="J455" s="201"/>
      <c r="K455" s="202"/>
    </row>
    <row r="456" customFormat="false" ht="15" hidden="false" customHeight="false" outlineLevel="0" collapsed="false">
      <c r="B456" s="200" t="n">
        <f aca="false">B455+1</f>
        <v>434</v>
      </c>
      <c r="C456" s="144"/>
      <c r="D456" s="201"/>
      <c r="E456" s="201"/>
      <c r="F456" s="144"/>
      <c r="G456" s="144"/>
      <c r="H456" s="175" t="str">
        <f aca="true">IF(G456 &lt;&gt; "",VLOOKUP($G456,Defect_severity,2,0),"")</f>
        <v/>
      </c>
      <c r="I456" s="144"/>
      <c r="J456" s="201"/>
      <c r="K456" s="202"/>
    </row>
    <row r="457" customFormat="false" ht="15" hidden="false" customHeight="false" outlineLevel="0" collapsed="false">
      <c r="B457" s="200" t="n">
        <f aca="false">B456+1</f>
        <v>435</v>
      </c>
      <c r="C457" s="144"/>
      <c r="D457" s="201"/>
      <c r="E457" s="201"/>
      <c r="F457" s="144"/>
      <c r="G457" s="144"/>
      <c r="H457" s="175" t="str">
        <f aca="true">IF(G457 &lt;&gt; "",VLOOKUP($G457,Defect_severity,2,0),"")</f>
        <v/>
      </c>
      <c r="I457" s="144"/>
      <c r="J457" s="201"/>
      <c r="K457" s="202"/>
    </row>
    <row r="458" customFormat="false" ht="15" hidden="false" customHeight="false" outlineLevel="0" collapsed="false">
      <c r="B458" s="200" t="n">
        <f aca="false">B457+1</f>
        <v>436</v>
      </c>
      <c r="C458" s="144"/>
      <c r="D458" s="201"/>
      <c r="E458" s="201"/>
      <c r="F458" s="144"/>
      <c r="G458" s="144"/>
      <c r="H458" s="175" t="str">
        <f aca="true">IF(G458 &lt;&gt; "",VLOOKUP($G458,Defect_severity,2,0),"")</f>
        <v/>
      </c>
      <c r="I458" s="144"/>
      <c r="J458" s="201"/>
      <c r="K458" s="202"/>
    </row>
    <row r="459" customFormat="false" ht="15" hidden="false" customHeight="false" outlineLevel="0" collapsed="false">
      <c r="B459" s="200" t="n">
        <f aca="false">B458+1</f>
        <v>437</v>
      </c>
      <c r="C459" s="144"/>
      <c r="D459" s="201"/>
      <c r="E459" s="201"/>
      <c r="F459" s="144"/>
      <c r="G459" s="144"/>
      <c r="H459" s="175" t="str">
        <f aca="true">IF(G459 &lt;&gt; "",VLOOKUP($G459,Defect_severity,2,0),"")</f>
        <v/>
      </c>
      <c r="I459" s="144"/>
      <c r="J459" s="201"/>
      <c r="K459" s="202"/>
    </row>
    <row r="460" customFormat="false" ht="15" hidden="false" customHeight="false" outlineLevel="0" collapsed="false">
      <c r="B460" s="200" t="n">
        <f aca="false">B459+1</f>
        <v>438</v>
      </c>
      <c r="C460" s="144"/>
      <c r="D460" s="201"/>
      <c r="E460" s="201"/>
      <c r="F460" s="144"/>
      <c r="G460" s="144"/>
      <c r="H460" s="175" t="str">
        <f aca="true">IF(G460 &lt;&gt; "",VLOOKUP($G460,Defect_severity,2,0),"")</f>
        <v/>
      </c>
      <c r="I460" s="144"/>
      <c r="J460" s="201"/>
      <c r="K460" s="202"/>
    </row>
    <row r="461" customFormat="false" ht="15" hidden="false" customHeight="false" outlineLevel="0" collapsed="false">
      <c r="B461" s="200" t="n">
        <f aca="false">B460+1</f>
        <v>439</v>
      </c>
      <c r="C461" s="144"/>
      <c r="D461" s="201"/>
      <c r="E461" s="201"/>
      <c r="F461" s="144"/>
      <c r="G461" s="144"/>
      <c r="H461" s="175" t="str">
        <f aca="true">IF(G461 &lt;&gt; "",VLOOKUP($G461,Defect_severity,2,0),"")</f>
        <v/>
      </c>
      <c r="I461" s="144"/>
      <c r="J461" s="201"/>
      <c r="K461" s="202"/>
    </row>
    <row r="462" customFormat="false" ht="15" hidden="false" customHeight="false" outlineLevel="0" collapsed="false">
      <c r="B462" s="200" t="n">
        <f aca="false">B461+1</f>
        <v>440</v>
      </c>
      <c r="C462" s="144"/>
      <c r="D462" s="201"/>
      <c r="E462" s="201"/>
      <c r="F462" s="144"/>
      <c r="G462" s="144"/>
      <c r="H462" s="175" t="str">
        <f aca="true">IF(G462 &lt;&gt; "",VLOOKUP($G462,Defect_severity,2,0),"")</f>
        <v/>
      </c>
      <c r="I462" s="144"/>
      <c r="J462" s="201"/>
      <c r="K462" s="202"/>
    </row>
    <row r="463" customFormat="false" ht="15" hidden="false" customHeight="false" outlineLevel="0" collapsed="false">
      <c r="B463" s="200" t="n">
        <f aca="false">B462+1</f>
        <v>441</v>
      </c>
      <c r="C463" s="144"/>
      <c r="D463" s="201"/>
      <c r="E463" s="201"/>
      <c r="F463" s="144"/>
      <c r="G463" s="144"/>
      <c r="H463" s="175" t="str">
        <f aca="true">IF(G463 &lt;&gt; "",VLOOKUP($G463,Defect_severity,2,0),"")</f>
        <v/>
      </c>
      <c r="I463" s="144"/>
      <c r="J463" s="201"/>
      <c r="K463" s="202"/>
    </row>
    <row r="464" customFormat="false" ht="15" hidden="false" customHeight="false" outlineLevel="0" collapsed="false">
      <c r="B464" s="200" t="n">
        <f aca="false">B463+1</f>
        <v>442</v>
      </c>
      <c r="C464" s="144"/>
      <c r="D464" s="201"/>
      <c r="E464" s="201"/>
      <c r="F464" s="144"/>
      <c r="G464" s="144"/>
      <c r="H464" s="175" t="str">
        <f aca="true">IF(G464 &lt;&gt; "",VLOOKUP($G464,Defect_severity,2,0),"")</f>
        <v/>
      </c>
      <c r="I464" s="144"/>
      <c r="J464" s="201"/>
      <c r="K464" s="202"/>
    </row>
    <row r="465" customFormat="false" ht="15" hidden="false" customHeight="false" outlineLevel="0" collapsed="false">
      <c r="B465" s="200" t="n">
        <f aca="false">B464+1</f>
        <v>443</v>
      </c>
      <c r="C465" s="144"/>
      <c r="D465" s="201"/>
      <c r="E465" s="201"/>
      <c r="F465" s="144"/>
      <c r="G465" s="144"/>
      <c r="H465" s="175" t="str">
        <f aca="true">IF(G465 &lt;&gt; "",VLOOKUP($G465,Defect_severity,2,0),"")</f>
        <v/>
      </c>
      <c r="I465" s="144"/>
      <c r="J465" s="201"/>
      <c r="K465" s="202"/>
    </row>
    <row r="466" customFormat="false" ht="15" hidden="false" customHeight="false" outlineLevel="0" collapsed="false">
      <c r="B466" s="200" t="n">
        <f aca="false">B465+1</f>
        <v>444</v>
      </c>
      <c r="C466" s="144"/>
      <c r="D466" s="201"/>
      <c r="E466" s="201"/>
      <c r="F466" s="144"/>
      <c r="G466" s="144"/>
      <c r="H466" s="175" t="str">
        <f aca="true">IF(G466 &lt;&gt; "",VLOOKUP($G466,Defect_severity,2,0),"")</f>
        <v/>
      </c>
      <c r="I466" s="144"/>
      <c r="J466" s="201"/>
      <c r="K466" s="202"/>
    </row>
    <row r="467" customFormat="false" ht="15" hidden="false" customHeight="false" outlineLevel="0" collapsed="false">
      <c r="B467" s="200" t="n">
        <f aca="false">B466+1</f>
        <v>445</v>
      </c>
      <c r="C467" s="144"/>
      <c r="D467" s="201"/>
      <c r="E467" s="201"/>
      <c r="F467" s="144"/>
      <c r="G467" s="144"/>
      <c r="H467" s="175" t="str">
        <f aca="true">IF(G467 &lt;&gt; "",VLOOKUP($G467,Defect_severity,2,0),"")</f>
        <v/>
      </c>
      <c r="I467" s="144"/>
      <c r="J467" s="201"/>
      <c r="K467" s="202"/>
    </row>
    <row r="468" customFormat="false" ht="15" hidden="false" customHeight="false" outlineLevel="0" collapsed="false">
      <c r="B468" s="200" t="n">
        <f aca="false">B467+1</f>
        <v>446</v>
      </c>
      <c r="C468" s="144"/>
      <c r="D468" s="201"/>
      <c r="E468" s="201"/>
      <c r="F468" s="144"/>
      <c r="G468" s="144"/>
      <c r="H468" s="175" t="str">
        <f aca="true">IF(G468 &lt;&gt; "",VLOOKUP($G468,Defect_severity,2,0),"")</f>
        <v/>
      </c>
      <c r="I468" s="144"/>
      <c r="J468" s="201"/>
      <c r="K468" s="202"/>
    </row>
    <row r="469" customFormat="false" ht="15" hidden="false" customHeight="false" outlineLevel="0" collapsed="false">
      <c r="B469" s="200" t="n">
        <f aca="false">B468+1</f>
        <v>447</v>
      </c>
      <c r="C469" s="144"/>
      <c r="D469" s="201"/>
      <c r="E469" s="201"/>
      <c r="F469" s="144"/>
      <c r="G469" s="144"/>
      <c r="H469" s="175" t="str">
        <f aca="true">IF(G469 &lt;&gt; "",VLOOKUP($G469,Defect_severity,2,0),"")</f>
        <v/>
      </c>
      <c r="I469" s="144"/>
      <c r="J469" s="201"/>
      <c r="K469" s="202"/>
    </row>
    <row r="470" customFormat="false" ht="15" hidden="false" customHeight="false" outlineLevel="0" collapsed="false">
      <c r="B470" s="200" t="n">
        <f aca="false">B469+1</f>
        <v>448</v>
      </c>
      <c r="C470" s="144"/>
      <c r="D470" s="201"/>
      <c r="E470" s="201"/>
      <c r="F470" s="144"/>
      <c r="G470" s="144"/>
      <c r="H470" s="175" t="str">
        <f aca="true">IF(G470 &lt;&gt; "",VLOOKUP($G470,Defect_severity,2,0),"")</f>
        <v/>
      </c>
      <c r="I470" s="144"/>
      <c r="J470" s="201"/>
      <c r="K470" s="202"/>
    </row>
    <row r="471" customFormat="false" ht="15" hidden="false" customHeight="false" outlineLevel="0" collapsed="false">
      <c r="B471" s="200" t="n">
        <f aca="false">B470+1</f>
        <v>449</v>
      </c>
      <c r="C471" s="144"/>
      <c r="D471" s="201"/>
      <c r="E471" s="201"/>
      <c r="F471" s="144"/>
      <c r="G471" s="144"/>
      <c r="H471" s="175" t="str">
        <f aca="true">IF(G471 &lt;&gt; "",VLOOKUP($G471,Defect_severity,2,0),"")</f>
        <v/>
      </c>
      <c r="I471" s="144"/>
      <c r="J471" s="201"/>
      <c r="K471" s="202"/>
    </row>
    <row r="472" customFormat="false" ht="15" hidden="false" customHeight="false" outlineLevel="0" collapsed="false">
      <c r="B472" s="200" t="n">
        <f aca="false">B471+1</f>
        <v>450</v>
      </c>
      <c r="C472" s="144"/>
      <c r="D472" s="201"/>
      <c r="E472" s="201"/>
      <c r="F472" s="144"/>
      <c r="G472" s="144"/>
      <c r="H472" s="175" t="str">
        <f aca="true">IF(G472 &lt;&gt; "",VLOOKUP($G472,Defect_severity,2,0),"")</f>
        <v/>
      </c>
      <c r="I472" s="144"/>
      <c r="J472" s="201"/>
      <c r="K472" s="202"/>
    </row>
    <row r="473" customFormat="false" ht="15" hidden="false" customHeight="false" outlineLevel="0" collapsed="false">
      <c r="B473" s="200" t="n">
        <f aca="false">B472+1</f>
        <v>451</v>
      </c>
      <c r="C473" s="144"/>
      <c r="D473" s="201"/>
      <c r="E473" s="201"/>
      <c r="F473" s="144"/>
      <c r="G473" s="144"/>
      <c r="H473" s="175" t="str">
        <f aca="true">IF(G473 &lt;&gt; "",VLOOKUP($G473,Defect_severity,2,0),"")</f>
        <v/>
      </c>
      <c r="I473" s="144"/>
      <c r="J473" s="201"/>
      <c r="K473" s="202"/>
    </row>
    <row r="474" customFormat="false" ht="15" hidden="false" customHeight="false" outlineLevel="0" collapsed="false">
      <c r="B474" s="200" t="n">
        <f aca="false">B473+1</f>
        <v>452</v>
      </c>
      <c r="C474" s="144"/>
      <c r="D474" s="201"/>
      <c r="E474" s="201"/>
      <c r="F474" s="144"/>
      <c r="G474" s="144"/>
      <c r="H474" s="175" t="str">
        <f aca="true">IF(G474 &lt;&gt; "",VLOOKUP($G474,Defect_severity,2,0),"")</f>
        <v/>
      </c>
      <c r="I474" s="144"/>
      <c r="J474" s="201"/>
      <c r="K474" s="202"/>
    </row>
    <row r="475" customFormat="false" ht="15" hidden="false" customHeight="false" outlineLevel="0" collapsed="false">
      <c r="B475" s="200" t="n">
        <f aca="false">B474+1</f>
        <v>453</v>
      </c>
      <c r="C475" s="144"/>
      <c r="D475" s="201"/>
      <c r="E475" s="201"/>
      <c r="F475" s="144"/>
      <c r="G475" s="144"/>
      <c r="H475" s="175" t="str">
        <f aca="true">IF(G475 &lt;&gt; "",VLOOKUP($G475,Defect_severity,2,0),"")</f>
        <v/>
      </c>
      <c r="I475" s="144"/>
      <c r="J475" s="201"/>
      <c r="K475" s="202"/>
    </row>
    <row r="476" customFormat="false" ht="15" hidden="false" customHeight="false" outlineLevel="0" collapsed="false">
      <c r="B476" s="200" t="n">
        <f aca="false">B475+1</f>
        <v>454</v>
      </c>
      <c r="C476" s="144"/>
      <c r="D476" s="201"/>
      <c r="E476" s="201"/>
      <c r="F476" s="144"/>
      <c r="G476" s="144"/>
      <c r="H476" s="175" t="str">
        <f aca="true">IF(G476 &lt;&gt; "",VLOOKUP($G476,Defect_severity,2,0),"")</f>
        <v/>
      </c>
      <c r="I476" s="144"/>
      <c r="J476" s="201"/>
      <c r="K476" s="202"/>
    </row>
    <row r="477" customFormat="false" ht="15" hidden="false" customHeight="false" outlineLevel="0" collapsed="false">
      <c r="B477" s="200" t="n">
        <f aca="false">B476+1</f>
        <v>455</v>
      </c>
      <c r="C477" s="144"/>
      <c r="D477" s="201"/>
      <c r="E477" s="201"/>
      <c r="F477" s="144"/>
      <c r="G477" s="144"/>
      <c r="H477" s="175" t="str">
        <f aca="true">IF(G477 &lt;&gt; "",VLOOKUP($G477,Defect_severity,2,0),"")</f>
        <v/>
      </c>
      <c r="I477" s="144"/>
      <c r="J477" s="201"/>
      <c r="K477" s="202"/>
    </row>
    <row r="478" customFormat="false" ht="15" hidden="false" customHeight="false" outlineLevel="0" collapsed="false">
      <c r="B478" s="200" t="n">
        <f aca="false">B477+1</f>
        <v>456</v>
      </c>
      <c r="C478" s="144"/>
      <c r="D478" s="201"/>
      <c r="E478" s="201"/>
      <c r="F478" s="144"/>
      <c r="G478" s="144"/>
      <c r="H478" s="175" t="str">
        <f aca="true">IF(G478 &lt;&gt; "",VLOOKUP($G478,Defect_severity,2,0),"")</f>
        <v/>
      </c>
      <c r="I478" s="144"/>
      <c r="J478" s="201"/>
      <c r="K478" s="202"/>
    </row>
    <row r="479" customFormat="false" ht="15" hidden="false" customHeight="false" outlineLevel="0" collapsed="false">
      <c r="B479" s="200" t="n">
        <f aca="false">B478+1</f>
        <v>457</v>
      </c>
      <c r="C479" s="144"/>
      <c r="D479" s="201"/>
      <c r="E479" s="201"/>
      <c r="F479" s="144"/>
      <c r="G479" s="144"/>
      <c r="H479" s="175" t="str">
        <f aca="true">IF(G479 &lt;&gt; "",VLOOKUP($G479,Defect_severity,2,0),"")</f>
        <v/>
      </c>
      <c r="I479" s="144"/>
      <c r="J479" s="201"/>
      <c r="K479" s="202"/>
    </row>
    <row r="480" customFormat="false" ht="15" hidden="false" customHeight="false" outlineLevel="0" collapsed="false">
      <c r="B480" s="200" t="n">
        <f aca="false">B479+1</f>
        <v>458</v>
      </c>
      <c r="C480" s="144"/>
      <c r="D480" s="201"/>
      <c r="E480" s="201"/>
      <c r="F480" s="144"/>
      <c r="G480" s="144"/>
      <c r="H480" s="175" t="str">
        <f aca="true">IF(G480 &lt;&gt; "",VLOOKUP($G480,Defect_severity,2,0),"")</f>
        <v/>
      </c>
      <c r="I480" s="144"/>
      <c r="J480" s="201"/>
      <c r="K480" s="202"/>
    </row>
    <row r="481" customFormat="false" ht="15" hidden="false" customHeight="false" outlineLevel="0" collapsed="false">
      <c r="B481" s="200" t="n">
        <f aca="false">B480+1</f>
        <v>459</v>
      </c>
      <c r="C481" s="144"/>
      <c r="D481" s="201"/>
      <c r="E481" s="201"/>
      <c r="F481" s="144"/>
      <c r="G481" s="144"/>
      <c r="H481" s="175" t="str">
        <f aca="true">IF(G481 &lt;&gt; "",VLOOKUP($G481,Defect_severity,2,0),"")</f>
        <v/>
      </c>
      <c r="I481" s="144"/>
      <c r="J481" s="201"/>
      <c r="K481" s="202"/>
    </row>
    <row r="482" customFormat="false" ht="15" hidden="false" customHeight="false" outlineLevel="0" collapsed="false">
      <c r="B482" s="200" t="n">
        <f aca="false">B481+1</f>
        <v>460</v>
      </c>
      <c r="C482" s="144"/>
      <c r="D482" s="201"/>
      <c r="E482" s="201"/>
      <c r="F482" s="144"/>
      <c r="G482" s="144"/>
      <c r="H482" s="175" t="str">
        <f aca="true">IF(G482 &lt;&gt; "",VLOOKUP($G482,Defect_severity,2,0),"")</f>
        <v/>
      </c>
      <c r="I482" s="144"/>
      <c r="J482" s="201"/>
      <c r="K482" s="202"/>
    </row>
    <row r="483" customFormat="false" ht="15" hidden="false" customHeight="false" outlineLevel="0" collapsed="false">
      <c r="B483" s="200" t="n">
        <f aca="false">B482+1</f>
        <v>461</v>
      </c>
      <c r="C483" s="144"/>
      <c r="D483" s="201"/>
      <c r="E483" s="201"/>
      <c r="F483" s="144"/>
      <c r="G483" s="144"/>
      <c r="H483" s="175" t="str">
        <f aca="true">IF(G483 &lt;&gt; "",VLOOKUP($G483,Defect_severity,2,0),"")</f>
        <v/>
      </c>
      <c r="I483" s="144"/>
      <c r="J483" s="201"/>
      <c r="K483" s="202"/>
    </row>
    <row r="484" customFormat="false" ht="15" hidden="false" customHeight="false" outlineLevel="0" collapsed="false">
      <c r="B484" s="200" t="n">
        <f aca="false">B483+1</f>
        <v>462</v>
      </c>
      <c r="C484" s="144"/>
      <c r="D484" s="201"/>
      <c r="E484" s="201"/>
      <c r="F484" s="144"/>
      <c r="G484" s="144"/>
      <c r="H484" s="175" t="str">
        <f aca="true">IF(G484 &lt;&gt; "",VLOOKUP($G484,Defect_severity,2,0),"")</f>
        <v/>
      </c>
      <c r="I484" s="144"/>
      <c r="J484" s="201"/>
      <c r="K484" s="202"/>
    </row>
    <row r="485" customFormat="false" ht="15" hidden="false" customHeight="false" outlineLevel="0" collapsed="false">
      <c r="B485" s="200" t="n">
        <f aca="false">B484+1</f>
        <v>463</v>
      </c>
      <c r="C485" s="144"/>
      <c r="D485" s="201"/>
      <c r="E485" s="201"/>
      <c r="F485" s="144"/>
      <c r="G485" s="144"/>
      <c r="H485" s="175" t="str">
        <f aca="true">IF(G485 &lt;&gt; "",VLOOKUP($G485,Defect_severity,2,0),"")</f>
        <v/>
      </c>
      <c r="I485" s="144"/>
      <c r="J485" s="201"/>
      <c r="K485" s="202"/>
    </row>
    <row r="486" customFormat="false" ht="15" hidden="false" customHeight="false" outlineLevel="0" collapsed="false">
      <c r="B486" s="200" t="n">
        <f aca="false">B485+1</f>
        <v>464</v>
      </c>
      <c r="C486" s="144"/>
      <c r="D486" s="201"/>
      <c r="E486" s="201"/>
      <c r="F486" s="144"/>
      <c r="G486" s="144"/>
      <c r="H486" s="175" t="str">
        <f aca="true">IF(G486 &lt;&gt; "",VLOOKUP($G486,Defect_severity,2,0),"")</f>
        <v/>
      </c>
      <c r="I486" s="144"/>
      <c r="J486" s="201"/>
      <c r="K486" s="202"/>
    </row>
    <row r="487" customFormat="false" ht="15" hidden="false" customHeight="false" outlineLevel="0" collapsed="false">
      <c r="B487" s="200" t="n">
        <f aca="false">B486+1</f>
        <v>465</v>
      </c>
      <c r="C487" s="144"/>
      <c r="D487" s="201"/>
      <c r="E487" s="201"/>
      <c r="F487" s="144"/>
      <c r="G487" s="144"/>
      <c r="H487" s="175" t="str">
        <f aca="true">IF(G487 &lt;&gt; "",VLOOKUP($G487,Defect_severity,2,0),"")</f>
        <v/>
      </c>
      <c r="I487" s="144"/>
      <c r="J487" s="201"/>
      <c r="K487" s="202"/>
    </row>
    <row r="488" customFormat="false" ht="15" hidden="false" customHeight="false" outlineLevel="0" collapsed="false">
      <c r="B488" s="200" t="n">
        <f aca="false">B487+1</f>
        <v>466</v>
      </c>
      <c r="C488" s="144"/>
      <c r="D488" s="201"/>
      <c r="E488" s="201"/>
      <c r="F488" s="144"/>
      <c r="G488" s="144"/>
      <c r="H488" s="175" t="str">
        <f aca="true">IF(G488 &lt;&gt; "",VLOOKUP($G488,Defect_severity,2,0),"")</f>
        <v/>
      </c>
      <c r="I488" s="144"/>
      <c r="J488" s="201"/>
      <c r="K488" s="202"/>
    </row>
    <row r="489" customFormat="false" ht="15" hidden="false" customHeight="false" outlineLevel="0" collapsed="false">
      <c r="B489" s="200" t="n">
        <f aca="false">B488+1</f>
        <v>467</v>
      </c>
      <c r="C489" s="144"/>
      <c r="D489" s="201"/>
      <c r="E489" s="201"/>
      <c r="F489" s="144"/>
      <c r="G489" s="144"/>
      <c r="H489" s="175" t="str">
        <f aca="true">IF(G489 &lt;&gt; "",VLOOKUP($G489,Defect_severity,2,0),"")</f>
        <v/>
      </c>
      <c r="I489" s="144"/>
      <c r="J489" s="201"/>
      <c r="K489" s="202"/>
    </row>
    <row r="490" customFormat="false" ht="15" hidden="false" customHeight="false" outlineLevel="0" collapsed="false">
      <c r="B490" s="200" t="n">
        <f aca="false">B489+1</f>
        <v>468</v>
      </c>
      <c r="C490" s="144"/>
      <c r="D490" s="201"/>
      <c r="E490" s="201"/>
      <c r="F490" s="144"/>
      <c r="G490" s="144"/>
      <c r="H490" s="175" t="str">
        <f aca="true">IF(G490 &lt;&gt; "",VLOOKUP($G490,Defect_severity,2,0),"")</f>
        <v/>
      </c>
      <c r="I490" s="144"/>
      <c r="J490" s="201"/>
      <c r="K490" s="202"/>
    </row>
    <row r="491" customFormat="false" ht="15" hidden="false" customHeight="false" outlineLevel="0" collapsed="false">
      <c r="B491" s="200" t="n">
        <f aca="false">B490+1</f>
        <v>469</v>
      </c>
      <c r="C491" s="144"/>
      <c r="D491" s="201"/>
      <c r="E491" s="201"/>
      <c r="F491" s="144"/>
      <c r="G491" s="144"/>
      <c r="H491" s="175" t="str">
        <f aca="true">IF(G491 &lt;&gt; "",VLOOKUP($G491,Defect_severity,2,0),"")</f>
        <v/>
      </c>
      <c r="I491" s="144"/>
      <c r="J491" s="201"/>
      <c r="K491" s="202"/>
    </row>
    <row r="492" customFormat="false" ht="15" hidden="false" customHeight="false" outlineLevel="0" collapsed="false">
      <c r="B492" s="200" t="n">
        <f aca="false">B491+1</f>
        <v>470</v>
      </c>
      <c r="C492" s="144"/>
      <c r="D492" s="201"/>
      <c r="E492" s="201"/>
      <c r="F492" s="144"/>
      <c r="G492" s="144"/>
      <c r="H492" s="175" t="str">
        <f aca="true">IF(G492 &lt;&gt; "",VLOOKUP($G492,Defect_severity,2,0),"")</f>
        <v/>
      </c>
      <c r="I492" s="144"/>
      <c r="J492" s="201"/>
      <c r="K492" s="202"/>
    </row>
    <row r="493" customFormat="false" ht="15" hidden="false" customHeight="false" outlineLevel="0" collapsed="false">
      <c r="B493" s="200" t="n">
        <f aca="false">B492+1</f>
        <v>471</v>
      </c>
      <c r="C493" s="144"/>
      <c r="D493" s="201"/>
      <c r="E493" s="201"/>
      <c r="F493" s="144"/>
      <c r="G493" s="144"/>
      <c r="H493" s="175" t="str">
        <f aca="true">IF(G493 &lt;&gt; "",VLOOKUP($G493,Defect_severity,2,0),"")</f>
        <v/>
      </c>
      <c r="I493" s="144"/>
      <c r="J493" s="201"/>
      <c r="K493" s="202"/>
    </row>
    <row r="494" customFormat="false" ht="15" hidden="false" customHeight="false" outlineLevel="0" collapsed="false">
      <c r="B494" s="200" t="n">
        <f aca="false">B493+1</f>
        <v>472</v>
      </c>
      <c r="C494" s="144"/>
      <c r="D494" s="201"/>
      <c r="E494" s="201"/>
      <c r="F494" s="144"/>
      <c r="G494" s="144"/>
      <c r="H494" s="175" t="str">
        <f aca="true">IF(G494 &lt;&gt; "",VLOOKUP($G494,Defect_severity,2,0),"")</f>
        <v/>
      </c>
      <c r="I494" s="144"/>
      <c r="J494" s="201"/>
      <c r="K494" s="202"/>
    </row>
    <row r="495" customFormat="false" ht="15" hidden="false" customHeight="false" outlineLevel="0" collapsed="false">
      <c r="B495" s="200" t="n">
        <f aca="false">B494+1</f>
        <v>473</v>
      </c>
      <c r="C495" s="144"/>
      <c r="D495" s="201"/>
      <c r="E495" s="201"/>
      <c r="F495" s="144"/>
      <c r="G495" s="144"/>
      <c r="H495" s="175" t="str">
        <f aca="true">IF(G495 &lt;&gt; "",VLOOKUP($G495,Defect_severity,2,0),"")</f>
        <v/>
      </c>
      <c r="I495" s="144"/>
      <c r="J495" s="201"/>
      <c r="K495" s="202"/>
    </row>
    <row r="496" customFormat="false" ht="15" hidden="false" customHeight="false" outlineLevel="0" collapsed="false">
      <c r="B496" s="200" t="n">
        <f aca="false">B495+1</f>
        <v>474</v>
      </c>
      <c r="C496" s="144"/>
      <c r="D496" s="201"/>
      <c r="E496" s="201"/>
      <c r="F496" s="144"/>
      <c r="G496" s="144"/>
      <c r="H496" s="175" t="str">
        <f aca="true">IF(G496 &lt;&gt; "",VLOOKUP($G496,Defect_severity,2,0),"")</f>
        <v/>
      </c>
      <c r="I496" s="144"/>
      <c r="J496" s="201"/>
      <c r="K496" s="202"/>
    </row>
    <row r="497" customFormat="false" ht="15" hidden="false" customHeight="false" outlineLevel="0" collapsed="false">
      <c r="B497" s="200" t="n">
        <f aca="false">B496+1</f>
        <v>475</v>
      </c>
      <c r="C497" s="144"/>
      <c r="D497" s="201"/>
      <c r="E497" s="201"/>
      <c r="F497" s="144"/>
      <c r="G497" s="144"/>
      <c r="H497" s="175" t="str">
        <f aca="true">IF(G497 &lt;&gt; "",VLOOKUP($G497,Defect_severity,2,0),"")</f>
        <v/>
      </c>
      <c r="I497" s="144"/>
      <c r="J497" s="201"/>
      <c r="K497" s="202"/>
    </row>
    <row r="498" customFormat="false" ht="15" hidden="false" customHeight="false" outlineLevel="0" collapsed="false">
      <c r="B498" s="200" t="n">
        <f aca="false">B497+1</f>
        <v>476</v>
      </c>
      <c r="C498" s="144"/>
      <c r="D498" s="201"/>
      <c r="E498" s="201"/>
      <c r="F498" s="144"/>
      <c r="G498" s="144"/>
      <c r="H498" s="175" t="str">
        <f aca="true">IF(G498 &lt;&gt; "",VLOOKUP($G498,Defect_severity,2,0),"")</f>
        <v/>
      </c>
      <c r="I498" s="144"/>
      <c r="J498" s="201"/>
      <c r="K498" s="202"/>
    </row>
    <row r="499" customFormat="false" ht="15" hidden="false" customHeight="false" outlineLevel="0" collapsed="false">
      <c r="B499" s="200" t="n">
        <f aca="false">B498+1</f>
        <v>477</v>
      </c>
      <c r="C499" s="144"/>
      <c r="D499" s="201"/>
      <c r="E499" s="201"/>
      <c r="F499" s="144"/>
      <c r="G499" s="144"/>
      <c r="H499" s="175" t="str">
        <f aca="true">IF(G499 &lt;&gt; "",VLOOKUP($G499,Defect_severity,2,0),"")</f>
        <v/>
      </c>
      <c r="I499" s="144"/>
      <c r="J499" s="201"/>
      <c r="K499" s="202"/>
    </row>
    <row r="500" customFormat="false" ht="15" hidden="false" customHeight="false" outlineLevel="0" collapsed="false">
      <c r="B500" s="200" t="n">
        <f aca="false">B499+1</f>
        <v>478</v>
      </c>
      <c r="C500" s="144"/>
      <c r="D500" s="201"/>
      <c r="E500" s="201"/>
      <c r="F500" s="144"/>
      <c r="G500" s="144"/>
      <c r="H500" s="175" t="str">
        <f aca="true">IF(G500 &lt;&gt; "",VLOOKUP($G500,Defect_severity,2,0),"")</f>
        <v/>
      </c>
      <c r="I500" s="144"/>
      <c r="J500" s="201"/>
      <c r="K500" s="202"/>
    </row>
    <row r="501" customFormat="false" ht="15" hidden="false" customHeight="false" outlineLevel="0" collapsed="false">
      <c r="B501" s="200" t="n">
        <f aca="false">B500+1</f>
        <v>479</v>
      </c>
      <c r="C501" s="144"/>
      <c r="D501" s="201"/>
      <c r="E501" s="201"/>
      <c r="F501" s="144"/>
      <c r="G501" s="144"/>
      <c r="H501" s="175" t="str">
        <f aca="true">IF(G501 &lt;&gt; "",VLOOKUP($G501,Defect_severity,2,0),"")</f>
        <v/>
      </c>
      <c r="I501" s="144"/>
      <c r="J501" s="201"/>
      <c r="K501" s="202"/>
    </row>
    <row r="502" customFormat="false" ht="15" hidden="false" customHeight="false" outlineLevel="0" collapsed="false">
      <c r="B502" s="200" t="n">
        <f aca="false">B501+1</f>
        <v>480</v>
      </c>
      <c r="C502" s="144"/>
      <c r="D502" s="201"/>
      <c r="E502" s="201"/>
      <c r="F502" s="144"/>
      <c r="G502" s="144"/>
      <c r="H502" s="175" t="str">
        <f aca="true">IF(G502 &lt;&gt; "",VLOOKUP($G502,Defect_severity,2,0),"")</f>
        <v/>
      </c>
      <c r="I502" s="144"/>
      <c r="J502" s="201"/>
      <c r="K502" s="202"/>
    </row>
    <row r="503" customFormat="false" ht="15" hidden="false" customHeight="false" outlineLevel="0" collapsed="false">
      <c r="B503" s="200" t="n">
        <f aca="false">B502+1</f>
        <v>481</v>
      </c>
      <c r="C503" s="144"/>
      <c r="D503" s="201"/>
      <c r="E503" s="201"/>
      <c r="F503" s="144"/>
      <c r="G503" s="144"/>
      <c r="H503" s="175" t="str">
        <f aca="true">IF(G503 &lt;&gt; "",VLOOKUP($G503,Defect_severity,2,0),"")</f>
        <v/>
      </c>
      <c r="I503" s="144"/>
      <c r="J503" s="201"/>
      <c r="K503" s="202"/>
    </row>
    <row r="504" customFormat="false" ht="15" hidden="false" customHeight="false" outlineLevel="0" collapsed="false">
      <c r="B504" s="200" t="n">
        <f aca="false">B503+1</f>
        <v>482</v>
      </c>
      <c r="C504" s="144"/>
      <c r="D504" s="201"/>
      <c r="E504" s="201"/>
      <c r="F504" s="144"/>
      <c r="G504" s="144"/>
      <c r="H504" s="175" t="str">
        <f aca="true">IF(G504 &lt;&gt; "",VLOOKUP($G504,Defect_severity,2,0),"")</f>
        <v/>
      </c>
      <c r="I504" s="144"/>
      <c r="J504" s="201"/>
      <c r="K504" s="202"/>
    </row>
    <row r="505" customFormat="false" ht="15" hidden="false" customHeight="false" outlineLevel="0" collapsed="false">
      <c r="B505" s="200" t="n">
        <f aca="false">B504+1</f>
        <v>483</v>
      </c>
      <c r="C505" s="144"/>
      <c r="D505" s="201"/>
      <c r="E505" s="201"/>
      <c r="F505" s="144"/>
      <c r="G505" s="144"/>
      <c r="H505" s="175" t="str">
        <f aca="true">IF(G505 &lt;&gt; "",VLOOKUP($G505,Defect_severity,2,0),"")</f>
        <v/>
      </c>
      <c r="I505" s="144"/>
      <c r="J505" s="201"/>
      <c r="K505" s="202"/>
    </row>
    <row r="506" customFormat="false" ht="15" hidden="false" customHeight="false" outlineLevel="0" collapsed="false">
      <c r="B506" s="200" t="n">
        <f aca="false">B505+1</f>
        <v>484</v>
      </c>
      <c r="C506" s="144"/>
      <c r="D506" s="201"/>
      <c r="E506" s="201"/>
      <c r="F506" s="144"/>
      <c r="G506" s="144"/>
      <c r="H506" s="175" t="str">
        <f aca="true">IF(G506 &lt;&gt; "",VLOOKUP($G506,Defect_severity,2,0),"")</f>
        <v/>
      </c>
      <c r="I506" s="144"/>
      <c r="J506" s="201"/>
      <c r="K506" s="202"/>
    </row>
    <row r="507" customFormat="false" ht="15" hidden="false" customHeight="false" outlineLevel="0" collapsed="false">
      <c r="B507" s="200" t="n">
        <f aca="false">B506+1</f>
        <v>485</v>
      </c>
      <c r="C507" s="144"/>
      <c r="D507" s="201"/>
      <c r="E507" s="201"/>
      <c r="F507" s="144"/>
      <c r="G507" s="144"/>
      <c r="H507" s="175" t="str">
        <f aca="true">IF(G507 &lt;&gt; "",VLOOKUP($G507,Defect_severity,2,0),"")</f>
        <v/>
      </c>
      <c r="I507" s="144"/>
      <c r="J507" s="201"/>
      <c r="K507" s="202"/>
    </row>
    <row r="508" customFormat="false" ht="15" hidden="false" customHeight="false" outlineLevel="0" collapsed="false">
      <c r="B508" s="200" t="n">
        <f aca="false">B507+1</f>
        <v>486</v>
      </c>
      <c r="C508" s="144"/>
      <c r="D508" s="201"/>
      <c r="E508" s="201"/>
      <c r="F508" s="144"/>
      <c r="G508" s="144"/>
      <c r="H508" s="175" t="str">
        <f aca="true">IF(G508 &lt;&gt; "",VLOOKUP($G508,Defect_severity,2,0),"")</f>
        <v/>
      </c>
      <c r="I508" s="144"/>
      <c r="J508" s="201"/>
      <c r="K508" s="202"/>
    </row>
    <row r="509" customFormat="false" ht="15" hidden="false" customHeight="false" outlineLevel="0" collapsed="false">
      <c r="B509" s="200" t="n">
        <f aca="false">B508+1</f>
        <v>487</v>
      </c>
      <c r="C509" s="144"/>
      <c r="D509" s="201"/>
      <c r="E509" s="201"/>
      <c r="F509" s="144"/>
      <c r="G509" s="144"/>
      <c r="H509" s="175" t="str">
        <f aca="true">IF(G509 &lt;&gt; "",VLOOKUP($G509,Defect_severity,2,0),"")</f>
        <v/>
      </c>
      <c r="I509" s="144"/>
      <c r="J509" s="201"/>
      <c r="K509" s="202"/>
    </row>
    <row r="510" customFormat="false" ht="15" hidden="false" customHeight="false" outlineLevel="0" collapsed="false">
      <c r="B510" s="200" t="n">
        <f aca="false">B509+1</f>
        <v>488</v>
      </c>
      <c r="C510" s="144"/>
      <c r="D510" s="201"/>
      <c r="E510" s="201"/>
      <c r="F510" s="144"/>
      <c r="G510" s="144"/>
      <c r="H510" s="175" t="str">
        <f aca="true">IF(G510 &lt;&gt; "",VLOOKUP($G510,Defect_severity,2,0),"")</f>
        <v/>
      </c>
      <c r="I510" s="144"/>
      <c r="J510" s="201"/>
      <c r="K510" s="202"/>
    </row>
    <row r="511" customFormat="false" ht="15" hidden="false" customHeight="false" outlineLevel="0" collapsed="false">
      <c r="B511" s="200" t="n">
        <f aca="false">B510+1</f>
        <v>489</v>
      </c>
      <c r="C511" s="144"/>
      <c r="D511" s="201"/>
      <c r="E511" s="201"/>
      <c r="F511" s="144"/>
      <c r="G511" s="144"/>
      <c r="H511" s="175" t="str">
        <f aca="true">IF(G511 &lt;&gt; "",VLOOKUP($G511,Defect_severity,2,0),"")</f>
        <v/>
      </c>
      <c r="I511" s="144"/>
      <c r="J511" s="201"/>
      <c r="K511" s="202"/>
    </row>
    <row r="512" customFormat="false" ht="15" hidden="false" customHeight="false" outlineLevel="0" collapsed="false">
      <c r="B512" s="200" t="n">
        <f aca="false">B511+1</f>
        <v>490</v>
      </c>
      <c r="C512" s="144"/>
      <c r="D512" s="201"/>
      <c r="E512" s="201"/>
      <c r="F512" s="144"/>
      <c r="G512" s="144"/>
      <c r="H512" s="175" t="str">
        <f aca="true">IF(G512 &lt;&gt; "",VLOOKUP($G512,Defect_severity,2,0),"")</f>
        <v/>
      </c>
      <c r="I512" s="144"/>
      <c r="J512" s="201"/>
      <c r="K512" s="202"/>
    </row>
    <row r="513" customFormat="false" ht="15" hidden="false" customHeight="false" outlineLevel="0" collapsed="false">
      <c r="B513" s="200" t="n">
        <f aca="false">B512+1</f>
        <v>491</v>
      </c>
      <c r="C513" s="144"/>
      <c r="D513" s="201"/>
      <c r="E513" s="201"/>
      <c r="F513" s="144"/>
      <c r="G513" s="144"/>
      <c r="H513" s="175" t="str">
        <f aca="true">IF(G513 &lt;&gt; "",VLOOKUP($G513,Defect_severity,2,0),"")</f>
        <v/>
      </c>
      <c r="I513" s="144"/>
      <c r="J513" s="201"/>
      <c r="K513" s="202"/>
    </row>
    <row r="514" customFormat="false" ht="15" hidden="false" customHeight="false" outlineLevel="0" collapsed="false">
      <c r="B514" s="200" t="n">
        <f aca="false">B513+1</f>
        <v>492</v>
      </c>
      <c r="C514" s="144"/>
      <c r="D514" s="201"/>
      <c r="E514" s="201"/>
      <c r="F514" s="144"/>
      <c r="G514" s="144"/>
      <c r="H514" s="175" t="str">
        <f aca="true">IF(G514 &lt;&gt; "",VLOOKUP($G514,Defect_severity,2,0),"")</f>
        <v/>
      </c>
      <c r="I514" s="144"/>
      <c r="J514" s="201"/>
      <c r="K514" s="202"/>
    </row>
    <row r="515" customFormat="false" ht="15" hidden="false" customHeight="false" outlineLevel="0" collapsed="false">
      <c r="B515" s="200" t="n">
        <f aca="false">B514+1</f>
        <v>493</v>
      </c>
      <c r="C515" s="144"/>
      <c r="D515" s="201"/>
      <c r="E515" s="201"/>
      <c r="F515" s="144"/>
      <c r="G515" s="144"/>
      <c r="H515" s="175" t="str">
        <f aca="true">IF(G515 &lt;&gt; "",VLOOKUP($G515,Defect_severity,2,0),"")</f>
        <v/>
      </c>
      <c r="I515" s="144"/>
      <c r="J515" s="201"/>
      <c r="K515" s="202"/>
    </row>
    <row r="516" customFormat="false" ht="15" hidden="false" customHeight="false" outlineLevel="0" collapsed="false">
      <c r="B516" s="200" t="n">
        <f aca="false">B515+1</f>
        <v>494</v>
      </c>
      <c r="C516" s="144"/>
      <c r="D516" s="201"/>
      <c r="E516" s="201"/>
      <c r="F516" s="144"/>
      <c r="G516" s="144"/>
      <c r="H516" s="175" t="str">
        <f aca="true">IF(G516 &lt;&gt; "",VLOOKUP($G516,Defect_severity,2,0),"")</f>
        <v/>
      </c>
      <c r="I516" s="144"/>
      <c r="J516" s="201"/>
      <c r="K516" s="202"/>
    </row>
    <row r="517" customFormat="false" ht="15" hidden="false" customHeight="false" outlineLevel="0" collapsed="false">
      <c r="B517" s="200" t="n">
        <f aca="false">B516+1</f>
        <v>495</v>
      </c>
      <c r="C517" s="144"/>
      <c r="D517" s="201"/>
      <c r="E517" s="201"/>
      <c r="F517" s="144"/>
      <c r="G517" s="144"/>
      <c r="H517" s="175" t="str">
        <f aca="true">IF(G517 &lt;&gt; "",VLOOKUP($G517,Defect_severity,2,0),"")</f>
        <v/>
      </c>
      <c r="I517" s="144"/>
      <c r="J517" s="201"/>
      <c r="K517" s="202"/>
    </row>
    <row r="518" customFormat="false" ht="15" hidden="false" customHeight="false" outlineLevel="0" collapsed="false">
      <c r="B518" s="200" t="n">
        <f aca="false">B517+1</f>
        <v>496</v>
      </c>
      <c r="C518" s="144"/>
      <c r="D518" s="201"/>
      <c r="E518" s="201"/>
      <c r="F518" s="144"/>
      <c r="G518" s="144"/>
      <c r="H518" s="175" t="str">
        <f aca="true">IF(G518 &lt;&gt; "",VLOOKUP($G518,Defect_severity,2,0),"")</f>
        <v/>
      </c>
      <c r="I518" s="144"/>
      <c r="J518" s="201"/>
      <c r="K518" s="202"/>
    </row>
    <row r="519" customFormat="false" ht="15" hidden="false" customHeight="false" outlineLevel="0" collapsed="false">
      <c r="B519" s="200" t="n">
        <f aca="false">B518+1</f>
        <v>497</v>
      </c>
      <c r="C519" s="144"/>
      <c r="D519" s="201"/>
      <c r="E519" s="201"/>
      <c r="F519" s="144"/>
      <c r="G519" s="144"/>
      <c r="H519" s="175" t="str">
        <f aca="true">IF(G519 &lt;&gt; "",VLOOKUP($G519,Defect_severity,2,0),"")</f>
        <v/>
      </c>
      <c r="I519" s="144"/>
      <c r="J519" s="201"/>
      <c r="K519" s="202"/>
    </row>
    <row r="520" customFormat="false" ht="15" hidden="false" customHeight="false" outlineLevel="0" collapsed="false">
      <c r="B520" s="200" t="n">
        <f aca="false">B519+1</f>
        <v>498</v>
      </c>
      <c r="C520" s="144"/>
      <c r="D520" s="201"/>
      <c r="E520" s="201"/>
      <c r="F520" s="144"/>
      <c r="G520" s="144"/>
      <c r="H520" s="175" t="str">
        <f aca="true">IF(G520 &lt;&gt; "",VLOOKUP($G520,Defect_severity,2,0),"")</f>
        <v/>
      </c>
      <c r="I520" s="144"/>
      <c r="J520" s="201"/>
      <c r="K520" s="202"/>
    </row>
    <row r="521" customFormat="false" ht="15" hidden="false" customHeight="false" outlineLevel="0" collapsed="false">
      <c r="B521" s="200" t="n">
        <f aca="false">B520+1</f>
        <v>499</v>
      </c>
      <c r="C521" s="144"/>
      <c r="D521" s="201"/>
      <c r="E521" s="201"/>
      <c r="F521" s="144"/>
      <c r="G521" s="144"/>
      <c r="H521" s="175" t="str">
        <f aca="true">IF(G521 &lt;&gt; "",VLOOKUP($G521,Defect_severity,2,0),"")</f>
        <v/>
      </c>
      <c r="I521" s="144"/>
      <c r="J521" s="201"/>
      <c r="K521" s="202"/>
    </row>
    <row r="522" customFormat="false" ht="15.75" hidden="false" customHeight="false" outlineLevel="0" collapsed="false">
      <c r="B522" s="208" t="n">
        <f aca="false">B521+1</f>
        <v>500</v>
      </c>
      <c r="C522" s="209"/>
      <c r="D522" s="210"/>
      <c r="E522" s="210"/>
      <c r="F522" s="209"/>
      <c r="G522" s="209"/>
      <c r="H522" s="180" t="str">
        <f aca="true">IF(G522 &lt;&gt; "",VLOOKUP($G522,Defect_severity,2,0),"")</f>
        <v/>
      </c>
      <c r="I522" s="209"/>
      <c r="J522" s="210"/>
      <c r="K522" s="211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Copyedit_dt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9" activeCellId="6" sqref="C1 C9 C12 C19 C26 C31 E9"/>
    </sheetView>
  </sheetViews>
  <sheetFormatPr defaultRowHeight="15"/>
  <cols>
    <col collapsed="false" hidden="false" max="1" min="1" style="146" width="3.71255060728745"/>
    <col collapsed="false" hidden="false" max="2" min="2" style="146" width="29.1417004048583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38.4251012145749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149"/>
      <c r="B2" s="212" t="s">
        <v>114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212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99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115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00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194" t="s">
        <v>99</v>
      </c>
      <c r="C22" s="195" t="s">
        <v>108</v>
      </c>
      <c r="D22" s="196" t="s">
        <v>109</v>
      </c>
      <c r="E22" s="213" t="s">
        <v>110</v>
      </c>
      <c r="F22" s="195" t="s">
        <v>111</v>
      </c>
      <c r="G22" s="197" t="s">
        <v>111</v>
      </c>
      <c r="H22" s="198" t="s">
        <v>112</v>
      </c>
      <c r="I22" s="195" t="s">
        <v>105</v>
      </c>
      <c r="J22" s="199" t="s">
        <v>106</v>
      </c>
      <c r="K22" s="214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201"/>
      <c r="G23" s="144"/>
      <c r="H23" s="175" t="str">
        <f aca="true">IF(G23 &lt;&gt; "",VLOOKUP($G23,Defect_severity,2,0),"")</f>
        <v/>
      </c>
      <c r="I23" s="144"/>
      <c r="J23" s="202"/>
      <c r="K23" s="215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201"/>
      <c r="G24" s="144"/>
      <c r="H24" s="175" t="str">
        <f aca="true">IF(G24 &lt;&gt; "",VLOOKUP($G24,Defect_severity,2,0),"")</f>
        <v/>
      </c>
      <c r="I24" s="144"/>
      <c r="J24" s="202"/>
      <c r="K24" s="215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201"/>
      <c r="G25" s="144"/>
      <c r="H25" s="175" t="str">
        <f aca="true">IF(G25 &lt;&gt; "",VLOOKUP($G25,Defect_severity,2,0),"")</f>
        <v/>
      </c>
      <c r="I25" s="144"/>
      <c r="J25" s="202"/>
      <c r="K25" s="215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201"/>
      <c r="G26" s="144"/>
      <c r="H26" s="175" t="str">
        <f aca="true">IF(G26 &lt;&gt; "",VLOOKUP($G26,Defect_severity,2,0),"")</f>
        <v/>
      </c>
      <c r="I26" s="144"/>
      <c r="J26" s="202"/>
      <c r="K26" s="215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201"/>
      <c r="G27" s="144"/>
      <c r="H27" s="175" t="str">
        <f aca="true">IF(G27 &lt;&gt; "",VLOOKUP($G27,Defect_severity,2,0),"")</f>
        <v/>
      </c>
      <c r="I27" s="144"/>
      <c r="J27" s="202"/>
      <c r="K27" s="215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201"/>
      <c r="G28" s="144"/>
      <c r="H28" s="175" t="str">
        <f aca="true">IF(G28 &lt;&gt; "",VLOOKUP($G28,Defect_severity,2,0),"")</f>
        <v/>
      </c>
      <c r="I28" s="144"/>
      <c r="J28" s="202"/>
      <c r="K28" s="215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201"/>
      <c r="G29" s="144"/>
      <c r="H29" s="175" t="str">
        <f aca="true">IF(G29 &lt;&gt; "",VLOOKUP($G29,Defect_severity,2,0),"")</f>
        <v/>
      </c>
      <c r="I29" s="144"/>
      <c r="J29" s="202"/>
      <c r="K29" s="215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201"/>
      <c r="G30" s="144"/>
      <c r="H30" s="175" t="str">
        <f aca="true">IF(G30 &lt;&gt; "",VLOOKUP($G30,Defect_severity,2,0),"")</f>
        <v/>
      </c>
      <c r="I30" s="144"/>
      <c r="J30" s="202"/>
      <c r="K30" s="215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201"/>
      <c r="G31" s="144"/>
      <c r="H31" s="175" t="str">
        <f aca="true">IF(G31 &lt;&gt; "",VLOOKUP($G31,Defect_severity,2,0),"")</f>
        <v/>
      </c>
      <c r="I31" s="144"/>
      <c r="J31" s="202"/>
      <c r="K31" s="215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201"/>
      <c r="G32" s="144"/>
      <c r="H32" s="175" t="str">
        <f aca="true">IF(G32 &lt;&gt; "",VLOOKUP($G32,Defect_severity,2,0),"")</f>
        <v/>
      </c>
      <c r="I32" s="144"/>
      <c r="J32" s="202"/>
      <c r="K32" s="215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201"/>
      <c r="G33" s="144"/>
      <c r="H33" s="175" t="str">
        <f aca="true">IF(G33 &lt;&gt; "",VLOOKUP($G33,Defect_severity,2,0),"")</f>
        <v/>
      </c>
      <c r="I33" s="144"/>
      <c r="J33" s="202"/>
      <c r="K33" s="215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201"/>
      <c r="G34" s="144"/>
      <c r="H34" s="175" t="str">
        <f aca="true">IF(G34 &lt;&gt; "",VLOOKUP($G34,Defect_severity,2,0),"")</f>
        <v/>
      </c>
      <c r="I34" s="144"/>
      <c r="J34" s="202"/>
      <c r="K34" s="215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201"/>
      <c r="G35" s="144"/>
      <c r="H35" s="175" t="str">
        <f aca="true">IF(G35 &lt;&gt; "",VLOOKUP($G35,Defect_severity,2,0),"")</f>
        <v/>
      </c>
      <c r="I35" s="144"/>
      <c r="J35" s="202"/>
      <c r="K35" s="215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201"/>
      <c r="G36" s="144"/>
      <c r="H36" s="175" t="str">
        <f aca="true">IF(G36 &lt;&gt; "",VLOOKUP($G36,Defect_severity,2,0),"")</f>
        <v/>
      </c>
      <c r="I36" s="144"/>
      <c r="J36" s="202"/>
      <c r="K36" s="215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201"/>
      <c r="G37" s="144"/>
      <c r="H37" s="175" t="str">
        <f aca="true">IF(G37 &lt;&gt; "",VLOOKUP($G37,Defect_severity,2,0),"")</f>
        <v/>
      </c>
      <c r="I37" s="144"/>
      <c r="J37" s="202"/>
      <c r="K37" s="215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201"/>
      <c r="G38" s="144"/>
      <c r="H38" s="175" t="str">
        <f aca="true">IF(G38 &lt;&gt; "",VLOOKUP($G38,Defect_severity,2,0),"")</f>
        <v/>
      </c>
      <c r="I38" s="144"/>
      <c r="J38" s="202"/>
      <c r="K38" s="215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201"/>
      <c r="G39" s="144"/>
      <c r="H39" s="175" t="str">
        <f aca="true">IF(G39 &lt;&gt; "",VLOOKUP($G39,Defect_severity,2,0),"")</f>
        <v/>
      </c>
      <c r="I39" s="144"/>
      <c r="J39" s="202"/>
      <c r="K39" s="215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201"/>
      <c r="G40" s="144"/>
      <c r="H40" s="175" t="str">
        <f aca="true">IF(G40 &lt;&gt; "",VLOOKUP($G40,Defect_severity,2,0),"")</f>
        <v/>
      </c>
      <c r="I40" s="144"/>
      <c r="J40" s="202"/>
      <c r="K40" s="215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201"/>
      <c r="G41" s="144"/>
      <c r="H41" s="175" t="str">
        <f aca="true">IF(G41 &lt;&gt; "",VLOOKUP($G41,Defect_severity,2,0),"")</f>
        <v/>
      </c>
      <c r="I41" s="144"/>
      <c r="J41" s="202"/>
      <c r="K41" s="215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201"/>
      <c r="G42" s="144"/>
      <c r="H42" s="175" t="str">
        <f aca="true">IF(G42 &lt;&gt; "",VLOOKUP($G42,Defect_severity,2,0),"")</f>
        <v/>
      </c>
      <c r="I42" s="144"/>
      <c r="J42" s="202"/>
      <c r="K42" s="215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201"/>
      <c r="G43" s="144"/>
      <c r="H43" s="175" t="str">
        <f aca="true">IF(G43 &lt;&gt; "",VLOOKUP($G43,Defect_severity,2,0),"")</f>
        <v/>
      </c>
      <c r="I43" s="144"/>
      <c r="J43" s="202"/>
      <c r="K43" s="215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201"/>
      <c r="G44" s="144"/>
      <c r="H44" s="175" t="str">
        <f aca="true">IF(G44 &lt;&gt; "",VLOOKUP($G44,Defect_severity,2,0),"")</f>
        <v/>
      </c>
      <c r="I44" s="144"/>
      <c r="J44" s="202"/>
      <c r="K44" s="215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201"/>
      <c r="G45" s="144"/>
      <c r="H45" s="175" t="str">
        <f aca="true">IF(G45 &lt;&gt; "",VLOOKUP($G45,Defect_severity,2,0),"")</f>
        <v/>
      </c>
      <c r="I45" s="144"/>
      <c r="J45" s="202"/>
      <c r="K45" s="215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201"/>
      <c r="G46" s="144"/>
      <c r="H46" s="175" t="str">
        <f aca="true">IF(G46 &lt;&gt; "",VLOOKUP($G46,Defect_severity,2,0),"")</f>
        <v/>
      </c>
      <c r="I46" s="144"/>
      <c r="J46" s="202"/>
      <c r="K46" s="215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201"/>
      <c r="G47" s="144"/>
      <c r="H47" s="175" t="str">
        <f aca="true">IF(G47 &lt;&gt; "",VLOOKUP($G47,Defect_severity,2,0),"")</f>
        <v/>
      </c>
      <c r="I47" s="144"/>
      <c r="J47" s="202"/>
      <c r="K47" s="215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201"/>
      <c r="G48" s="144"/>
      <c r="H48" s="175" t="str">
        <f aca="true">IF(G48 &lt;&gt; "",VLOOKUP($G48,Defect_severity,2,0),"")</f>
        <v/>
      </c>
      <c r="I48" s="144"/>
      <c r="J48" s="202"/>
      <c r="K48" s="215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201"/>
      <c r="G49" s="144"/>
      <c r="H49" s="175" t="str">
        <f aca="true">IF(G49 &lt;&gt; "",VLOOKUP($G49,Defect_severity,2,0),"")</f>
        <v/>
      </c>
      <c r="I49" s="144"/>
      <c r="J49" s="202"/>
      <c r="K49" s="215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201"/>
      <c r="G50" s="144"/>
      <c r="H50" s="175" t="str">
        <f aca="true">IF(G50 &lt;&gt; "",VLOOKUP($G50,Defect_severity,2,0),"")</f>
        <v/>
      </c>
      <c r="I50" s="144"/>
      <c r="J50" s="202"/>
      <c r="K50" s="215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201"/>
      <c r="G51" s="144"/>
      <c r="H51" s="175" t="str">
        <f aca="true">IF(G51 &lt;&gt; "",VLOOKUP($G51,Defect_severity,2,0),"")</f>
        <v/>
      </c>
      <c r="I51" s="144"/>
      <c r="J51" s="202"/>
      <c r="K51" s="215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201"/>
      <c r="G52" s="144"/>
      <c r="H52" s="175" t="str">
        <f aca="true">IF(G52 &lt;&gt; "",VLOOKUP($G52,Defect_severity,2,0),"")</f>
        <v/>
      </c>
      <c r="I52" s="144"/>
      <c r="J52" s="202"/>
      <c r="K52" s="215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201"/>
      <c r="G53" s="144"/>
      <c r="H53" s="175" t="str">
        <f aca="true">IF(G53 &lt;&gt; "",VLOOKUP($G53,Defect_severity,2,0),"")</f>
        <v/>
      </c>
      <c r="I53" s="144"/>
      <c r="J53" s="202"/>
      <c r="K53" s="215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201"/>
      <c r="G54" s="144"/>
      <c r="H54" s="175" t="str">
        <f aca="true">IF(G54 &lt;&gt; "",VLOOKUP($G54,Defect_severity,2,0),"")</f>
        <v/>
      </c>
      <c r="I54" s="144"/>
      <c r="J54" s="202"/>
      <c r="K54" s="215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201"/>
      <c r="G55" s="144"/>
      <c r="H55" s="175" t="str">
        <f aca="true">IF(G55 &lt;&gt; "",VLOOKUP($G55,Defect_severity,2,0),"")</f>
        <v/>
      </c>
      <c r="I55" s="144"/>
      <c r="J55" s="202"/>
      <c r="K55" s="215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201"/>
      <c r="G56" s="144"/>
      <c r="H56" s="175" t="str">
        <f aca="true">IF(G56 &lt;&gt; "",VLOOKUP($G56,Defect_severity,2,0),"")</f>
        <v/>
      </c>
      <c r="I56" s="144"/>
      <c r="J56" s="202"/>
      <c r="K56" s="215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201"/>
      <c r="G57" s="144"/>
      <c r="H57" s="175" t="str">
        <f aca="true">IF(G57 &lt;&gt; "",VLOOKUP($G57,Defect_severity,2,0),"")</f>
        <v/>
      </c>
      <c r="I57" s="144"/>
      <c r="J57" s="202"/>
      <c r="K57" s="215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201"/>
      <c r="G58" s="144"/>
      <c r="H58" s="175" t="str">
        <f aca="true">IF(G58 &lt;&gt; "",VLOOKUP($G58,Defect_severity,2,0),"")</f>
        <v/>
      </c>
      <c r="I58" s="144"/>
      <c r="J58" s="202"/>
      <c r="K58" s="215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201"/>
      <c r="G59" s="144"/>
      <c r="H59" s="175" t="str">
        <f aca="true">IF(G59 &lt;&gt; "",VLOOKUP($G59,Defect_severity,2,0),"")</f>
        <v/>
      </c>
      <c r="I59" s="144"/>
      <c r="J59" s="202"/>
      <c r="K59" s="215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201"/>
      <c r="G60" s="144"/>
      <c r="H60" s="175" t="str">
        <f aca="true">IF(G60 &lt;&gt; "",VLOOKUP($G60,Defect_severity,2,0),"")</f>
        <v/>
      </c>
      <c r="I60" s="144"/>
      <c r="J60" s="202"/>
      <c r="K60" s="215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201"/>
      <c r="G61" s="144"/>
      <c r="H61" s="175" t="str">
        <f aca="true">IF(G61 &lt;&gt; "",VLOOKUP($G61,Defect_severity,2,0),"")</f>
        <v/>
      </c>
      <c r="I61" s="144"/>
      <c r="J61" s="202"/>
      <c r="K61" s="215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201"/>
      <c r="G62" s="144"/>
      <c r="H62" s="175" t="str">
        <f aca="true">IF(G62 &lt;&gt; "",VLOOKUP($G62,Defect_severity,2,0),"")</f>
        <v/>
      </c>
      <c r="I62" s="144"/>
      <c r="J62" s="202"/>
      <c r="K62" s="215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201"/>
      <c r="G63" s="144"/>
      <c r="H63" s="175" t="str">
        <f aca="true">IF(G63 &lt;&gt; "",VLOOKUP($G63,Defect_severity,2,0),"")</f>
        <v/>
      </c>
      <c r="I63" s="144"/>
      <c r="J63" s="202"/>
      <c r="K63" s="215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201"/>
      <c r="G64" s="144"/>
      <c r="H64" s="175" t="str">
        <f aca="true">IF(G64 &lt;&gt; "",VLOOKUP($G64,Defect_severity,2,0),"")</f>
        <v/>
      </c>
      <c r="I64" s="144"/>
      <c r="J64" s="202"/>
      <c r="K64" s="215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201"/>
      <c r="G65" s="144"/>
      <c r="H65" s="175" t="str">
        <f aca="true">IF(G65 &lt;&gt; "",VLOOKUP($G65,Defect_severity,2,0),"")</f>
        <v/>
      </c>
      <c r="I65" s="144"/>
      <c r="J65" s="202"/>
      <c r="K65" s="215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201"/>
      <c r="G66" s="144"/>
      <c r="H66" s="175" t="str">
        <f aca="true">IF(G66 &lt;&gt; "",VLOOKUP($G66,Defect_severity,2,0),"")</f>
        <v/>
      </c>
      <c r="I66" s="144"/>
      <c r="J66" s="202"/>
      <c r="K66" s="215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201"/>
      <c r="G67" s="144"/>
      <c r="H67" s="175" t="str">
        <f aca="true">IF(G67 &lt;&gt; "",VLOOKUP($G67,Defect_severity,2,0),"")</f>
        <v/>
      </c>
      <c r="I67" s="144"/>
      <c r="J67" s="202"/>
      <c r="K67" s="215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201"/>
      <c r="G68" s="144"/>
      <c r="H68" s="175" t="str">
        <f aca="true">IF(G68 &lt;&gt; "",VLOOKUP($G68,Defect_severity,2,0),"")</f>
        <v/>
      </c>
      <c r="I68" s="144"/>
      <c r="J68" s="202"/>
      <c r="K68" s="215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201"/>
      <c r="G69" s="144"/>
      <c r="H69" s="175" t="str">
        <f aca="true">IF(G69 &lt;&gt; "",VLOOKUP($G69,Defect_severity,2,0),"")</f>
        <v/>
      </c>
      <c r="I69" s="144"/>
      <c r="J69" s="202"/>
      <c r="K69" s="215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201"/>
      <c r="G70" s="144"/>
      <c r="H70" s="175" t="str">
        <f aca="true">IF(G70 &lt;&gt; "",VLOOKUP($G70,Defect_severity,2,0),"")</f>
        <v/>
      </c>
      <c r="I70" s="144"/>
      <c r="J70" s="202"/>
      <c r="K70" s="215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201"/>
      <c r="G71" s="144"/>
      <c r="H71" s="175" t="str">
        <f aca="true">IF(G71 &lt;&gt; "",VLOOKUP($G71,Defect_severity,2,0),"")</f>
        <v/>
      </c>
      <c r="I71" s="144"/>
      <c r="J71" s="202"/>
      <c r="K71" s="215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201"/>
      <c r="G72" s="144"/>
      <c r="H72" s="175" t="str">
        <f aca="true">IF(G72 &lt;&gt; "",VLOOKUP($G72,Defect_severity,2,0),"")</f>
        <v/>
      </c>
      <c r="I72" s="144"/>
      <c r="J72" s="202"/>
      <c r="K72" s="215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201"/>
      <c r="G73" s="144"/>
      <c r="H73" s="175" t="str">
        <f aca="true">IF(G73 &lt;&gt; "",VLOOKUP($G73,Defect_severity,2,0),"")</f>
        <v/>
      </c>
      <c r="I73" s="144"/>
      <c r="J73" s="202"/>
      <c r="K73" s="215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201"/>
      <c r="G74" s="144"/>
      <c r="H74" s="175" t="str">
        <f aca="true">IF(G74 &lt;&gt; "",VLOOKUP($G74,Defect_severity,2,0),"")</f>
        <v/>
      </c>
      <c r="I74" s="144"/>
      <c r="J74" s="202"/>
      <c r="K74" s="215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201"/>
      <c r="G75" s="144"/>
      <c r="H75" s="175" t="str">
        <f aca="true">IF(G75 &lt;&gt; "",VLOOKUP($G75,Defect_severity,2,0),"")</f>
        <v/>
      </c>
      <c r="I75" s="144"/>
      <c r="J75" s="202"/>
      <c r="K75" s="215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201"/>
      <c r="G76" s="144"/>
      <c r="H76" s="175" t="str">
        <f aca="true">IF(G76 &lt;&gt; "",VLOOKUP($G76,Defect_severity,2,0),"")</f>
        <v/>
      </c>
      <c r="I76" s="144"/>
      <c r="J76" s="202"/>
      <c r="K76" s="215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201"/>
      <c r="G77" s="144"/>
      <c r="H77" s="175" t="str">
        <f aca="true">IF(G77 &lt;&gt; "",VLOOKUP($G77,Defect_severity,2,0),"")</f>
        <v/>
      </c>
      <c r="I77" s="144"/>
      <c r="J77" s="202"/>
      <c r="K77" s="215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201"/>
      <c r="G78" s="144"/>
      <c r="H78" s="175" t="str">
        <f aca="true">IF(G78 &lt;&gt; "",VLOOKUP($G78,Defect_severity,2,0),"")</f>
        <v/>
      </c>
      <c r="I78" s="144"/>
      <c r="J78" s="202"/>
      <c r="K78" s="215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201"/>
      <c r="G79" s="144"/>
      <c r="H79" s="175" t="str">
        <f aca="true">IF(G79 &lt;&gt; "",VLOOKUP($G79,Defect_severity,2,0),"")</f>
        <v/>
      </c>
      <c r="I79" s="144"/>
      <c r="J79" s="202"/>
      <c r="K79" s="215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201"/>
      <c r="G80" s="144"/>
      <c r="H80" s="175" t="str">
        <f aca="true">IF(G80 &lt;&gt; "",VLOOKUP($G80,Defect_severity,2,0),"")</f>
        <v/>
      </c>
      <c r="I80" s="144"/>
      <c r="J80" s="202"/>
      <c r="K80" s="215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201"/>
      <c r="G81" s="144"/>
      <c r="H81" s="175" t="str">
        <f aca="true">IF(G81 &lt;&gt; "",VLOOKUP($G81,Defect_severity,2,0),"")</f>
        <v/>
      </c>
      <c r="I81" s="144"/>
      <c r="J81" s="202"/>
      <c r="K81" s="215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201"/>
      <c r="G82" s="144"/>
      <c r="H82" s="175" t="str">
        <f aca="true">IF(G82 &lt;&gt; "",VLOOKUP($G82,Defect_severity,2,0),"")</f>
        <v/>
      </c>
      <c r="I82" s="144"/>
      <c r="J82" s="202"/>
      <c r="K82" s="215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201"/>
      <c r="G83" s="144"/>
      <c r="H83" s="175" t="str">
        <f aca="true">IF(G83 &lt;&gt; "",VLOOKUP($G83,Defect_severity,2,0),"")</f>
        <v/>
      </c>
      <c r="I83" s="144"/>
      <c r="J83" s="202"/>
      <c r="K83" s="215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201"/>
      <c r="G84" s="144"/>
      <c r="H84" s="175" t="str">
        <f aca="true">IF(G84 &lt;&gt; "",VLOOKUP($G84,Defect_severity,2,0),"")</f>
        <v/>
      </c>
      <c r="I84" s="144"/>
      <c r="J84" s="202"/>
      <c r="K84" s="215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201"/>
      <c r="G85" s="144"/>
      <c r="H85" s="175" t="str">
        <f aca="true">IF(G85 &lt;&gt; "",VLOOKUP($G85,Defect_severity,2,0),"")</f>
        <v/>
      </c>
      <c r="I85" s="144"/>
      <c r="J85" s="202"/>
      <c r="K85" s="215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201"/>
      <c r="G86" s="144"/>
      <c r="H86" s="175" t="str">
        <f aca="true">IF(G86 &lt;&gt; "",VLOOKUP($G86,Defect_severity,2,0),"")</f>
        <v/>
      </c>
      <c r="I86" s="144"/>
      <c r="J86" s="202"/>
      <c r="K86" s="215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201"/>
      <c r="G87" s="144"/>
      <c r="H87" s="175" t="str">
        <f aca="true">IF(G87 &lt;&gt; "",VLOOKUP($G87,Defect_severity,2,0),"")</f>
        <v/>
      </c>
      <c r="I87" s="144"/>
      <c r="J87" s="202"/>
      <c r="K87" s="215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201"/>
      <c r="G88" s="144"/>
      <c r="H88" s="175" t="str">
        <f aca="true">IF(G88 &lt;&gt; "",VLOOKUP($G88,Defect_severity,2,0),"")</f>
        <v/>
      </c>
      <c r="I88" s="144"/>
      <c r="J88" s="202"/>
      <c r="K88" s="215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201"/>
      <c r="G89" s="144"/>
      <c r="H89" s="175" t="str">
        <f aca="true">IF(G89 &lt;&gt; "",VLOOKUP($G89,Defect_severity,2,0),"")</f>
        <v/>
      </c>
      <c r="I89" s="144"/>
      <c r="J89" s="202"/>
      <c r="K89" s="215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201"/>
      <c r="G90" s="144"/>
      <c r="H90" s="175" t="str">
        <f aca="true">IF(G90 &lt;&gt; "",VLOOKUP($G90,Defect_severity,2,0),"")</f>
        <v/>
      </c>
      <c r="I90" s="144"/>
      <c r="J90" s="202"/>
      <c r="K90" s="215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201"/>
      <c r="G91" s="144"/>
      <c r="H91" s="175" t="str">
        <f aca="true">IF(G91 &lt;&gt; "",VLOOKUP($G91,Defect_severity,2,0),"")</f>
        <v/>
      </c>
      <c r="I91" s="144"/>
      <c r="J91" s="202"/>
      <c r="K91" s="215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201"/>
      <c r="G92" s="144"/>
      <c r="H92" s="175" t="str">
        <f aca="true">IF(G92 &lt;&gt; "",VLOOKUP($G92,Defect_severity,2,0),"")</f>
        <v/>
      </c>
      <c r="I92" s="144"/>
      <c r="J92" s="202"/>
      <c r="K92" s="215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201"/>
      <c r="G93" s="144"/>
      <c r="H93" s="175" t="str">
        <f aca="true">IF(G93 &lt;&gt; "",VLOOKUP($G93,Defect_severity,2,0),"")</f>
        <v/>
      </c>
      <c r="I93" s="144"/>
      <c r="J93" s="202"/>
      <c r="K93" s="215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201"/>
      <c r="G94" s="144"/>
      <c r="H94" s="175" t="str">
        <f aca="true">IF(G94 &lt;&gt; "",VLOOKUP($G94,Defect_severity,2,0),"")</f>
        <v/>
      </c>
      <c r="I94" s="144"/>
      <c r="J94" s="202"/>
      <c r="K94" s="215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201"/>
      <c r="G95" s="144"/>
      <c r="H95" s="175" t="str">
        <f aca="true">IF(G95 &lt;&gt; "",VLOOKUP($G95,Defect_severity,2,0),"")</f>
        <v/>
      </c>
      <c r="I95" s="144"/>
      <c r="J95" s="202"/>
      <c r="K95" s="215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201"/>
      <c r="G96" s="144"/>
      <c r="H96" s="175" t="str">
        <f aca="true">IF(G96 &lt;&gt; "",VLOOKUP($G96,Defect_severity,2,0),"")</f>
        <v/>
      </c>
      <c r="I96" s="144"/>
      <c r="J96" s="202"/>
      <c r="K96" s="215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201"/>
      <c r="G97" s="144"/>
      <c r="H97" s="175" t="str">
        <f aca="true">IF(G97 &lt;&gt; "",VLOOKUP($G97,Defect_severity,2,0),"")</f>
        <v/>
      </c>
      <c r="I97" s="144"/>
      <c r="J97" s="202"/>
      <c r="K97" s="215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201"/>
      <c r="G98" s="144"/>
      <c r="H98" s="175" t="str">
        <f aca="true">IF(G98 &lt;&gt; "",VLOOKUP($G98,Defect_severity,2,0),"")</f>
        <v/>
      </c>
      <c r="I98" s="144"/>
      <c r="J98" s="202"/>
      <c r="K98" s="215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201"/>
      <c r="G99" s="144"/>
      <c r="H99" s="175" t="str">
        <f aca="true">IF(G99 &lt;&gt; "",VLOOKUP($G99,Defect_severity,2,0),"")</f>
        <v/>
      </c>
      <c r="I99" s="144"/>
      <c r="J99" s="202"/>
      <c r="K99" s="215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201"/>
      <c r="G100" s="144"/>
      <c r="H100" s="175" t="str">
        <f aca="true">IF(G100 &lt;&gt; "",VLOOKUP($G100,Defect_severity,2,0),"")</f>
        <v/>
      </c>
      <c r="I100" s="144"/>
      <c r="J100" s="202"/>
      <c r="K100" s="215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201"/>
      <c r="G101" s="144"/>
      <c r="H101" s="175" t="str">
        <f aca="true">IF(G101 &lt;&gt; "",VLOOKUP($G101,Defect_severity,2,0),"")</f>
        <v/>
      </c>
      <c r="I101" s="144"/>
      <c r="J101" s="202"/>
      <c r="K101" s="215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201"/>
      <c r="G102" s="144"/>
      <c r="H102" s="175" t="str">
        <f aca="true">IF(G102 &lt;&gt; "",VLOOKUP($G102,Defect_severity,2,0),"")</f>
        <v/>
      </c>
      <c r="I102" s="144"/>
      <c r="J102" s="202"/>
      <c r="K102" s="215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201"/>
      <c r="G103" s="144"/>
      <c r="H103" s="175" t="str">
        <f aca="true">IF(G103 &lt;&gt; "",VLOOKUP($G103,Defect_severity,2,0),"")</f>
        <v/>
      </c>
      <c r="I103" s="144"/>
      <c r="J103" s="202"/>
      <c r="K103" s="215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201"/>
      <c r="G104" s="144"/>
      <c r="H104" s="175" t="str">
        <f aca="true">IF(G104 &lt;&gt; "",VLOOKUP($G104,Defect_severity,2,0),"")</f>
        <v/>
      </c>
      <c r="I104" s="144"/>
      <c r="J104" s="202"/>
      <c r="K104" s="215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201"/>
      <c r="G105" s="144"/>
      <c r="H105" s="175" t="str">
        <f aca="true">IF(G105 &lt;&gt; "",VLOOKUP($G105,Defect_severity,2,0),"")</f>
        <v/>
      </c>
      <c r="I105" s="144"/>
      <c r="J105" s="202"/>
      <c r="K105" s="215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201"/>
      <c r="G106" s="144"/>
      <c r="H106" s="175" t="str">
        <f aca="true">IF(G106 &lt;&gt; "",VLOOKUP($G106,Defect_severity,2,0),"")</f>
        <v/>
      </c>
      <c r="I106" s="144"/>
      <c r="J106" s="202"/>
      <c r="K106" s="215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201"/>
      <c r="G107" s="144"/>
      <c r="H107" s="175" t="str">
        <f aca="true">IF(G107 &lt;&gt; "",VLOOKUP($G107,Defect_severity,2,0),"")</f>
        <v/>
      </c>
      <c r="I107" s="144"/>
      <c r="J107" s="202"/>
      <c r="K107" s="215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201"/>
      <c r="G108" s="144"/>
      <c r="H108" s="175" t="str">
        <f aca="true">IF(G108 &lt;&gt; "",VLOOKUP($G108,Defect_severity,2,0),"")</f>
        <v/>
      </c>
      <c r="I108" s="144"/>
      <c r="J108" s="202"/>
      <c r="K108" s="215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201"/>
      <c r="G109" s="144"/>
      <c r="H109" s="175" t="str">
        <f aca="true">IF(G109 &lt;&gt; "",VLOOKUP($G109,Defect_severity,2,0),"")</f>
        <v/>
      </c>
      <c r="I109" s="144"/>
      <c r="J109" s="202"/>
      <c r="K109" s="215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201"/>
      <c r="G110" s="144"/>
      <c r="H110" s="175" t="str">
        <f aca="true">IF(G110 &lt;&gt; "",VLOOKUP($G110,Defect_severity,2,0),"")</f>
        <v/>
      </c>
      <c r="I110" s="144"/>
      <c r="J110" s="202"/>
      <c r="K110" s="215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201"/>
      <c r="G111" s="144"/>
      <c r="H111" s="175" t="str">
        <f aca="true">IF(G111 &lt;&gt; "",VLOOKUP($G111,Defect_severity,2,0),"")</f>
        <v/>
      </c>
      <c r="I111" s="144"/>
      <c r="J111" s="202"/>
      <c r="K111" s="215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201"/>
      <c r="G112" s="144"/>
      <c r="H112" s="175" t="str">
        <f aca="true">IF(G112 &lt;&gt; "",VLOOKUP($G112,Defect_severity,2,0),"")</f>
        <v/>
      </c>
      <c r="I112" s="144"/>
      <c r="J112" s="202"/>
      <c r="K112" s="215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201"/>
      <c r="G113" s="144"/>
      <c r="H113" s="175" t="str">
        <f aca="true">IF(G113 &lt;&gt; "",VLOOKUP($G113,Defect_severity,2,0),"")</f>
        <v/>
      </c>
      <c r="I113" s="144"/>
      <c r="J113" s="202"/>
      <c r="K113" s="215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201"/>
      <c r="G114" s="144"/>
      <c r="H114" s="175" t="str">
        <f aca="true">IF(G114 &lt;&gt; "",VLOOKUP($G114,Defect_severity,2,0),"")</f>
        <v/>
      </c>
      <c r="I114" s="144"/>
      <c r="J114" s="202"/>
      <c r="K114" s="215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201"/>
      <c r="G115" s="144"/>
      <c r="H115" s="175" t="str">
        <f aca="true">IF(G115 &lt;&gt; "",VLOOKUP($G115,Defect_severity,2,0),"")</f>
        <v/>
      </c>
      <c r="I115" s="144"/>
      <c r="J115" s="202"/>
      <c r="K115" s="215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201"/>
      <c r="G116" s="144"/>
      <c r="H116" s="175" t="str">
        <f aca="true">IF(G116 &lt;&gt; "",VLOOKUP($G116,Defect_severity,2,0),"")</f>
        <v/>
      </c>
      <c r="I116" s="144"/>
      <c r="J116" s="202"/>
      <c r="K116" s="215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201"/>
      <c r="G117" s="144"/>
      <c r="H117" s="175" t="str">
        <f aca="true">IF(G117 &lt;&gt; "",VLOOKUP($G117,Defect_severity,2,0),"")</f>
        <v/>
      </c>
      <c r="I117" s="144"/>
      <c r="J117" s="202"/>
      <c r="K117" s="215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201"/>
      <c r="G118" s="144"/>
      <c r="H118" s="175" t="str">
        <f aca="true">IF(G118 &lt;&gt; "",VLOOKUP($G118,Defect_severity,2,0),"")</f>
        <v/>
      </c>
      <c r="I118" s="144"/>
      <c r="J118" s="202"/>
      <c r="K118" s="215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201"/>
      <c r="G119" s="144"/>
      <c r="H119" s="175" t="str">
        <f aca="true">IF(G119 &lt;&gt; "",VLOOKUP($G119,Defect_severity,2,0),"")</f>
        <v/>
      </c>
      <c r="I119" s="144"/>
      <c r="J119" s="202"/>
      <c r="K119" s="215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201"/>
      <c r="G120" s="144"/>
      <c r="H120" s="175" t="str">
        <f aca="true">IF(G120 &lt;&gt; "",VLOOKUP($G120,Defect_severity,2,0),"")</f>
        <v/>
      </c>
      <c r="I120" s="144"/>
      <c r="J120" s="202"/>
      <c r="K120" s="215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201"/>
      <c r="G121" s="144"/>
      <c r="H121" s="175" t="str">
        <f aca="true">IF(G121 &lt;&gt; "",VLOOKUP($G121,Defect_severity,2,0),"")</f>
        <v/>
      </c>
      <c r="I121" s="144"/>
      <c r="J121" s="202"/>
      <c r="K121" s="215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201"/>
      <c r="G122" s="144"/>
      <c r="H122" s="175" t="str">
        <f aca="true">IF(G122 &lt;&gt; "",VLOOKUP($G122,Defect_severity,2,0),"")</f>
        <v/>
      </c>
      <c r="I122" s="144"/>
      <c r="J122" s="202"/>
      <c r="K122" s="215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201"/>
      <c r="G123" s="144"/>
      <c r="H123" s="175" t="str">
        <f aca="true">IF(G123 &lt;&gt; "",VLOOKUP($G123,Defect_severity,2,0),"")</f>
        <v/>
      </c>
      <c r="I123" s="144"/>
      <c r="J123" s="202"/>
      <c r="K123" s="215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201"/>
      <c r="G124" s="144"/>
      <c r="H124" s="175" t="str">
        <f aca="true">IF(G124 &lt;&gt; "",VLOOKUP($G124,Defect_severity,2,0),"")</f>
        <v/>
      </c>
      <c r="I124" s="144"/>
      <c r="J124" s="202"/>
      <c r="K124" s="215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201"/>
      <c r="G125" s="144"/>
      <c r="H125" s="175" t="str">
        <f aca="true">IF(G125 &lt;&gt; "",VLOOKUP($G125,Defect_severity,2,0),"")</f>
        <v/>
      </c>
      <c r="I125" s="144"/>
      <c r="J125" s="202"/>
      <c r="K125" s="215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201"/>
      <c r="G126" s="144"/>
      <c r="H126" s="175" t="str">
        <f aca="true">IF(G126 &lt;&gt; "",VLOOKUP($G126,Defect_severity,2,0),"")</f>
        <v/>
      </c>
      <c r="I126" s="144"/>
      <c r="J126" s="202"/>
      <c r="K126" s="215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201"/>
      <c r="G127" s="144"/>
      <c r="H127" s="175" t="str">
        <f aca="true">IF(G127 &lt;&gt; "",VLOOKUP($G127,Defect_severity,2,0),"")</f>
        <v/>
      </c>
      <c r="I127" s="144"/>
      <c r="J127" s="202"/>
      <c r="K127" s="215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201"/>
      <c r="G128" s="144"/>
      <c r="H128" s="175" t="str">
        <f aca="true">IF(G128 &lt;&gt; "",VLOOKUP($G128,Defect_severity,2,0),"")</f>
        <v/>
      </c>
      <c r="I128" s="144"/>
      <c r="J128" s="202"/>
      <c r="K128" s="215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201"/>
      <c r="G129" s="144"/>
      <c r="H129" s="175" t="str">
        <f aca="true">IF(G129 &lt;&gt; "",VLOOKUP($G129,Defect_severity,2,0),"")</f>
        <v/>
      </c>
      <c r="I129" s="144"/>
      <c r="J129" s="202"/>
      <c r="K129" s="215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201"/>
      <c r="G130" s="144"/>
      <c r="H130" s="175" t="str">
        <f aca="true">IF(G130 &lt;&gt; "",VLOOKUP($G130,Defect_severity,2,0),"")</f>
        <v/>
      </c>
      <c r="I130" s="144"/>
      <c r="J130" s="202"/>
      <c r="K130" s="215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201"/>
      <c r="G131" s="144"/>
      <c r="H131" s="175" t="str">
        <f aca="true">IF(G131 &lt;&gt; "",VLOOKUP($G131,Defect_severity,2,0),"")</f>
        <v/>
      </c>
      <c r="I131" s="144"/>
      <c r="J131" s="202"/>
      <c r="K131" s="215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201"/>
      <c r="G132" s="144"/>
      <c r="H132" s="175" t="str">
        <f aca="true">IF(G132 &lt;&gt; "",VLOOKUP($G132,Defect_severity,2,0),"")</f>
        <v/>
      </c>
      <c r="I132" s="144"/>
      <c r="J132" s="202"/>
      <c r="K132" s="215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201"/>
      <c r="G133" s="144"/>
      <c r="H133" s="175" t="str">
        <f aca="true">IF(G133 &lt;&gt; "",VLOOKUP($G133,Defect_severity,2,0),"")</f>
        <v/>
      </c>
      <c r="I133" s="144"/>
      <c r="J133" s="202"/>
      <c r="K133" s="215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201"/>
      <c r="G134" s="144"/>
      <c r="H134" s="175" t="str">
        <f aca="true">IF(G134 &lt;&gt; "",VLOOKUP($G134,Defect_severity,2,0),"")</f>
        <v/>
      </c>
      <c r="I134" s="144"/>
      <c r="J134" s="202"/>
      <c r="K134" s="215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201"/>
      <c r="G135" s="144"/>
      <c r="H135" s="175" t="str">
        <f aca="true">IF(G135 &lt;&gt; "",VLOOKUP($G135,Defect_severity,2,0),"")</f>
        <v/>
      </c>
      <c r="I135" s="144"/>
      <c r="J135" s="202"/>
      <c r="K135" s="215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201"/>
      <c r="G136" s="144"/>
      <c r="H136" s="175" t="str">
        <f aca="true">IF(G136 &lt;&gt; "",VLOOKUP($G136,Defect_severity,2,0),"")</f>
        <v/>
      </c>
      <c r="I136" s="144"/>
      <c r="J136" s="202"/>
      <c r="K136" s="215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201"/>
      <c r="G137" s="144"/>
      <c r="H137" s="175" t="str">
        <f aca="true">IF(G137 &lt;&gt; "",VLOOKUP($G137,Defect_severity,2,0),"")</f>
        <v/>
      </c>
      <c r="I137" s="144"/>
      <c r="J137" s="202"/>
      <c r="K137" s="215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201"/>
      <c r="G138" s="144"/>
      <c r="H138" s="175" t="str">
        <f aca="true">IF(G138 &lt;&gt; "",VLOOKUP($G138,Defect_severity,2,0),"")</f>
        <v/>
      </c>
      <c r="I138" s="144"/>
      <c r="J138" s="202"/>
      <c r="K138" s="215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201"/>
      <c r="G139" s="144"/>
      <c r="H139" s="175" t="str">
        <f aca="true">IF(G139 &lt;&gt; "",VLOOKUP($G139,Defect_severity,2,0),"")</f>
        <v/>
      </c>
      <c r="I139" s="144"/>
      <c r="J139" s="202"/>
      <c r="K139" s="215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201"/>
      <c r="G140" s="144"/>
      <c r="H140" s="175" t="str">
        <f aca="true">IF(G140 &lt;&gt; "",VLOOKUP($G140,Defect_severity,2,0),"")</f>
        <v/>
      </c>
      <c r="I140" s="144"/>
      <c r="J140" s="202"/>
      <c r="K140" s="215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201"/>
      <c r="G141" s="144"/>
      <c r="H141" s="175" t="str">
        <f aca="true">IF(G141 &lt;&gt; "",VLOOKUP($G141,Defect_severity,2,0),"")</f>
        <v/>
      </c>
      <c r="I141" s="144"/>
      <c r="J141" s="202"/>
      <c r="K141" s="215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201"/>
      <c r="G142" s="144"/>
      <c r="H142" s="175" t="str">
        <f aca="true">IF(G142 &lt;&gt; "",VLOOKUP($G142,Defect_severity,2,0),"")</f>
        <v/>
      </c>
      <c r="I142" s="144"/>
      <c r="J142" s="202"/>
      <c r="K142" s="215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201"/>
      <c r="G143" s="144"/>
      <c r="H143" s="175" t="str">
        <f aca="true">IF(G143 &lt;&gt; "",VLOOKUP($G143,Defect_severity,2,0),"")</f>
        <v/>
      </c>
      <c r="I143" s="144"/>
      <c r="J143" s="202"/>
      <c r="K143" s="215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201"/>
      <c r="G144" s="144"/>
      <c r="H144" s="175" t="str">
        <f aca="true">IF(G144 &lt;&gt; "",VLOOKUP($G144,Defect_severity,2,0),"")</f>
        <v/>
      </c>
      <c r="I144" s="144"/>
      <c r="J144" s="202"/>
      <c r="K144" s="215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201"/>
      <c r="G145" s="144"/>
      <c r="H145" s="175" t="str">
        <f aca="true">IF(G145 &lt;&gt; "",VLOOKUP($G145,Defect_severity,2,0),"")</f>
        <v/>
      </c>
      <c r="I145" s="144"/>
      <c r="J145" s="202"/>
      <c r="K145" s="215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201"/>
      <c r="G146" s="144"/>
      <c r="H146" s="175" t="str">
        <f aca="true">IF(G146 &lt;&gt; "",VLOOKUP($G146,Defect_severity,2,0),"")</f>
        <v/>
      </c>
      <c r="I146" s="144"/>
      <c r="J146" s="202"/>
      <c r="K146" s="215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201"/>
      <c r="G147" s="144"/>
      <c r="H147" s="175" t="str">
        <f aca="true">IF(G147 &lt;&gt; "",VLOOKUP($G147,Defect_severity,2,0),"")</f>
        <v/>
      </c>
      <c r="I147" s="144"/>
      <c r="J147" s="202"/>
      <c r="K147" s="215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201"/>
      <c r="G148" s="144"/>
      <c r="H148" s="175" t="str">
        <f aca="true">IF(G148 &lt;&gt; "",VLOOKUP($G148,Defect_severity,2,0),"")</f>
        <v/>
      </c>
      <c r="I148" s="144"/>
      <c r="J148" s="202"/>
      <c r="K148" s="215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201"/>
      <c r="G149" s="144"/>
      <c r="H149" s="175" t="str">
        <f aca="true">IF(G149 &lt;&gt; "",VLOOKUP($G149,Defect_severity,2,0),"")</f>
        <v/>
      </c>
      <c r="I149" s="144"/>
      <c r="J149" s="202"/>
      <c r="K149" s="215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201"/>
      <c r="G150" s="144"/>
      <c r="H150" s="175" t="str">
        <f aca="true">IF(G150 &lt;&gt; "",VLOOKUP($G150,Defect_severity,2,0),"")</f>
        <v/>
      </c>
      <c r="I150" s="144"/>
      <c r="J150" s="202"/>
      <c r="K150" s="215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201"/>
      <c r="G151" s="144"/>
      <c r="H151" s="175" t="str">
        <f aca="true">IF(G151 &lt;&gt; "",VLOOKUP($G151,Defect_severity,2,0),"")</f>
        <v/>
      </c>
      <c r="I151" s="144"/>
      <c r="J151" s="202"/>
      <c r="K151" s="215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201"/>
      <c r="G152" s="144"/>
      <c r="H152" s="175" t="str">
        <f aca="true">IF(G152 &lt;&gt; "",VLOOKUP($G152,Defect_severity,2,0),"")</f>
        <v/>
      </c>
      <c r="I152" s="144"/>
      <c r="J152" s="202"/>
      <c r="K152" s="215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201"/>
      <c r="G153" s="144"/>
      <c r="H153" s="175" t="str">
        <f aca="true">IF(G153 &lt;&gt; "",VLOOKUP($G153,Defect_severity,2,0),"")</f>
        <v/>
      </c>
      <c r="I153" s="144"/>
      <c r="J153" s="202"/>
      <c r="K153" s="215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201"/>
      <c r="G154" s="144"/>
      <c r="H154" s="175" t="str">
        <f aca="true">IF(G154 &lt;&gt; "",VLOOKUP($G154,Defect_severity,2,0),"")</f>
        <v/>
      </c>
      <c r="I154" s="144"/>
      <c r="J154" s="202"/>
      <c r="K154" s="215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201"/>
      <c r="G155" s="144"/>
      <c r="H155" s="175" t="str">
        <f aca="true">IF(G155 &lt;&gt; "",VLOOKUP($G155,Defect_severity,2,0),"")</f>
        <v/>
      </c>
      <c r="I155" s="144"/>
      <c r="J155" s="202"/>
      <c r="K155" s="215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201"/>
      <c r="G156" s="144"/>
      <c r="H156" s="175" t="str">
        <f aca="true">IF(G156 &lt;&gt; "",VLOOKUP($G156,Defect_severity,2,0),"")</f>
        <v/>
      </c>
      <c r="I156" s="144"/>
      <c r="J156" s="202"/>
      <c r="K156" s="215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201"/>
      <c r="G157" s="144"/>
      <c r="H157" s="175" t="str">
        <f aca="true">IF(G157 &lt;&gt; "",VLOOKUP($G157,Defect_severity,2,0),"")</f>
        <v/>
      </c>
      <c r="I157" s="144"/>
      <c r="J157" s="202"/>
      <c r="K157" s="215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201"/>
      <c r="G158" s="144"/>
      <c r="H158" s="175" t="str">
        <f aca="true">IF(G158 &lt;&gt; "",VLOOKUP($G158,Defect_severity,2,0),"")</f>
        <v/>
      </c>
      <c r="I158" s="144"/>
      <c r="J158" s="202"/>
      <c r="K158" s="215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201"/>
      <c r="G159" s="144"/>
      <c r="H159" s="175" t="str">
        <f aca="true">IF(G159 &lt;&gt; "",VLOOKUP($G159,Defect_severity,2,0),"")</f>
        <v/>
      </c>
      <c r="I159" s="144"/>
      <c r="J159" s="202"/>
      <c r="K159" s="215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201"/>
      <c r="G160" s="144"/>
      <c r="H160" s="175" t="str">
        <f aca="true">IF(G160 &lt;&gt; "",VLOOKUP($G160,Defect_severity,2,0),"")</f>
        <v/>
      </c>
      <c r="I160" s="144"/>
      <c r="J160" s="202"/>
      <c r="K160" s="215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201"/>
      <c r="G161" s="144"/>
      <c r="H161" s="175" t="str">
        <f aca="true">IF(G161 &lt;&gt; "",VLOOKUP($G161,Defect_severity,2,0),"")</f>
        <v/>
      </c>
      <c r="I161" s="144"/>
      <c r="J161" s="202"/>
      <c r="K161" s="215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201"/>
      <c r="G162" s="144"/>
      <c r="H162" s="175" t="str">
        <f aca="true">IF(G162 &lt;&gt; "",VLOOKUP($G162,Defect_severity,2,0),"")</f>
        <v/>
      </c>
      <c r="I162" s="144"/>
      <c r="J162" s="202"/>
      <c r="K162" s="215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201"/>
      <c r="G163" s="144"/>
      <c r="H163" s="175" t="str">
        <f aca="true">IF(G163 &lt;&gt; "",VLOOKUP($G163,Defect_severity,2,0),"")</f>
        <v/>
      </c>
      <c r="I163" s="144"/>
      <c r="J163" s="202"/>
      <c r="K163" s="215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201"/>
      <c r="G164" s="144"/>
      <c r="H164" s="175" t="str">
        <f aca="true">IF(G164 &lt;&gt; "",VLOOKUP($G164,Defect_severity,2,0),"")</f>
        <v/>
      </c>
      <c r="I164" s="144"/>
      <c r="J164" s="202"/>
      <c r="K164" s="215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201"/>
      <c r="G165" s="144"/>
      <c r="H165" s="175" t="str">
        <f aca="true">IF(G165 &lt;&gt; "",VLOOKUP($G165,Defect_severity,2,0),"")</f>
        <v/>
      </c>
      <c r="I165" s="144"/>
      <c r="J165" s="202"/>
      <c r="K165" s="215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201"/>
      <c r="G166" s="144"/>
      <c r="H166" s="175" t="str">
        <f aca="true">IF(G166 &lt;&gt; "",VLOOKUP($G166,Defect_severity,2,0),"")</f>
        <v/>
      </c>
      <c r="I166" s="144"/>
      <c r="J166" s="202"/>
      <c r="K166" s="215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201"/>
      <c r="G167" s="144"/>
      <c r="H167" s="175" t="str">
        <f aca="true">IF(G167 &lt;&gt; "",VLOOKUP($G167,Defect_severity,2,0),"")</f>
        <v/>
      </c>
      <c r="I167" s="144"/>
      <c r="J167" s="202"/>
      <c r="K167" s="215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201"/>
      <c r="G168" s="144"/>
      <c r="H168" s="175" t="str">
        <f aca="true">IF(G168 &lt;&gt; "",VLOOKUP($G168,Defect_severity,2,0),"")</f>
        <v/>
      </c>
      <c r="I168" s="144"/>
      <c r="J168" s="202"/>
      <c r="K168" s="215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201"/>
      <c r="G169" s="144"/>
      <c r="H169" s="175" t="str">
        <f aca="true">IF(G169 &lt;&gt; "",VLOOKUP($G169,Defect_severity,2,0),"")</f>
        <v/>
      </c>
      <c r="I169" s="144"/>
      <c r="J169" s="202"/>
      <c r="K169" s="215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201"/>
      <c r="G170" s="144"/>
      <c r="H170" s="175" t="str">
        <f aca="true">IF(G170 &lt;&gt; "",VLOOKUP($G170,Defect_severity,2,0),"")</f>
        <v/>
      </c>
      <c r="I170" s="144"/>
      <c r="J170" s="202"/>
      <c r="K170" s="215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201"/>
      <c r="G171" s="144"/>
      <c r="H171" s="175" t="str">
        <f aca="true">IF(G171 &lt;&gt; "",VLOOKUP($G171,Defect_severity,2,0),"")</f>
        <v/>
      </c>
      <c r="I171" s="144"/>
      <c r="J171" s="202"/>
      <c r="K171" s="215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201"/>
      <c r="G172" s="144"/>
      <c r="H172" s="175" t="str">
        <f aca="true">IF(G172 &lt;&gt; "",VLOOKUP($G172,Defect_severity,2,0),"")</f>
        <v/>
      </c>
      <c r="I172" s="144"/>
      <c r="J172" s="202"/>
      <c r="K172" s="215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201"/>
      <c r="G173" s="144"/>
      <c r="H173" s="175" t="str">
        <f aca="true">IF(G173 &lt;&gt; "",VLOOKUP($G173,Defect_severity,2,0),"")</f>
        <v/>
      </c>
      <c r="I173" s="144"/>
      <c r="J173" s="202"/>
      <c r="K173" s="215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201"/>
      <c r="G174" s="144"/>
      <c r="H174" s="175" t="str">
        <f aca="true">IF(G174 &lt;&gt; "",VLOOKUP($G174,Defect_severity,2,0),"")</f>
        <v/>
      </c>
      <c r="I174" s="144"/>
      <c r="J174" s="202"/>
      <c r="K174" s="215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201"/>
      <c r="G175" s="144"/>
      <c r="H175" s="175" t="str">
        <f aca="true">IF(G175 &lt;&gt; "",VLOOKUP($G175,Defect_severity,2,0),"")</f>
        <v/>
      </c>
      <c r="I175" s="144"/>
      <c r="J175" s="202"/>
      <c r="K175" s="215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201"/>
      <c r="G176" s="144"/>
      <c r="H176" s="175" t="str">
        <f aca="true">IF(G176 &lt;&gt; "",VLOOKUP($G176,Defect_severity,2,0),"")</f>
        <v/>
      </c>
      <c r="I176" s="144"/>
      <c r="J176" s="202"/>
      <c r="K176" s="215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201"/>
      <c r="G177" s="144"/>
      <c r="H177" s="175" t="str">
        <f aca="true">IF(G177 &lt;&gt; "",VLOOKUP($G177,Defect_severity,2,0),"")</f>
        <v/>
      </c>
      <c r="I177" s="144"/>
      <c r="J177" s="202"/>
      <c r="K177" s="215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201"/>
      <c r="G178" s="144"/>
      <c r="H178" s="175" t="str">
        <f aca="true">IF(G178 &lt;&gt; "",VLOOKUP($G178,Defect_severity,2,0),"")</f>
        <v/>
      </c>
      <c r="I178" s="144"/>
      <c r="J178" s="202"/>
      <c r="K178" s="215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201"/>
      <c r="G179" s="144"/>
      <c r="H179" s="175" t="str">
        <f aca="true">IF(G179 &lt;&gt; "",VLOOKUP($G179,Defect_severity,2,0),"")</f>
        <v/>
      </c>
      <c r="I179" s="144"/>
      <c r="J179" s="202"/>
      <c r="K179" s="215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201"/>
      <c r="G180" s="144"/>
      <c r="H180" s="175" t="str">
        <f aca="true">IF(G180 &lt;&gt; "",VLOOKUP($G180,Defect_severity,2,0),"")</f>
        <v/>
      </c>
      <c r="I180" s="144"/>
      <c r="J180" s="202"/>
      <c r="K180" s="215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201"/>
      <c r="G181" s="144"/>
      <c r="H181" s="175" t="str">
        <f aca="true">IF(G181 &lt;&gt; "",VLOOKUP($G181,Defect_severity,2,0),"")</f>
        <v/>
      </c>
      <c r="I181" s="144"/>
      <c r="J181" s="202"/>
      <c r="K181" s="215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201"/>
      <c r="G182" s="144"/>
      <c r="H182" s="175" t="str">
        <f aca="true">IF(G182 &lt;&gt; "",VLOOKUP($G182,Defect_severity,2,0),"")</f>
        <v/>
      </c>
      <c r="I182" s="144"/>
      <c r="J182" s="202"/>
      <c r="K182" s="215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201"/>
      <c r="G183" s="144"/>
      <c r="H183" s="175" t="str">
        <f aca="true">IF(G183 &lt;&gt; "",VLOOKUP($G183,Defect_severity,2,0),"")</f>
        <v/>
      </c>
      <c r="I183" s="144"/>
      <c r="J183" s="202"/>
      <c r="K183" s="215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201"/>
      <c r="G184" s="144"/>
      <c r="H184" s="175" t="str">
        <f aca="true">IF(G184 &lt;&gt; "",VLOOKUP($G184,Defect_severity,2,0),"")</f>
        <v/>
      </c>
      <c r="I184" s="144"/>
      <c r="J184" s="202"/>
      <c r="K184" s="215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201"/>
      <c r="G185" s="144"/>
      <c r="H185" s="175" t="str">
        <f aca="true">IF(G185 &lt;&gt; "",VLOOKUP($G185,Defect_severity,2,0),"")</f>
        <v/>
      </c>
      <c r="I185" s="144"/>
      <c r="J185" s="202"/>
      <c r="K185" s="215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201"/>
      <c r="G186" s="144"/>
      <c r="H186" s="175" t="str">
        <f aca="true">IF(G186 &lt;&gt; "",VLOOKUP($G186,Defect_severity,2,0),"")</f>
        <v/>
      </c>
      <c r="I186" s="144"/>
      <c r="J186" s="202"/>
      <c r="K186" s="215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201"/>
      <c r="G187" s="144"/>
      <c r="H187" s="175" t="str">
        <f aca="true">IF(G187 &lt;&gt; "",VLOOKUP($G187,Defect_severity,2,0),"")</f>
        <v/>
      </c>
      <c r="I187" s="144"/>
      <c r="J187" s="202"/>
      <c r="K187" s="215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201"/>
      <c r="G188" s="144"/>
      <c r="H188" s="175" t="str">
        <f aca="true">IF(G188 &lt;&gt; "",VLOOKUP($G188,Defect_severity,2,0),"")</f>
        <v/>
      </c>
      <c r="I188" s="144"/>
      <c r="J188" s="202"/>
      <c r="K188" s="215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201"/>
      <c r="G189" s="144"/>
      <c r="H189" s="175" t="str">
        <f aca="true">IF(G189 &lt;&gt; "",VLOOKUP($G189,Defect_severity,2,0),"")</f>
        <v/>
      </c>
      <c r="I189" s="144"/>
      <c r="J189" s="202"/>
      <c r="K189" s="215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201"/>
      <c r="G190" s="144"/>
      <c r="H190" s="175" t="str">
        <f aca="true">IF(G190 &lt;&gt; "",VLOOKUP($G190,Defect_severity,2,0),"")</f>
        <v/>
      </c>
      <c r="I190" s="144"/>
      <c r="J190" s="202"/>
      <c r="K190" s="215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201"/>
      <c r="G191" s="144"/>
      <c r="H191" s="175" t="str">
        <f aca="true">IF(G191 &lt;&gt; "",VLOOKUP($G191,Defect_severity,2,0),"")</f>
        <v/>
      </c>
      <c r="I191" s="144"/>
      <c r="J191" s="202"/>
      <c r="K191" s="215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201"/>
      <c r="G192" s="144"/>
      <c r="H192" s="175" t="str">
        <f aca="true">IF(G192 &lt;&gt; "",VLOOKUP($G192,Defect_severity,2,0),"")</f>
        <v/>
      </c>
      <c r="I192" s="144"/>
      <c r="J192" s="202"/>
      <c r="K192" s="215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201"/>
      <c r="G193" s="144"/>
      <c r="H193" s="175" t="str">
        <f aca="true">IF(G193 &lt;&gt; "",VLOOKUP($G193,Defect_severity,2,0),"")</f>
        <v/>
      </c>
      <c r="I193" s="144"/>
      <c r="J193" s="202"/>
      <c r="K193" s="215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201"/>
      <c r="G194" s="144"/>
      <c r="H194" s="175" t="str">
        <f aca="true">IF(G194 &lt;&gt; "",VLOOKUP($G194,Defect_severity,2,0),"")</f>
        <v/>
      </c>
      <c r="I194" s="144"/>
      <c r="J194" s="202"/>
      <c r="K194" s="215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201"/>
      <c r="G195" s="144"/>
      <c r="H195" s="175" t="str">
        <f aca="true">IF(G195 &lt;&gt; "",VLOOKUP($G195,Defect_severity,2,0),"")</f>
        <v/>
      </c>
      <c r="I195" s="144"/>
      <c r="J195" s="202"/>
      <c r="K195" s="215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201"/>
      <c r="G196" s="144"/>
      <c r="H196" s="175" t="str">
        <f aca="true">IF(G196 &lt;&gt; "",VLOOKUP($G196,Defect_severity,2,0),"")</f>
        <v/>
      </c>
      <c r="I196" s="144"/>
      <c r="J196" s="202"/>
      <c r="K196" s="215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201"/>
      <c r="G197" s="144"/>
      <c r="H197" s="175" t="str">
        <f aca="true">IF(G197 &lt;&gt; "",VLOOKUP($G197,Defect_severity,2,0),"")</f>
        <v/>
      </c>
      <c r="I197" s="144"/>
      <c r="J197" s="202"/>
      <c r="K197" s="215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201"/>
      <c r="G198" s="144"/>
      <c r="H198" s="175" t="str">
        <f aca="true">IF(G198 &lt;&gt; "",VLOOKUP($G198,Defect_severity,2,0),"")</f>
        <v/>
      </c>
      <c r="I198" s="144"/>
      <c r="J198" s="202"/>
      <c r="K198" s="215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201"/>
      <c r="G199" s="144"/>
      <c r="H199" s="175" t="str">
        <f aca="true">IF(G199 &lt;&gt; "",VLOOKUP($G199,Defect_severity,2,0),"")</f>
        <v/>
      </c>
      <c r="I199" s="144"/>
      <c r="J199" s="202"/>
      <c r="K199" s="215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201"/>
      <c r="G200" s="144"/>
      <c r="H200" s="175" t="str">
        <f aca="true">IF(G200 &lt;&gt; "",VLOOKUP($G200,Defect_severity,2,0),"")</f>
        <v/>
      </c>
      <c r="I200" s="144"/>
      <c r="J200" s="202"/>
      <c r="K200" s="215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201"/>
      <c r="G201" s="144"/>
      <c r="H201" s="175" t="str">
        <f aca="true">IF(G201 &lt;&gt; "",VLOOKUP($G201,Defect_severity,2,0),"")</f>
        <v/>
      </c>
      <c r="I201" s="144"/>
      <c r="J201" s="202"/>
      <c r="K201" s="215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201"/>
      <c r="G202" s="144"/>
      <c r="H202" s="175" t="str">
        <f aca="true">IF(G202 &lt;&gt; "",VLOOKUP($G202,Defect_severity,2,0),"")</f>
        <v/>
      </c>
      <c r="I202" s="144"/>
      <c r="J202" s="202"/>
      <c r="K202" s="215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201"/>
      <c r="G203" s="144"/>
      <c r="H203" s="175" t="str">
        <f aca="true">IF(G203 &lt;&gt; "",VLOOKUP($G203,Defect_severity,2,0),"")</f>
        <v/>
      </c>
      <c r="I203" s="144"/>
      <c r="J203" s="202"/>
      <c r="K203" s="215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201"/>
      <c r="G204" s="144"/>
      <c r="H204" s="175" t="str">
        <f aca="true">IF(G204 &lt;&gt; "",VLOOKUP($G204,Defect_severity,2,0),"")</f>
        <v/>
      </c>
      <c r="I204" s="144"/>
      <c r="J204" s="202"/>
      <c r="K204" s="215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201"/>
      <c r="G205" s="144"/>
      <c r="H205" s="175" t="str">
        <f aca="true">IF(G205 &lt;&gt; "",VLOOKUP($G205,Defect_severity,2,0),"")</f>
        <v/>
      </c>
      <c r="I205" s="144"/>
      <c r="J205" s="202"/>
      <c r="K205" s="215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201"/>
      <c r="G206" s="144"/>
      <c r="H206" s="175" t="str">
        <f aca="true">IF(G206 &lt;&gt; "",VLOOKUP($G206,Defect_severity,2,0),"")</f>
        <v/>
      </c>
      <c r="I206" s="144"/>
      <c r="J206" s="202"/>
      <c r="K206" s="215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201"/>
      <c r="G207" s="144"/>
      <c r="H207" s="175" t="str">
        <f aca="true">IF(G207 &lt;&gt; "",VLOOKUP($G207,Defect_severity,2,0),"")</f>
        <v/>
      </c>
      <c r="I207" s="144"/>
      <c r="J207" s="202"/>
      <c r="K207" s="215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201"/>
      <c r="G208" s="144"/>
      <c r="H208" s="175" t="str">
        <f aca="true">IF(G208 &lt;&gt; "",VLOOKUP($G208,Defect_severity,2,0),"")</f>
        <v/>
      </c>
      <c r="I208" s="144"/>
      <c r="J208" s="202"/>
      <c r="K208" s="215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201"/>
      <c r="G209" s="144"/>
      <c r="H209" s="175" t="str">
        <f aca="true">IF(G209 &lt;&gt; "",VLOOKUP($G209,Defect_severity,2,0),"")</f>
        <v/>
      </c>
      <c r="I209" s="144"/>
      <c r="J209" s="202"/>
      <c r="K209" s="215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201"/>
      <c r="G210" s="144"/>
      <c r="H210" s="175" t="str">
        <f aca="true">IF(G210 &lt;&gt; "",VLOOKUP($G210,Defect_severity,2,0),"")</f>
        <v/>
      </c>
      <c r="I210" s="144"/>
      <c r="J210" s="202"/>
      <c r="K210" s="215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201"/>
      <c r="G211" s="144"/>
      <c r="H211" s="175" t="str">
        <f aca="true">IF(G211 &lt;&gt; "",VLOOKUP($G211,Defect_severity,2,0),"")</f>
        <v/>
      </c>
      <c r="I211" s="144"/>
      <c r="J211" s="202"/>
      <c r="K211" s="215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201"/>
      <c r="G212" s="144"/>
      <c r="H212" s="175" t="str">
        <f aca="true">IF(G212 &lt;&gt; "",VLOOKUP($G212,Defect_severity,2,0),"")</f>
        <v/>
      </c>
      <c r="I212" s="144"/>
      <c r="J212" s="202"/>
      <c r="K212" s="215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201"/>
      <c r="G213" s="144"/>
      <c r="H213" s="175" t="str">
        <f aca="true">IF(G213 &lt;&gt; "",VLOOKUP($G213,Defect_severity,2,0),"")</f>
        <v/>
      </c>
      <c r="I213" s="144"/>
      <c r="J213" s="202"/>
      <c r="K213" s="215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201"/>
      <c r="G214" s="144"/>
      <c r="H214" s="175" t="str">
        <f aca="true">IF(G214 &lt;&gt; "",VLOOKUP($G214,Defect_severity,2,0),"")</f>
        <v/>
      </c>
      <c r="I214" s="144"/>
      <c r="J214" s="202"/>
      <c r="K214" s="215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201"/>
      <c r="G215" s="144"/>
      <c r="H215" s="175" t="str">
        <f aca="true">IF(G215 &lt;&gt; "",VLOOKUP($G215,Defect_severity,2,0),"")</f>
        <v/>
      </c>
      <c r="I215" s="144"/>
      <c r="J215" s="202"/>
      <c r="K215" s="215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201"/>
      <c r="G216" s="144"/>
      <c r="H216" s="175" t="str">
        <f aca="true">IF(G216 &lt;&gt; "",VLOOKUP($G216,Defect_severity,2,0),"")</f>
        <v/>
      </c>
      <c r="I216" s="144"/>
      <c r="J216" s="202"/>
      <c r="K216" s="215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201"/>
      <c r="G217" s="144"/>
      <c r="H217" s="175" t="str">
        <f aca="true">IF(G217 &lt;&gt; "",VLOOKUP($G217,Defect_severity,2,0),"")</f>
        <v/>
      </c>
      <c r="I217" s="144"/>
      <c r="J217" s="202"/>
      <c r="K217" s="215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201"/>
      <c r="G218" s="144"/>
      <c r="H218" s="175" t="str">
        <f aca="true">IF(G218 &lt;&gt; "",VLOOKUP($G218,Defect_severity,2,0),"")</f>
        <v/>
      </c>
      <c r="I218" s="144"/>
      <c r="J218" s="202"/>
      <c r="K218" s="215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201"/>
      <c r="G219" s="144"/>
      <c r="H219" s="175" t="str">
        <f aca="true">IF(G219 &lt;&gt; "",VLOOKUP($G219,Defect_severity,2,0),"")</f>
        <v/>
      </c>
      <c r="I219" s="144"/>
      <c r="J219" s="202"/>
      <c r="K219" s="215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201"/>
      <c r="G220" s="144"/>
      <c r="H220" s="175" t="str">
        <f aca="true">IF(G220 &lt;&gt; "",VLOOKUP($G220,Defect_severity,2,0),"")</f>
        <v/>
      </c>
      <c r="I220" s="144"/>
      <c r="J220" s="202"/>
      <c r="K220" s="215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201"/>
      <c r="G221" s="144"/>
      <c r="H221" s="175" t="str">
        <f aca="true">IF(G221 &lt;&gt; "",VLOOKUP($G221,Defect_severity,2,0),"")</f>
        <v/>
      </c>
      <c r="I221" s="144"/>
      <c r="J221" s="202"/>
      <c r="K221" s="215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201"/>
      <c r="G222" s="144"/>
      <c r="H222" s="175" t="str">
        <f aca="true">IF(G222 &lt;&gt; "",VLOOKUP($G222,Defect_severity,2,0),"")</f>
        <v/>
      </c>
      <c r="I222" s="144"/>
      <c r="J222" s="202"/>
      <c r="K222" s="215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201"/>
      <c r="G223" s="144"/>
      <c r="H223" s="175" t="str">
        <f aca="true">IF(G223 &lt;&gt; "",VLOOKUP($G223,Defect_severity,2,0),"")</f>
        <v/>
      </c>
      <c r="I223" s="144"/>
      <c r="J223" s="202"/>
      <c r="K223" s="215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201"/>
      <c r="G224" s="144"/>
      <c r="H224" s="175" t="str">
        <f aca="true">IF(G224 &lt;&gt; "",VLOOKUP($G224,Defect_severity,2,0),"")</f>
        <v/>
      </c>
      <c r="I224" s="144"/>
      <c r="J224" s="202"/>
      <c r="K224" s="215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201"/>
      <c r="G225" s="144"/>
      <c r="H225" s="175" t="str">
        <f aca="true">IF(G225 &lt;&gt; "",VLOOKUP($G225,Defect_severity,2,0),"")</f>
        <v/>
      </c>
      <c r="I225" s="144"/>
      <c r="J225" s="202"/>
      <c r="K225" s="215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201"/>
      <c r="G226" s="144"/>
      <c r="H226" s="175" t="str">
        <f aca="true">IF(G226 &lt;&gt; "",VLOOKUP($G226,Defect_severity,2,0),"")</f>
        <v/>
      </c>
      <c r="I226" s="144"/>
      <c r="J226" s="202"/>
      <c r="K226" s="215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201"/>
      <c r="G227" s="144"/>
      <c r="H227" s="175" t="str">
        <f aca="true">IF(G227 &lt;&gt; "",VLOOKUP($G227,Defect_severity,2,0),"")</f>
        <v/>
      </c>
      <c r="I227" s="144"/>
      <c r="J227" s="202"/>
      <c r="K227" s="215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201"/>
      <c r="G228" s="144"/>
      <c r="H228" s="175" t="str">
        <f aca="true">IF(G228 &lt;&gt; "",VLOOKUP($G228,Defect_severity,2,0),"")</f>
        <v/>
      </c>
      <c r="I228" s="144"/>
      <c r="J228" s="202"/>
      <c r="K228" s="215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201"/>
      <c r="G229" s="144"/>
      <c r="H229" s="175" t="str">
        <f aca="true">IF(G229 &lt;&gt; "",VLOOKUP($G229,Defect_severity,2,0),"")</f>
        <v/>
      </c>
      <c r="I229" s="144"/>
      <c r="J229" s="202"/>
      <c r="K229" s="215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201"/>
      <c r="G230" s="144"/>
      <c r="H230" s="175" t="str">
        <f aca="true">IF(G230 &lt;&gt; "",VLOOKUP($G230,Defect_severity,2,0),"")</f>
        <v/>
      </c>
      <c r="I230" s="144"/>
      <c r="J230" s="202"/>
      <c r="K230" s="215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201"/>
      <c r="G231" s="144"/>
      <c r="H231" s="175" t="str">
        <f aca="true">IF(G231 &lt;&gt; "",VLOOKUP($G231,Defect_severity,2,0),"")</f>
        <v/>
      </c>
      <c r="I231" s="144"/>
      <c r="J231" s="202"/>
      <c r="K231" s="215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201"/>
      <c r="G232" s="144"/>
      <c r="H232" s="175" t="str">
        <f aca="true">IF(G232 &lt;&gt; "",VLOOKUP($G232,Defect_severity,2,0),"")</f>
        <v/>
      </c>
      <c r="I232" s="144"/>
      <c r="J232" s="202"/>
      <c r="K232" s="215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201"/>
      <c r="G233" s="144"/>
      <c r="H233" s="175" t="str">
        <f aca="true">IF(G233 &lt;&gt; "",VLOOKUP($G233,Defect_severity,2,0),"")</f>
        <v/>
      </c>
      <c r="I233" s="144"/>
      <c r="J233" s="202"/>
      <c r="K233" s="215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201"/>
      <c r="G234" s="144"/>
      <c r="H234" s="175" t="str">
        <f aca="true">IF(G234 &lt;&gt; "",VLOOKUP($G234,Defect_severity,2,0),"")</f>
        <v/>
      </c>
      <c r="I234" s="144"/>
      <c r="J234" s="202"/>
      <c r="K234" s="215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201"/>
      <c r="G235" s="144"/>
      <c r="H235" s="175" t="str">
        <f aca="true">IF(G235 &lt;&gt; "",VLOOKUP($G235,Defect_severity,2,0),"")</f>
        <v/>
      </c>
      <c r="I235" s="144"/>
      <c r="J235" s="202"/>
      <c r="K235" s="215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201"/>
      <c r="G236" s="144"/>
      <c r="H236" s="175" t="str">
        <f aca="true">IF(G236 &lt;&gt; "",VLOOKUP($G236,Defect_severity,2,0),"")</f>
        <v/>
      </c>
      <c r="I236" s="144"/>
      <c r="J236" s="202"/>
      <c r="K236" s="215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201"/>
      <c r="G237" s="144"/>
      <c r="H237" s="175" t="str">
        <f aca="true">IF(G237 &lt;&gt; "",VLOOKUP($G237,Defect_severity,2,0),"")</f>
        <v/>
      </c>
      <c r="I237" s="144"/>
      <c r="J237" s="202"/>
      <c r="K237" s="215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201"/>
      <c r="G238" s="144"/>
      <c r="H238" s="175" t="str">
        <f aca="true">IF(G238 &lt;&gt; "",VLOOKUP($G238,Defect_severity,2,0),"")</f>
        <v/>
      </c>
      <c r="I238" s="144"/>
      <c r="J238" s="202"/>
      <c r="K238" s="215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201"/>
      <c r="G239" s="144"/>
      <c r="H239" s="175" t="str">
        <f aca="true">IF(G239 &lt;&gt; "",VLOOKUP($G239,Defect_severity,2,0),"")</f>
        <v/>
      </c>
      <c r="I239" s="144"/>
      <c r="J239" s="202"/>
      <c r="K239" s="215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201"/>
      <c r="G240" s="144"/>
      <c r="H240" s="175" t="str">
        <f aca="true">IF(G240 &lt;&gt; "",VLOOKUP($G240,Defect_severity,2,0),"")</f>
        <v/>
      </c>
      <c r="I240" s="144"/>
      <c r="J240" s="202"/>
      <c r="K240" s="215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201"/>
      <c r="G241" s="144"/>
      <c r="H241" s="175" t="str">
        <f aca="true">IF(G241 &lt;&gt; "",VLOOKUP($G241,Defect_severity,2,0),"")</f>
        <v/>
      </c>
      <c r="I241" s="144"/>
      <c r="J241" s="202"/>
      <c r="K241" s="215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201"/>
      <c r="G242" s="144"/>
      <c r="H242" s="175" t="str">
        <f aca="true">IF(G242 &lt;&gt; "",VLOOKUP($G242,Defect_severity,2,0),"")</f>
        <v/>
      </c>
      <c r="I242" s="144"/>
      <c r="J242" s="202"/>
      <c r="K242" s="215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201"/>
      <c r="G243" s="144"/>
      <c r="H243" s="175" t="str">
        <f aca="true">IF(G243 &lt;&gt; "",VLOOKUP($G243,Defect_severity,2,0),"")</f>
        <v/>
      </c>
      <c r="I243" s="144"/>
      <c r="J243" s="202"/>
      <c r="K243" s="215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201"/>
      <c r="G244" s="144"/>
      <c r="H244" s="175" t="str">
        <f aca="true">IF(G244 &lt;&gt; "",VLOOKUP($G244,Defect_severity,2,0),"")</f>
        <v/>
      </c>
      <c r="I244" s="144"/>
      <c r="J244" s="202"/>
      <c r="K244" s="215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201"/>
      <c r="G245" s="144"/>
      <c r="H245" s="175" t="str">
        <f aca="true">IF(G245 &lt;&gt; "",VLOOKUP($G245,Defect_severity,2,0),"")</f>
        <v/>
      </c>
      <c r="I245" s="144"/>
      <c r="J245" s="202"/>
      <c r="K245" s="215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201"/>
      <c r="G246" s="144"/>
      <c r="H246" s="175" t="str">
        <f aca="true">IF(G246 &lt;&gt; "",VLOOKUP($G246,Defect_severity,2,0),"")</f>
        <v/>
      </c>
      <c r="I246" s="144"/>
      <c r="J246" s="202"/>
      <c r="K246" s="215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201"/>
      <c r="G247" s="144"/>
      <c r="H247" s="175" t="str">
        <f aca="true">IF(G247 &lt;&gt; "",VLOOKUP($G247,Defect_severity,2,0),"")</f>
        <v/>
      </c>
      <c r="I247" s="144"/>
      <c r="J247" s="202"/>
      <c r="K247" s="215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201"/>
      <c r="G248" s="144"/>
      <c r="H248" s="175" t="str">
        <f aca="true">IF(G248 &lt;&gt; "",VLOOKUP($G248,Defect_severity,2,0),"")</f>
        <v/>
      </c>
      <c r="I248" s="144"/>
      <c r="J248" s="202"/>
      <c r="K248" s="215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201"/>
      <c r="G249" s="144"/>
      <c r="H249" s="175" t="str">
        <f aca="true">IF(G249 &lt;&gt; "",VLOOKUP($G249,Defect_severity,2,0),"")</f>
        <v/>
      </c>
      <c r="I249" s="144"/>
      <c r="J249" s="202"/>
      <c r="K249" s="215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201"/>
      <c r="G250" s="144"/>
      <c r="H250" s="175" t="str">
        <f aca="true">IF(G250 &lt;&gt; "",VLOOKUP($G250,Defect_severity,2,0),"")</f>
        <v/>
      </c>
      <c r="I250" s="144"/>
      <c r="J250" s="202"/>
      <c r="K250" s="215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201"/>
      <c r="G251" s="144"/>
      <c r="H251" s="175" t="str">
        <f aca="true">IF(G251 &lt;&gt; "",VLOOKUP($G251,Defect_severity,2,0),"")</f>
        <v/>
      </c>
      <c r="I251" s="144"/>
      <c r="J251" s="202"/>
      <c r="K251" s="215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201"/>
      <c r="G252" s="144"/>
      <c r="H252" s="175" t="str">
        <f aca="true">IF(G252 &lt;&gt; "",VLOOKUP($G252,Defect_severity,2,0),"")</f>
        <v/>
      </c>
      <c r="I252" s="144"/>
      <c r="J252" s="202"/>
      <c r="K252" s="215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201"/>
      <c r="G253" s="144"/>
      <c r="H253" s="175" t="str">
        <f aca="true">IF(G253 &lt;&gt; "",VLOOKUP($G253,Defect_severity,2,0),"")</f>
        <v/>
      </c>
      <c r="I253" s="144"/>
      <c r="J253" s="202"/>
      <c r="K253" s="215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201"/>
      <c r="G254" s="144"/>
      <c r="H254" s="175" t="str">
        <f aca="true">IF(G254 &lt;&gt; "",VLOOKUP($G254,Defect_severity,2,0),"")</f>
        <v/>
      </c>
      <c r="I254" s="144"/>
      <c r="J254" s="202"/>
      <c r="K254" s="215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201"/>
      <c r="G255" s="144"/>
      <c r="H255" s="175" t="str">
        <f aca="true">IF(G255 &lt;&gt; "",VLOOKUP($G255,Defect_severity,2,0),"")</f>
        <v/>
      </c>
      <c r="I255" s="144"/>
      <c r="J255" s="202"/>
      <c r="K255" s="215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201"/>
      <c r="G256" s="144"/>
      <c r="H256" s="175" t="str">
        <f aca="true">IF(G256 &lt;&gt; "",VLOOKUP($G256,Defect_severity,2,0),"")</f>
        <v/>
      </c>
      <c r="I256" s="144"/>
      <c r="J256" s="202"/>
      <c r="K256" s="215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201"/>
      <c r="G257" s="144"/>
      <c r="H257" s="175" t="str">
        <f aca="true">IF(G257 &lt;&gt; "",VLOOKUP($G257,Defect_severity,2,0),"")</f>
        <v/>
      </c>
      <c r="I257" s="144"/>
      <c r="J257" s="202"/>
      <c r="K257" s="215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201"/>
      <c r="G258" s="144"/>
      <c r="H258" s="175" t="str">
        <f aca="true">IF(G258 &lt;&gt; "",VLOOKUP($G258,Defect_severity,2,0),"")</f>
        <v/>
      </c>
      <c r="I258" s="144"/>
      <c r="J258" s="202"/>
      <c r="K258" s="215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201"/>
      <c r="G259" s="144"/>
      <c r="H259" s="175" t="str">
        <f aca="true">IF(G259 &lt;&gt; "",VLOOKUP($G259,Defect_severity,2,0),"")</f>
        <v/>
      </c>
      <c r="I259" s="144"/>
      <c r="J259" s="202"/>
      <c r="K259" s="215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201"/>
      <c r="G260" s="144"/>
      <c r="H260" s="175" t="str">
        <f aca="true">IF(G260 &lt;&gt; "",VLOOKUP($G260,Defect_severity,2,0),"")</f>
        <v/>
      </c>
      <c r="I260" s="144"/>
      <c r="J260" s="202"/>
      <c r="K260" s="215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201"/>
      <c r="G261" s="144"/>
      <c r="H261" s="175" t="str">
        <f aca="true">IF(G261 &lt;&gt; "",VLOOKUP($G261,Defect_severity,2,0),"")</f>
        <v/>
      </c>
      <c r="I261" s="144"/>
      <c r="J261" s="202"/>
      <c r="K261" s="215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201"/>
      <c r="G262" s="144"/>
      <c r="H262" s="175" t="str">
        <f aca="true">IF(G262 &lt;&gt; "",VLOOKUP($G262,Defect_severity,2,0),"")</f>
        <v/>
      </c>
      <c r="I262" s="144"/>
      <c r="J262" s="202"/>
      <c r="K262" s="215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201"/>
      <c r="G263" s="144"/>
      <c r="H263" s="175" t="str">
        <f aca="true">IF(G263 &lt;&gt; "",VLOOKUP($G263,Defect_severity,2,0),"")</f>
        <v/>
      </c>
      <c r="I263" s="144"/>
      <c r="J263" s="202"/>
      <c r="K263" s="215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201"/>
      <c r="G264" s="144"/>
      <c r="H264" s="175" t="str">
        <f aca="true">IF(G264 &lt;&gt; "",VLOOKUP($G264,Defect_severity,2,0),"")</f>
        <v/>
      </c>
      <c r="I264" s="144"/>
      <c r="J264" s="202"/>
      <c r="K264" s="215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201"/>
      <c r="G265" s="144"/>
      <c r="H265" s="175" t="str">
        <f aca="true">IF(G265 &lt;&gt; "",VLOOKUP($G265,Defect_severity,2,0),"")</f>
        <v/>
      </c>
      <c r="I265" s="144"/>
      <c r="J265" s="202"/>
      <c r="K265" s="215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201"/>
      <c r="G266" s="144"/>
      <c r="H266" s="175" t="str">
        <f aca="true">IF(G266 &lt;&gt; "",VLOOKUP($G266,Defect_severity,2,0),"")</f>
        <v/>
      </c>
      <c r="I266" s="144"/>
      <c r="J266" s="202"/>
      <c r="K266" s="215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201"/>
      <c r="G267" s="144"/>
      <c r="H267" s="175" t="str">
        <f aca="true">IF(G267 &lt;&gt; "",VLOOKUP($G267,Defect_severity,2,0),"")</f>
        <v/>
      </c>
      <c r="I267" s="144"/>
      <c r="J267" s="202"/>
      <c r="K267" s="215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201"/>
      <c r="G268" s="144"/>
      <c r="H268" s="175" t="str">
        <f aca="true">IF(G268 &lt;&gt; "",VLOOKUP($G268,Defect_severity,2,0),"")</f>
        <v/>
      </c>
      <c r="I268" s="144"/>
      <c r="J268" s="202"/>
      <c r="K268" s="215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201"/>
      <c r="G269" s="144"/>
      <c r="H269" s="175" t="str">
        <f aca="true">IF(G269 &lt;&gt; "",VLOOKUP($G269,Defect_severity,2,0),"")</f>
        <v/>
      </c>
      <c r="I269" s="144"/>
      <c r="J269" s="202"/>
      <c r="K269" s="215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201"/>
      <c r="G270" s="144"/>
      <c r="H270" s="175" t="str">
        <f aca="true">IF(G270 &lt;&gt; "",VLOOKUP($G270,Defect_severity,2,0),"")</f>
        <v/>
      </c>
      <c r="I270" s="144"/>
      <c r="J270" s="202"/>
      <c r="K270" s="215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201"/>
      <c r="G271" s="144"/>
      <c r="H271" s="175" t="str">
        <f aca="true">IF(G271 &lt;&gt; "",VLOOKUP($G271,Defect_severity,2,0),"")</f>
        <v/>
      </c>
      <c r="I271" s="144"/>
      <c r="J271" s="202"/>
      <c r="K271" s="215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201"/>
      <c r="G272" s="144"/>
      <c r="H272" s="175" t="str">
        <f aca="true">IF(G272 &lt;&gt; "",VLOOKUP($G272,Defect_severity,2,0),"")</f>
        <v/>
      </c>
      <c r="I272" s="144"/>
      <c r="J272" s="202"/>
      <c r="K272" s="215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201"/>
      <c r="G273" s="144"/>
      <c r="H273" s="175" t="str">
        <f aca="true">IF(G273 &lt;&gt; "",VLOOKUP($G273,Defect_severity,2,0),"")</f>
        <v/>
      </c>
      <c r="I273" s="144"/>
      <c r="J273" s="202"/>
      <c r="K273" s="215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201"/>
      <c r="G274" s="144"/>
      <c r="H274" s="175" t="str">
        <f aca="true">IF(G274 &lt;&gt; "",VLOOKUP($G274,Defect_severity,2,0),"")</f>
        <v/>
      </c>
      <c r="I274" s="144"/>
      <c r="J274" s="202"/>
      <c r="K274" s="215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201"/>
      <c r="G275" s="144"/>
      <c r="H275" s="175" t="str">
        <f aca="true">IF(G275 &lt;&gt; "",VLOOKUP($G275,Defect_severity,2,0),"")</f>
        <v/>
      </c>
      <c r="I275" s="144"/>
      <c r="J275" s="202"/>
      <c r="K275" s="215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201"/>
      <c r="G276" s="144"/>
      <c r="H276" s="175" t="str">
        <f aca="true">IF(G276 &lt;&gt; "",VLOOKUP($G276,Defect_severity,2,0),"")</f>
        <v/>
      </c>
      <c r="I276" s="144"/>
      <c r="J276" s="202"/>
      <c r="K276" s="215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201"/>
      <c r="G277" s="144"/>
      <c r="H277" s="175" t="str">
        <f aca="true">IF(G277 &lt;&gt; "",VLOOKUP($G277,Defect_severity,2,0),"")</f>
        <v/>
      </c>
      <c r="I277" s="144"/>
      <c r="J277" s="202"/>
      <c r="K277" s="215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201"/>
      <c r="G278" s="144"/>
      <c r="H278" s="175" t="str">
        <f aca="true">IF(G278 &lt;&gt; "",VLOOKUP($G278,Defect_severity,2,0),"")</f>
        <v/>
      </c>
      <c r="I278" s="144"/>
      <c r="J278" s="202"/>
      <c r="K278" s="215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201"/>
      <c r="G279" s="144"/>
      <c r="H279" s="175" t="str">
        <f aca="true">IF(G279 &lt;&gt; "",VLOOKUP($G279,Defect_severity,2,0),"")</f>
        <v/>
      </c>
      <c r="I279" s="144"/>
      <c r="J279" s="202"/>
      <c r="K279" s="215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201"/>
      <c r="G280" s="144"/>
      <c r="H280" s="175" t="str">
        <f aca="true">IF(G280 &lt;&gt; "",VLOOKUP($G280,Defect_severity,2,0),"")</f>
        <v/>
      </c>
      <c r="I280" s="144"/>
      <c r="J280" s="202"/>
      <c r="K280" s="215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201"/>
      <c r="G281" s="144"/>
      <c r="H281" s="175" t="str">
        <f aca="true">IF(G281 &lt;&gt; "",VLOOKUP($G281,Defect_severity,2,0),"")</f>
        <v/>
      </c>
      <c r="I281" s="144"/>
      <c r="J281" s="202"/>
      <c r="K281" s="215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201"/>
      <c r="G282" s="144"/>
      <c r="H282" s="175" t="str">
        <f aca="true">IF(G282 &lt;&gt; "",VLOOKUP($G282,Defect_severity,2,0),"")</f>
        <v/>
      </c>
      <c r="I282" s="144"/>
      <c r="J282" s="202"/>
      <c r="K282" s="215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201"/>
      <c r="G283" s="144"/>
      <c r="H283" s="175" t="str">
        <f aca="true">IF(G283 &lt;&gt; "",VLOOKUP($G283,Defect_severity,2,0),"")</f>
        <v/>
      </c>
      <c r="I283" s="144"/>
      <c r="J283" s="202"/>
      <c r="K283" s="215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201"/>
      <c r="G284" s="144"/>
      <c r="H284" s="175" t="str">
        <f aca="true">IF(G284 &lt;&gt; "",VLOOKUP($G284,Defect_severity,2,0),"")</f>
        <v/>
      </c>
      <c r="I284" s="144"/>
      <c r="J284" s="202"/>
      <c r="K284" s="215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201"/>
      <c r="G285" s="144"/>
      <c r="H285" s="175" t="str">
        <f aca="true">IF(G285 &lt;&gt; "",VLOOKUP($G285,Defect_severity,2,0),"")</f>
        <v/>
      </c>
      <c r="I285" s="144"/>
      <c r="J285" s="202"/>
      <c r="K285" s="215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201"/>
      <c r="G286" s="144"/>
      <c r="H286" s="175" t="str">
        <f aca="true">IF(G286 &lt;&gt; "",VLOOKUP($G286,Defect_severity,2,0),"")</f>
        <v/>
      </c>
      <c r="I286" s="144"/>
      <c r="J286" s="202"/>
      <c r="K286" s="215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201"/>
      <c r="G287" s="144"/>
      <c r="H287" s="175" t="str">
        <f aca="true">IF(G287 &lt;&gt; "",VLOOKUP($G287,Defect_severity,2,0),"")</f>
        <v/>
      </c>
      <c r="I287" s="144"/>
      <c r="J287" s="202"/>
      <c r="K287" s="215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201"/>
      <c r="G288" s="144"/>
      <c r="H288" s="175" t="str">
        <f aca="true">IF(G288 &lt;&gt; "",VLOOKUP($G288,Defect_severity,2,0),"")</f>
        <v/>
      </c>
      <c r="I288" s="144"/>
      <c r="J288" s="202"/>
      <c r="K288" s="215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201"/>
      <c r="G289" s="144"/>
      <c r="H289" s="175" t="str">
        <f aca="true">IF(G289 &lt;&gt; "",VLOOKUP($G289,Defect_severity,2,0),"")</f>
        <v/>
      </c>
      <c r="I289" s="144"/>
      <c r="J289" s="202"/>
      <c r="K289" s="215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201"/>
      <c r="G290" s="144"/>
      <c r="H290" s="175" t="str">
        <f aca="true">IF(G290 &lt;&gt; "",VLOOKUP($G290,Defect_severity,2,0),"")</f>
        <v/>
      </c>
      <c r="I290" s="144"/>
      <c r="J290" s="202"/>
      <c r="K290" s="215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201"/>
      <c r="G291" s="144"/>
      <c r="H291" s="175" t="str">
        <f aca="true">IF(G291 &lt;&gt; "",VLOOKUP($G291,Defect_severity,2,0),"")</f>
        <v/>
      </c>
      <c r="I291" s="144"/>
      <c r="J291" s="202"/>
      <c r="K291" s="215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201"/>
      <c r="G292" s="144"/>
      <c r="H292" s="175" t="str">
        <f aca="true">IF(G292 &lt;&gt; "",VLOOKUP($G292,Defect_severity,2,0),"")</f>
        <v/>
      </c>
      <c r="I292" s="144"/>
      <c r="J292" s="202"/>
      <c r="K292" s="215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201"/>
      <c r="G293" s="144"/>
      <c r="H293" s="175" t="str">
        <f aca="true">IF(G293 &lt;&gt; "",VLOOKUP($G293,Defect_severity,2,0),"")</f>
        <v/>
      </c>
      <c r="I293" s="144"/>
      <c r="J293" s="202"/>
      <c r="K293" s="215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201"/>
      <c r="G294" s="144"/>
      <c r="H294" s="175" t="str">
        <f aca="true">IF(G294 &lt;&gt; "",VLOOKUP($G294,Defect_severity,2,0),"")</f>
        <v/>
      </c>
      <c r="I294" s="144"/>
      <c r="J294" s="202"/>
      <c r="K294" s="215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201"/>
      <c r="G295" s="144"/>
      <c r="H295" s="175" t="str">
        <f aca="true">IF(G295 &lt;&gt; "",VLOOKUP($G295,Defect_severity,2,0),"")</f>
        <v/>
      </c>
      <c r="I295" s="144"/>
      <c r="J295" s="202"/>
      <c r="K295" s="215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201"/>
      <c r="G296" s="144"/>
      <c r="H296" s="175" t="str">
        <f aca="true">IF(G296 &lt;&gt; "",VLOOKUP($G296,Defect_severity,2,0),"")</f>
        <v/>
      </c>
      <c r="I296" s="144"/>
      <c r="J296" s="202"/>
      <c r="K296" s="215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201"/>
      <c r="G297" s="144"/>
      <c r="H297" s="175" t="str">
        <f aca="true">IF(G297 &lt;&gt; "",VLOOKUP($G297,Defect_severity,2,0),"")</f>
        <v/>
      </c>
      <c r="I297" s="144"/>
      <c r="J297" s="202"/>
      <c r="K297" s="215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201"/>
      <c r="G298" s="144"/>
      <c r="H298" s="175" t="str">
        <f aca="true">IF(G298 &lt;&gt; "",VLOOKUP($G298,Defect_severity,2,0),"")</f>
        <v/>
      </c>
      <c r="I298" s="144"/>
      <c r="J298" s="202"/>
      <c r="K298" s="215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201"/>
      <c r="G299" s="144"/>
      <c r="H299" s="175" t="str">
        <f aca="true">IF(G299 &lt;&gt; "",VLOOKUP($G299,Defect_severity,2,0),"")</f>
        <v/>
      </c>
      <c r="I299" s="144"/>
      <c r="J299" s="202"/>
      <c r="K299" s="215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201"/>
      <c r="G300" s="144"/>
      <c r="H300" s="175" t="str">
        <f aca="true">IF(G300 &lt;&gt; "",VLOOKUP($G300,Defect_severity,2,0),"")</f>
        <v/>
      </c>
      <c r="I300" s="144"/>
      <c r="J300" s="202"/>
      <c r="K300" s="215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201"/>
      <c r="G301" s="144"/>
      <c r="H301" s="175" t="str">
        <f aca="true">IF(G301 &lt;&gt; "",VLOOKUP($G301,Defect_severity,2,0),"")</f>
        <v/>
      </c>
      <c r="I301" s="144"/>
      <c r="J301" s="202"/>
      <c r="K301" s="215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201"/>
      <c r="G302" s="144"/>
      <c r="H302" s="175" t="str">
        <f aca="true">IF(G302 &lt;&gt; "",VLOOKUP($G302,Defect_severity,2,0),"")</f>
        <v/>
      </c>
      <c r="I302" s="144"/>
      <c r="J302" s="202"/>
      <c r="K302" s="215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201"/>
      <c r="G303" s="144"/>
      <c r="H303" s="175" t="str">
        <f aca="true">IF(G303 &lt;&gt; "",VLOOKUP($G303,Defect_severity,2,0),"")</f>
        <v/>
      </c>
      <c r="I303" s="144"/>
      <c r="J303" s="202"/>
      <c r="K303" s="215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201"/>
      <c r="G304" s="144"/>
      <c r="H304" s="175" t="str">
        <f aca="true">IF(G304 &lt;&gt; "",VLOOKUP($G304,Defect_severity,2,0),"")</f>
        <v/>
      </c>
      <c r="I304" s="144"/>
      <c r="J304" s="202"/>
      <c r="K304" s="215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201"/>
      <c r="G305" s="144"/>
      <c r="H305" s="175" t="str">
        <f aca="true">IF(G305 &lt;&gt; "",VLOOKUP($G305,Defect_severity,2,0),"")</f>
        <v/>
      </c>
      <c r="I305" s="144"/>
      <c r="J305" s="202"/>
      <c r="K305" s="215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201"/>
      <c r="G306" s="144"/>
      <c r="H306" s="175" t="str">
        <f aca="true">IF(G306 &lt;&gt; "",VLOOKUP($G306,Defect_severity,2,0),"")</f>
        <v/>
      </c>
      <c r="I306" s="144"/>
      <c r="J306" s="202"/>
      <c r="K306" s="215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201"/>
      <c r="G307" s="144"/>
      <c r="H307" s="175" t="str">
        <f aca="true">IF(G307 &lt;&gt; "",VLOOKUP($G307,Defect_severity,2,0),"")</f>
        <v/>
      </c>
      <c r="I307" s="144"/>
      <c r="J307" s="202"/>
      <c r="K307" s="215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201"/>
      <c r="G308" s="144"/>
      <c r="H308" s="175" t="str">
        <f aca="true">IF(G308 &lt;&gt; "",VLOOKUP($G308,Defect_severity,2,0),"")</f>
        <v/>
      </c>
      <c r="I308" s="144"/>
      <c r="J308" s="202"/>
      <c r="K308" s="215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201"/>
      <c r="G309" s="144"/>
      <c r="H309" s="175" t="str">
        <f aca="true">IF(G309 &lt;&gt; "",VLOOKUP($G309,Defect_severity,2,0),"")</f>
        <v/>
      </c>
      <c r="I309" s="144"/>
      <c r="J309" s="202"/>
      <c r="K309" s="215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201"/>
      <c r="G310" s="144"/>
      <c r="H310" s="175" t="str">
        <f aca="true">IF(G310 &lt;&gt; "",VLOOKUP($G310,Defect_severity,2,0),"")</f>
        <v/>
      </c>
      <c r="I310" s="144"/>
      <c r="J310" s="202"/>
      <c r="K310" s="215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201"/>
      <c r="G311" s="144"/>
      <c r="H311" s="175" t="str">
        <f aca="true">IF(G311 &lt;&gt; "",VLOOKUP($G311,Defect_severity,2,0),"")</f>
        <v/>
      </c>
      <c r="I311" s="144"/>
      <c r="J311" s="202"/>
      <c r="K311" s="215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201"/>
      <c r="G312" s="144"/>
      <c r="H312" s="175" t="str">
        <f aca="true">IF(G312 &lt;&gt; "",VLOOKUP($G312,Defect_severity,2,0),"")</f>
        <v/>
      </c>
      <c r="I312" s="144"/>
      <c r="J312" s="202"/>
      <c r="K312" s="215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201"/>
      <c r="G313" s="144"/>
      <c r="H313" s="175" t="str">
        <f aca="true">IF(G313 &lt;&gt; "",VLOOKUP($G313,Defect_severity,2,0),"")</f>
        <v/>
      </c>
      <c r="I313" s="144"/>
      <c r="J313" s="202"/>
      <c r="K313" s="215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201"/>
      <c r="G314" s="144"/>
      <c r="H314" s="175" t="str">
        <f aca="true">IF(G314 &lt;&gt; "",VLOOKUP($G314,Defect_severity,2,0),"")</f>
        <v/>
      </c>
      <c r="I314" s="144"/>
      <c r="J314" s="202"/>
      <c r="K314" s="215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201"/>
      <c r="G315" s="144"/>
      <c r="H315" s="175" t="str">
        <f aca="true">IF(G315 &lt;&gt; "",VLOOKUP($G315,Defect_severity,2,0),"")</f>
        <v/>
      </c>
      <c r="I315" s="144"/>
      <c r="J315" s="202"/>
      <c r="K315" s="215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201"/>
      <c r="G316" s="144"/>
      <c r="H316" s="175" t="str">
        <f aca="true">IF(G316 &lt;&gt; "",VLOOKUP($G316,Defect_severity,2,0),"")</f>
        <v/>
      </c>
      <c r="I316" s="144"/>
      <c r="J316" s="202"/>
      <c r="K316" s="215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201"/>
      <c r="G317" s="144"/>
      <c r="H317" s="175" t="str">
        <f aca="true">IF(G317 &lt;&gt; "",VLOOKUP($G317,Defect_severity,2,0),"")</f>
        <v/>
      </c>
      <c r="I317" s="144"/>
      <c r="J317" s="202"/>
      <c r="K317" s="215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201"/>
      <c r="G318" s="144"/>
      <c r="H318" s="175" t="str">
        <f aca="true">IF(G318 &lt;&gt; "",VLOOKUP($G318,Defect_severity,2,0),"")</f>
        <v/>
      </c>
      <c r="I318" s="144"/>
      <c r="J318" s="202"/>
      <c r="K318" s="215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201"/>
      <c r="G319" s="144"/>
      <c r="H319" s="175" t="str">
        <f aca="true">IF(G319 &lt;&gt; "",VLOOKUP($G319,Defect_severity,2,0),"")</f>
        <v/>
      </c>
      <c r="I319" s="144"/>
      <c r="J319" s="202"/>
      <c r="K319" s="215"/>
    </row>
    <row r="320" customFormat="false" ht="15" hidden="false" customHeight="false" outlineLevel="0" collapsed="false">
      <c r="B320" s="203" t="n">
        <f aca="false">B319+1</f>
        <v>298</v>
      </c>
      <c r="C320" s="204"/>
      <c r="D320" s="205"/>
      <c r="E320" s="205"/>
      <c r="F320" s="205"/>
      <c r="G320" s="204"/>
      <c r="H320" s="206" t="str">
        <f aca="true">IF(G320 &lt;&gt; "",VLOOKUP($G320,Defect_severity,2,0),"")</f>
        <v/>
      </c>
      <c r="I320" s="204"/>
      <c r="J320" s="207"/>
      <c r="K320" s="216"/>
    </row>
    <row r="321" customFormat="false" ht="15" hidden="false" customHeight="false" outlineLevel="0" collapsed="false">
      <c r="B321" s="200" t="n">
        <f aca="false">B320+1</f>
        <v>299</v>
      </c>
      <c r="C321" s="144"/>
      <c r="D321" s="201"/>
      <c r="E321" s="201"/>
      <c r="F321" s="201"/>
      <c r="G321" s="144"/>
      <c r="H321" s="175" t="str">
        <f aca="true">IF(G321 &lt;&gt; "",VLOOKUP($G321,Defect_severity,2,0),"")</f>
        <v/>
      </c>
      <c r="I321" s="144"/>
      <c r="J321" s="202"/>
      <c r="K321" s="217"/>
    </row>
    <row r="322" customFormat="false" ht="15" hidden="false" customHeight="false" outlineLevel="0" collapsed="false">
      <c r="B322" s="200" t="n">
        <f aca="false">B321+1</f>
        <v>300</v>
      </c>
      <c r="C322" s="144"/>
      <c r="D322" s="201"/>
      <c r="E322" s="201"/>
      <c r="F322" s="201"/>
      <c r="G322" s="144"/>
      <c r="H322" s="175" t="str">
        <f aca="true">IF(G322 &lt;&gt; "",VLOOKUP($G322,Defect_severity,2,0),"")</f>
        <v/>
      </c>
      <c r="I322" s="144"/>
      <c r="J322" s="202"/>
      <c r="K322" s="217"/>
    </row>
    <row r="323" customFormat="false" ht="15" hidden="false" customHeight="false" outlineLevel="0" collapsed="false">
      <c r="B323" s="200" t="n">
        <f aca="false">B322+1</f>
        <v>301</v>
      </c>
      <c r="C323" s="144"/>
      <c r="D323" s="201"/>
      <c r="E323" s="201"/>
      <c r="F323" s="201"/>
      <c r="G323" s="144"/>
      <c r="H323" s="175" t="str">
        <f aca="true">IF(G323 &lt;&gt; "",VLOOKUP($G323,Defect_severity,2,0),"")</f>
        <v/>
      </c>
      <c r="I323" s="144"/>
      <c r="J323" s="202"/>
      <c r="K323" s="217"/>
    </row>
    <row r="324" customFormat="false" ht="15" hidden="false" customHeight="false" outlineLevel="0" collapsed="false">
      <c r="B324" s="200" t="n">
        <f aca="false">B323+1</f>
        <v>302</v>
      </c>
      <c r="C324" s="144"/>
      <c r="D324" s="201"/>
      <c r="E324" s="201"/>
      <c r="F324" s="201"/>
      <c r="G324" s="144"/>
      <c r="H324" s="175" t="str">
        <f aca="true">IF(G324 &lt;&gt; "",VLOOKUP($G324,Defect_severity,2,0),"")</f>
        <v/>
      </c>
      <c r="I324" s="144"/>
      <c r="J324" s="202"/>
      <c r="K324" s="217"/>
    </row>
    <row r="325" customFormat="false" ht="15" hidden="false" customHeight="false" outlineLevel="0" collapsed="false">
      <c r="B325" s="200" t="n">
        <f aca="false">B324+1</f>
        <v>303</v>
      </c>
      <c r="C325" s="144"/>
      <c r="D325" s="201"/>
      <c r="E325" s="201"/>
      <c r="F325" s="201"/>
      <c r="G325" s="144"/>
      <c r="H325" s="175" t="str">
        <f aca="true">IF(G325 &lt;&gt; "",VLOOKUP($G325,Defect_severity,2,0),"")</f>
        <v/>
      </c>
      <c r="I325" s="144"/>
      <c r="J325" s="202"/>
      <c r="K325" s="217"/>
    </row>
    <row r="326" customFormat="false" ht="15" hidden="false" customHeight="false" outlineLevel="0" collapsed="false">
      <c r="B326" s="200" t="n">
        <f aca="false">B325+1</f>
        <v>304</v>
      </c>
      <c r="C326" s="144"/>
      <c r="D326" s="201"/>
      <c r="E326" s="201"/>
      <c r="F326" s="201"/>
      <c r="G326" s="144"/>
      <c r="H326" s="175" t="str">
        <f aca="true">IF(G326 &lt;&gt; "",VLOOKUP($G326,Defect_severity,2,0),"")</f>
        <v/>
      </c>
      <c r="I326" s="144"/>
      <c r="J326" s="202"/>
      <c r="K326" s="217"/>
    </row>
    <row r="327" customFormat="false" ht="15" hidden="false" customHeight="false" outlineLevel="0" collapsed="false">
      <c r="B327" s="200" t="n">
        <f aca="false">B326+1</f>
        <v>305</v>
      </c>
      <c r="C327" s="144"/>
      <c r="D327" s="201"/>
      <c r="E327" s="201"/>
      <c r="F327" s="201"/>
      <c r="G327" s="144"/>
      <c r="H327" s="175" t="str">
        <f aca="true">IF(G327 &lt;&gt; "",VLOOKUP($G327,Defect_severity,2,0),"")</f>
        <v/>
      </c>
      <c r="I327" s="144"/>
      <c r="J327" s="202"/>
      <c r="K327" s="217"/>
    </row>
    <row r="328" customFormat="false" ht="15" hidden="false" customHeight="false" outlineLevel="0" collapsed="false">
      <c r="B328" s="200" t="n">
        <f aca="false">B327+1</f>
        <v>306</v>
      </c>
      <c r="C328" s="144"/>
      <c r="D328" s="201"/>
      <c r="E328" s="201"/>
      <c r="F328" s="201"/>
      <c r="G328" s="144"/>
      <c r="H328" s="175" t="str">
        <f aca="true">IF(G328 &lt;&gt; "",VLOOKUP($G328,Defect_severity,2,0),"")</f>
        <v/>
      </c>
      <c r="I328" s="144"/>
      <c r="J328" s="202"/>
      <c r="K328" s="217"/>
    </row>
    <row r="329" customFormat="false" ht="15" hidden="false" customHeight="false" outlineLevel="0" collapsed="false">
      <c r="B329" s="200" t="n">
        <f aca="false">B328+1</f>
        <v>307</v>
      </c>
      <c r="C329" s="144"/>
      <c r="D329" s="201"/>
      <c r="E329" s="201"/>
      <c r="F329" s="201"/>
      <c r="G329" s="144"/>
      <c r="H329" s="175" t="str">
        <f aca="true">IF(G329 &lt;&gt; "",VLOOKUP($G329,Defect_severity,2,0),"")</f>
        <v/>
      </c>
      <c r="I329" s="144"/>
      <c r="J329" s="202"/>
      <c r="K329" s="217"/>
    </row>
    <row r="330" customFormat="false" ht="15" hidden="false" customHeight="false" outlineLevel="0" collapsed="false">
      <c r="B330" s="200" t="n">
        <f aca="false">B329+1</f>
        <v>308</v>
      </c>
      <c r="C330" s="144"/>
      <c r="D330" s="201"/>
      <c r="E330" s="201"/>
      <c r="F330" s="201"/>
      <c r="G330" s="144"/>
      <c r="H330" s="175" t="str">
        <f aca="true">IF(G330 &lt;&gt; "",VLOOKUP($G330,Defect_severity,2,0),"")</f>
        <v/>
      </c>
      <c r="I330" s="144"/>
      <c r="J330" s="202"/>
      <c r="K330" s="217"/>
    </row>
    <row r="331" customFormat="false" ht="15" hidden="false" customHeight="false" outlineLevel="0" collapsed="false">
      <c r="B331" s="200" t="n">
        <f aca="false">B330+1</f>
        <v>309</v>
      </c>
      <c r="C331" s="144"/>
      <c r="D331" s="201"/>
      <c r="E331" s="201"/>
      <c r="F331" s="201"/>
      <c r="G331" s="144"/>
      <c r="H331" s="175" t="str">
        <f aca="true">IF(G331 &lt;&gt; "",VLOOKUP($G331,Defect_severity,2,0),"")</f>
        <v/>
      </c>
      <c r="I331" s="144"/>
      <c r="J331" s="202"/>
      <c r="K331" s="217"/>
    </row>
    <row r="332" customFormat="false" ht="15" hidden="false" customHeight="false" outlineLevel="0" collapsed="false">
      <c r="B332" s="200" t="n">
        <f aca="false">B331+1</f>
        <v>310</v>
      </c>
      <c r="C332" s="144"/>
      <c r="D332" s="201"/>
      <c r="E332" s="201"/>
      <c r="F332" s="201"/>
      <c r="G332" s="144"/>
      <c r="H332" s="175" t="str">
        <f aca="true">IF(G332 &lt;&gt; "",VLOOKUP($G332,Defect_severity,2,0),"")</f>
        <v/>
      </c>
      <c r="I332" s="144"/>
      <c r="J332" s="202"/>
      <c r="K332" s="217"/>
    </row>
    <row r="333" customFormat="false" ht="15" hidden="false" customHeight="false" outlineLevel="0" collapsed="false">
      <c r="B333" s="200" t="n">
        <f aca="false">B332+1</f>
        <v>311</v>
      </c>
      <c r="C333" s="144"/>
      <c r="D333" s="201"/>
      <c r="E333" s="201"/>
      <c r="F333" s="201"/>
      <c r="G333" s="144"/>
      <c r="H333" s="175" t="str">
        <f aca="true">IF(G333 &lt;&gt; "",VLOOKUP($G333,Defect_severity,2,0),"")</f>
        <v/>
      </c>
      <c r="I333" s="144"/>
      <c r="J333" s="202"/>
      <c r="K333" s="217"/>
    </row>
    <row r="334" customFormat="false" ht="15" hidden="false" customHeight="false" outlineLevel="0" collapsed="false">
      <c r="B334" s="200" t="n">
        <f aca="false">B333+1</f>
        <v>312</v>
      </c>
      <c r="C334" s="144"/>
      <c r="D334" s="201"/>
      <c r="E334" s="201"/>
      <c r="F334" s="201"/>
      <c r="G334" s="144"/>
      <c r="H334" s="175" t="str">
        <f aca="true">IF(G334 &lt;&gt; "",VLOOKUP($G334,Defect_severity,2,0),"")</f>
        <v/>
      </c>
      <c r="I334" s="144"/>
      <c r="J334" s="202"/>
      <c r="K334" s="217"/>
    </row>
    <row r="335" customFormat="false" ht="15" hidden="false" customHeight="false" outlineLevel="0" collapsed="false">
      <c r="B335" s="200" t="n">
        <f aca="false">B334+1</f>
        <v>313</v>
      </c>
      <c r="C335" s="144"/>
      <c r="D335" s="201"/>
      <c r="E335" s="201"/>
      <c r="F335" s="201"/>
      <c r="G335" s="144"/>
      <c r="H335" s="175" t="str">
        <f aca="true">IF(G335 &lt;&gt; "",VLOOKUP($G335,Defect_severity,2,0),"")</f>
        <v/>
      </c>
      <c r="I335" s="144"/>
      <c r="J335" s="202"/>
      <c r="K335" s="217"/>
    </row>
    <row r="336" customFormat="false" ht="15" hidden="false" customHeight="false" outlineLevel="0" collapsed="false">
      <c r="B336" s="200" t="n">
        <f aca="false">B335+1</f>
        <v>314</v>
      </c>
      <c r="C336" s="144"/>
      <c r="D336" s="201"/>
      <c r="E336" s="201"/>
      <c r="F336" s="201"/>
      <c r="G336" s="144"/>
      <c r="H336" s="175" t="str">
        <f aca="true">IF(G336 &lt;&gt; "",VLOOKUP($G336,Defect_severity,2,0),"")</f>
        <v/>
      </c>
      <c r="I336" s="144"/>
      <c r="J336" s="202"/>
      <c r="K336" s="217"/>
    </row>
    <row r="337" customFormat="false" ht="15" hidden="false" customHeight="false" outlineLevel="0" collapsed="false">
      <c r="B337" s="200" t="n">
        <f aca="false">B336+1</f>
        <v>315</v>
      </c>
      <c r="C337" s="144"/>
      <c r="D337" s="201"/>
      <c r="E337" s="201"/>
      <c r="F337" s="201"/>
      <c r="G337" s="144"/>
      <c r="H337" s="175" t="str">
        <f aca="true">IF(G337 &lt;&gt; "",VLOOKUP($G337,Defect_severity,2,0),"")</f>
        <v/>
      </c>
      <c r="I337" s="144"/>
      <c r="J337" s="202"/>
      <c r="K337" s="217"/>
    </row>
    <row r="338" customFormat="false" ht="15" hidden="false" customHeight="false" outlineLevel="0" collapsed="false">
      <c r="B338" s="200" t="n">
        <f aca="false">B337+1</f>
        <v>316</v>
      </c>
      <c r="C338" s="144"/>
      <c r="D338" s="201"/>
      <c r="E338" s="201"/>
      <c r="F338" s="201"/>
      <c r="G338" s="144"/>
      <c r="H338" s="175" t="str">
        <f aca="true">IF(G338 &lt;&gt; "",VLOOKUP($G338,Defect_severity,2,0),"")</f>
        <v/>
      </c>
      <c r="I338" s="144"/>
      <c r="J338" s="202"/>
      <c r="K338" s="217"/>
    </row>
    <row r="339" customFormat="false" ht="15" hidden="false" customHeight="false" outlineLevel="0" collapsed="false">
      <c r="B339" s="200" t="n">
        <f aca="false">B338+1</f>
        <v>317</v>
      </c>
      <c r="C339" s="144"/>
      <c r="D339" s="201"/>
      <c r="E339" s="201"/>
      <c r="F339" s="201"/>
      <c r="G339" s="144"/>
      <c r="H339" s="175" t="str">
        <f aca="true">IF(G339 &lt;&gt; "",VLOOKUP($G339,Defect_severity,2,0),"")</f>
        <v/>
      </c>
      <c r="I339" s="144"/>
      <c r="J339" s="202"/>
      <c r="K339" s="217"/>
    </row>
    <row r="340" customFormat="false" ht="15" hidden="false" customHeight="false" outlineLevel="0" collapsed="false">
      <c r="B340" s="200" t="n">
        <f aca="false">B339+1</f>
        <v>318</v>
      </c>
      <c r="C340" s="144"/>
      <c r="D340" s="201"/>
      <c r="E340" s="201"/>
      <c r="F340" s="201"/>
      <c r="G340" s="144"/>
      <c r="H340" s="175" t="str">
        <f aca="true">IF(G340 &lt;&gt; "",VLOOKUP($G340,Defect_severity,2,0),"")</f>
        <v/>
      </c>
      <c r="I340" s="144"/>
      <c r="J340" s="202"/>
      <c r="K340" s="217"/>
    </row>
    <row r="341" customFormat="false" ht="15" hidden="false" customHeight="false" outlineLevel="0" collapsed="false">
      <c r="B341" s="200" t="n">
        <f aca="false">B340+1</f>
        <v>319</v>
      </c>
      <c r="C341" s="144"/>
      <c r="D341" s="201"/>
      <c r="E341" s="201"/>
      <c r="F341" s="201"/>
      <c r="G341" s="144"/>
      <c r="H341" s="175" t="str">
        <f aca="true">IF(G341 &lt;&gt; "",VLOOKUP($G341,Defect_severity,2,0),"")</f>
        <v/>
      </c>
      <c r="I341" s="144"/>
      <c r="J341" s="202"/>
      <c r="K341" s="217"/>
    </row>
    <row r="342" customFormat="false" ht="15" hidden="false" customHeight="false" outlineLevel="0" collapsed="false">
      <c r="B342" s="200" t="n">
        <f aca="false">B341+1</f>
        <v>320</v>
      </c>
      <c r="C342" s="144"/>
      <c r="D342" s="201"/>
      <c r="E342" s="201"/>
      <c r="F342" s="201"/>
      <c r="G342" s="144"/>
      <c r="H342" s="175" t="str">
        <f aca="true">IF(G342 &lt;&gt; "",VLOOKUP($G342,Defect_severity,2,0),"")</f>
        <v/>
      </c>
      <c r="I342" s="144"/>
      <c r="J342" s="202"/>
      <c r="K342" s="217"/>
    </row>
    <row r="343" customFormat="false" ht="15" hidden="false" customHeight="false" outlineLevel="0" collapsed="false">
      <c r="B343" s="200" t="n">
        <f aca="false">B342+1</f>
        <v>321</v>
      </c>
      <c r="C343" s="144"/>
      <c r="D343" s="201"/>
      <c r="E343" s="201"/>
      <c r="F343" s="201"/>
      <c r="G343" s="144"/>
      <c r="H343" s="175" t="str">
        <f aca="true">IF(G343 &lt;&gt; "",VLOOKUP($G343,Defect_severity,2,0),"")</f>
        <v/>
      </c>
      <c r="I343" s="144"/>
      <c r="J343" s="202"/>
      <c r="K343" s="217"/>
    </row>
    <row r="344" customFormat="false" ht="15" hidden="false" customHeight="false" outlineLevel="0" collapsed="false">
      <c r="B344" s="200" t="n">
        <f aca="false">B343+1</f>
        <v>322</v>
      </c>
      <c r="C344" s="144"/>
      <c r="D344" s="201"/>
      <c r="E344" s="201"/>
      <c r="F344" s="201"/>
      <c r="G344" s="144"/>
      <c r="H344" s="175" t="str">
        <f aca="true">IF(G344 &lt;&gt; "",VLOOKUP($G344,Defect_severity,2,0),"")</f>
        <v/>
      </c>
      <c r="I344" s="144"/>
      <c r="J344" s="202"/>
      <c r="K344" s="217"/>
    </row>
    <row r="345" customFormat="false" ht="15" hidden="false" customHeight="false" outlineLevel="0" collapsed="false">
      <c r="B345" s="200" t="n">
        <f aca="false">B344+1</f>
        <v>323</v>
      </c>
      <c r="C345" s="144"/>
      <c r="D345" s="201"/>
      <c r="E345" s="201"/>
      <c r="F345" s="201"/>
      <c r="G345" s="144"/>
      <c r="H345" s="175" t="str">
        <f aca="true">IF(G345 &lt;&gt; "",VLOOKUP($G345,Defect_severity,2,0),"")</f>
        <v/>
      </c>
      <c r="I345" s="144"/>
      <c r="J345" s="202"/>
      <c r="K345" s="217"/>
    </row>
    <row r="346" customFormat="false" ht="15" hidden="false" customHeight="false" outlineLevel="0" collapsed="false">
      <c r="B346" s="200" t="n">
        <f aca="false">B345+1</f>
        <v>324</v>
      </c>
      <c r="C346" s="144"/>
      <c r="D346" s="201"/>
      <c r="E346" s="201"/>
      <c r="F346" s="201"/>
      <c r="G346" s="144"/>
      <c r="H346" s="175" t="str">
        <f aca="true">IF(G346 &lt;&gt; "",VLOOKUP($G346,Defect_severity,2,0),"")</f>
        <v/>
      </c>
      <c r="I346" s="144"/>
      <c r="J346" s="202"/>
      <c r="K346" s="217"/>
    </row>
    <row r="347" customFormat="false" ht="15" hidden="false" customHeight="false" outlineLevel="0" collapsed="false">
      <c r="B347" s="200" t="n">
        <f aca="false">B346+1</f>
        <v>325</v>
      </c>
      <c r="C347" s="144"/>
      <c r="D347" s="201"/>
      <c r="E347" s="201"/>
      <c r="F347" s="201"/>
      <c r="G347" s="144"/>
      <c r="H347" s="175" t="str">
        <f aca="true">IF(G347 &lt;&gt; "",VLOOKUP($G347,Defect_severity,2,0),"")</f>
        <v/>
      </c>
      <c r="I347" s="144"/>
      <c r="J347" s="202"/>
      <c r="K347" s="217"/>
    </row>
    <row r="348" customFormat="false" ht="15" hidden="false" customHeight="false" outlineLevel="0" collapsed="false">
      <c r="B348" s="200" t="n">
        <f aca="false">B347+1</f>
        <v>326</v>
      </c>
      <c r="C348" s="144"/>
      <c r="D348" s="201"/>
      <c r="E348" s="201"/>
      <c r="F348" s="201"/>
      <c r="G348" s="144"/>
      <c r="H348" s="175" t="str">
        <f aca="true">IF(G348 &lt;&gt; "",VLOOKUP($G348,Defect_severity,2,0),"")</f>
        <v/>
      </c>
      <c r="I348" s="144"/>
      <c r="J348" s="202"/>
      <c r="K348" s="217"/>
    </row>
    <row r="349" customFormat="false" ht="15" hidden="false" customHeight="false" outlineLevel="0" collapsed="false">
      <c r="B349" s="200" t="n">
        <f aca="false">B348+1</f>
        <v>327</v>
      </c>
      <c r="C349" s="144"/>
      <c r="D349" s="201"/>
      <c r="E349" s="201"/>
      <c r="F349" s="201"/>
      <c r="G349" s="144"/>
      <c r="H349" s="175" t="str">
        <f aca="true">IF(G349 &lt;&gt; "",VLOOKUP($G349,Defect_severity,2,0),"")</f>
        <v/>
      </c>
      <c r="I349" s="144"/>
      <c r="J349" s="202"/>
      <c r="K349" s="217"/>
    </row>
    <row r="350" customFormat="false" ht="15" hidden="false" customHeight="false" outlineLevel="0" collapsed="false">
      <c r="B350" s="200" t="n">
        <f aca="false">B349+1</f>
        <v>328</v>
      </c>
      <c r="C350" s="144"/>
      <c r="D350" s="201"/>
      <c r="E350" s="201"/>
      <c r="F350" s="201"/>
      <c r="G350" s="144"/>
      <c r="H350" s="175" t="str">
        <f aca="true">IF(G350 &lt;&gt; "",VLOOKUP($G350,Defect_severity,2,0),"")</f>
        <v/>
      </c>
      <c r="I350" s="144"/>
      <c r="J350" s="202"/>
      <c r="K350" s="217"/>
    </row>
    <row r="351" customFormat="false" ht="15" hidden="false" customHeight="false" outlineLevel="0" collapsed="false">
      <c r="B351" s="200" t="n">
        <f aca="false">B350+1</f>
        <v>329</v>
      </c>
      <c r="C351" s="144"/>
      <c r="D351" s="201"/>
      <c r="E351" s="201"/>
      <c r="F351" s="201"/>
      <c r="G351" s="144"/>
      <c r="H351" s="175" t="str">
        <f aca="true">IF(G351 &lt;&gt; "",VLOOKUP($G351,Defect_severity,2,0),"")</f>
        <v/>
      </c>
      <c r="I351" s="144"/>
      <c r="J351" s="202"/>
      <c r="K351" s="217"/>
    </row>
    <row r="352" customFormat="false" ht="15" hidden="false" customHeight="false" outlineLevel="0" collapsed="false">
      <c r="B352" s="200" t="n">
        <f aca="false">B351+1</f>
        <v>330</v>
      </c>
      <c r="C352" s="144"/>
      <c r="D352" s="201"/>
      <c r="E352" s="201"/>
      <c r="F352" s="201"/>
      <c r="G352" s="144"/>
      <c r="H352" s="175" t="str">
        <f aca="true">IF(G352 &lt;&gt; "",VLOOKUP($G352,Defect_severity,2,0),"")</f>
        <v/>
      </c>
      <c r="I352" s="144"/>
      <c r="J352" s="202"/>
      <c r="K352" s="217"/>
    </row>
    <row r="353" customFormat="false" ht="15" hidden="false" customHeight="false" outlineLevel="0" collapsed="false">
      <c r="B353" s="200" t="n">
        <f aca="false">B352+1</f>
        <v>331</v>
      </c>
      <c r="C353" s="144"/>
      <c r="D353" s="201"/>
      <c r="E353" s="201"/>
      <c r="F353" s="201"/>
      <c r="G353" s="144"/>
      <c r="H353" s="175" t="str">
        <f aca="true">IF(G353 &lt;&gt; "",VLOOKUP($G353,Defect_severity,2,0),"")</f>
        <v/>
      </c>
      <c r="I353" s="144"/>
      <c r="J353" s="202"/>
      <c r="K353" s="217"/>
    </row>
    <row r="354" customFormat="false" ht="15" hidden="false" customHeight="false" outlineLevel="0" collapsed="false">
      <c r="B354" s="200" t="n">
        <f aca="false">B353+1</f>
        <v>332</v>
      </c>
      <c r="C354" s="144"/>
      <c r="D354" s="201"/>
      <c r="E354" s="201"/>
      <c r="F354" s="201"/>
      <c r="G354" s="144"/>
      <c r="H354" s="175" t="str">
        <f aca="true">IF(G354 &lt;&gt; "",VLOOKUP($G354,Defect_severity,2,0),"")</f>
        <v/>
      </c>
      <c r="I354" s="144"/>
      <c r="J354" s="202"/>
      <c r="K354" s="217"/>
    </row>
    <row r="355" customFormat="false" ht="15" hidden="false" customHeight="false" outlineLevel="0" collapsed="false">
      <c r="B355" s="200" t="n">
        <f aca="false">B354+1</f>
        <v>333</v>
      </c>
      <c r="C355" s="144"/>
      <c r="D355" s="201"/>
      <c r="E355" s="201"/>
      <c r="F355" s="201"/>
      <c r="G355" s="144"/>
      <c r="H355" s="175" t="str">
        <f aca="true">IF(G355 &lt;&gt; "",VLOOKUP($G355,Defect_severity,2,0),"")</f>
        <v/>
      </c>
      <c r="I355" s="144"/>
      <c r="J355" s="202"/>
      <c r="K355" s="217"/>
    </row>
    <row r="356" customFormat="false" ht="15" hidden="false" customHeight="false" outlineLevel="0" collapsed="false">
      <c r="B356" s="200" t="n">
        <f aca="false">B355+1</f>
        <v>334</v>
      </c>
      <c r="C356" s="144"/>
      <c r="D356" s="201"/>
      <c r="E356" s="201"/>
      <c r="F356" s="201"/>
      <c r="G356" s="144"/>
      <c r="H356" s="175" t="str">
        <f aca="true">IF(G356 &lt;&gt; "",VLOOKUP($G356,Defect_severity,2,0),"")</f>
        <v/>
      </c>
      <c r="I356" s="144"/>
      <c r="J356" s="202"/>
      <c r="K356" s="217"/>
    </row>
    <row r="357" customFormat="false" ht="15" hidden="false" customHeight="false" outlineLevel="0" collapsed="false">
      <c r="B357" s="200" t="n">
        <f aca="false">B356+1</f>
        <v>335</v>
      </c>
      <c r="C357" s="144"/>
      <c r="D357" s="201"/>
      <c r="E357" s="201"/>
      <c r="F357" s="201"/>
      <c r="G357" s="144"/>
      <c r="H357" s="175" t="str">
        <f aca="true">IF(G357 &lt;&gt; "",VLOOKUP($G357,Defect_severity,2,0),"")</f>
        <v/>
      </c>
      <c r="I357" s="144"/>
      <c r="J357" s="202"/>
      <c r="K357" s="217"/>
    </row>
    <row r="358" customFormat="false" ht="15" hidden="false" customHeight="false" outlineLevel="0" collapsed="false">
      <c r="B358" s="200" t="n">
        <f aca="false">B357+1</f>
        <v>336</v>
      </c>
      <c r="C358" s="144"/>
      <c r="D358" s="201"/>
      <c r="E358" s="201"/>
      <c r="F358" s="201"/>
      <c r="G358" s="144"/>
      <c r="H358" s="175" t="str">
        <f aca="true">IF(G358 &lt;&gt; "",VLOOKUP($G358,Defect_severity,2,0),"")</f>
        <v/>
      </c>
      <c r="I358" s="144"/>
      <c r="J358" s="202"/>
      <c r="K358" s="217"/>
    </row>
    <row r="359" customFormat="false" ht="15" hidden="false" customHeight="false" outlineLevel="0" collapsed="false">
      <c r="B359" s="200" t="n">
        <f aca="false">B358+1</f>
        <v>337</v>
      </c>
      <c r="C359" s="144"/>
      <c r="D359" s="201"/>
      <c r="E359" s="201"/>
      <c r="F359" s="201"/>
      <c r="G359" s="144"/>
      <c r="H359" s="175" t="str">
        <f aca="true">IF(G359 &lt;&gt; "",VLOOKUP($G359,Defect_severity,2,0),"")</f>
        <v/>
      </c>
      <c r="I359" s="144"/>
      <c r="J359" s="202"/>
      <c r="K359" s="217"/>
    </row>
    <row r="360" customFormat="false" ht="15" hidden="false" customHeight="false" outlineLevel="0" collapsed="false">
      <c r="B360" s="200" t="n">
        <f aca="false">B359+1</f>
        <v>338</v>
      </c>
      <c r="C360" s="144"/>
      <c r="D360" s="201"/>
      <c r="E360" s="201"/>
      <c r="F360" s="201"/>
      <c r="G360" s="144"/>
      <c r="H360" s="175" t="str">
        <f aca="true">IF(G360 &lt;&gt; "",VLOOKUP($G360,Defect_severity,2,0),"")</f>
        <v/>
      </c>
      <c r="I360" s="144"/>
      <c r="J360" s="202"/>
      <c r="K360" s="217"/>
    </row>
    <row r="361" customFormat="false" ht="15" hidden="false" customHeight="false" outlineLevel="0" collapsed="false">
      <c r="B361" s="200" t="n">
        <f aca="false">B360+1</f>
        <v>339</v>
      </c>
      <c r="C361" s="144"/>
      <c r="D361" s="201"/>
      <c r="E361" s="201"/>
      <c r="F361" s="201"/>
      <c r="G361" s="144"/>
      <c r="H361" s="175" t="str">
        <f aca="true">IF(G361 &lt;&gt; "",VLOOKUP($G361,Defect_severity,2,0),"")</f>
        <v/>
      </c>
      <c r="I361" s="144"/>
      <c r="J361" s="202"/>
      <c r="K361" s="217"/>
    </row>
    <row r="362" customFormat="false" ht="15" hidden="false" customHeight="false" outlineLevel="0" collapsed="false">
      <c r="B362" s="200" t="n">
        <f aca="false">B361+1</f>
        <v>340</v>
      </c>
      <c r="C362" s="144"/>
      <c r="D362" s="201"/>
      <c r="E362" s="201"/>
      <c r="F362" s="201"/>
      <c r="G362" s="144"/>
      <c r="H362" s="175" t="str">
        <f aca="true">IF(G362 &lt;&gt; "",VLOOKUP($G362,Defect_severity,2,0),"")</f>
        <v/>
      </c>
      <c r="I362" s="144"/>
      <c r="J362" s="202"/>
      <c r="K362" s="217"/>
    </row>
    <row r="363" customFormat="false" ht="15" hidden="false" customHeight="false" outlineLevel="0" collapsed="false">
      <c r="B363" s="200" t="n">
        <f aca="false">B362+1</f>
        <v>341</v>
      </c>
      <c r="C363" s="144"/>
      <c r="D363" s="201"/>
      <c r="E363" s="201"/>
      <c r="F363" s="201"/>
      <c r="G363" s="144"/>
      <c r="H363" s="175" t="str">
        <f aca="true">IF(G363 &lt;&gt; "",VLOOKUP($G363,Defect_severity,2,0),"")</f>
        <v/>
      </c>
      <c r="I363" s="144"/>
      <c r="J363" s="202"/>
      <c r="K363" s="217"/>
    </row>
    <row r="364" customFormat="false" ht="15" hidden="false" customHeight="false" outlineLevel="0" collapsed="false">
      <c r="B364" s="200" t="n">
        <f aca="false">B363+1</f>
        <v>342</v>
      </c>
      <c r="C364" s="144"/>
      <c r="D364" s="201"/>
      <c r="E364" s="201"/>
      <c r="F364" s="201"/>
      <c r="G364" s="144"/>
      <c r="H364" s="175" t="str">
        <f aca="true">IF(G364 &lt;&gt; "",VLOOKUP($G364,Defect_severity,2,0),"")</f>
        <v/>
      </c>
      <c r="I364" s="144"/>
      <c r="J364" s="202"/>
      <c r="K364" s="217"/>
    </row>
    <row r="365" customFormat="false" ht="15" hidden="false" customHeight="false" outlineLevel="0" collapsed="false">
      <c r="B365" s="200" t="n">
        <f aca="false">B364+1</f>
        <v>343</v>
      </c>
      <c r="C365" s="144"/>
      <c r="D365" s="201"/>
      <c r="E365" s="201"/>
      <c r="F365" s="201"/>
      <c r="G365" s="144"/>
      <c r="H365" s="175" t="str">
        <f aca="true">IF(G365 &lt;&gt; "",VLOOKUP($G365,Defect_severity,2,0),"")</f>
        <v/>
      </c>
      <c r="I365" s="144"/>
      <c r="J365" s="202"/>
      <c r="K365" s="217"/>
    </row>
    <row r="366" customFormat="false" ht="15" hidden="false" customHeight="false" outlineLevel="0" collapsed="false">
      <c r="B366" s="200" t="n">
        <f aca="false">B365+1</f>
        <v>344</v>
      </c>
      <c r="C366" s="144"/>
      <c r="D366" s="201"/>
      <c r="E366" s="201"/>
      <c r="F366" s="201"/>
      <c r="G366" s="144"/>
      <c r="H366" s="175" t="str">
        <f aca="true">IF(G366 &lt;&gt; "",VLOOKUP($G366,Defect_severity,2,0),"")</f>
        <v/>
      </c>
      <c r="I366" s="144"/>
      <c r="J366" s="202"/>
      <c r="K366" s="217"/>
    </row>
    <row r="367" customFormat="false" ht="15" hidden="false" customHeight="false" outlineLevel="0" collapsed="false">
      <c r="B367" s="200" t="n">
        <f aca="false">B366+1</f>
        <v>345</v>
      </c>
      <c r="C367" s="144"/>
      <c r="D367" s="201"/>
      <c r="E367" s="201"/>
      <c r="F367" s="201"/>
      <c r="G367" s="144"/>
      <c r="H367" s="175" t="str">
        <f aca="true">IF(G367 &lt;&gt; "",VLOOKUP($G367,Defect_severity,2,0),"")</f>
        <v/>
      </c>
      <c r="I367" s="144"/>
      <c r="J367" s="202"/>
      <c r="K367" s="217"/>
    </row>
    <row r="368" customFormat="false" ht="15" hidden="false" customHeight="false" outlineLevel="0" collapsed="false">
      <c r="B368" s="200" t="n">
        <f aca="false">B367+1</f>
        <v>346</v>
      </c>
      <c r="C368" s="144"/>
      <c r="D368" s="201"/>
      <c r="E368" s="201"/>
      <c r="F368" s="201"/>
      <c r="G368" s="144"/>
      <c r="H368" s="175" t="str">
        <f aca="true">IF(G368 &lt;&gt; "",VLOOKUP($G368,Defect_severity,2,0),"")</f>
        <v/>
      </c>
      <c r="I368" s="144"/>
      <c r="J368" s="202"/>
      <c r="K368" s="217"/>
    </row>
    <row r="369" customFormat="false" ht="15" hidden="false" customHeight="false" outlineLevel="0" collapsed="false">
      <c r="B369" s="200" t="n">
        <f aca="false">B368+1</f>
        <v>347</v>
      </c>
      <c r="C369" s="144"/>
      <c r="D369" s="201"/>
      <c r="E369" s="201"/>
      <c r="F369" s="201"/>
      <c r="G369" s="144"/>
      <c r="H369" s="175" t="str">
        <f aca="true">IF(G369 &lt;&gt; "",VLOOKUP($G369,Defect_severity,2,0),"")</f>
        <v/>
      </c>
      <c r="I369" s="144"/>
      <c r="J369" s="202"/>
      <c r="K369" s="217"/>
    </row>
    <row r="370" customFormat="false" ht="15" hidden="false" customHeight="false" outlineLevel="0" collapsed="false">
      <c r="B370" s="200" t="n">
        <f aca="false">B369+1</f>
        <v>348</v>
      </c>
      <c r="C370" s="144"/>
      <c r="D370" s="201"/>
      <c r="E370" s="201"/>
      <c r="F370" s="201"/>
      <c r="G370" s="144"/>
      <c r="H370" s="175" t="str">
        <f aca="true">IF(G370 &lt;&gt; "",VLOOKUP($G370,Defect_severity,2,0),"")</f>
        <v/>
      </c>
      <c r="I370" s="144"/>
      <c r="J370" s="202"/>
      <c r="K370" s="217"/>
    </row>
    <row r="371" customFormat="false" ht="15" hidden="false" customHeight="false" outlineLevel="0" collapsed="false">
      <c r="B371" s="200" t="n">
        <f aca="false">B370+1</f>
        <v>349</v>
      </c>
      <c r="C371" s="144"/>
      <c r="D371" s="201"/>
      <c r="E371" s="201"/>
      <c r="F371" s="201"/>
      <c r="G371" s="144"/>
      <c r="H371" s="175" t="str">
        <f aca="true">IF(G371 &lt;&gt; "",VLOOKUP($G371,Defect_severity,2,0),"")</f>
        <v/>
      </c>
      <c r="I371" s="144"/>
      <c r="J371" s="202"/>
      <c r="K371" s="217"/>
    </row>
    <row r="372" customFormat="false" ht="15" hidden="false" customHeight="false" outlineLevel="0" collapsed="false">
      <c r="B372" s="200" t="n">
        <f aca="false">B371+1</f>
        <v>350</v>
      </c>
      <c r="C372" s="144"/>
      <c r="D372" s="201"/>
      <c r="E372" s="201"/>
      <c r="F372" s="201"/>
      <c r="G372" s="144"/>
      <c r="H372" s="175" t="str">
        <f aca="true">IF(G372 &lt;&gt; "",VLOOKUP($G372,Defect_severity,2,0),"")</f>
        <v/>
      </c>
      <c r="I372" s="144"/>
      <c r="J372" s="202"/>
      <c r="K372" s="217"/>
    </row>
    <row r="373" customFormat="false" ht="15" hidden="false" customHeight="false" outlineLevel="0" collapsed="false">
      <c r="B373" s="200" t="n">
        <f aca="false">B372+1</f>
        <v>351</v>
      </c>
      <c r="C373" s="144"/>
      <c r="D373" s="201"/>
      <c r="E373" s="201"/>
      <c r="F373" s="201"/>
      <c r="G373" s="144"/>
      <c r="H373" s="175" t="str">
        <f aca="true">IF(G373 &lt;&gt; "",VLOOKUP($G373,Defect_severity,2,0),"")</f>
        <v/>
      </c>
      <c r="I373" s="144"/>
      <c r="J373" s="202"/>
      <c r="K373" s="217"/>
    </row>
    <row r="374" customFormat="false" ht="15" hidden="false" customHeight="false" outlineLevel="0" collapsed="false">
      <c r="B374" s="200" t="n">
        <f aca="false">B373+1</f>
        <v>352</v>
      </c>
      <c r="C374" s="144"/>
      <c r="D374" s="201"/>
      <c r="E374" s="201"/>
      <c r="F374" s="201"/>
      <c r="G374" s="144"/>
      <c r="H374" s="175" t="str">
        <f aca="true">IF(G374 &lt;&gt; "",VLOOKUP($G374,Defect_severity,2,0),"")</f>
        <v/>
      </c>
      <c r="I374" s="144"/>
      <c r="J374" s="202"/>
      <c r="K374" s="217"/>
    </row>
    <row r="375" customFormat="false" ht="15" hidden="false" customHeight="false" outlineLevel="0" collapsed="false">
      <c r="B375" s="200" t="n">
        <f aca="false">B374+1</f>
        <v>353</v>
      </c>
      <c r="C375" s="144"/>
      <c r="D375" s="201"/>
      <c r="E375" s="201"/>
      <c r="F375" s="201"/>
      <c r="G375" s="144"/>
      <c r="H375" s="175" t="str">
        <f aca="true">IF(G375 &lt;&gt; "",VLOOKUP($G375,Defect_severity,2,0),"")</f>
        <v/>
      </c>
      <c r="I375" s="144"/>
      <c r="J375" s="202"/>
      <c r="K375" s="217"/>
    </row>
    <row r="376" customFormat="false" ht="15" hidden="false" customHeight="false" outlineLevel="0" collapsed="false">
      <c r="B376" s="200" t="n">
        <f aca="false">B375+1</f>
        <v>354</v>
      </c>
      <c r="C376" s="144"/>
      <c r="D376" s="201"/>
      <c r="E376" s="201"/>
      <c r="F376" s="201"/>
      <c r="G376" s="144"/>
      <c r="H376" s="175" t="str">
        <f aca="true">IF(G376 &lt;&gt; "",VLOOKUP($G376,Defect_severity,2,0),"")</f>
        <v/>
      </c>
      <c r="I376" s="144"/>
      <c r="J376" s="202"/>
      <c r="K376" s="217"/>
    </row>
    <row r="377" customFormat="false" ht="15" hidden="false" customHeight="false" outlineLevel="0" collapsed="false">
      <c r="B377" s="200" t="n">
        <f aca="false">B376+1</f>
        <v>355</v>
      </c>
      <c r="C377" s="144"/>
      <c r="D377" s="201"/>
      <c r="E377" s="201"/>
      <c r="F377" s="201"/>
      <c r="G377" s="144"/>
      <c r="H377" s="175" t="str">
        <f aca="true">IF(G377 &lt;&gt; "",VLOOKUP($G377,Defect_severity,2,0),"")</f>
        <v/>
      </c>
      <c r="I377" s="144"/>
      <c r="J377" s="202"/>
      <c r="K377" s="217"/>
    </row>
    <row r="378" customFormat="false" ht="15" hidden="false" customHeight="false" outlineLevel="0" collapsed="false">
      <c r="B378" s="200" t="n">
        <f aca="false">B377+1</f>
        <v>356</v>
      </c>
      <c r="C378" s="144"/>
      <c r="D378" s="201"/>
      <c r="E378" s="201"/>
      <c r="F378" s="201"/>
      <c r="G378" s="144"/>
      <c r="H378" s="175" t="str">
        <f aca="true">IF(G378 &lt;&gt; "",VLOOKUP($G378,Defect_severity,2,0),"")</f>
        <v/>
      </c>
      <c r="I378" s="144"/>
      <c r="J378" s="202"/>
      <c r="K378" s="217"/>
    </row>
    <row r="379" customFormat="false" ht="15" hidden="false" customHeight="false" outlineLevel="0" collapsed="false">
      <c r="B379" s="200" t="n">
        <f aca="false">B378+1</f>
        <v>357</v>
      </c>
      <c r="C379" s="144"/>
      <c r="D379" s="201"/>
      <c r="E379" s="201"/>
      <c r="F379" s="201"/>
      <c r="G379" s="144"/>
      <c r="H379" s="175" t="str">
        <f aca="true">IF(G379 &lt;&gt; "",VLOOKUP($G379,Defect_severity,2,0),"")</f>
        <v/>
      </c>
      <c r="I379" s="144"/>
      <c r="J379" s="202"/>
      <c r="K379" s="217"/>
    </row>
    <row r="380" customFormat="false" ht="15" hidden="false" customHeight="false" outlineLevel="0" collapsed="false">
      <c r="B380" s="200" t="n">
        <f aca="false">B379+1</f>
        <v>358</v>
      </c>
      <c r="C380" s="144"/>
      <c r="D380" s="201"/>
      <c r="E380" s="201"/>
      <c r="F380" s="201"/>
      <c r="G380" s="144"/>
      <c r="H380" s="175" t="str">
        <f aca="true">IF(G380 &lt;&gt; "",VLOOKUP($G380,Defect_severity,2,0),"")</f>
        <v/>
      </c>
      <c r="I380" s="144"/>
      <c r="J380" s="202"/>
      <c r="K380" s="217"/>
    </row>
    <row r="381" customFormat="false" ht="15" hidden="false" customHeight="false" outlineLevel="0" collapsed="false">
      <c r="B381" s="200" t="n">
        <f aca="false">B380+1</f>
        <v>359</v>
      </c>
      <c r="C381" s="144"/>
      <c r="D381" s="201"/>
      <c r="E381" s="201"/>
      <c r="F381" s="201"/>
      <c r="G381" s="144"/>
      <c r="H381" s="175" t="str">
        <f aca="true">IF(G381 &lt;&gt; "",VLOOKUP($G381,Defect_severity,2,0),"")</f>
        <v/>
      </c>
      <c r="I381" s="144"/>
      <c r="J381" s="202"/>
      <c r="K381" s="217"/>
    </row>
    <row r="382" customFormat="false" ht="15" hidden="false" customHeight="false" outlineLevel="0" collapsed="false">
      <c r="B382" s="200" t="n">
        <f aca="false">B381+1</f>
        <v>360</v>
      </c>
      <c r="C382" s="144"/>
      <c r="D382" s="201"/>
      <c r="E382" s="201"/>
      <c r="F382" s="201"/>
      <c r="G382" s="144"/>
      <c r="H382" s="175" t="str">
        <f aca="true">IF(G382 &lt;&gt; "",VLOOKUP($G382,Defect_severity,2,0),"")</f>
        <v/>
      </c>
      <c r="I382" s="144"/>
      <c r="J382" s="202"/>
      <c r="K382" s="217"/>
    </row>
    <row r="383" customFormat="false" ht="15" hidden="false" customHeight="false" outlineLevel="0" collapsed="false">
      <c r="B383" s="200" t="n">
        <f aca="false">B382+1</f>
        <v>361</v>
      </c>
      <c r="C383" s="144"/>
      <c r="D383" s="201"/>
      <c r="E383" s="201"/>
      <c r="F383" s="201"/>
      <c r="G383" s="144"/>
      <c r="H383" s="175" t="str">
        <f aca="true">IF(G383 &lt;&gt; "",VLOOKUP($G383,Defect_severity,2,0),"")</f>
        <v/>
      </c>
      <c r="I383" s="144"/>
      <c r="J383" s="202"/>
      <c r="K383" s="217"/>
    </row>
    <row r="384" customFormat="false" ht="15" hidden="false" customHeight="false" outlineLevel="0" collapsed="false">
      <c r="B384" s="200" t="n">
        <f aca="false">B383+1</f>
        <v>362</v>
      </c>
      <c r="C384" s="144"/>
      <c r="D384" s="201"/>
      <c r="E384" s="201"/>
      <c r="F384" s="201"/>
      <c r="G384" s="144"/>
      <c r="H384" s="175" t="str">
        <f aca="true">IF(G384 &lt;&gt; "",VLOOKUP($G384,Defect_severity,2,0),"")</f>
        <v/>
      </c>
      <c r="I384" s="144"/>
      <c r="J384" s="202"/>
      <c r="K384" s="217"/>
    </row>
    <row r="385" customFormat="false" ht="15" hidden="false" customHeight="false" outlineLevel="0" collapsed="false">
      <c r="B385" s="200" t="n">
        <f aca="false">B384+1</f>
        <v>363</v>
      </c>
      <c r="C385" s="144"/>
      <c r="D385" s="201"/>
      <c r="E385" s="201"/>
      <c r="F385" s="201"/>
      <c r="G385" s="144"/>
      <c r="H385" s="175" t="str">
        <f aca="true">IF(G385 &lt;&gt; "",VLOOKUP($G385,Defect_severity,2,0),"")</f>
        <v/>
      </c>
      <c r="I385" s="144"/>
      <c r="J385" s="202"/>
      <c r="K385" s="217"/>
    </row>
    <row r="386" customFormat="false" ht="15" hidden="false" customHeight="false" outlineLevel="0" collapsed="false">
      <c r="B386" s="200" t="n">
        <f aca="false">B385+1</f>
        <v>364</v>
      </c>
      <c r="C386" s="144"/>
      <c r="D386" s="201"/>
      <c r="E386" s="201"/>
      <c r="F386" s="201"/>
      <c r="G386" s="144"/>
      <c r="H386" s="175" t="str">
        <f aca="true">IF(G386 &lt;&gt; "",VLOOKUP($G386,Defect_severity,2,0),"")</f>
        <v/>
      </c>
      <c r="I386" s="144"/>
      <c r="J386" s="202"/>
      <c r="K386" s="217"/>
    </row>
    <row r="387" customFormat="false" ht="15" hidden="false" customHeight="false" outlineLevel="0" collapsed="false">
      <c r="B387" s="200" t="n">
        <f aca="false">B386+1</f>
        <v>365</v>
      </c>
      <c r="C387" s="144"/>
      <c r="D387" s="201"/>
      <c r="E387" s="201"/>
      <c r="F387" s="201"/>
      <c r="G387" s="144"/>
      <c r="H387" s="175" t="str">
        <f aca="true">IF(G387 &lt;&gt; "",VLOOKUP($G387,Defect_severity,2,0),"")</f>
        <v/>
      </c>
      <c r="I387" s="144"/>
      <c r="J387" s="202"/>
      <c r="K387" s="217"/>
    </row>
    <row r="388" customFormat="false" ht="15" hidden="false" customHeight="false" outlineLevel="0" collapsed="false">
      <c r="B388" s="200" t="n">
        <f aca="false">B387+1</f>
        <v>366</v>
      </c>
      <c r="C388" s="144"/>
      <c r="D388" s="201"/>
      <c r="E388" s="201"/>
      <c r="F388" s="201"/>
      <c r="G388" s="144"/>
      <c r="H388" s="175" t="str">
        <f aca="true">IF(G388 &lt;&gt; "",VLOOKUP($G388,Defect_severity,2,0),"")</f>
        <v/>
      </c>
      <c r="I388" s="144"/>
      <c r="J388" s="202"/>
      <c r="K388" s="217"/>
    </row>
    <row r="389" customFormat="false" ht="15" hidden="false" customHeight="false" outlineLevel="0" collapsed="false">
      <c r="B389" s="200" t="n">
        <f aca="false">B388+1</f>
        <v>367</v>
      </c>
      <c r="C389" s="144"/>
      <c r="D389" s="201"/>
      <c r="E389" s="201"/>
      <c r="F389" s="201"/>
      <c r="G389" s="144"/>
      <c r="H389" s="175" t="str">
        <f aca="true">IF(G389 &lt;&gt; "",VLOOKUP($G389,Defect_severity,2,0),"")</f>
        <v/>
      </c>
      <c r="I389" s="144"/>
      <c r="J389" s="202"/>
      <c r="K389" s="217"/>
    </row>
    <row r="390" customFormat="false" ht="15" hidden="false" customHeight="false" outlineLevel="0" collapsed="false">
      <c r="B390" s="200" t="n">
        <f aca="false">B389+1</f>
        <v>368</v>
      </c>
      <c r="C390" s="144"/>
      <c r="D390" s="201"/>
      <c r="E390" s="201"/>
      <c r="F390" s="201"/>
      <c r="G390" s="144"/>
      <c r="H390" s="175" t="str">
        <f aca="true">IF(G390 &lt;&gt; "",VLOOKUP($G390,Defect_severity,2,0),"")</f>
        <v/>
      </c>
      <c r="I390" s="144"/>
      <c r="J390" s="202"/>
      <c r="K390" s="217"/>
    </row>
    <row r="391" customFormat="false" ht="15" hidden="false" customHeight="false" outlineLevel="0" collapsed="false">
      <c r="B391" s="200" t="n">
        <f aca="false">B390+1</f>
        <v>369</v>
      </c>
      <c r="C391" s="144"/>
      <c r="D391" s="201"/>
      <c r="E391" s="201"/>
      <c r="F391" s="201"/>
      <c r="G391" s="144"/>
      <c r="H391" s="175" t="str">
        <f aca="true">IF(G391 &lt;&gt; "",VLOOKUP($G391,Defect_severity,2,0),"")</f>
        <v/>
      </c>
      <c r="I391" s="144"/>
      <c r="J391" s="202"/>
      <c r="K391" s="217"/>
    </row>
    <row r="392" customFormat="false" ht="15" hidden="false" customHeight="false" outlineLevel="0" collapsed="false">
      <c r="B392" s="200" t="n">
        <f aca="false">B391+1</f>
        <v>370</v>
      </c>
      <c r="C392" s="144"/>
      <c r="D392" s="201"/>
      <c r="E392" s="201"/>
      <c r="F392" s="201"/>
      <c r="G392" s="144"/>
      <c r="H392" s="175" t="str">
        <f aca="true">IF(G392 &lt;&gt; "",VLOOKUP($G392,Defect_severity,2,0),"")</f>
        <v/>
      </c>
      <c r="I392" s="144"/>
      <c r="J392" s="202"/>
      <c r="K392" s="217"/>
    </row>
    <row r="393" customFormat="false" ht="15" hidden="false" customHeight="false" outlineLevel="0" collapsed="false">
      <c r="B393" s="200" t="n">
        <f aca="false">B392+1</f>
        <v>371</v>
      </c>
      <c r="C393" s="144"/>
      <c r="D393" s="201"/>
      <c r="E393" s="201"/>
      <c r="F393" s="201"/>
      <c r="G393" s="144"/>
      <c r="H393" s="175" t="str">
        <f aca="true">IF(G393 &lt;&gt; "",VLOOKUP($G393,Defect_severity,2,0),"")</f>
        <v/>
      </c>
      <c r="I393" s="144"/>
      <c r="J393" s="202"/>
      <c r="K393" s="217"/>
    </row>
    <row r="394" customFormat="false" ht="15" hidden="false" customHeight="false" outlineLevel="0" collapsed="false">
      <c r="B394" s="200" t="n">
        <f aca="false">B393+1</f>
        <v>372</v>
      </c>
      <c r="C394" s="144"/>
      <c r="D394" s="201"/>
      <c r="E394" s="201"/>
      <c r="F394" s="201"/>
      <c r="G394" s="144"/>
      <c r="H394" s="175" t="str">
        <f aca="true">IF(G394 &lt;&gt; "",VLOOKUP($G394,Defect_severity,2,0),"")</f>
        <v/>
      </c>
      <c r="I394" s="144"/>
      <c r="J394" s="202"/>
      <c r="K394" s="217"/>
    </row>
    <row r="395" customFormat="false" ht="15" hidden="false" customHeight="false" outlineLevel="0" collapsed="false">
      <c r="B395" s="200" t="n">
        <f aca="false">B394+1</f>
        <v>373</v>
      </c>
      <c r="C395" s="144"/>
      <c r="D395" s="201"/>
      <c r="E395" s="201"/>
      <c r="F395" s="201"/>
      <c r="G395" s="144"/>
      <c r="H395" s="175" t="str">
        <f aca="true">IF(G395 &lt;&gt; "",VLOOKUP($G395,Defect_severity,2,0),"")</f>
        <v/>
      </c>
      <c r="I395" s="144"/>
      <c r="J395" s="202"/>
      <c r="K395" s="217"/>
    </row>
    <row r="396" customFormat="false" ht="15" hidden="false" customHeight="false" outlineLevel="0" collapsed="false">
      <c r="B396" s="200" t="n">
        <f aca="false">B395+1</f>
        <v>374</v>
      </c>
      <c r="C396" s="144"/>
      <c r="D396" s="201"/>
      <c r="E396" s="201"/>
      <c r="F396" s="201"/>
      <c r="G396" s="144"/>
      <c r="H396" s="175" t="str">
        <f aca="true">IF(G396 &lt;&gt; "",VLOOKUP($G396,Defect_severity,2,0),"")</f>
        <v/>
      </c>
      <c r="I396" s="144"/>
      <c r="J396" s="202"/>
      <c r="K396" s="217"/>
    </row>
    <row r="397" customFormat="false" ht="15" hidden="false" customHeight="false" outlineLevel="0" collapsed="false">
      <c r="B397" s="200" t="n">
        <f aca="false">B396+1</f>
        <v>375</v>
      </c>
      <c r="C397" s="144"/>
      <c r="D397" s="201"/>
      <c r="E397" s="201"/>
      <c r="F397" s="201"/>
      <c r="G397" s="144"/>
      <c r="H397" s="175" t="str">
        <f aca="true">IF(G397 &lt;&gt; "",VLOOKUP($G397,Defect_severity,2,0),"")</f>
        <v/>
      </c>
      <c r="I397" s="144"/>
      <c r="J397" s="202"/>
      <c r="K397" s="217"/>
    </row>
    <row r="398" customFormat="false" ht="15" hidden="false" customHeight="false" outlineLevel="0" collapsed="false">
      <c r="B398" s="200" t="n">
        <f aca="false">B397+1</f>
        <v>376</v>
      </c>
      <c r="C398" s="144"/>
      <c r="D398" s="201"/>
      <c r="E398" s="201"/>
      <c r="F398" s="201"/>
      <c r="G398" s="144"/>
      <c r="H398" s="175" t="str">
        <f aca="true">IF(G398 &lt;&gt; "",VLOOKUP($G398,Defect_severity,2,0),"")</f>
        <v/>
      </c>
      <c r="I398" s="144"/>
      <c r="J398" s="202"/>
      <c r="K398" s="217"/>
    </row>
    <row r="399" customFormat="false" ht="15" hidden="false" customHeight="false" outlineLevel="0" collapsed="false">
      <c r="B399" s="200" t="n">
        <f aca="false">B398+1</f>
        <v>377</v>
      </c>
      <c r="C399" s="144"/>
      <c r="D399" s="201"/>
      <c r="E399" s="201"/>
      <c r="F399" s="201"/>
      <c r="G399" s="144"/>
      <c r="H399" s="175" t="str">
        <f aca="true">IF(G399 &lt;&gt; "",VLOOKUP($G399,Defect_severity,2,0),"")</f>
        <v/>
      </c>
      <c r="I399" s="144"/>
      <c r="J399" s="202"/>
      <c r="K399" s="217"/>
    </row>
    <row r="400" customFormat="false" ht="15" hidden="false" customHeight="false" outlineLevel="0" collapsed="false">
      <c r="B400" s="200" t="n">
        <f aca="false">B399+1</f>
        <v>378</v>
      </c>
      <c r="C400" s="144"/>
      <c r="D400" s="201"/>
      <c r="E400" s="201"/>
      <c r="F400" s="201"/>
      <c r="G400" s="144"/>
      <c r="H400" s="175" t="str">
        <f aca="true">IF(G400 &lt;&gt; "",VLOOKUP($G400,Defect_severity,2,0),"")</f>
        <v/>
      </c>
      <c r="I400" s="144"/>
      <c r="J400" s="202"/>
      <c r="K400" s="217"/>
    </row>
    <row r="401" customFormat="false" ht="15" hidden="false" customHeight="false" outlineLevel="0" collapsed="false">
      <c r="B401" s="200" t="n">
        <f aca="false">B400+1</f>
        <v>379</v>
      </c>
      <c r="C401" s="144"/>
      <c r="D401" s="201"/>
      <c r="E401" s="201"/>
      <c r="F401" s="201"/>
      <c r="G401" s="144"/>
      <c r="H401" s="175" t="str">
        <f aca="true">IF(G401 &lt;&gt; "",VLOOKUP($G401,Defect_severity,2,0),"")</f>
        <v/>
      </c>
      <c r="I401" s="144"/>
      <c r="J401" s="202"/>
      <c r="K401" s="217"/>
    </row>
    <row r="402" customFormat="false" ht="15" hidden="false" customHeight="false" outlineLevel="0" collapsed="false">
      <c r="B402" s="200" t="n">
        <f aca="false">B401+1</f>
        <v>380</v>
      </c>
      <c r="C402" s="144"/>
      <c r="D402" s="201"/>
      <c r="E402" s="201"/>
      <c r="F402" s="201"/>
      <c r="G402" s="144"/>
      <c r="H402" s="175" t="str">
        <f aca="true">IF(G402 &lt;&gt; "",VLOOKUP($G402,Defect_severity,2,0),"")</f>
        <v/>
      </c>
      <c r="I402" s="144"/>
      <c r="J402" s="202"/>
      <c r="K402" s="217"/>
    </row>
    <row r="403" customFormat="false" ht="15" hidden="false" customHeight="false" outlineLevel="0" collapsed="false">
      <c r="B403" s="200" t="n">
        <f aca="false">B402+1</f>
        <v>381</v>
      </c>
      <c r="C403" s="144"/>
      <c r="D403" s="201"/>
      <c r="E403" s="201"/>
      <c r="F403" s="201"/>
      <c r="G403" s="144"/>
      <c r="H403" s="175" t="str">
        <f aca="true">IF(G403 &lt;&gt; "",VLOOKUP($G403,Defect_severity,2,0),"")</f>
        <v/>
      </c>
      <c r="I403" s="144"/>
      <c r="J403" s="202"/>
      <c r="K403" s="217"/>
    </row>
    <row r="404" customFormat="false" ht="15" hidden="false" customHeight="false" outlineLevel="0" collapsed="false">
      <c r="B404" s="200" t="n">
        <f aca="false">B403+1</f>
        <v>382</v>
      </c>
      <c r="C404" s="144"/>
      <c r="D404" s="201"/>
      <c r="E404" s="201"/>
      <c r="F404" s="201"/>
      <c r="G404" s="144"/>
      <c r="H404" s="175" t="str">
        <f aca="true">IF(G404 &lt;&gt; "",VLOOKUP($G404,Defect_severity,2,0),"")</f>
        <v/>
      </c>
      <c r="I404" s="144"/>
      <c r="J404" s="202"/>
      <c r="K404" s="217"/>
    </row>
    <row r="405" customFormat="false" ht="15" hidden="false" customHeight="false" outlineLevel="0" collapsed="false">
      <c r="B405" s="200" t="n">
        <f aca="false">B404+1</f>
        <v>383</v>
      </c>
      <c r="C405" s="144"/>
      <c r="D405" s="201"/>
      <c r="E405" s="201"/>
      <c r="F405" s="201"/>
      <c r="G405" s="144"/>
      <c r="H405" s="175" t="str">
        <f aca="true">IF(G405 &lt;&gt; "",VLOOKUP($G405,Defect_severity,2,0),"")</f>
        <v/>
      </c>
      <c r="I405" s="144"/>
      <c r="J405" s="202"/>
      <c r="K405" s="217"/>
    </row>
    <row r="406" customFormat="false" ht="15" hidden="false" customHeight="false" outlineLevel="0" collapsed="false">
      <c r="B406" s="200" t="n">
        <f aca="false">B405+1</f>
        <v>384</v>
      </c>
      <c r="C406" s="144"/>
      <c r="D406" s="201"/>
      <c r="E406" s="201"/>
      <c r="F406" s="201"/>
      <c r="G406" s="144"/>
      <c r="H406" s="175" t="str">
        <f aca="true">IF(G406 &lt;&gt; "",VLOOKUP($G406,Defect_severity,2,0),"")</f>
        <v/>
      </c>
      <c r="I406" s="144"/>
      <c r="J406" s="202"/>
      <c r="K406" s="217"/>
    </row>
    <row r="407" customFormat="false" ht="15" hidden="false" customHeight="false" outlineLevel="0" collapsed="false">
      <c r="B407" s="200" t="n">
        <f aca="false">B406+1</f>
        <v>385</v>
      </c>
      <c r="C407" s="144"/>
      <c r="D407" s="201"/>
      <c r="E407" s="201"/>
      <c r="F407" s="201"/>
      <c r="G407" s="144"/>
      <c r="H407" s="175" t="str">
        <f aca="true">IF(G407 &lt;&gt; "",VLOOKUP($G407,Defect_severity,2,0),"")</f>
        <v/>
      </c>
      <c r="I407" s="144"/>
      <c r="J407" s="202"/>
      <c r="K407" s="217"/>
    </row>
    <row r="408" customFormat="false" ht="15" hidden="false" customHeight="false" outlineLevel="0" collapsed="false">
      <c r="B408" s="200" t="n">
        <f aca="false">B407+1</f>
        <v>386</v>
      </c>
      <c r="C408" s="144"/>
      <c r="D408" s="201"/>
      <c r="E408" s="201"/>
      <c r="F408" s="201"/>
      <c r="G408" s="144"/>
      <c r="H408" s="175" t="str">
        <f aca="true">IF(G408 &lt;&gt; "",VLOOKUP($G408,Defect_severity,2,0),"")</f>
        <v/>
      </c>
      <c r="I408" s="144"/>
      <c r="J408" s="202"/>
      <c r="K408" s="217"/>
    </row>
    <row r="409" customFormat="false" ht="15" hidden="false" customHeight="false" outlineLevel="0" collapsed="false">
      <c r="B409" s="200" t="n">
        <f aca="false">B408+1</f>
        <v>387</v>
      </c>
      <c r="C409" s="144"/>
      <c r="D409" s="201"/>
      <c r="E409" s="201"/>
      <c r="F409" s="201"/>
      <c r="G409" s="144"/>
      <c r="H409" s="175" t="str">
        <f aca="true">IF(G409 &lt;&gt; "",VLOOKUP($G409,Defect_severity,2,0),"")</f>
        <v/>
      </c>
      <c r="I409" s="144"/>
      <c r="J409" s="202"/>
      <c r="K409" s="217"/>
    </row>
    <row r="410" customFormat="false" ht="15" hidden="false" customHeight="false" outlineLevel="0" collapsed="false">
      <c r="B410" s="200" t="n">
        <f aca="false">B409+1</f>
        <v>388</v>
      </c>
      <c r="C410" s="144"/>
      <c r="D410" s="201"/>
      <c r="E410" s="201"/>
      <c r="F410" s="201"/>
      <c r="G410" s="144"/>
      <c r="H410" s="175" t="str">
        <f aca="true">IF(G410 &lt;&gt; "",VLOOKUP($G410,Defect_severity,2,0),"")</f>
        <v/>
      </c>
      <c r="I410" s="144"/>
      <c r="J410" s="202"/>
      <c r="K410" s="217"/>
    </row>
    <row r="411" customFormat="false" ht="15" hidden="false" customHeight="false" outlineLevel="0" collapsed="false">
      <c r="B411" s="200" t="n">
        <f aca="false">B410+1</f>
        <v>389</v>
      </c>
      <c r="C411" s="144"/>
      <c r="D411" s="201"/>
      <c r="E411" s="201"/>
      <c r="F411" s="201"/>
      <c r="G411" s="144"/>
      <c r="H411" s="175" t="str">
        <f aca="true">IF(G411 &lt;&gt; "",VLOOKUP($G411,Defect_severity,2,0),"")</f>
        <v/>
      </c>
      <c r="I411" s="144"/>
      <c r="J411" s="202"/>
      <c r="K411" s="217"/>
    </row>
    <row r="412" customFormat="false" ht="15" hidden="false" customHeight="false" outlineLevel="0" collapsed="false">
      <c r="B412" s="200" t="n">
        <f aca="false">B411+1</f>
        <v>390</v>
      </c>
      <c r="C412" s="144"/>
      <c r="D412" s="201"/>
      <c r="E412" s="201"/>
      <c r="F412" s="201"/>
      <c r="G412" s="144"/>
      <c r="H412" s="175" t="str">
        <f aca="true">IF(G412 &lt;&gt; "",VLOOKUP($G412,Defect_severity,2,0),"")</f>
        <v/>
      </c>
      <c r="I412" s="144"/>
      <c r="J412" s="202"/>
      <c r="K412" s="217"/>
    </row>
    <row r="413" customFormat="false" ht="15" hidden="false" customHeight="false" outlineLevel="0" collapsed="false">
      <c r="B413" s="200" t="n">
        <f aca="false">B412+1</f>
        <v>391</v>
      </c>
      <c r="C413" s="144"/>
      <c r="D413" s="201"/>
      <c r="E413" s="201"/>
      <c r="F413" s="201"/>
      <c r="G413" s="144"/>
      <c r="H413" s="175" t="str">
        <f aca="true">IF(G413 &lt;&gt; "",VLOOKUP($G413,Defect_severity,2,0),"")</f>
        <v/>
      </c>
      <c r="I413" s="144"/>
      <c r="J413" s="202"/>
      <c r="K413" s="217"/>
    </row>
    <row r="414" customFormat="false" ht="15" hidden="false" customHeight="false" outlineLevel="0" collapsed="false">
      <c r="B414" s="200" t="n">
        <f aca="false">B413+1</f>
        <v>392</v>
      </c>
      <c r="C414" s="144"/>
      <c r="D414" s="201"/>
      <c r="E414" s="201"/>
      <c r="F414" s="201"/>
      <c r="G414" s="144"/>
      <c r="H414" s="175" t="str">
        <f aca="true">IF(G414 &lt;&gt; "",VLOOKUP($G414,Defect_severity,2,0),"")</f>
        <v/>
      </c>
      <c r="I414" s="144"/>
      <c r="J414" s="202"/>
      <c r="K414" s="217"/>
    </row>
    <row r="415" customFormat="false" ht="15" hidden="false" customHeight="false" outlineLevel="0" collapsed="false">
      <c r="B415" s="200" t="n">
        <f aca="false">B414+1</f>
        <v>393</v>
      </c>
      <c r="C415" s="144"/>
      <c r="D415" s="201"/>
      <c r="E415" s="201"/>
      <c r="F415" s="201"/>
      <c r="G415" s="144"/>
      <c r="H415" s="175" t="str">
        <f aca="true">IF(G415 &lt;&gt; "",VLOOKUP($G415,Defect_severity,2,0),"")</f>
        <v/>
      </c>
      <c r="I415" s="144"/>
      <c r="J415" s="202"/>
      <c r="K415" s="217"/>
    </row>
    <row r="416" customFormat="false" ht="15" hidden="false" customHeight="false" outlineLevel="0" collapsed="false">
      <c r="B416" s="200" t="n">
        <f aca="false">B415+1</f>
        <v>394</v>
      </c>
      <c r="C416" s="144"/>
      <c r="D416" s="201"/>
      <c r="E416" s="201"/>
      <c r="F416" s="201"/>
      <c r="G416" s="144"/>
      <c r="H416" s="175" t="str">
        <f aca="true">IF(G416 &lt;&gt; "",VLOOKUP($G416,Defect_severity,2,0),"")</f>
        <v/>
      </c>
      <c r="I416" s="144"/>
      <c r="J416" s="202"/>
      <c r="K416" s="217"/>
    </row>
    <row r="417" customFormat="false" ht="15" hidden="false" customHeight="false" outlineLevel="0" collapsed="false">
      <c r="B417" s="200" t="n">
        <f aca="false">B416+1</f>
        <v>395</v>
      </c>
      <c r="C417" s="144"/>
      <c r="D417" s="201"/>
      <c r="E417" s="201"/>
      <c r="F417" s="201"/>
      <c r="G417" s="144"/>
      <c r="H417" s="175" t="str">
        <f aca="true">IF(G417 &lt;&gt; "",VLOOKUP($G417,Defect_severity,2,0),"")</f>
        <v/>
      </c>
      <c r="I417" s="144"/>
      <c r="J417" s="202"/>
      <c r="K417" s="217"/>
    </row>
    <row r="418" customFormat="false" ht="15" hidden="false" customHeight="false" outlineLevel="0" collapsed="false">
      <c r="B418" s="200" t="n">
        <f aca="false">B417+1</f>
        <v>396</v>
      </c>
      <c r="C418" s="144"/>
      <c r="D418" s="201"/>
      <c r="E418" s="201"/>
      <c r="F418" s="201"/>
      <c r="G418" s="144"/>
      <c r="H418" s="175" t="str">
        <f aca="true">IF(G418 &lt;&gt; "",VLOOKUP($G418,Defect_severity,2,0),"")</f>
        <v/>
      </c>
      <c r="I418" s="144"/>
      <c r="J418" s="202"/>
      <c r="K418" s="217"/>
    </row>
    <row r="419" customFormat="false" ht="15" hidden="false" customHeight="false" outlineLevel="0" collapsed="false">
      <c r="B419" s="200" t="n">
        <f aca="false">B418+1</f>
        <v>397</v>
      </c>
      <c r="C419" s="144"/>
      <c r="D419" s="201"/>
      <c r="E419" s="201"/>
      <c r="F419" s="201"/>
      <c r="G419" s="144"/>
      <c r="H419" s="175" t="str">
        <f aca="true">IF(G419 &lt;&gt; "",VLOOKUP($G419,Defect_severity,2,0),"")</f>
        <v/>
      </c>
      <c r="I419" s="144"/>
      <c r="J419" s="202"/>
      <c r="K419" s="217"/>
    </row>
    <row r="420" customFormat="false" ht="15" hidden="false" customHeight="false" outlineLevel="0" collapsed="false">
      <c r="B420" s="200" t="n">
        <f aca="false">B419+1</f>
        <v>398</v>
      </c>
      <c r="C420" s="144"/>
      <c r="D420" s="201"/>
      <c r="E420" s="201"/>
      <c r="F420" s="201"/>
      <c r="G420" s="144"/>
      <c r="H420" s="175" t="str">
        <f aca="true">IF(G420 &lt;&gt; "",VLOOKUP($G420,Defect_severity,2,0),"")</f>
        <v/>
      </c>
      <c r="I420" s="144"/>
      <c r="J420" s="202"/>
      <c r="K420" s="217"/>
    </row>
    <row r="421" customFormat="false" ht="15" hidden="false" customHeight="false" outlineLevel="0" collapsed="false">
      <c r="B421" s="200" t="n">
        <f aca="false">B420+1</f>
        <v>399</v>
      </c>
      <c r="C421" s="144"/>
      <c r="D421" s="201"/>
      <c r="E421" s="201"/>
      <c r="F421" s="201"/>
      <c r="G421" s="144"/>
      <c r="H421" s="175" t="str">
        <f aca="true">IF(G421 &lt;&gt; "",VLOOKUP($G421,Defect_severity,2,0),"")</f>
        <v/>
      </c>
      <c r="I421" s="144"/>
      <c r="J421" s="202"/>
      <c r="K421" s="217"/>
    </row>
    <row r="422" customFormat="false" ht="15" hidden="false" customHeight="false" outlineLevel="0" collapsed="false">
      <c r="B422" s="200" t="n">
        <f aca="false">B421+1</f>
        <v>400</v>
      </c>
      <c r="C422" s="144"/>
      <c r="D422" s="201"/>
      <c r="E422" s="201"/>
      <c r="F422" s="201"/>
      <c r="G422" s="144"/>
      <c r="H422" s="175" t="str">
        <f aca="true">IF(G422 &lt;&gt; "",VLOOKUP($G422,Defect_severity,2,0),"")</f>
        <v/>
      </c>
      <c r="I422" s="144"/>
      <c r="J422" s="202"/>
      <c r="K422" s="217"/>
    </row>
    <row r="423" customFormat="false" ht="15" hidden="false" customHeight="false" outlineLevel="0" collapsed="false">
      <c r="B423" s="200" t="n">
        <f aca="false">B422+1</f>
        <v>401</v>
      </c>
      <c r="C423" s="144"/>
      <c r="D423" s="201"/>
      <c r="E423" s="201"/>
      <c r="F423" s="201"/>
      <c r="G423" s="144"/>
      <c r="H423" s="175" t="str">
        <f aca="true">IF(G423 &lt;&gt; "",VLOOKUP($G423,Defect_severity,2,0),"")</f>
        <v/>
      </c>
      <c r="I423" s="144"/>
      <c r="J423" s="202"/>
      <c r="K423" s="217"/>
    </row>
    <row r="424" customFormat="false" ht="15" hidden="false" customHeight="false" outlineLevel="0" collapsed="false">
      <c r="B424" s="200" t="n">
        <f aca="false">B423+1</f>
        <v>402</v>
      </c>
      <c r="C424" s="144"/>
      <c r="D424" s="201"/>
      <c r="E424" s="201"/>
      <c r="F424" s="201"/>
      <c r="G424" s="144"/>
      <c r="H424" s="175" t="str">
        <f aca="true">IF(G424 &lt;&gt; "",VLOOKUP($G424,Defect_severity,2,0),"")</f>
        <v/>
      </c>
      <c r="I424" s="144"/>
      <c r="J424" s="202"/>
      <c r="K424" s="217"/>
    </row>
    <row r="425" customFormat="false" ht="15" hidden="false" customHeight="false" outlineLevel="0" collapsed="false">
      <c r="B425" s="200" t="n">
        <f aca="false">B424+1</f>
        <v>403</v>
      </c>
      <c r="C425" s="144"/>
      <c r="D425" s="201"/>
      <c r="E425" s="201"/>
      <c r="F425" s="201"/>
      <c r="G425" s="144"/>
      <c r="H425" s="175" t="str">
        <f aca="true">IF(G425 &lt;&gt; "",VLOOKUP($G425,Defect_severity,2,0),"")</f>
        <v/>
      </c>
      <c r="I425" s="144"/>
      <c r="J425" s="202"/>
      <c r="K425" s="217"/>
    </row>
    <row r="426" customFormat="false" ht="15" hidden="false" customHeight="false" outlineLevel="0" collapsed="false">
      <c r="B426" s="200" t="n">
        <f aca="false">B425+1</f>
        <v>404</v>
      </c>
      <c r="C426" s="144"/>
      <c r="D426" s="201"/>
      <c r="E426" s="201"/>
      <c r="F426" s="201"/>
      <c r="G426" s="144"/>
      <c r="H426" s="175" t="str">
        <f aca="true">IF(G426 &lt;&gt; "",VLOOKUP($G426,Defect_severity,2,0),"")</f>
        <v/>
      </c>
      <c r="I426" s="144"/>
      <c r="J426" s="202"/>
      <c r="K426" s="217"/>
    </row>
    <row r="427" customFormat="false" ht="15" hidden="false" customHeight="false" outlineLevel="0" collapsed="false">
      <c r="B427" s="200" t="n">
        <f aca="false">B426+1</f>
        <v>405</v>
      </c>
      <c r="C427" s="144"/>
      <c r="D427" s="201"/>
      <c r="E427" s="201"/>
      <c r="F427" s="201"/>
      <c r="G427" s="144"/>
      <c r="H427" s="175" t="str">
        <f aca="true">IF(G427 &lt;&gt; "",VLOOKUP($G427,Defect_severity,2,0),"")</f>
        <v/>
      </c>
      <c r="I427" s="144"/>
      <c r="J427" s="202"/>
      <c r="K427" s="217"/>
    </row>
    <row r="428" customFormat="false" ht="15" hidden="false" customHeight="false" outlineLevel="0" collapsed="false">
      <c r="B428" s="200" t="n">
        <f aca="false">B427+1</f>
        <v>406</v>
      </c>
      <c r="C428" s="144"/>
      <c r="D428" s="201"/>
      <c r="E428" s="201"/>
      <c r="F428" s="201"/>
      <c r="G428" s="144"/>
      <c r="H428" s="175" t="str">
        <f aca="true">IF(G428 &lt;&gt; "",VLOOKUP($G428,Defect_severity,2,0),"")</f>
        <v/>
      </c>
      <c r="I428" s="144"/>
      <c r="J428" s="202"/>
      <c r="K428" s="217"/>
    </row>
    <row r="429" customFormat="false" ht="15" hidden="false" customHeight="false" outlineLevel="0" collapsed="false">
      <c r="B429" s="200" t="n">
        <f aca="false">B428+1</f>
        <v>407</v>
      </c>
      <c r="C429" s="144"/>
      <c r="D429" s="201"/>
      <c r="E429" s="201"/>
      <c r="F429" s="201"/>
      <c r="G429" s="144"/>
      <c r="H429" s="175" t="str">
        <f aca="true">IF(G429 &lt;&gt; "",VLOOKUP($G429,Defect_severity,2,0),"")</f>
        <v/>
      </c>
      <c r="I429" s="144"/>
      <c r="J429" s="202"/>
      <c r="K429" s="217"/>
    </row>
    <row r="430" customFormat="false" ht="15" hidden="false" customHeight="false" outlineLevel="0" collapsed="false">
      <c r="B430" s="200" t="n">
        <f aca="false">B429+1</f>
        <v>408</v>
      </c>
      <c r="C430" s="144"/>
      <c r="D430" s="201"/>
      <c r="E430" s="201"/>
      <c r="F430" s="201"/>
      <c r="G430" s="144"/>
      <c r="H430" s="175" t="str">
        <f aca="true">IF(G430 &lt;&gt; "",VLOOKUP($G430,Defect_severity,2,0),"")</f>
        <v/>
      </c>
      <c r="I430" s="144"/>
      <c r="J430" s="202"/>
      <c r="K430" s="217"/>
    </row>
    <row r="431" customFormat="false" ht="15" hidden="false" customHeight="false" outlineLevel="0" collapsed="false">
      <c r="B431" s="200" t="n">
        <f aca="false">B430+1</f>
        <v>409</v>
      </c>
      <c r="C431" s="144"/>
      <c r="D431" s="201"/>
      <c r="E431" s="201"/>
      <c r="F431" s="201"/>
      <c r="G431" s="144"/>
      <c r="H431" s="175" t="str">
        <f aca="true">IF(G431 &lt;&gt; "",VLOOKUP($G431,Defect_severity,2,0),"")</f>
        <v/>
      </c>
      <c r="I431" s="144"/>
      <c r="J431" s="202"/>
      <c r="K431" s="217"/>
    </row>
    <row r="432" customFormat="false" ht="15" hidden="false" customHeight="false" outlineLevel="0" collapsed="false">
      <c r="B432" s="200" t="n">
        <f aca="false">B431+1</f>
        <v>410</v>
      </c>
      <c r="C432" s="144"/>
      <c r="D432" s="201"/>
      <c r="E432" s="201"/>
      <c r="F432" s="201"/>
      <c r="G432" s="144"/>
      <c r="H432" s="175" t="str">
        <f aca="true">IF(G432 &lt;&gt; "",VLOOKUP($G432,Defect_severity,2,0),"")</f>
        <v/>
      </c>
      <c r="I432" s="144"/>
      <c r="J432" s="202"/>
      <c r="K432" s="217"/>
    </row>
    <row r="433" customFormat="false" ht="15" hidden="false" customHeight="false" outlineLevel="0" collapsed="false">
      <c r="B433" s="200" t="n">
        <f aca="false">B432+1</f>
        <v>411</v>
      </c>
      <c r="C433" s="144"/>
      <c r="D433" s="201"/>
      <c r="E433" s="201"/>
      <c r="F433" s="201"/>
      <c r="G433" s="144"/>
      <c r="H433" s="175" t="str">
        <f aca="true">IF(G433 &lt;&gt; "",VLOOKUP($G433,Defect_severity,2,0),"")</f>
        <v/>
      </c>
      <c r="I433" s="144"/>
      <c r="J433" s="202"/>
      <c r="K433" s="217"/>
    </row>
    <row r="434" customFormat="false" ht="15" hidden="false" customHeight="false" outlineLevel="0" collapsed="false">
      <c r="B434" s="200" t="n">
        <f aca="false">B433+1</f>
        <v>412</v>
      </c>
      <c r="C434" s="144"/>
      <c r="D434" s="201"/>
      <c r="E434" s="201"/>
      <c r="F434" s="201"/>
      <c r="G434" s="144"/>
      <c r="H434" s="175" t="str">
        <f aca="true">IF(G434 &lt;&gt; "",VLOOKUP($G434,Defect_severity,2,0),"")</f>
        <v/>
      </c>
      <c r="I434" s="144"/>
      <c r="J434" s="202"/>
      <c r="K434" s="217"/>
    </row>
    <row r="435" customFormat="false" ht="15" hidden="false" customHeight="false" outlineLevel="0" collapsed="false">
      <c r="B435" s="200" t="n">
        <f aca="false">B434+1</f>
        <v>413</v>
      </c>
      <c r="C435" s="144"/>
      <c r="D435" s="201"/>
      <c r="E435" s="201"/>
      <c r="F435" s="201"/>
      <c r="G435" s="144"/>
      <c r="H435" s="175" t="str">
        <f aca="true">IF(G435 &lt;&gt; "",VLOOKUP($G435,Defect_severity,2,0),"")</f>
        <v/>
      </c>
      <c r="I435" s="144"/>
      <c r="J435" s="202"/>
      <c r="K435" s="217"/>
    </row>
    <row r="436" customFormat="false" ht="15" hidden="false" customHeight="false" outlineLevel="0" collapsed="false">
      <c r="B436" s="200" t="n">
        <f aca="false">B435+1</f>
        <v>414</v>
      </c>
      <c r="C436" s="144"/>
      <c r="D436" s="201"/>
      <c r="E436" s="201"/>
      <c r="F436" s="201"/>
      <c r="G436" s="144"/>
      <c r="H436" s="175" t="str">
        <f aca="true">IF(G436 &lt;&gt; "",VLOOKUP($G436,Defect_severity,2,0),"")</f>
        <v/>
      </c>
      <c r="I436" s="144"/>
      <c r="J436" s="202"/>
      <c r="K436" s="217"/>
    </row>
    <row r="437" customFormat="false" ht="15" hidden="false" customHeight="false" outlineLevel="0" collapsed="false">
      <c r="B437" s="200" t="n">
        <f aca="false">B436+1</f>
        <v>415</v>
      </c>
      <c r="C437" s="144"/>
      <c r="D437" s="201"/>
      <c r="E437" s="201"/>
      <c r="F437" s="201"/>
      <c r="G437" s="144"/>
      <c r="H437" s="175" t="str">
        <f aca="true">IF(G437 &lt;&gt; "",VLOOKUP($G437,Defect_severity,2,0),"")</f>
        <v/>
      </c>
      <c r="I437" s="144"/>
      <c r="J437" s="202"/>
      <c r="K437" s="217"/>
    </row>
    <row r="438" customFormat="false" ht="15" hidden="false" customHeight="false" outlineLevel="0" collapsed="false">
      <c r="B438" s="200" t="n">
        <f aca="false">B437+1</f>
        <v>416</v>
      </c>
      <c r="C438" s="144"/>
      <c r="D438" s="201"/>
      <c r="E438" s="201"/>
      <c r="F438" s="201"/>
      <c r="G438" s="144"/>
      <c r="H438" s="175" t="str">
        <f aca="true">IF(G438 &lt;&gt; "",VLOOKUP($G438,Defect_severity,2,0),"")</f>
        <v/>
      </c>
      <c r="I438" s="144"/>
      <c r="J438" s="202"/>
      <c r="K438" s="217"/>
    </row>
    <row r="439" customFormat="false" ht="15" hidden="false" customHeight="false" outlineLevel="0" collapsed="false">
      <c r="B439" s="200" t="n">
        <f aca="false">B438+1</f>
        <v>417</v>
      </c>
      <c r="C439" s="144"/>
      <c r="D439" s="201"/>
      <c r="E439" s="201"/>
      <c r="F439" s="201"/>
      <c r="G439" s="144"/>
      <c r="H439" s="175" t="str">
        <f aca="true">IF(G439 &lt;&gt; "",VLOOKUP($G439,Defect_severity,2,0),"")</f>
        <v/>
      </c>
      <c r="I439" s="144"/>
      <c r="J439" s="202"/>
      <c r="K439" s="217"/>
    </row>
    <row r="440" customFormat="false" ht="15" hidden="false" customHeight="false" outlineLevel="0" collapsed="false">
      <c r="B440" s="200" t="n">
        <f aca="false">B439+1</f>
        <v>418</v>
      </c>
      <c r="C440" s="144"/>
      <c r="D440" s="201"/>
      <c r="E440" s="201"/>
      <c r="F440" s="201"/>
      <c r="G440" s="144"/>
      <c r="H440" s="175" t="str">
        <f aca="true">IF(G440 &lt;&gt; "",VLOOKUP($G440,Defect_severity,2,0),"")</f>
        <v/>
      </c>
      <c r="I440" s="144"/>
      <c r="J440" s="202"/>
      <c r="K440" s="217"/>
    </row>
    <row r="441" customFormat="false" ht="15" hidden="false" customHeight="false" outlineLevel="0" collapsed="false">
      <c r="B441" s="200" t="n">
        <f aca="false">B440+1</f>
        <v>419</v>
      </c>
      <c r="C441" s="144"/>
      <c r="D441" s="201"/>
      <c r="E441" s="201"/>
      <c r="F441" s="201"/>
      <c r="G441" s="144"/>
      <c r="H441" s="175" t="str">
        <f aca="true">IF(G441 &lt;&gt; "",VLOOKUP($G441,Defect_severity,2,0),"")</f>
        <v/>
      </c>
      <c r="I441" s="144"/>
      <c r="J441" s="202"/>
      <c r="K441" s="217"/>
    </row>
    <row r="442" customFormat="false" ht="15" hidden="false" customHeight="false" outlineLevel="0" collapsed="false">
      <c r="B442" s="200" t="n">
        <f aca="false">B441+1</f>
        <v>420</v>
      </c>
      <c r="C442" s="144"/>
      <c r="D442" s="201"/>
      <c r="E442" s="201"/>
      <c r="F442" s="201"/>
      <c r="G442" s="144"/>
      <c r="H442" s="175" t="str">
        <f aca="true">IF(G442 &lt;&gt; "",VLOOKUP($G442,Defect_severity,2,0),"")</f>
        <v/>
      </c>
      <c r="I442" s="144"/>
      <c r="J442" s="202"/>
      <c r="K442" s="217"/>
    </row>
    <row r="443" customFormat="false" ht="15" hidden="false" customHeight="false" outlineLevel="0" collapsed="false">
      <c r="B443" s="200" t="n">
        <f aca="false">B442+1</f>
        <v>421</v>
      </c>
      <c r="C443" s="144"/>
      <c r="D443" s="201"/>
      <c r="E443" s="201"/>
      <c r="F443" s="201"/>
      <c r="G443" s="144"/>
      <c r="H443" s="175" t="str">
        <f aca="true">IF(G443 &lt;&gt; "",VLOOKUP($G443,Defect_severity,2,0),"")</f>
        <v/>
      </c>
      <c r="I443" s="144"/>
      <c r="J443" s="202"/>
      <c r="K443" s="217"/>
    </row>
    <row r="444" customFormat="false" ht="15" hidden="false" customHeight="false" outlineLevel="0" collapsed="false">
      <c r="B444" s="200" t="n">
        <f aca="false">B443+1</f>
        <v>422</v>
      </c>
      <c r="C444" s="144"/>
      <c r="D444" s="201"/>
      <c r="E444" s="201"/>
      <c r="F444" s="201"/>
      <c r="G444" s="144"/>
      <c r="H444" s="175" t="str">
        <f aca="true">IF(G444 &lt;&gt; "",VLOOKUP($G444,Defect_severity,2,0),"")</f>
        <v/>
      </c>
      <c r="I444" s="144"/>
      <c r="J444" s="202"/>
      <c r="K444" s="217"/>
    </row>
    <row r="445" customFormat="false" ht="15" hidden="false" customHeight="false" outlineLevel="0" collapsed="false">
      <c r="B445" s="200" t="n">
        <f aca="false">B444+1</f>
        <v>423</v>
      </c>
      <c r="C445" s="144"/>
      <c r="D445" s="201"/>
      <c r="E445" s="201"/>
      <c r="F445" s="201"/>
      <c r="G445" s="144"/>
      <c r="H445" s="175" t="str">
        <f aca="true">IF(G445 &lt;&gt; "",VLOOKUP($G445,Defect_severity,2,0),"")</f>
        <v/>
      </c>
      <c r="I445" s="144"/>
      <c r="J445" s="202"/>
      <c r="K445" s="217"/>
    </row>
    <row r="446" customFormat="false" ht="15" hidden="false" customHeight="false" outlineLevel="0" collapsed="false">
      <c r="B446" s="200" t="n">
        <f aca="false">B445+1</f>
        <v>424</v>
      </c>
      <c r="C446" s="144"/>
      <c r="D446" s="201"/>
      <c r="E446" s="201"/>
      <c r="F446" s="201"/>
      <c r="G446" s="144"/>
      <c r="H446" s="175" t="str">
        <f aca="true">IF(G446 &lt;&gt; "",VLOOKUP($G446,Defect_severity,2,0),"")</f>
        <v/>
      </c>
      <c r="I446" s="144"/>
      <c r="J446" s="202"/>
      <c r="K446" s="217"/>
    </row>
    <row r="447" customFormat="false" ht="15" hidden="false" customHeight="false" outlineLevel="0" collapsed="false">
      <c r="B447" s="200" t="n">
        <f aca="false">B446+1</f>
        <v>425</v>
      </c>
      <c r="C447" s="144"/>
      <c r="D447" s="201"/>
      <c r="E447" s="201"/>
      <c r="F447" s="201"/>
      <c r="G447" s="144"/>
      <c r="H447" s="175" t="str">
        <f aca="true">IF(G447 &lt;&gt; "",VLOOKUP($G447,Defect_severity,2,0),"")</f>
        <v/>
      </c>
      <c r="I447" s="144"/>
      <c r="J447" s="202"/>
      <c r="K447" s="217"/>
    </row>
    <row r="448" customFormat="false" ht="15" hidden="false" customHeight="false" outlineLevel="0" collapsed="false">
      <c r="B448" s="200" t="n">
        <f aca="false">B447+1</f>
        <v>426</v>
      </c>
      <c r="C448" s="144"/>
      <c r="D448" s="201"/>
      <c r="E448" s="201"/>
      <c r="F448" s="201"/>
      <c r="G448" s="144"/>
      <c r="H448" s="175" t="str">
        <f aca="true">IF(G448 &lt;&gt; "",VLOOKUP($G448,Defect_severity,2,0),"")</f>
        <v/>
      </c>
      <c r="I448" s="144"/>
      <c r="J448" s="202"/>
      <c r="K448" s="217"/>
    </row>
    <row r="449" customFormat="false" ht="15" hidden="false" customHeight="false" outlineLevel="0" collapsed="false">
      <c r="B449" s="200" t="n">
        <f aca="false">B448+1</f>
        <v>427</v>
      </c>
      <c r="C449" s="144"/>
      <c r="D449" s="201"/>
      <c r="E449" s="201"/>
      <c r="F449" s="201"/>
      <c r="G449" s="144"/>
      <c r="H449" s="175" t="str">
        <f aca="true">IF(G449 &lt;&gt; "",VLOOKUP($G449,Defect_severity,2,0),"")</f>
        <v/>
      </c>
      <c r="I449" s="144"/>
      <c r="J449" s="202"/>
      <c r="K449" s="217"/>
    </row>
    <row r="450" customFormat="false" ht="15" hidden="false" customHeight="false" outlineLevel="0" collapsed="false">
      <c r="B450" s="200" t="n">
        <f aca="false">B449+1</f>
        <v>428</v>
      </c>
      <c r="C450" s="144"/>
      <c r="D450" s="201"/>
      <c r="E450" s="201"/>
      <c r="F450" s="201"/>
      <c r="G450" s="144"/>
      <c r="H450" s="175" t="str">
        <f aca="true">IF(G450 &lt;&gt; "",VLOOKUP($G450,Defect_severity,2,0),"")</f>
        <v/>
      </c>
      <c r="I450" s="144"/>
      <c r="J450" s="202"/>
      <c r="K450" s="217"/>
    </row>
    <row r="451" customFormat="false" ht="15" hidden="false" customHeight="false" outlineLevel="0" collapsed="false">
      <c r="B451" s="200" t="n">
        <f aca="false">B450+1</f>
        <v>429</v>
      </c>
      <c r="C451" s="144"/>
      <c r="D451" s="201"/>
      <c r="E451" s="201"/>
      <c r="F451" s="201"/>
      <c r="G451" s="144"/>
      <c r="H451" s="175" t="str">
        <f aca="true">IF(G451 &lt;&gt; "",VLOOKUP($G451,Defect_severity,2,0),"")</f>
        <v/>
      </c>
      <c r="I451" s="144"/>
      <c r="J451" s="202"/>
      <c r="K451" s="217"/>
    </row>
    <row r="452" customFormat="false" ht="15" hidden="false" customHeight="false" outlineLevel="0" collapsed="false">
      <c r="B452" s="200" t="n">
        <f aca="false">B451+1</f>
        <v>430</v>
      </c>
      <c r="C452" s="144"/>
      <c r="D452" s="201"/>
      <c r="E452" s="201"/>
      <c r="F452" s="201"/>
      <c r="G452" s="144"/>
      <c r="H452" s="175" t="str">
        <f aca="true">IF(G452 &lt;&gt; "",VLOOKUP($G452,Defect_severity,2,0),"")</f>
        <v/>
      </c>
      <c r="I452" s="144"/>
      <c r="J452" s="202"/>
      <c r="K452" s="217"/>
    </row>
    <row r="453" customFormat="false" ht="15" hidden="false" customHeight="false" outlineLevel="0" collapsed="false">
      <c r="B453" s="200" t="n">
        <f aca="false">B452+1</f>
        <v>431</v>
      </c>
      <c r="C453" s="144"/>
      <c r="D453" s="201"/>
      <c r="E453" s="201"/>
      <c r="F453" s="201"/>
      <c r="G453" s="144"/>
      <c r="H453" s="175" t="str">
        <f aca="true">IF(G453 &lt;&gt; "",VLOOKUP($G453,Defect_severity,2,0),"")</f>
        <v/>
      </c>
      <c r="I453" s="144"/>
      <c r="J453" s="202"/>
      <c r="K453" s="217"/>
    </row>
    <row r="454" customFormat="false" ht="15" hidden="false" customHeight="false" outlineLevel="0" collapsed="false">
      <c r="B454" s="200" t="n">
        <f aca="false">B453+1</f>
        <v>432</v>
      </c>
      <c r="C454" s="144"/>
      <c r="D454" s="201"/>
      <c r="E454" s="201"/>
      <c r="F454" s="201"/>
      <c r="G454" s="144"/>
      <c r="H454" s="175" t="str">
        <f aca="true">IF(G454 &lt;&gt; "",VLOOKUP($G454,Defect_severity,2,0),"")</f>
        <v/>
      </c>
      <c r="I454" s="144"/>
      <c r="J454" s="202"/>
      <c r="K454" s="217"/>
    </row>
    <row r="455" customFormat="false" ht="15" hidden="false" customHeight="false" outlineLevel="0" collapsed="false">
      <c r="B455" s="200" t="n">
        <f aca="false">B454+1</f>
        <v>433</v>
      </c>
      <c r="C455" s="144"/>
      <c r="D455" s="201"/>
      <c r="E455" s="201"/>
      <c r="F455" s="201"/>
      <c r="G455" s="144"/>
      <c r="H455" s="175" t="str">
        <f aca="true">IF(G455 &lt;&gt; "",VLOOKUP($G455,Defect_severity,2,0),"")</f>
        <v/>
      </c>
      <c r="I455" s="144"/>
      <c r="J455" s="202"/>
      <c r="K455" s="217"/>
    </row>
    <row r="456" customFormat="false" ht="15" hidden="false" customHeight="false" outlineLevel="0" collapsed="false">
      <c r="B456" s="200" t="n">
        <f aca="false">B455+1</f>
        <v>434</v>
      </c>
      <c r="C456" s="144"/>
      <c r="D456" s="201"/>
      <c r="E456" s="201"/>
      <c r="F456" s="201"/>
      <c r="G456" s="144"/>
      <c r="H456" s="175" t="str">
        <f aca="true">IF(G456 &lt;&gt; "",VLOOKUP($G456,Defect_severity,2,0),"")</f>
        <v/>
      </c>
      <c r="I456" s="144"/>
      <c r="J456" s="202"/>
      <c r="K456" s="217"/>
    </row>
    <row r="457" customFormat="false" ht="15" hidden="false" customHeight="false" outlineLevel="0" collapsed="false">
      <c r="B457" s="200" t="n">
        <f aca="false">B456+1</f>
        <v>435</v>
      </c>
      <c r="C457" s="144"/>
      <c r="D457" s="201"/>
      <c r="E457" s="201"/>
      <c r="F457" s="201"/>
      <c r="G457" s="144"/>
      <c r="H457" s="175" t="str">
        <f aca="true">IF(G457 &lt;&gt; "",VLOOKUP($G457,Defect_severity,2,0),"")</f>
        <v/>
      </c>
      <c r="I457" s="144"/>
      <c r="J457" s="202"/>
      <c r="K457" s="217"/>
    </row>
    <row r="458" customFormat="false" ht="15" hidden="false" customHeight="false" outlineLevel="0" collapsed="false">
      <c r="B458" s="200" t="n">
        <f aca="false">B457+1</f>
        <v>436</v>
      </c>
      <c r="C458" s="144"/>
      <c r="D458" s="201"/>
      <c r="E458" s="201"/>
      <c r="F458" s="201"/>
      <c r="G458" s="144"/>
      <c r="H458" s="175" t="str">
        <f aca="true">IF(G458 &lt;&gt; "",VLOOKUP($G458,Defect_severity,2,0),"")</f>
        <v/>
      </c>
      <c r="I458" s="144"/>
      <c r="J458" s="202"/>
      <c r="K458" s="217"/>
    </row>
    <row r="459" customFormat="false" ht="15" hidden="false" customHeight="false" outlineLevel="0" collapsed="false">
      <c r="B459" s="200" t="n">
        <f aca="false">B458+1</f>
        <v>437</v>
      </c>
      <c r="C459" s="144"/>
      <c r="D459" s="201"/>
      <c r="E459" s="201"/>
      <c r="F459" s="201"/>
      <c r="G459" s="144"/>
      <c r="H459" s="175" t="str">
        <f aca="true">IF(G459 &lt;&gt; "",VLOOKUP($G459,Defect_severity,2,0),"")</f>
        <v/>
      </c>
      <c r="I459" s="144"/>
      <c r="J459" s="202"/>
      <c r="K459" s="217"/>
    </row>
    <row r="460" customFormat="false" ht="15" hidden="false" customHeight="false" outlineLevel="0" collapsed="false">
      <c r="B460" s="200" t="n">
        <f aca="false">B459+1</f>
        <v>438</v>
      </c>
      <c r="C460" s="144"/>
      <c r="D460" s="201"/>
      <c r="E460" s="201"/>
      <c r="F460" s="201"/>
      <c r="G460" s="144"/>
      <c r="H460" s="175" t="str">
        <f aca="true">IF(G460 &lt;&gt; "",VLOOKUP($G460,Defect_severity,2,0),"")</f>
        <v/>
      </c>
      <c r="I460" s="144"/>
      <c r="J460" s="202"/>
      <c r="K460" s="217"/>
    </row>
    <row r="461" customFormat="false" ht="15" hidden="false" customHeight="false" outlineLevel="0" collapsed="false">
      <c r="B461" s="200" t="n">
        <f aca="false">B460+1</f>
        <v>439</v>
      </c>
      <c r="C461" s="144"/>
      <c r="D461" s="201"/>
      <c r="E461" s="201"/>
      <c r="F461" s="201"/>
      <c r="G461" s="144"/>
      <c r="H461" s="175" t="str">
        <f aca="true">IF(G461 &lt;&gt; "",VLOOKUP($G461,Defect_severity,2,0),"")</f>
        <v/>
      </c>
      <c r="I461" s="144"/>
      <c r="J461" s="202"/>
      <c r="K461" s="217"/>
    </row>
    <row r="462" customFormat="false" ht="15" hidden="false" customHeight="false" outlineLevel="0" collapsed="false">
      <c r="B462" s="200" t="n">
        <f aca="false">B461+1</f>
        <v>440</v>
      </c>
      <c r="C462" s="144"/>
      <c r="D462" s="201"/>
      <c r="E462" s="201"/>
      <c r="F462" s="201"/>
      <c r="G462" s="144"/>
      <c r="H462" s="175" t="str">
        <f aca="true">IF(G462 &lt;&gt; "",VLOOKUP($G462,Defect_severity,2,0),"")</f>
        <v/>
      </c>
      <c r="I462" s="144"/>
      <c r="J462" s="202"/>
      <c r="K462" s="217"/>
    </row>
    <row r="463" customFormat="false" ht="15" hidden="false" customHeight="false" outlineLevel="0" collapsed="false">
      <c r="B463" s="200" t="n">
        <f aca="false">B462+1</f>
        <v>441</v>
      </c>
      <c r="C463" s="144"/>
      <c r="D463" s="201"/>
      <c r="E463" s="201"/>
      <c r="F463" s="201"/>
      <c r="G463" s="144"/>
      <c r="H463" s="175" t="str">
        <f aca="true">IF(G463 &lt;&gt; "",VLOOKUP($G463,Defect_severity,2,0),"")</f>
        <v/>
      </c>
      <c r="I463" s="144"/>
      <c r="J463" s="202"/>
      <c r="K463" s="217"/>
    </row>
    <row r="464" customFormat="false" ht="15" hidden="false" customHeight="false" outlineLevel="0" collapsed="false">
      <c r="B464" s="200" t="n">
        <f aca="false">B463+1</f>
        <v>442</v>
      </c>
      <c r="C464" s="144"/>
      <c r="D464" s="201"/>
      <c r="E464" s="201"/>
      <c r="F464" s="201"/>
      <c r="G464" s="144"/>
      <c r="H464" s="175" t="str">
        <f aca="true">IF(G464 &lt;&gt; "",VLOOKUP($G464,Defect_severity,2,0),"")</f>
        <v/>
      </c>
      <c r="I464" s="144"/>
      <c r="J464" s="202"/>
      <c r="K464" s="217"/>
    </row>
    <row r="465" customFormat="false" ht="15" hidden="false" customHeight="false" outlineLevel="0" collapsed="false">
      <c r="B465" s="200" t="n">
        <f aca="false">B464+1</f>
        <v>443</v>
      </c>
      <c r="C465" s="144"/>
      <c r="D465" s="201"/>
      <c r="E465" s="201"/>
      <c r="F465" s="201"/>
      <c r="G465" s="144"/>
      <c r="H465" s="175" t="str">
        <f aca="true">IF(G465 &lt;&gt; "",VLOOKUP($G465,Defect_severity,2,0),"")</f>
        <v/>
      </c>
      <c r="I465" s="144"/>
      <c r="J465" s="202"/>
      <c r="K465" s="217"/>
    </row>
    <row r="466" customFormat="false" ht="15" hidden="false" customHeight="false" outlineLevel="0" collapsed="false">
      <c r="B466" s="200" t="n">
        <f aca="false">B465+1</f>
        <v>444</v>
      </c>
      <c r="C466" s="144"/>
      <c r="D466" s="201"/>
      <c r="E466" s="201"/>
      <c r="F466" s="201"/>
      <c r="G466" s="144"/>
      <c r="H466" s="175" t="str">
        <f aca="true">IF(G466 &lt;&gt; "",VLOOKUP($G466,Defect_severity,2,0),"")</f>
        <v/>
      </c>
      <c r="I466" s="144"/>
      <c r="J466" s="202"/>
      <c r="K466" s="217"/>
    </row>
    <row r="467" customFormat="false" ht="15" hidden="false" customHeight="false" outlineLevel="0" collapsed="false">
      <c r="B467" s="200" t="n">
        <f aca="false">B466+1</f>
        <v>445</v>
      </c>
      <c r="C467" s="144"/>
      <c r="D467" s="201"/>
      <c r="E467" s="201"/>
      <c r="F467" s="201"/>
      <c r="G467" s="144"/>
      <c r="H467" s="175" t="str">
        <f aca="true">IF(G467 &lt;&gt; "",VLOOKUP($G467,Defect_severity,2,0),"")</f>
        <v/>
      </c>
      <c r="I467" s="144"/>
      <c r="J467" s="202"/>
      <c r="K467" s="217"/>
    </row>
    <row r="468" customFormat="false" ht="15" hidden="false" customHeight="false" outlineLevel="0" collapsed="false">
      <c r="B468" s="200" t="n">
        <f aca="false">B467+1</f>
        <v>446</v>
      </c>
      <c r="C468" s="144"/>
      <c r="D468" s="201"/>
      <c r="E468" s="201"/>
      <c r="F468" s="201"/>
      <c r="G468" s="144"/>
      <c r="H468" s="175" t="str">
        <f aca="true">IF(G468 &lt;&gt; "",VLOOKUP($G468,Defect_severity,2,0),"")</f>
        <v/>
      </c>
      <c r="I468" s="144"/>
      <c r="J468" s="202"/>
      <c r="K468" s="217"/>
    </row>
    <row r="469" customFormat="false" ht="15" hidden="false" customHeight="false" outlineLevel="0" collapsed="false">
      <c r="B469" s="200" t="n">
        <f aca="false">B468+1</f>
        <v>447</v>
      </c>
      <c r="C469" s="144"/>
      <c r="D469" s="201"/>
      <c r="E469" s="201"/>
      <c r="F469" s="201"/>
      <c r="G469" s="144"/>
      <c r="H469" s="175" t="str">
        <f aca="true">IF(G469 &lt;&gt; "",VLOOKUP($G469,Defect_severity,2,0),"")</f>
        <v/>
      </c>
      <c r="I469" s="144"/>
      <c r="J469" s="202"/>
      <c r="K469" s="217"/>
    </row>
    <row r="470" customFormat="false" ht="15" hidden="false" customHeight="false" outlineLevel="0" collapsed="false">
      <c r="B470" s="200" t="n">
        <f aca="false">B469+1</f>
        <v>448</v>
      </c>
      <c r="C470" s="144"/>
      <c r="D470" s="201"/>
      <c r="E470" s="201"/>
      <c r="F470" s="201"/>
      <c r="G470" s="144"/>
      <c r="H470" s="175" t="str">
        <f aca="true">IF(G470 &lt;&gt; "",VLOOKUP($G470,Defect_severity,2,0),"")</f>
        <v/>
      </c>
      <c r="I470" s="144"/>
      <c r="J470" s="202"/>
      <c r="K470" s="217"/>
    </row>
    <row r="471" customFormat="false" ht="15" hidden="false" customHeight="false" outlineLevel="0" collapsed="false">
      <c r="B471" s="200" t="n">
        <f aca="false">B470+1</f>
        <v>449</v>
      </c>
      <c r="C471" s="144"/>
      <c r="D471" s="201"/>
      <c r="E471" s="201"/>
      <c r="F471" s="201"/>
      <c r="G471" s="144"/>
      <c r="H471" s="175" t="str">
        <f aca="true">IF(G471 &lt;&gt; "",VLOOKUP($G471,Defect_severity,2,0),"")</f>
        <v/>
      </c>
      <c r="I471" s="144"/>
      <c r="J471" s="202"/>
      <c r="K471" s="217"/>
    </row>
    <row r="472" customFormat="false" ht="15" hidden="false" customHeight="false" outlineLevel="0" collapsed="false">
      <c r="B472" s="200" t="n">
        <f aca="false">B471+1</f>
        <v>450</v>
      </c>
      <c r="C472" s="144"/>
      <c r="D472" s="201"/>
      <c r="E472" s="201"/>
      <c r="F472" s="201"/>
      <c r="G472" s="144"/>
      <c r="H472" s="175" t="str">
        <f aca="true">IF(G472 &lt;&gt; "",VLOOKUP($G472,Defect_severity,2,0),"")</f>
        <v/>
      </c>
      <c r="I472" s="144"/>
      <c r="J472" s="202"/>
      <c r="K472" s="217"/>
    </row>
    <row r="473" customFormat="false" ht="15" hidden="false" customHeight="false" outlineLevel="0" collapsed="false">
      <c r="B473" s="200" t="n">
        <f aca="false">B472+1</f>
        <v>451</v>
      </c>
      <c r="C473" s="144"/>
      <c r="D473" s="201"/>
      <c r="E473" s="201"/>
      <c r="F473" s="201"/>
      <c r="G473" s="144"/>
      <c r="H473" s="175" t="str">
        <f aca="true">IF(G473 &lt;&gt; "",VLOOKUP($G473,Defect_severity,2,0),"")</f>
        <v/>
      </c>
      <c r="I473" s="144"/>
      <c r="J473" s="202"/>
      <c r="K473" s="217"/>
    </row>
    <row r="474" customFormat="false" ht="15" hidden="false" customHeight="false" outlineLevel="0" collapsed="false">
      <c r="B474" s="200" t="n">
        <f aca="false">B473+1</f>
        <v>452</v>
      </c>
      <c r="C474" s="144"/>
      <c r="D474" s="201"/>
      <c r="E474" s="201"/>
      <c r="F474" s="201"/>
      <c r="G474" s="144"/>
      <c r="H474" s="175" t="str">
        <f aca="true">IF(G474 &lt;&gt; "",VLOOKUP($G474,Defect_severity,2,0),"")</f>
        <v/>
      </c>
      <c r="I474" s="144"/>
      <c r="J474" s="202"/>
      <c r="K474" s="217"/>
    </row>
    <row r="475" customFormat="false" ht="15" hidden="false" customHeight="false" outlineLevel="0" collapsed="false">
      <c r="B475" s="200" t="n">
        <f aca="false">B474+1</f>
        <v>453</v>
      </c>
      <c r="C475" s="144"/>
      <c r="D475" s="201"/>
      <c r="E475" s="201"/>
      <c r="F475" s="201"/>
      <c r="G475" s="144"/>
      <c r="H475" s="175" t="str">
        <f aca="true">IF(G475 &lt;&gt; "",VLOOKUP($G475,Defect_severity,2,0),"")</f>
        <v/>
      </c>
      <c r="I475" s="144"/>
      <c r="J475" s="202"/>
      <c r="K475" s="217"/>
    </row>
    <row r="476" customFormat="false" ht="15" hidden="false" customHeight="false" outlineLevel="0" collapsed="false">
      <c r="B476" s="200" t="n">
        <f aca="false">B475+1</f>
        <v>454</v>
      </c>
      <c r="C476" s="144"/>
      <c r="D476" s="201"/>
      <c r="E476" s="201"/>
      <c r="F476" s="201"/>
      <c r="G476" s="144"/>
      <c r="H476" s="175" t="str">
        <f aca="true">IF(G476 &lt;&gt; "",VLOOKUP($G476,Defect_severity,2,0),"")</f>
        <v/>
      </c>
      <c r="I476" s="144"/>
      <c r="J476" s="202"/>
      <c r="K476" s="217"/>
    </row>
    <row r="477" customFormat="false" ht="15" hidden="false" customHeight="false" outlineLevel="0" collapsed="false">
      <c r="B477" s="200" t="n">
        <f aca="false">B476+1</f>
        <v>455</v>
      </c>
      <c r="C477" s="144"/>
      <c r="D477" s="201"/>
      <c r="E477" s="201"/>
      <c r="F477" s="201"/>
      <c r="G477" s="144"/>
      <c r="H477" s="175" t="str">
        <f aca="true">IF(G477 &lt;&gt; "",VLOOKUP($G477,Defect_severity,2,0),"")</f>
        <v/>
      </c>
      <c r="I477" s="144"/>
      <c r="J477" s="202"/>
      <c r="K477" s="217"/>
    </row>
    <row r="478" customFormat="false" ht="15" hidden="false" customHeight="false" outlineLevel="0" collapsed="false">
      <c r="B478" s="200" t="n">
        <f aca="false">B477+1</f>
        <v>456</v>
      </c>
      <c r="C478" s="144"/>
      <c r="D478" s="201"/>
      <c r="E478" s="201"/>
      <c r="F478" s="201"/>
      <c r="G478" s="144"/>
      <c r="H478" s="175" t="str">
        <f aca="true">IF(G478 &lt;&gt; "",VLOOKUP($G478,Defect_severity,2,0),"")</f>
        <v/>
      </c>
      <c r="I478" s="144"/>
      <c r="J478" s="202"/>
      <c r="K478" s="217"/>
    </row>
    <row r="479" customFormat="false" ht="15" hidden="false" customHeight="false" outlineLevel="0" collapsed="false">
      <c r="B479" s="200" t="n">
        <f aca="false">B478+1</f>
        <v>457</v>
      </c>
      <c r="C479" s="144"/>
      <c r="D479" s="201"/>
      <c r="E479" s="201"/>
      <c r="F479" s="201"/>
      <c r="G479" s="144"/>
      <c r="H479" s="175" t="str">
        <f aca="true">IF(G479 &lt;&gt; "",VLOOKUP($G479,Defect_severity,2,0),"")</f>
        <v/>
      </c>
      <c r="I479" s="144"/>
      <c r="J479" s="202"/>
      <c r="K479" s="217"/>
    </row>
    <row r="480" customFormat="false" ht="15" hidden="false" customHeight="false" outlineLevel="0" collapsed="false">
      <c r="B480" s="200" t="n">
        <f aca="false">B479+1</f>
        <v>458</v>
      </c>
      <c r="C480" s="144"/>
      <c r="D480" s="201"/>
      <c r="E480" s="201"/>
      <c r="F480" s="201"/>
      <c r="G480" s="144"/>
      <c r="H480" s="175" t="str">
        <f aca="true">IF(G480 &lt;&gt; "",VLOOKUP($G480,Defect_severity,2,0),"")</f>
        <v/>
      </c>
      <c r="I480" s="144"/>
      <c r="J480" s="202"/>
      <c r="K480" s="217"/>
    </row>
    <row r="481" customFormat="false" ht="15" hidden="false" customHeight="false" outlineLevel="0" collapsed="false">
      <c r="B481" s="200" t="n">
        <f aca="false">B480+1</f>
        <v>459</v>
      </c>
      <c r="C481" s="144"/>
      <c r="D481" s="201"/>
      <c r="E481" s="201"/>
      <c r="F481" s="201"/>
      <c r="G481" s="144"/>
      <c r="H481" s="175" t="str">
        <f aca="true">IF(G481 &lt;&gt; "",VLOOKUP($G481,Defect_severity,2,0),"")</f>
        <v/>
      </c>
      <c r="I481" s="144"/>
      <c r="J481" s="202"/>
      <c r="K481" s="217"/>
    </row>
    <row r="482" customFormat="false" ht="15" hidden="false" customHeight="false" outlineLevel="0" collapsed="false">
      <c r="B482" s="200" t="n">
        <f aca="false">B481+1</f>
        <v>460</v>
      </c>
      <c r="C482" s="144"/>
      <c r="D482" s="201"/>
      <c r="E482" s="201"/>
      <c r="F482" s="201"/>
      <c r="G482" s="144"/>
      <c r="H482" s="175" t="str">
        <f aca="true">IF(G482 &lt;&gt; "",VLOOKUP($G482,Defect_severity,2,0),"")</f>
        <v/>
      </c>
      <c r="I482" s="144"/>
      <c r="J482" s="202"/>
      <c r="K482" s="217"/>
    </row>
    <row r="483" customFormat="false" ht="15" hidden="false" customHeight="false" outlineLevel="0" collapsed="false">
      <c r="B483" s="200" t="n">
        <f aca="false">B482+1</f>
        <v>461</v>
      </c>
      <c r="C483" s="144"/>
      <c r="D483" s="201"/>
      <c r="E483" s="201"/>
      <c r="F483" s="201"/>
      <c r="G483" s="144"/>
      <c r="H483" s="175" t="str">
        <f aca="true">IF(G483 &lt;&gt; "",VLOOKUP($G483,Defect_severity,2,0),"")</f>
        <v/>
      </c>
      <c r="I483" s="144"/>
      <c r="J483" s="202"/>
      <c r="K483" s="217"/>
    </row>
    <row r="484" customFormat="false" ht="15" hidden="false" customHeight="false" outlineLevel="0" collapsed="false">
      <c r="B484" s="200" t="n">
        <f aca="false">B483+1</f>
        <v>462</v>
      </c>
      <c r="C484" s="144"/>
      <c r="D484" s="201"/>
      <c r="E484" s="201"/>
      <c r="F484" s="201"/>
      <c r="G484" s="144"/>
      <c r="H484" s="175" t="str">
        <f aca="true">IF(G484 &lt;&gt; "",VLOOKUP($G484,Defect_severity,2,0),"")</f>
        <v/>
      </c>
      <c r="I484" s="144"/>
      <c r="J484" s="202"/>
      <c r="K484" s="217"/>
    </row>
    <row r="485" customFormat="false" ht="15" hidden="false" customHeight="false" outlineLevel="0" collapsed="false">
      <c r="B485" s="200" t="n">
        <f aca="false">B484+1</f>
        <v>463</v>
      </c>
      <c r="C485" s="144"/>
      <c r="D485" s="201"/>
      <c r="E485" s="201"/>
      <c r="F485" s="201"/>
      <c r="G485" s="144"/>
      <c r="H485" s="175" t="str">
        <f aca="true">IF(G485 &lt;&gt; "",VLOOKUP($G485,Defect_severity,2,0),"")</f>
        <v/>
      </c>
      <c r="I485" s="144"/>
      <c r="J485" s="202"/>
      <c r="K485" s="217"/>
    </row>
    <row r="486" customFormat="false" ht="15" hidden="false" customHeight="false" outlineLevel="0" collapsed="false">
      <c r="B486" s="200" t="n">
        <f aca="false">B485+1</f>
        <v>464</v>
      </c>
      <c r="C486" s="144"/>
      <c r="D486" s="201"/>
      <c r="E486" s="201"/>
      <c r="F486" s="201"/>
      <c r="G486" s="144"/>
      <c r="H486" s="175" t="str">
        <f aca="true">IF(G486 &lt;&gt; "",VLOOKUP($G486,Defect_severity,2,0),"")</f>
        <v/>
      </c>
      <c r="I486" s="144"/>
      <c r="J486" s="202"/>
      <c r="K486" s="217"/>
    </row>
    <row r="487" customFormat="false" ht="15" hidden="false" customHeight="false" outlineLevel="0" collapsed="false">
      <c r="B487" s="200" t="n">
        <f aca="false">B486+1</f>
        <v>465</v>
      </c>
      <c r="C487" s="144"/>
      <c r="D487" s="201"/>
      <c r="E487" s="201"/>
      <c r="F487" s="201"/>
      <c r="G487" s="144"/>
      <c r="H487" s="175" t="str">
        <f aca="true">IF(G487 &lt;&gt; "",VLOOKUP($G487,Defect_severity,2,0),"")</f>
        <v/>
      </c>
      <c r="I487" s="144"/>
      <c r="J487" s="202"/>
      <c r="K487" s="217"/>
    </row>
    <row r="488" customFormat="false" ht="15" hidden="false" customHeight="false" outlineLevel="0" collapsed="false">
      <c r="B488" s="200" t="n">
        <f aca="false">B487+1</f>
        <v>466</v>
      </c>
      <c r="C488" s="144"/>
      <c r="D488" s="201"/>
      <c r="E488" s="201"/>
      <c r="F488" s="201"/>
      <c r="G488" s="144"/>
      <c r="H488" s="175" t="str">
        <f aca="true">IF(G488 &lt;&gt; "",VLOOKUP($G488,Defect_severity,2,0),"")</f>
        <v/>
      </c>
      <c r="I488" s="144"/>
      <c r="J488" s="202"/>
      <c r="K488" s="217"/>
    </row>
    <row r="489" customFormat="false" ht="15" hidden="false" customHeight="false" outlineLevel="0" collapsed="false">
      <c r="B489" s="200" t="n">
        <f aca="false">B488+1</f>
        <v>467</v>
      </c>
      <c r="C489" s="144"/>
      <c r="D489" s="201"/>
      <c r="E489" s="201"/>
      <c r="F489" s="201"/>
      <c r="G489" s="144"/>
      <c r="H489" s="175" t="str">
        <f aca="true">IF(G489 &lt;&gt; "",VLOOKUP($G489,Defect_severity,2,0),"")</f>
        <v/>
      </c>
      <c r="I489" s="144"/>
      <c r="J489" s="202"/>
      <c r="K489" s="217"/>
    </row>
    <row r="490" customFormat="false" ht="15" hidden="false" customHeight="false" outlineLevel="0" collapsed="false">
      <c r="B490" s="200" t="n">
        <f aca="false">B489+1</f>
        <v>468</v>
      </c>
      <c r="C490" s="144"/>
      <c r="D490" s="201"/>
      <c r="E490" s="201"/>
      <c r="F490" s="201"/>
      <c r="G490" s="144"/>
      <c r="H490" s="175" t="str">
        <f aca="true">IF(G490 &lt;&gt; "",VLOOKUP($G490,Defect_severity,2,0),"")</f>
        <v/>
      </c>
      <c r="I490" s="144"/>
      <c r="J490" s="202"/>
      <c r="K490" s="217"/>
    </row>
    <row r="491" customFormat="false" ht="15" hidden="false" customHeight="false" outlineLevel="0" collapsed="false">
      <c r="B491" s="200" t="n">
        <f aca="false">B490+1</f>
        <v>469</v>
      </c>
      <c r="C491" s="144"/>
      <c r="D491" s="201"/>
      <c r="E491" s="201"/>
      <c r="F491" s="201"/>
      <c r="G491" s="144"/>
      <c r="H491" s="175" t="str">
        <f aca="true">IF(G491 &lt;&gt; "",VLOOKUP($G491,Defect_severity,2,0),"")</f>
        <v/>
      </c>
      <c r="I491" s="144"/>
      <c r="J491" s="202"/>
      <c r="K491" s="217"/>
    </row>
    <row r="492" customFormat="false" ht="15" hidden="false" customHeight="false" outlineLevel="0" collapsed="false">
      <c r="B492" s="200" t="n">
        <f aca="false">B491+1</f>
        <v>470</v>
      </c>
      <c r="C492" s="144"/>
      <c r="D492" s="201"/>
      <c r="E492" s="201"/>
      <c r="F492" s="201"/>
      <c r="G492" s="144"/>
      <c r="H492" s="175" t="str">
        <f aca="true">IF(G492 &lt;&gt; "",VLOOKUP($G492,Defect_severity,2,0),"")</f>
        <v/>
      </c>
      <c r="I492" s="144"/>
      <c r="J492" s="202"/>
      <c r="K492" s="217"/>
    </row>
    <row r="493" customFormat="false" ht="15" hidden="false" customHeight="false" outlineLevel="0" collapsed="false">
      <c r="B493" s="200" t="n">
        <f aca="false">B492+1</f>
        <v>471</v>
      </c>
      <c r="C493" s="144"/>
      <c r="D493" s="201"/>
      <c r="E493" s="201"/>
      <c r="F493" s="201"/>
      <c r="G493" s="144"/>
      <c r="H493" s="175" t="str">
        <f aca="true">IF(G493 &lt;&gt; "",VLOOKUP($G493,Defect_severity,2,0),"")</f>
        <v/>
      </c>
      <c r="I493" s="144"/>
      <c r="J493" s="202"/>
      <c r="K493" s="217"/>
    </row>
    <row r="494" customFormat="false" ht="15" hidden="false" customHeight="false" outlineLevel="0" collapsed="false">
      <c r="B494" s="200" t="n">
        <f aca="false">B493+1</f>
        <v>472</v>
      </c>
      <c r="C494" s="144"/>
      <c r="D494" s="201"/>
      <c r="E494" s="201"/>
      <c r="F494" s="201"/>
      <c r="G494" s="144"/>
      <c r="H494" s="175" t="str">
        <f aca="true">IF(G494 &lt;&gt; "",VLOOKUP($G494,Defect_severity,2,0),"")</f>
        <v/>
      </c>
      <c r="I494" s="144"/>
      <c r="J494" s="202"/>
      <c r="K494" s="217"/>
    </row>
    <row r="495" customFormat="false" ht="15" hidden="false" customHeight="false" outlineLevel="0" collapsed="false">
      <c r="B495" s="200" t="n">
        <f aca="false">B494+1</f>
        <v>473</v>
      </c>
      <c r="C495" s="144"/>
      <c r="D495" s="201"/>
      <c r="E495" s="201"/>
      <c r="F495" s="201"/>
      <c r="G495" s="144"/>
      <c r="H495" s="175" t="str">
        <f aca="true">IF(G495 &lt;&gt; "",VLOOKUP($G495,Defect_severity,2,0),"")</f>
        <v/>
      </c>
      <c r="I495" s="144"/>
      <c r="J495" s="202"/>
      <c r="K495" s="217"/>
    </row>
    <row r="496" customFormat="false" ht="15" hidden="false" customHeight="false" outlineLevel="0" collapsed="false">
      <c r="B496" s="200" t="n">
        <f aca="false">B495+1</f>
        <v>474</v>
      </c>
      <c r="C496" s="144"/>
      <c r="D496" s="201"/>
      <c r="E496" s="201"/>
      <c r="F496" s="201"/>
      <c r="G496" s="144"/>
      <c r="H496" s="175" t="str">
        <f aca="true">IF(G496 &lt;&gt; "",VLOOKUP($G496,Defect_severity,2,0),"")</f>
        <v/>
      </c>
      <c r="I496" s="144"/>
      <c r="J496" s="202"/>
      <c r="K496" s="217"/>
    </row>
    <row r="497" customFormat="false" ht="15" hidden="false" customHeight="false" outlineLevel="0" collapsed="false">
      <c r="B497" s="200" t="n">
        <f aca="false">B496+1</f>
        <v>475</v>
      </c>
      <c r="C497" s="144"/>
      <c r="D497" s="201"/>
      <c r="E497" s="201"/>
      <c r="F497" s="201"/>
      <c r="G497" s="144"/>
      <c r="H497" s="175" t="str">
        <f aca="true">IF(G497 &lt;&gt; "",VLOOKUP($G497,Defect_severity,2,0),"")</f>
        <v/>
      </c>
      <c r="I497" s="144"/>
      <c r="J497" s="202"/>
      <c r="K497" s="217"/>
    </row>
    <row r="498" customFormat="false" ht="15" hidden="false" customHeight="false" outlineLevel="0" collapsed="false">
      <c r="B498" s="200" t="n">
        <f aca="false">B497+1</f>
        <v>476</v>
      </c>
      <c r="C498" s="144"/>
      <c r="D498" s="201"/>
      <c r="E498" s="201"/>
      <c r="F498" s="201"/>
      <c r="G498" s="144"/>
      <c r="H498" s="175" t="str">
        <f aca="true">IF(G498 &lt;&gt; "",VLOOKUP($G498,Defect_severity,2,0),"")</f>
        <v/>
      </c>
      <c r="I498" s="144"/>
      <c r="J498" s="202"/>
      <c r="K498" s="217"/>
    </row>
    <row r="499" customFormat="false" ht="15" hidden="false" customHeight="false" outlineLevel="0" collapsed="false">
      <c r="B499" s="200" t="n">
        <f aca="false">B498+1</f>
        <v>477</v>
      </c>
      <c r="C499" s="144"/>
      <c r="D499" s="201"/>
      <c r="E499" s="201"/>
      <c r="F499" s="201"/>
      <c r="G499" s="144"/>
      <c r="H499" s="175" t="str">
        <f aca="true">IF(G499 &lt;&gt; "",VLOOKUP($G499,Defect_severity,2,0),"")</f>
        <v/>
      </c>
      <c r="I499" s="144"/>
      <c r="J499" s="202"/>
      <c r="K499" s="217"/>
    </row>
    <row r="500" customFormat="false" ht="15" hidden="false" customHeight="false" outlineLevel="0" collapsed="false">
      <c r="B500" s="200" t="n">
        <f aca="false">B499+1</f>
        <v>478</v>
      </c>
      <c r="C500" s="144"/>
      <c r="D500" s="201"/>
      <c r="E500" s="201"/>
      <c r="F500" s="201"/>
      <c r="G500" s="144"/>
      <c r="H500" s="175" t="str">
        <f aca="true">IF(G500 &lt;&gt; "",VLOOKUP($G500,Defect_severity,2,0),"")</f>
        <v/>
      </c>
      <c r="I500" s="144"/>
      <c r="J500" s="202"/>
      <c r="K500" s="217"/>
    </row>
    <row r="501" customFormat="false" ht="15" hidden="false" customHeight="false" outlineLevel="0" collapsed="false">
      <c r="B501" s="200" t="n">
        <f aca="false">B500+1</f>
        <v>479</v>
      </c>
      <c r="C501" s="144"/>
      <c r="D501" s="201"/>
      <c r="E501" s="201"/>
      <c r="F501" s="201"/>
      <c r="G501" s="144"/>
      <c r="H501" s="175" t="str">
        <f aca="true">IF(G501 &lt;&gt; "",VLOOKUP($G501,Defect_severity,2,0),"")</f>
        <v/>
      </c>
      <c r="I501" s="144"/>
      <c r="J501" s="202"/>
      <c r="K501" s="217"/>
    </row>
    <row r="502" customFormat="false" ht="15" hidden="false" customHeight="false" outlineLevel="0" collapsed="false">
      <c r="B502" s="200" t="n">
        <f aca="false">B501+1</f>
        <v>480</v>
      </c>
      <c r="C502" s="144"/>
      <c r="D502" s="201"/>
      <c r="E502" s="201"/>
      <c r="F502" s="201"/>
      <c r="G502" s="144"/>
      <c r="H502" s="175" t="str">
        <f aca="true">IF(G502 &lt;&gt; "",VLOOKUP($G502,Defect_severity,2,0),"")</f>
        <v/>
      </c>
      <c r="I502" s="144"/>
      <c r="J502" s="202"/>
      <c r="K502" s="217"/>
    </row>
    <row r="503" customFormat="false" ht="15" hidden="false" customHeight="false" outlineLevel="0" collapsed="false">
      <c r="B503" s="200" t="n">
        <f aca="false">B502+1</f>
        <v>481</v>
      </c>
      <c r="C503" s="144"/>
      <c r="D503" s="201"/>
      <c r="E503" s="201"/>
      <c r="F503" s="201"/>
      <c r="G503" s="144"/>
      <c r="H503" s="175" t="str">
        <f aca="true">IF(G503 &lt;&gt; "",VLOOKUP($G503,Defect_severity,2,0),"")</f>
        <v/>
      </c>
      <c r="I503" s="144"/>
      <c r="J503" s="202"/>
      <c r="K503" s="217"/>
    </row>
    <row r="504" customFormat="false" ht="15" hidden="false" customHeight="false" outlineLevel="0" collapsed="false">
      <c r="B504" s="200" t="n">
        <f aca="false">B503+1</f>
        <v>482</v>
      </c>
      <c r="C504" s="144"/>
      <c r="D504" s="201"/>
      <c r="E504" s="201"/>
      <c r="F504" s="201"/>
      <c r="G504" s="144"/>
      <c r="H504" s="175" t="str">
        <f aca="true">IF(G504 &lt;&gt; "",VLOOKUP($G504,Defect_severity,2,0),"")</f>
        <v/>
      </c>
      <c r="I504" s="144"/>
      <c r="J504" s="202"/>
      <c r="K504" s="217"/>
    </row>
    <row r="505" customFormat="false" ht="15" hidden="false" customHeight="false" outlineLevel="0" collapsed="false">
      <c r="B505" s="200" t="n">
        <f aca="false">B504+1</f>
        <v>483</v>
      </c>
      <c r="C505" s="144"/>
      <c r="D505" s="201"/>
      <c r="E505" s="201"/>
      <c r="F505" s="201"/>
      <c r="G505" s="144"/>
      <c r="H505" s="175" t="str">
        <f aca="true">IF(G505 &lt;&gt; "",VLOOKUP($G505,Defect_severity,2,0),"")</f>
        <v/>
      </c>
      <c r="I505" s="144"/>
      <c r="J505" s="202"/>
      <c r="K505" s="217"/>
    </row>
    <row r="506" customFormat="false" ht="15" hidden="false" customHeight="false" outlineLevel="0" collapsed="false">
      <c r="B506" s="200" t="n">
        <f aca="false">B505+1</f>
        <v>484</v>
      </c>
      <c r="C506" s="144"/>
      <c r="D506" s="201"/>
      <c r="E506" s="201"/>
      <c r="F506" s="201"/>
      <c r="G506" s="144"/>
      <c r="H506" s="175" t="str">
        <f aca="true">IF(G506 &lt;&gt; "",VLOOKUP($G506,Defect_severity,2,0),"")</f>
        <v/>
      </c>
      <c r="I506" s="144"/>
      <c r="J506" s="202"/>
      <c r="K506" s="217"/>
    </row>
    <row r="507" customFormat="false" ht="15" hidden="false" customHeight="false" outlineLevel="0" collapsed="false">
      <c r="B507" s="200" t="n">
        <f aca="false">B506+1</f>
        <v>485</v>
      </c>
      <c r="C507" s="144"/>
      <c r="D507" s="201"/>
      <c r="E507" s="201"/>
      <c r="F507" s="201"/>
      <c r="G507" s="144"/>
      <c r="H507" s="175" t="str">
        <f aca="true">IF(G507 &lt;&gt; "",VLOOKUP($G507,Defect_severity,2,0),"")</f>
        <v/>
      </c>
      <c r="I507" s="144"/>
      <c r="J507" s="202"/>
      <c r="K507" s="217"/>
    </row>
    <row r="508" customFormat="false" ht="15" hidden="false" customHeight="false" outlineLevel="0" collapsed="false">
      <c r="B508" s="200" t="n">
        <f aca="false">B507+1</f>
        <v>486</v>
      </c>
      <c r="C508" s="144"/>
      <c r="D508" s="201"/>
      <c r="E508" s="201"/>
      <c r="F508" s="201"/>
      <c r="G508" s="144"/>
      <c r="H508" s="175" t="str">
        <f aca="true">IF(G508 &lt;&gt; "",VLOOKUP($G508,Defect_severity,2,0),"")</f>
        <v/>
      </c>
      <c r="I508" s="144"/>
      <c r="J508" s="202"/>
      <c r="K508" s="217"/>
    </row>
    <row r="509" customFormat="false" ht="15" hidden="false" customHeight="false" outlineLevel="0" collapsed="false">
      <c r="B509" s="200" t="n">
        <f aca="false">B508+1</f>
        <v>487</v>
      </c>
      <c r="C509" s="144"/>
      <c r="D509" s="201"/>
      <c r="E509" s="201"/>
      <c r="F509" s="201"/>
      <c r="G509" s="144"/>
      <c r="H509" s="175" t="str">
        <f aca="true">IF(G509 &lt;&gt; "",VLOOKUP($G509,Defect_severity,2,0),"")</f>
        <v/>
      </c>
      <c r="I509" s="144"/>
      <c r="J509" s="202"/>
      <c r="K509" s="217"/>
    </row>
    <row r="510" customFormat="false" ht="15" hidden="false" customHeight="false" outlineLevel="0" collapsed="false">
      <c r="B510" s="200" t="n">
        <f aca="false">B509+1</f>
        <v>488</v>
      </c>
      <c r="C510" s="144"/>
      <c r="D510" s="201"/>
      <c r="E510" s="201"/>
      <c r="F510" s="201"/>
      <c r="G510" s="144"/>
      <c r="H510" s="175" t="str">
        <f aca="true">IF(G510 &lt;&gt; "",VLOOKUP($G510,Defect_severity,2,0),"")</f>
        <v/>
      </c>
      <c r="I510" s="144"/>
      <c r="J510" s="202"/>
      <c r="K510" s="217"/>
    </row>
    <row r="511" customFormat="false" ht="15" hidden="false" customHeight="false" outlineLevel="0" collapsed="false">
      <c r="B511" s="200" t="n">
        <f aca="false">B510+1</f>
        <v>489</v>
      </c>
      <c r="C511" s="144"/>
      <c r="D511" s="201"/>
      <c r="E511" s="201"/>
      <c r="F511" s="201"/>
      <c r="G511" s="144"/>
      <c r="H511" s="175" t="str">
        <f aca="true">IF(G511 &lt;&gt; "",VLOOKUP($G511,Defect_severity,2,0),"")</f>
        <v/>
      </c>
      <c r="I511" s="144"/>
      <c r="J511" s="202"/>
      <c r="K511" s="217"/>
    </row>
    <row r="512" customFormat="false" ht="15" hidden="false" customHeight="false" outlineLevel="0" collapsed="false">
      <c r="B512" s="200" t="n">
        <f aca="false">B511+1</f>
        <v>490</v>
      </c>
      <c r="C512" s="144"/>
      <c r="D512" s="201"/>
      <c r="E512" s="201"/>
      <c r="F512" s="201"/>
      <c r="G512" s="144"/>
      <c r="H512" s="175" t="str">
        <f aca="true">IF(G512 &lt;&gt; "",VLOOKUP($G512,Defect_severity,2,0),"")</f>
        <v/>
      </c>
      <c r="I512" s="144"/>
      <c r="J512" s="202"/>
      <c r="K512" s="217"/>
    </row>
    <row r="513" customFormat="false" ht="15" hidden="false" customHeight="false" outlineLevel="0" collapsed="false">
      <c r="B513" s="200" t="n">
        <f aca="false">B512+1</f>
        <v>491</v>
      </c>
      <c r="C513" s="144"/>
      <c r="D513" s="201"/>
      <c r="E513" s="201"/>
      <c r="F513" s="201"/>
      <c r="G513" s="144"/>
      <c r="H513" s="175" t="str">
        <f aca="true">IF(G513 &lt;&gt; "",VLOOKUP($G513,Defect_severity,2,0),"")</f>
        <v/>
      </c>
      <c r="I513" s="144"/>
      <c r="J513" s="202"/>
      <c r="K513" s="217"/>
    </row>
    <row r="514" customFormat="false" ht="15" hidden="false" customHeight="false" outlineLevel="0" collapsed="false">
      <c r="B514" s="200" t="n">
        <f aca="false">B513+1</f>
        <v>492</v>
      </c>
      <c r="C514" s="144"/>
      <c r="D514" s="201"/>
      <c r="E514" s="201"/>
      <c r="F514" s="201"/>
      <c r="G514" s="144"/>
      <c r="H514" s="175" t="str">
        <f aca="true">IF(G514 &lt;&gt; "",VLOOKUP($G514,Defect_severity,2,0),"")</f>
        <v/>
      </c>
      <c r="I514" s="144"/>
      <c r="J514" s="202"/>
      <c r="K514" s="217"/>
    </row>
    <row r="515" customFormat="false" ht="15" hidden="false" customHeight="false" outlineLevel="0" collapsed="false">
      <c r="B515" s="200" t="n">
        <f aca="false">B514+1</f>
        <v>493</v>
      </c>
      <c r="C515" s="144"/>
      <c r="D515" s="201"/>
      <c r="E515" s="201"/>
      <c r="F515" s="201"/>
      <c r="G515" s="144"/>
      <c r="H515" s="175" t="str">
        <f aca="true">IF(G515 &lt;&gt; "",VLOOKUP($G515,Defect_severity,2,0),"")</f>
        <v/>
      </c>
      <c r="I515" s="144"/>
      <c r="J515" s="202"/>
      <c r="K515" s="217"/>
    </row>
    <row r="516" customFormat="false" ht="15" hidden="false" customHeight="false" outlineLevel="0" collapsed="false">
      <c r="B516" s="200" t="n">
        <f aca="false">B515+1</f>
        <v>494</v>
      </c>
      <c r="C516" s="144"/>
      <c r="D516" s="201"/>
      <c r="E516" s="201"/>
      <c r="F516" s="201"/>
      <c r="G516" s="144"/>
      <c r="H516" s="175" t="str">
        <f aca="true">IF(G516 &lt;&gt; "",VLOOKUP($G516,Defect_severity,2,0),"")</f>
        <v/>
      </c>
      <c r="I516" s="144"/>
      <c r="J516" s="202"/>
      <c r="K516" s="217"/>
    </row>
    <row r="517" customFormat="false" ht="15" hidden="false" customHeight="false" outlineLevel="0" collapsed="false">
      <c r="B517" s="200" t="n">
        <f aca="false">B516+1</f>
        <v>495</v>
      </c>
      <c r="C517" s="144"/>
      <c r="D517" s="201"/>
      <c r="E517" s="201"/>
      <c r="F517" s="201"/>
      <c r="G517" s="144"/>
      <c r="H517" s="175" t="str">
        <f aca="true">IF(G517 &lt;&gt; "",VLOOKUP($G517,Defect_severity,2,0),"")</f>
        <v/>
      </c>
      <c r="I517" s="144"/>
      <c r="J517" s="202"/>
      <c r="K517" s="217"/>
    </row>
    <row r="518" customFormat="false" ht="15" hidden="false" customHeight="false" outlineLevel="0" collapsed="false">
      <c r="B518" s="200" t="n">
        <f aca="false">B517+1</f>
        <v>496</v>
      </c>
      <c r="C518" s="144"/>
      <c r="D518" s="201"/>
      <c r="E518" s="201"/>
      <c r="F518" s="201"/>
      <c r="G518" s="144"/>
      <c r="H518" s="175" t="str">
        <f aca="true">IF(G518 &lt;&gt; "",VLOOKUP($G518,Defect_severity,2,0),"")</f>
        <v/>
      </c>
      <c r="I518" s="144"/>
      <c r="J518" s="202"/>
      <c r="K518" s="217"/>
    </row>
    <row r="519" customFormat="false" ht="15" hidden="false" customHeight="false" outlineLevel="0" collapsed="false">
      <c r="B519" s="200" t="n">
        <f aca="false">B518+1</f>
        <v>497</v>
      </c>
      <c r="C519" s="144"/>
      <c r="D519" s="201"/>
      <c r="E519" s="201"/>
      <c r="F519" s="201"/>
      <c r="G519" s="144"/>
      <c r="H519" s="175" t="str">
        <f aca="true">IF(G519 &lt;&gt; "",VLOOKUP($G519,Defect_severity,2,0),"")</f>
        <v/>
      </c>
      <c r="I519" s="144"/>
      <c r="J519" s="202"/>
      <c r="K519" s="217"/>
    </row>
    <row r="520" customFormat="false" ht="15" hidden="false" customHeight="false" outlineLevel="0" collapsed="false">
      <c r="B520" s="200" t="n">
        <f aca="false">B519+1</f>
        <v>498</v>
      </c>
      <c r="C520" s="144"/>
      <c r="D520" s="201"/>
      <c r="E520" s="201"/>
      <c r="F520" s="201"/>
      <c r="G520" s="144"/>
      <c r="H520" s="175" t="str">
        <f aca="true">IF(G520 &lt;&gt; "",VLOOKUP($G520,Defect_severity,2,0),"")</f>
        <v/>
      </c>
      <c r="I520" s="144"/>
      <c r="J520" s="202"/>
      <c r="K520" s="217"/>
    </row>
    <row r="521" customFormat="false" ht="15" hidden="false" customHeight="false" outlineLevel="0" collapsed="false">
      <c r="B521" s="200" t="n">
        <f aca="false">B520+1</f>
        <v>499</v>
      </c>
      <c r="C521" s="144"/>
      <c r="D521" s="201"/>
      <c r="E521" s="201"/>
      <c r="F521" s="201"/>
      <c r="G521" s="144"/>
      <c r="H521" s="175" t="str">
        <f aca="true">IF(G521 &lt;&gt; "",VLOOKUP($G521,Defect_severity,2,0),"")</f>
        <v/>
      </c>
      <c r="I521" s="144"/>
      <c r="J521" s="202"/>
      <c r="K521" s="217"/>
    </row>
    <row r="522" customFormat="false" ht="15.75" hidden="false" customHeight="false" outlineLevel="0" collapsed="false">
      <c r="B522" s="208" t="n">
        <f aca="false">B521+1</f>
        <v>500</v>
      </c>
      <c r="C522" s="209"/>
      <c r="D522" s="210"/>
      <c r="E522" s="210"/>
      <c r="F522" s="210"/>
      <c r="G522" s="209"/>
      <c r="H522" s="180" t="str">
        <f aca="true">IF(G522 &lt;&gt; "",VLOOKUP($G522,Defect_severity,2,0),"")</f>
        <v/>
      </c>
      <c r="I522" s="209"/>
      <c r="J522" s="211"/>
      <c r="K522" s="217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Beta_Round_1_dt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F23" activeCellId="6" sqref="C1 C9 C12 C19 C26 C31 F23"/>
    </sheetView>
  </sheetViews>
  <sheetFormatPr defaultRowHeight="15"/>
  <cols>
    <col collapsed="false" hidden="false" max="1" min="1" style="146" width="3.71255060728745"/>
    <col collapsed="false" hidden="false" max="2" min="2" style="146" width="29.1417004048583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38.4251012145749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149"/>
      <c r="B2" s="212" t="s">
        <v>114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212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99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115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00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194" t="s">
        <v>99</v>
      </c>
      <c r="C22" s="195" t="s">
        <v>108</v>
      </c>
      <c r="D22" s="196" t="s">
        <v>109</v>
      </c>
      <c r="E22" s="213" t="s">
        <v>110</v>
      </c>
      <c r="F22" s="195" t="s">
        <v>111</v>
      </c>
      <c r="G22" s="197" t="s">
        <v>111</v>
      </c>
      <c r="H22" s="198" t="s">
        <v>112</v>
      </c>
      <c r="I22" s="195" t="s">
        <v>105</v>
      </c>
      <c r="J22" s="195" t="s">
        <v>106</v>
      </c>
      <c r="K22" s="199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201"/>
      <c r="G23" s="144"/>
      <c r="H23" s="175" t="str">
        <f aca="true">IF(G23 &lt;&gt; "",VLOOKUP($G23,Defect_severity,2,0),"")</f>
        <v/>
      </c>
      <c r="I23" s="144"/>
      <c r="J23" s="201"/>
      <c r="K23" s="202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201"/>
      <c r="G24" s="144"/>
      <c r="H24" s="175" t="str">
        <f aca="true">IF(G24 &lt;&gt; "",VLOOKUP($G24,Defect_severity,2,0),"")</f>
        <v/>
      </c>
      <c r="I24" s="144"/>
      <c r="J24" s="201"/>
      <c r="K24" s="202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201"/>
      <c r="G25" s="144"/>
      <c r="H25" s="175" t="str">
        <f aca="true">IF(G25 &lt;&gt; "",VLOOKUP($G25,Defect_severity,2,0),"")</f>
        <v/>
      </c>
      <c r="I25" s="144"/>
      <c r="J25" s="201"/>
      <c r="K25" s="202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201"/>
      <c r="G26" s="144"/>
      <c r="H26" s="175" t="str">
        <f aca="true">IF(G26 &lt;&gt; "",VLOOKUP($G26,Defect_severity,2,0),"")</f>
        <v/>
      </c>
      <c r="I26" s="144"/>
      <c r="J26" s="201"/>
      <c r="K26" s="202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201"/>
      <c r="G27" s="144"/>
      <c r="H27" s="175" t="str">
        <f aca="true">IF(G27 &lt;&gt; "",VLOOKUP($G27,Defect_severity,2,0),"")</f>
        <v/>
      </c>
      <c r="I27" s="144"/>
      <c r="J27" s="201"/>
      <c r="K27" s="202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201"/>
      <c r="G28" s="144"/>
      <c r="H28" s="175" t="str">
        <f aca="true">IF(G28 &lt;&gt; "",VLOOKUP($G28,Defect_severity,2,0),"")</f>
        <v/>
      </c>
      <c r="I28" s="144"/>
      <c r="J28" s="201"/>
      <c r="K28" s="202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201"/>
      <c r="G29" s="144"/>
      <c r="H29" s="175" t="str">
        <f aca="true">IF(G29 &lt;&gt; "",VLOOKUP($G29,Defect_severity,2,0),"")</f>
        <v/>
      </c>
      <c r="I29" s="144"/>
      <c r="J29" s="201"/>
      <c r="K29" s="202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201"/>
      <c r="G30" s="144"/>
      <c r="H30" s="175" t="str">
        <f aca="true">IF(G30 &lt;&gt; "",VLOOKUP($G30,Defect_severity,2,0),"")</f>
        <v/>
      </c>
      <c r="I30" s="144"/>
      <c r="J30" s="201"/>
      <c r="K30" s="202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201"/>
      <c r="G31" s="144"/>
      <c r="H31" s="175" t="str">
        <f aca="true">IF(G31 &lt;&gt; "",VLOOKUP($G31,Defect_severity,2,0),"")</f>
        <v/>
      </c>
      <c r="I31" s="144"/>
      <c r="J31" s="201"/>
      <c r="K31" s="202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201"/>
      <c r="G32" s="144"/>
      <c r="H32" s="175" t="str">
        <f aca="true">IF(G32 &lt;&gt; "",VLOOKUP($G32,Defect_severity,2,0),"")</f>
        <v/>
      </c>
      <c r="I32" s="144"/>
      <c r="J32" s="201"/>
      <c r="K32" s="202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201"/>
      <c r="G33" s="144"/>
      <c r="H33" s="175" t="str">
        <f aca="true">IF(G33 &lt;&gt; "",VLOOKUP($G33,Defect_severity,2,0),"")</f>
        <v/>
      </c>
      <c r="I33" s="144"/>
      <c r="J33" s="201"/>
      <c r="K33" s="202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201"/>
      <c r="G34" s="144"/>
      <c r="H34" s="175" t="str">
        <f aca="true">IF(G34 &lt;&gt; "",VLOOKUP($G34,Defect_severity,2,0),"")</f>
        <v/>
      </c>
      <c r="I34" s="144"/>
      <c r="J34" s="201"/>
      <c r="K34" s="202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201"/>
      <c r="G35" s="144"/>
      <c r="H35" s="175" t="str">
        <f aca="true">IF(G35 &lt;&gt; "",VLOOKUP($G35,Defect_severity,2,0),"")</f>
        <v/>
      </c>
      <c r="I35" s="144"/>
      <c r="J35" s="201"/>
      <c r="K35" s="202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201"/>
      <c r="G36" s="144"/>
      <c r="H36" s="175" t="str">
        <f aca="true">IF(G36 &lt;&gt; "",VLOOKUP($G36,Defect_severity,2,0),"")</f>
        <v/>
      </c>
      <c r="I36" s="144"/>
      <c r="J36" s="201"/>
      <c r="K36" s="202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201"/>
      <c r="G37" s="144"/>
      <c r="H37" s="175" t="str">
        <f aca="true">IF(G37 &lt;&gt; "",VLOOKUP($G37,Defect_severity,2,0),"")</f>
        <v/>
      </c>
      <c r="I37" s="144"/>
      <c r="J37" s="201"/>
      <c r="K37" s="202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201"/>
      <c r="G38" s="144"/>
      <c r="H38" s="175" t="str">
        <f aca="true">IF(G38 &lt;&gt; "",VLOOKUP($G38,Defect_severity,2,0),"")</f>
        <v/>
      </c>
      <c r="I38" s="144"/>
      <c r="J38" s="201"/>
      <c r="K38" s="202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201"/>
      <c r="G39" s="144"/>
      <c r="H39" s="175" t="str">
        <f aca="true">IF(G39 &lt;&gt; "",VLOOKUP($G39,Defect_severity,2,0),"")</f>
        <v/>
      </c>
      <c r="I39" s="144"/>
      <c r="J39" s="201"/>
      <c r="K39" s="202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201"/>
      <c r="G40" s="144"/>
      <c r="H40" s="175" t="str">
        <f aca="true">IF(G40 &lt;&gt; "",VLOOKUP($G40,Defect_severity,2,0),"")</f>
        <v/>
      </c>
      <c r="I40" s="144"/>
      <c r="J40" s="201"/>
      <c r="K40" s="202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201"/>
      <c r="G41" s="144"/>
      <c r="H41" s="175" t="str">
        <f aca="true">IF(G41 &lt;&gt; "",VLOOKUP($G41,Defect_severity,2,0),"")</f>
        <v/>
      </c>
      <c r="I41" s="144"/>
      <c r="J41" s="201"/>
      <c r="K41" s="202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201"/>
      <c r="G42" s="144"/>
      <c r="H42" s="175" t="str">
        <f aca="true">IF(G42 &lt;&gt; "",VLOOKUP($G42,Defect_severity,2,0),"")</f>
        <v/>
      </c>
      <c r="I42" s="144"/>
      <c r="J42" s="201"/>
      <c r="K42" s="202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201"/>
      <c r="G43" s="144"/>
      <c r="H43" s="175" t="str">
        <f aca="true">IF(G43 &lt;&gt; "",VLOOKUP($G43,Defect_severity,2,0),"")</f>
        <v/>
      </c>
      <c r="I43" s="144"/>
      <c r="J43" s="201"/>
      <c r="K43" s="202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201"/>
      <c r="G44" s="144"/>
      <c r="H44" s="175" t="str">
        <f aca="true">IF(G44 &lt;&gt; "",VLOOKUP($G44,Defect_severity,2,0),"")</f>
        <v/>
      </c>
      <c r="I44" s="144"/>
      <c r="J44" s="201"/>
      <c r="K44" s="202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201"/>
      <c r="G45" s="144"/>
      <c r="H45" s="175" t="str">
        <f aca="true">IF(G45 &lt;&gt; "",VLOOKUP($G45,Defect_severity,2,0),"")</f>
        <v/>
      </c>
      <c r="I45" s="144"/>
      <c r="J45" s="201"/>
      <c r="K45" s="202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201"/>
      <c r="G46" s="144"/>
      <c r="H46" s="175" t="str">
        <f aca="true">IF(G46 &lt;&gt; "",VLOOKUP($G46,Defect_severity,2,0),"")</f>
        <v/>
      </c>
      <c r="I46" s="144"/>
      <c r="J46" s="201"/>
      <c r="K46" s="202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201"/>
      <c r="G47" s="144"/>
      <c r="H47" s="175" t="str">
        <f aca="true">IF(G47 &lt;&gt; "",VLOOKUP($G47,Defect_severity,2,0),"")</f>
        <v/>
      </c>
      <c r="I47" s="144"/>
      <c r="J47" s="201"/>
      <c r="K47" s="202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201"/>
      <c r="G48" s="144"/>
      <c r="H48" s="175" t="str">
        <f aca="true">IF(G48 &lt;&gt; "",VLOOKUP($G48,Defect_severity,2,0),"")</f>
        <v/>
      </c>
      <c r="I48" s="144"/>
      <c r="J48" s="201"/>
      <c r="K48" s="202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201"/>
      <c r="G49" s="144"/>
      <c r="H49" s="175" t="str">
        <f aca="true">IF(G49 &lt;&gt; "",VLOOKUP($G49,Defect_severity,2,0),"")</f>
        <v/>
      </c>
      <c r="I49" s="144"/>
      <c r="J49" s="201"/>
      <c r="K49" s="202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201"/>
      <c r="G50" s="144"/>
      <c r="H50" s="175" t="str">
        <f aca="true">IF(G50 &lt;&gt; "",VLOOKUP($G50,Defect_severity,2,0),"")</f>
        <v/>
      </c>
      <c r="I50" s="144"/>
      <c r="J50" s="201"/>
      <c r="K50" s="202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201"/>
      <c r="G51" s="144"/>
      <c r="H51" s="175" t="str">
        <f aca="true">IF(G51 &lt;&gt; "",VLOOKUP($G51,Defect_severity,2,0),"")</f>
        <v/>
      </c>
      <c r="I51" s="144"/>
      <c r="J51" s="201"/>
      <c r="K51" s="202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201"/>
      <c r="G52" s="144"/>
      <c r="H52" s="175" t="str">
        <f aca="true">IF(G52 &lt;&gt; "",VLOOKUP($G52,Defect_severity,2,0),"")</f>
        <v/>
      </c>
      <c r="I52" s="144"/>
      <c r="J52" s="201"/>
      <c r="K52" s="202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201"/>
      <c r="G53" s="144"/>
      <c r="H53" s="175" t="str">
        <f aca="true">IF(G53 &lt;&gt; "",VLOOKUP($G53,Defect_severity,2,0),"")</f>
        <v/>
      </c>
      <c r="I53" s="144"/>
      <c r="J53" s="201"/>
      <c r="K53" s="202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201"/>
      <c r="G54" s="144"/>
      <c r="H54" s="175" t="str">
        <f aca="true">IF(G54 &lt;&gt; "",VLOOKUP($G54,Defect_severity,2,0),"")</f>
        <v/>
      </c>
      <c r="I54" s="144"/>
      <c r="J54" s="201"/>
      <c r="K54" s="202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201"/>
      <c r="G55" s="144"/>
      <c r="H55" s="175" t="str">
        <f aca="true">IF(G55 &lt;&gt; "",VLOOKUP($G55,Defect_severity,2,0),"")</f>
        <v/>
      </c>
      <c r="I55" s="144"/>
      <c r="J55" s="201"/>
      <c r="K55" s="202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201"/>
      <c r="G56" s="144"/>
      <c r="H56" s="175" t="str">
        <f aca="true">IF(G56 &lt;&gt; "",VLOOKUP($G56,Defect_severity,2,0),"")</f>
        <v/>
      </c>
      <c r="I56" s="144"/>
      <c r="J56" s="201"/>
      <c r="K56" s="202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201"/>
      <c r="G57" s="144"/>
      <c r="H57" s="175" t="str">
        <f aca="true">IF(G57 &lt;&gt; "",VLOOKUP($G57,Defect_severity,2,0),"")</f>
        <v/>
      </c>
      <c r="I57" s="144"/>
      <c r="J57" s="201"/>
      <c r="K57" s="202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201"/>
      <c r="G58" s="144"/>
      <c r="H58" s="175" t="str">
        <f aca="true">IF(G58 &lt;&gt; "",VLOOKUP($G58,Defect_severity,2,0),"")</f>
        <v/>
      </c>
      <c r="I58" s="144"/>
      <c r="J58" s="201"/>
      <c r="K58" s="202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201"/>
      <c r="G59" s="144"/>
      <c r="H59" s="175" t="str">
        <f aca="true">IF(G59 &lt;&gt; "",VLOOKUP($G59,Defect_severity,2,0),"")</f>
        <v/>
      </c>
      <c r="I59" s="144"/>
      <c r="J59" s="201"/>
      <c r="K59" s="202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201"/>
      <c r="G60" s="144"/>
      <c r="H60" s="175" t="str">
        <f aca="true">IF(G60 &lt;&gt; "",VLOOKUP($G60,Defect_severity,2,0),"")</f>
        <v/>
      </c>
      <c r="I60" s="144"/>
      <c r="J60" s="201"/>
      <c r="K60" s="202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201"/>
      <c r="G61" s="144"/>
      <c r="H61" s="175" t="str">
        <f aca="true">IF(G61 &lt;&gt; "",VLOOKUP($G61,Defect_severity,2,0),"")</f>
        <v/>
      </c>
      <c r="I61" s="144"/>
      <c r="J61" s="201"/>
      <c r="K61" s="202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201"/>
      <c r="G62" s="144"/>
      <c r="H62" s="175" t="str">
        <f aca="true">IF(G62 &lt;&gt; "",VLOOKUP($G62,Defect_severity,2,0),"")</f>
        <v/>
      </c>
      <c r="I62" s="144"/>
      <c r="J62" s="201"/>
      <c r="K62" s="202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201"/>
      <c r="G63" s="144"/>
      <c r="H63" s="175" t="str">
        <f aca="true">IF(G63 &lt;&gt; "",VLOOKUP($G63,Defect_severity,2,0),"")</f>
        <v/>
      </c>
      <c r="I63" s="144"/>
      <c r="J63" s="201"/>
      <c r="K63" s="202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201"/>
      <c r="G64" s="144"/>
      <c r="H64" s="175" t="str">
        <f aca="true">IF(G64 &lt;&gt; "",VLOOKUP($G64,Defect_severity,2,0),"")</f>
        <v/>
      </c>
      <c r="I64" s="144"/>
      <c r="J64" s="201"/>
      <c r="K64" s="202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201"/>
      <c r="G65" s="144"/>
      <c r="H65" s="175" t="str">
        <f aca="true">IF(G65 &lt;&gt; "",VLOOKUP($G65,Defect_severity,2,0),"")</f>
        <v/>
      </c>
      <c r="I65" s="144"/>
      <c r="J65" s="201"/>
      <c r="K65" s="202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201"/>
      <c r="G66" s="144"/>
      <c r="H66" s="175" t="str">
        <f aca="true">IF(G66 &lt;&gt; "",VLOOKUP($G66,Defect_severity,2,0),"")</f>
        <v/>
      </c>
      <c r="I66" s="144"/>
      <c r="J66" s="201"/>
      <c r="K66" s="202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201"/>
      <c r="G67" s="144"/>
      <c r="H67" s="175" t="str">
        <f aca="true">IF(G67 &lt;&gt; "",VLOOKUP($G67,Defect_severity,2,0),"")</f>
        <v/>
      </c>
      <c r="I67" s="144"/>
      <c r="J67" s="201"/>
      <c r="K67" s="202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201"/>
      <c r="G68" s="144"/>
      <c r="H68" s="175" t="str">
        <f aca="true">IF(G68 &lt;&gt; "",VLOOKUP($G68,Defect_severity,2,0),"")</f>
        <v/>
      </c>
      <c r="I68" s="144"/>
      <c r="J68" s="201"/>
      <c r="K68" s="202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201"/>
      <c r="G69" s="144"/>
      <c r="H69" s="175" t="str">
        <f aca="true">IF(G69 &lt;&gt; "",VLOOKUP($G69,Defect_severity,2,0),"")</f>
        <v/>
      </c>
      <c r="I69" s="144"/>
      <c r="J69" s="201"/>
      <c r="K69" s="202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201"/>
      <c r="G70" s="144"/>
      <c r="H70" s="175" t="str">
        <f aca="true">IF(G70 &lt;&gt; "",VLOOKUP($G70,Defect_severity,2,0),"")</f>
        <v/>
      </c>
      <c r="I70" s="144"/>
      <c r="J70" s="201"/>
      <c r="K70" s="202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201"/>
      <c r="G71" s="144"/>
      <c r="H71" s="175" t="str">
        <f aca="true">IF(G71 &lt;&gt; "",VLOOKUP($G71,Defect_severity,2,0),"")</f>
        <v/>
      </c>
      <c r="I71" s="144"/>
      <c r="J71" s="201"/>
      <c r="K71" s="202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201"/>
      <c r="G72" s="144"/>
      <c r="H72" s="175" t="str">
        <f aca="true">IF(G72 &lt;&gt; "",VLOOKUP($G72,Defect_severity,2,0),"")</f>
        <v/>
      </c>
      <c r="I72" s="144"/>
      <c r="J72" s="201"/>
      <c r="K72" s="202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201"/>
      <c r="G73" s="144"/>
      <c r="H73" s="175" t="str">
        <f aca="true">IF(G73 &lt;&gt; "",VLOOKUP($G73,Defect_severity,2,0),"")</f>
        <v/>
      </c>
      <c r="I73" s="144"/>
      <c r="J73" s="201"/>
      <c r="K73" s="202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201"/>
      <c r="G74" s="144"/>
      <c r="H74" s="175" t="str">
        <f aca="true">IF(G74 &lt;&gt; "",VLOOKUP($G74,Defect_severity,2,0),"")</f>
        <v/>
      </c>
      <c r="I74" s="144"/>
      <c r="J74" s="201"/>
      <c r="K74" s="202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201"/>
      <c r="G75" s="144"/>
      <c r="H75" s="175" t="str">
        <f aca="true">IF(G75 &lt;&gt; "",VLOOKUP($G75,Defect_severity,2,0),"")</f>
        <v/>
      </c>
      <c r="I75" s="144"/>
      <c r="J75" s="201"/>
      <c r="K75" s="202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201"/>
      <c r="G76" s="144"/>
      <c r="H76" s="175" t="str">
        <f aca="true">IF(G76 &lt;&gt; "",VLOOKUP($G76,Defect_severity,2,0),"")</f>
        <v/>
      </c>
      <c r="I76" s="144"/>
      <c r="J76" s="201"/>
      <c r="K76" s="202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201"/>
      <c r="G77" s="144"/>
      <c r="H77" s="175" t="str">
        <f aca="true">IF(G77 &lt;&gt; "",VLOOKUP($G77,Defect_severity,2,0),"")</f>
        <v/>
      </c>
      <c r="I77" s="144"/>
      <c r="J77" s="201"/>
      <c r="K77" s="202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201"/>
      <c r="G78" s="144"/>
      <c r="H78" s="175" t="str">
        <f aca="true">IF(G78 &lt;&gt; "",VLOOKUP($G78,Defect_severity,2,0),"")</f>
        <v/>
      </c>
      <c r="I78" s="144"/>
      <c r="J78" s="201"/>
      <c r="K78" s="202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201"/>
      <c r="G79" s="144"/>
      <c r="H79" s="175" t="str">
        <f aca="true">IF(G79 &lt;&gt; "",VLOOKUP($G79,Defect_severity,2,0),"")</f>
        <v/>
      </c>
      <c r="I79" s="144"/>
      <c r="J79" s="201"/>
      <c r="K79" s="202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201"/>
      <c r="G80" s="144"/>
      <c r="H80" s="175" t="str">
        <f aca="true">IF(G80 &lt;&gt; "",VLOOKUP($G80,Defect_severity,2,0),"")</f>
        <v/>
      </c>
      <c r="I80" s="144"/>
      <c r="J80" s="201"/>
      <c r="K80" s="202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201"/>
      <c r="G81" s="144"/>
      <c r="H81" s="175" t="str">
        <f aca="true">IF(G81 &lt;&gt; "",VLOOKUP($G81,Defect_severity,2,0),"")</f>
        <v/>
      </c>
      <c r="I81" s="144"/>
      <c r="J81" s="201"/>
      <c r="K81" s="202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201"/>
      <c r="G82" s="144"/>
      <c r="H82" s="175" t="str">
        <f aca="true">IF(G82 &lt;&gt; "",VLOOKUP($G82,Defect_severity,2,0),"")</f>
        <v/>
      </c>
      <c r="I82" s="144"/>
      <c r="J82" s="201"/>
      <c r="K82" s="202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201"/>
      <c r="G83" s="144"/>
      <c r="H83" s="175" t="str">
        <f aca="true">IF(G83 &lt;&gt; "",VLOOKUP($G83,Defect_severity,2,0),"")</f>
        <v/>
      </c>
      <c r="I83" s="144"/>
      <c r="J83" s="201"/>
      <c r="K83" s="202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201"/>
      <c r="G84" s="144"/>
      <c r="H84" s="175" t="str">
        <f aca="true">IF(G84 &lt;&gt; "",VLOOKUP($G84,Defect_severity,2,0),"")</f>
        <v/>
      </c>
      <c r="I84" s="144"/>
      <c r="J84" s="201"/>
      <c r="K84" s="202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201"/>
      <c r="G85" s="144"/>
      <c r="H85" s="175" t="str">
        <f aca="true">IF(G85 &lt;&gt; "",VLOOKUP($G85,Defect_severity,2,0),"")</f>
        <v/>
      </c>
      <c r="I85" s="144"/>
      <c r="J85" s="201"/>
      <c r="K85" s="202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201"/>
      <c r="G86" s="144"/>
      <c r="H86" s="175" t="str">
        <f aca="true">IF(G86 &lt;&gt; "",VLOOKUP($G86,Defect_severity,2,0),"")</f>
        <v/>
      </c>
      <c r="I86" s="144"/>
      <c r="J86" s="201"/>
      <c r="K86" s="202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201"/>
      <c r="G87" s="144"/>
      <c r="H87" s="175" t="str">
        <f aca="true">IF(G87 &lt;&gt; "",VLOOKUP($G87,Defect_severity,2,0),"")</f>
        <v/>
      </c>
      <c r="I87" s="144"/>
      <c r="J87" s="201"/>
      <c r="K87" s="202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201"/>
      <c r="G88" s="144"/>
      <c r="H88" s="175" t="str">
        <f aca="true">IF(G88 &lt;&gt; "",VLOOKUP($G88,Defect_severity,2,0),"")</f>
        <v/>
      </c>
      <c r="I88" s="144"/>
      <c r="J88" s="201"/>
      <c r="K88" s="202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201"/>
      <c r="G89" s="144"/>
      <c r="H89" s="175" t="str">
        <f aca="true">IF(G89 &lt;&gt; "",VLOOKUP($G89,Defect_severity,2,0),"")</f>
        <v/>
      </c>
      <c r="I89" s="144"/>
      <c r="J89" s="201"/>
      <c r="K89" s="202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201"/>
      <c r="G90" s="144"/>
      <c r="H90" s="175" t="str">
        <f aca="true">IF(G90 &lt;&gt; "",VLOOKUP($G90,Defect_severity,2,0),"")</f>
        <v/>
      </c>
      <c r="I90" s="144"/>
      <c r="J90" s="201"/>
      <c r="K90" s="202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201"/>
      <c r="G91" s="144"/>
      <c r="H91" s="175" t="str">
        <f aca="true">IF(G91 &lt;&gt; "",VLOOKUP($G91,Defect_severity,2,0),"")</f>
        <v/>
      </c>
      <c r="I91" s="144"/>
      <c r="J91" s="201"/>
      <c r="K91" s="202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201"/>
      <c r="G92" s="144"/>
      <c r="H92" s="175" t="str">
        <f aca="true">IF(G92 &lt;&gt; "",VLOOKUP($G92,Defect_severity,2,0),"")</f>
        <v/>
      </c>
      <c r="I92" s="144"/>
      <c r="J92" s="201"/>
      <c r="K92" s="202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201"/>
      <c r="G93" s="144"/>
      <c r="H93" s="175" t="str">
        <f aca="true">IF(G93 &lt;&gt; "",VLOOKUP($G93,Defect_severity,2,0),"")</f>
        <v/>
      </c>
      <c r="I93" s="144"/>
      <c r="J93" s="201"/>
      <c r="K93" s="202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201"/>
      <c r="G94" s="144"/>
      <c r="H94" s="175" t="str">
        <f aca="true">IF(G94 &lt;&gt; "",VLOOKUP($G94,Defect_severity,2,0),"")</f>
        <v/>
      </c>
      <c r="I94" s="144"/>
      <c r="J94" s="201"/>
      <c r="K94" s="202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201"/>
      <c r="G95" s="144"/>
      <c r="H95" s="175" t="str">
        <f aca="true">IF(G95 &lt;&gt; "",VLOOKUP($G95,Defect_severity,2,0),"")</f>
        <v/>
      </c>
      <c r="I95" s="144"/>
      <c r="J95" s="201"/>
      <c r="K95" s="202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201"/>
      <c r="G96" s="144"/>
      <c r="H96" s="175" t="str">
        <f aca="true">IF(G96 &lt;&gt; "",VLOOKUP($G96,Defect_severity,2,0),"")</f>
        <v/>
      </c>
      <c r="I96" s="144"/>
      <c r="J96" s="201"/>
      <c r="K96" s="202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201"/>
      <c r="G97" s="144"/>
      <c r="H97" s="175" t="str">
        <f aca="true">IF(G97 &lt;&gt; "",VLOOKUP($G97,Defect_severity,2,0),"")</f>
        <v/>
      </c>
      <c r="I97" s="144"/>
      <c r="J97" s="201"/>
      <c r="K97" s="202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201"/>
      <c r="G98" s="144"/>
      <c r="H98" s="175" t="str">
        <f aca="true">IF(G98 &lt;&gt; "",VLOOKUP($G98,Defect_severity,2,0),"")</f>
        <v/>
      </c>
      <c r="I98" s="144"/>
      <c r="J98" s="201"/>
      <c r="K98" s="202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201"/>
      <c r="G99" s="144"/>
      <c r="H99" s="175" t="str">
        <f aca="true">IF(G99 &lt;&gt; "",VLOOKUP($G99,Defect_severity,2,0),"")</f>
        <v/>
      </c>
      <c r="I99" s="144"/>
      <c r="J99" s="201"/>
      <c r="K99" s="202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201"/>
      <c r="G100" s="144"/>
      <c r="H100" s="175" t="str">
        <f aca="true">IF(G100 &lt;&gt; "",VLOOKUP($G100,Defect_severity,2,0),"")</f>
        <v/>
      </c>
      <c r="I100" s="144"/>
      <c r="J100" s="201"/>
      <c r="K100" s="202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201"/>
      <c r="G101" s="144"/>
      <c r="H101" s="175" t="str">
        <f aca="true">IF(G101 &lt;&gt; "",VLOOKUP($G101,Defect_severity,2,0),"")</f>
        <v/>
      </c>
      <c r="I101" s="144"/>
      <c r="J101" s="201"/>
      <c r="K101" s="202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201"/>
      <c r="G102" s="144"/>
      <c r="H102" s="175" t="str">
        <f aca="true">IF(G102 &lt;&gt; "",VLOOKUP($G102,Defect_severity,2,0),"")</f>
        <v/>
      </c>
      <c r="I102" s="144"/>
      <c r="J102" s="201"/>
      <c r="K102" s="202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201"/>
      <c r="G103" s="144"/>
      <c r="H103" s="175" t="str">
        <f aca="true">IF(G103 &lt;&gt; "",VLOOKUP($G103,Defect_severity,2,0),"")</f>
        <v/>
      </c>
      <c r="I103" s="144"/>
      <c r="J103" s="201"/>
      <c r="K103" s="202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201"/>
      <c r="G104" s="144"/>
      <c r="H104" s="175" t="str">
        <f aca="true">IF(G104 &lt;&gt; "",VLOOKUP($G104,Defect_severity,2,0),"")</f>
        <v/>
      </c>
      <c r="I104" s="144"/>
      <c r="J104" s="201"/>
      <c r="K104" s="202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201"/>
      <c r="G105" s="144"/>
      <c r="H105" s="175" t="str">
        <f aca="true">IF(G105 &lt;&gt; "",VLOOKUP($G105,Defect_severity,2,0),"")</f>
        <v/>
      </c>
      <c r="I105" s="144"/>
      <c r="J105" s="201"/>
      <c r="K105" s="202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201"/>
      <c r="G106" s="144"/>
      <c r="H106" s="175" t="str">
        <f aca="true">IF(G106 &lt;&gt; "",VLOOKUP($G106,Defect_severity,2,0),"")</f>
        <v/>
      </c>
      <c r="I106" s="144"/>
      <c r="J106" s="201"/>
      <c r="K106" s="202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201"/>
      <c r="G107" s="144"/>
      <c r="H107" s="175" t="str">
        <f aca="true">IF(G107 &lt;&gt; "",VLOOKUP($G107,Defect_severity,2,0),"")</f>
        <v/>
      </c>
      <c r="I107" s="144"/>
      <c r="J107" s="201"/>
      <c r="K107" s="202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201"/>
      <c r="G108" s="144"/>
      <c r="H108" s="175" t="str">
        <f aca="true">IF(G108 &lt;&gt; "",VLOOKUP($G108,Defect_severity,2,0),"")</f>
        <v/>
      </c>
      <c r="I108" s="144"/>
      <c r="J108" s="201"/>
      <c r="K108" s="202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201"/>
      <c r="G109" s="144"/>
      <c r="H109" s="175" t="str">
        <f aca="true">IF(G109 &lt;&gt; "",VLOOKUP($G109,Defect_severity,2,0),"")</f>
        <v/>
      </c>
      <c r="I109" s="144"/>
      <c r="J109" s="201"/>
      <c r="K109" s="202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201"/>
      <c r="G110" s="144"/>
      <c r="H110" s="175" t="str">
        <f aca="true">IF(G110 &lt;&gt; "",VLOOKUP($G110,Defect_severity,2,0),"")</f>
        <v/>
      </c>
      <c r="I110" s="144"/>
      <c r="J110" s="201"/>
      <c r="K110" s="202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201"/>
      <c r="G111" s="144"/>
      <c r="H111" s="175" t="str">
        <f aca="true">IF(G111 &lt;&gt; "",VLOOKUP($G111,Defect_severity,2,0),"")</f>
        <v/>
      </c>
      <c r="I111" s="144"/>
      <c r="J111" s="201"/>
      <c r="K111" s="202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201"/>
      <c r="G112" s="144"/>
      <c r="H112" s="175" t="str">
        <f aca="true">IF(G112 &lt;&gt; "",VLOOKUP($G112,Defect_severity,2,0),"")</f>
        <v/>
      </c>
      <c r="I112" s="144"/>
      <c r="J112" s="201"/>
      <c r="K112" s="202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201"/>
      <c r="G113" s="144"/>
      <c r="H113" s="175" t="str">
        <f aca="true">IF(G113 &lt;&gt; "",VLOOKUP($G113,Defect_severity,2,0),"")</f>
        <v/>
      </c>
      <c r="I113" s="144"/>
      <c r="J113" s="201"/>
      <c r="K113" s="202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201"/>
      <c r="G114" s="144"/>
      <c r="H114" s="175" t="str">
        <f aca="true">IF(G114 &lt;&gt; "",VLOOKUP($G114,Defect_severity,2,0),"")</f>
        <v/>
      </c>
      <c r="I114" s="144"/>
      <c r="J114" s="201"/>
      <c r="K114" s="202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201"/>
      <c r="G115" s="144"/>
      <c r="H115" s="175" t="str">
        <f aca="true">IF(G115 &lt;&gt; "",VLOOKUP($G115,Defect_severity,2,0),"")</f>
        <v/>
      </c>
      <c r="I115" s="144"/>
      <c r="J115" s="201"/>
      <c r="K115" s="202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201"/>
      <c r="G116" s="144"/>
      <c r="H116" s="175" t="str">
        <f aca="true">IF(G116 &lt;&gt; "",VLOOKUP($G116,Defect_severity,2,0),"")</f>
        <v/>
      </c>
      <c r="I116" s="144"/>
      <c r="J116" s="201"/>
      <c r="K116" s="202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201"/>
      <c r="G117" s="144"/>
      <c r="H117" s="175" t="str">
        <f aca="true">IF(G117 &lt;&gt; "",VLOOKUP($G117,Defect_severity,2,0),"")</f>
        <v/>
      </c>
      <c r="I117" s="144"/>
      <c r="J117" s="201"/>
      <c r="K117" s="202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201"/>
      <c r="G118" s="144"/>
      <c r="H118" s="175" t="str">
        <f aca="true">IF(G118 &lt;&gt; "",VLOOKUP($G118,Defect_severity,2,0),"")</f>
        <v/>
      </c>
      <c r="I118" s="144"/>
      <c r="J118" s="201"/>
      <c r="K118" s="202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201"/>
      <c r="G119" s="144"/>
      <c r="H119" s="175" t="str">
        <f aca="true">IF(G119 &lt;&gt; "",VLOOKUP($G119,Defect_severity,2,0),"")</f>
        <v/>
      </c>
      <c r="I119" s="144"/>
      <c r="J119" s="201"/>
      <c r="K119" s="202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201"/>
      <c r="G120" s="144"/>
      <c r="H120" s="175" t="str">
        <f aca="true">IF(G120 &lt;&gt; "",VLOOKUP($G120,Defect_severity,2,0),"")</f>
        <v/>
      </c>
      <c r="I120" s="144"/>
      <c r="J120" s="201"/>
      <c r="K120" s="202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201"/>
      <c r="G121" s="144"/>
      <c r="H121" s="175" t="str">
        <f aca="true">IF(G121 &lt;&gt; "",VLOOKUP($G121,Defect_severity,2,0),"")</f>
        <v/>
      </c>
      <c r="I121" s="144"/>
      <c r="J121" s="201"/>
      <c r="K121" s="202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201"/>
      <c r="G122" s="144"/>
      <c r="H122" s="175" t="str">
        <f aca="true">IF(G122 &lt;&gt; "",VLOOKUP($G122,Defect_severity,2,0),"")</f>
        <v/>
      </c>
      <c r="I122" s="144"/>
      <c r="J122" s="201"/>
      <c r="K122" s="202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201"/>
      <c r="G123" s="144"/>
      <c r="H123" s="175" t="str">
        <f aca="true">IF(G123 &lt;&gt; "",VLOOKUP($G123,Defect_severity,2,0),"")</f>
        <v/>
      </c>
      <c r="I123" s="144"/>
      <c r="J123" s="201"/>
      <c r="K123" s="202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201"/>
      <c r="G124" s="144"/>
      <c r="H124" s="175" t="str">
        <f aca="true">IF(G124 &lt;&gt; "",VLOOKUP($G124,Defect_severity,2,0),"")</f>
        <v/>
      </c>
      <c r="I124" s="144"/>
      <c r="J124" s="201"/>
      <c r="K124" s="202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201"/>
      <c r="G125" s="144"/>
      <c r="H125" s="175" t="str">
        <f aca="true">IF(G125 &lt;&gt; "",VLOOKUP($G125,Defect_severity,2,0),"")</f>
        <v/>
      </c>
      <c r="I125" s="144"/>
      <c r="J125" s="201"/>
      <c r="K125" s="202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201"/>
      <c r="G126" s="144"/>
      <c r="H126" s="175" t="str">
        <f aca="true">IF(G126 &lt;&gt; "",VLOOKUP($G126,Defect_severity,2,0),"")</f>
        <v/>
      </c>
      <c r="I126" s="144"/>
      <c r="J126" s="201"/>
      <c r="K126" s="202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201"/>
      <c r="G127" s="144"/>
      <c r="H127" s="175" t="str">
        <f aca="true">IF(G127 &lt;&gt; "",VLOOKUP($G127,Defect_severity,2,0),"")</f>
        <v/>
      </c>
      <c r="I127" s="144"/>
      <c r="J127" s="201"/>
      <c r="K127" s="202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201"/>
      <c r="G128" s="144"/>
      <c r="H128" s="175" t="str">
        <f aca="true">IF(G128 &lt;&gt; "",VLOOKUP($G128,Defect_severity,2,0),"")</f>
        <v/>
      </c>
      <c r="I128" s="144"/>
      <c r="J128" s="201"/>
      <c r="K128" s="202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201"/>
      <c r="G129" s="144"/>
      <c r="H129" s="175" t="str">
        <f aca="true">IF(G129 &lt;&gt; "",VLOOKUP($G129,Defect_severity,2,0),"")</f>
        <v/>
      </c>
      <c r="I129" s="144"/>
      <c r="J129" s="201"/>
      <c r="K129" s="202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201"/>
      <c r="G130" s="144"/>
      <c r="H130" s="175" t="str">
        <f aca="true">IF(G130 &lt;&gt; "",VLOOKUP($G130,Defect_severity,2,0),"")</f>
        <v/>
      </c>
      <c r="I130" s="144"/>
      <c r="J130" s="201"/>
      <c r="K130" s="202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201"/>
      <c r="G131" s="144"/>
      <c r="H131" s="175" t="str">
        <f aca="true">IF(G131 &lt;&gt; "",VLOOKUP($G131,Defect_severity,2,0),"")</f>
        <v/>
      </c>
      <c r="I131" s="144"/>
      <c r="J131" s="201"/>
      <c r="K131" s="202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201"/>
      <c r="G132" s="144"/>
      <c r="H132" s="175" t="str">
        <f aca="true">IF(G132 &lt;&gt; "",VLOOKUP($G132,Defect_severity,2,0),"")</f>
        <v/>
      </c>
      <c r="I132" s="144"/>
      <c r="J132" s="201"/>
      <c r="K132" s="202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201"/>
      <c r="G133" s="144"/>
      <c r="H133" s="175" t="str">
        <f aca="true">IF(G133 &lt;&gt; "",VLOOKUP($G133,Defect_severity,2,0),"")</f>
        <v/>
      </c>
      <c r="I133" s="144"/>
      <c r="J133" s="201"/>
      <c r="K133" s="202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201"/>
      <c r="G134" s="144"/>
      <c r="H134" s="175" t="str">
        <f aca="true">IF(G134 &lt;&gt; "",VLOOKUP($G134,Defect_severity,2,0),"")</f>
        <v/>
      </c>
      <c r="I134" s="144"/>
      <c r="J134" s="201"/>
      <c r="K134" s="202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201"/>
      <c r="G135" s="144"/>
      <c r="H135" s="175" t="str">
        <f aca="true">IF(G135 &lt;&gt; "",VLOOKUP($G135,Defect_severity,2,0),"")</f>
        <v/>
      </c>
      <c r="I135" s="144"/>
      <c r="J135" s="201"/>
      <c r="K135" s="202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201"/>
      <c r="G136" s="144"/>
      <c r="H136" s="175" t="str">
        <f aca="true">IF(G136 &lt;&gt; "",VLOOKUP($G136,Defect_severity,2,0),"")</f>
        <v/>
      </c>
      <c r="I136" s="144"/>
      <c r="J136" s="201"/>
      <c r="K136" s="202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201"/>
      <c r="G137" s="144"/>
      <c r="H137" s="175" t="str">
        <f aca="true">IF(G137 &lt;&gt; "",VLOOKUP($G137,Defect_severity,2,0),"")</f>
        <v/>
      </c>
      <c r="I137" s="144"/>
      <c r="J137" s="201"/>
      <c r="K137" s="202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201"/>
      <c r="G138" s="144"/>
      <c r="H138" s="175" t="str">
        <f aca="true">IF(G138 &lt;&gt; "",VLOOKUP($G138,Defect_severity,2,0),"")</f>
        <v/>
      </c>
      <c r="I138" s="144"/>
      <c r="J138" s="201"/>
      <c r="K138" s="202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201"/>
      <c r="G139" s="144"/>
      <c r="H139" s="175" t="str">
        <f aca="true">IF(G139 &lt;&gt; "",VLOOKUP($G139,Defect_severity,2,0),"")</f>
        <v/>
      </c>
      <c r="I139" s="144"/>
      <c r="J139" s="201"/>
      <c r="K139" s="202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201"/>
      <c r="G140" s="144"/>
      <c r="H140" s="175" t="str">
        <f aca="true">IF(G140 &lt;&gt; "",VLOOKUP($G140,Defect_severity,2,0),"")</f>
        <v/>
      </c>
      <c r="I140" s="144"/>
      <c r="J140" s="201"/>
      <c r="K140" s="202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201"/>
      <c r="G141" s="144"/>
      <c r="H141" s="175" t="str">
        <f aca="true">IF(G141 &lt;&gt; "",VLOOKUP($G141,Defect_severity,2,0),"")</f>
        <v/>
      </c>
      <c r="I141" s="144"/>
      <c r="J141" s="201"/>
      <c r="K141" s="202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201"/>
      <c r="G142" s="144"/>
      <c r="H142" s="175" t="str">
        <f aca="true">IF(G142 &lt;&gt; "",VLOOKUP($G142,Defect_severity,2,0),"")</f>
        <v/>
      </c>
      <c r="I142" s="144"/>
      <c r="J142" s="201"/>
      <c r="K142" s="202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201"/>
      <c r="G143" s="144"/>
      <c r="H143" s="175" t="str">
        <f aca="true">IF(G143 &lt;&gt; "",VLOOKUP($G143,Defect_severity,2,0),"")</f>
        <v/>
      </c>
      <c r="I143" s="144"/>
      <c r="J143" s="201"/>
      <c r="K143" s="202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201"/>
      <c r="G144" s="144"/>
      <c r="H144" s="175" t="str">
        <f aca="true">IF(G144 &lt;&gt; "",VLOOKUP($G144,Defect_severity,2,0),"")</f>
        <v/>
      </c>
      <c r="I144" s="144"/>
      <c r="J144" s="201"/>
      <c r="K144" s="202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201"/>
      <c r="G145" s="144"/>
      <c r="H145" s="175" t="str">
        <f aca="true">IF(G145 &lt;&gt; "",VLOOKUP($G145,Defect_severity,2,0),"")</f>
        <v/>
      </c>
      <c r="I145" s="144"/>
      <c r="J145" s="201"/>
      <c r="K145" s="202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201"/>
      <c r="G146" s="144"/>
      <c r="H146" s="175" t="str">
        <f aca="true">IF(G146 &lt;&gt; "",VLOOKUP($G146,Defect_severity,2,0),"")</f>
        <v/>
      </c>
      <c r="I146" s="144"/>
      <c r="J146" s="201"/>
      <c r="K146" s="202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201"/>
      <c r="G147" s="144"/>
      <c r="H147" s="175" t="str">
        <f aca="true">IF(G147 &lt;&gt; "",VLOOKUP($G147,Defect_severity,2,0),"")</f>
        <v/>
      </c>
      <c r="I147" s="144"/>
      <c r="J147" s="201"/>
      <c r="K147" s="202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201"/>
      <c r="G148" s="144"/>
      <c r="H148" s="175" t="str">
        <f aca="true">IF(G148 &lt;&gt; "",VLOOKUP($G148,Defect_severity,2,0),"")</f>
        <v/>
      </c>
      <c r="I148" s="144"/>
      <c r="J148" s="201"/>
      <c r="K148" s="202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201"/>
      <c r="G149" s="144"/>
      <c r="H149" s="175" t="str">
        <f aca="true">IF(G149 &lt;&gt; "",VLOOKUP($G149,Defect_severity,2,0),"")</f>
        <v/>
      </c>
      <c r="I149" s="144"/>
      <c r="J149" s="201"/>
      <c r="K149" s="202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201"/>
      <c r="G150" s="144"/>
      <c r="H150" s="175" t="str">
        <f aca="true">IF(G150 &lt;&gt; "",VLOOKUP($G150,Defect_severity,2,0),"")</f>
        <v/>
      </c>
      <c r="I150" s="144"/>
      <c r="J150" s="201"/>
      <c r="K150" s="202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201"/>
      <c r="G151" s="144"/>
      <c r="H151" s="175" t="str">
        <f aca="true">IF(G151 &lt;&gt; "",VLOOKUP($G151,Defect_severity,2,0),"")</f>
        <v/>
      </c>
      <c r="I151" s="144"/>
      <c r="J151" s="201"/>
      <c r="K151" s="202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201"/>
      <c r="G152" s="144"/>
      <c r="H152" s="175" t="str">
        <f aca="true">IF(G152 &lt;&gt; "",VLOOKUP($G152,Defect_severity,2,0),"")</f>
        <v/>
      </c>
      <c r="I152" s="144"/>
      <c r="J152" s="201"/>
      <c r="K152" s="202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201"/>
      <c r="G153" s="144"/>
      <c r="H153" s="175" t="str">
        <f aca="true">IF(G153 &lt;&gt; "",VLOOKUP($G153,Defect_severity,2,0),"")</f>
        <v/>
      </c>
      <c r="I153" s="144"/>
      <c r="J153" s="201"/>
      <c r="K153" s="202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201"/>
      <c r="G154" s="144"/>
      <c r="H154" s="175" t="str">
        <f aca="true">IF(G154 &lt;&gt; "",VLOOKUP($G154,Defect_severity,2,0),"")</f>
        <v/>
      </c>
      <c r="I154" s="144"/>
      <c r="J154" s="201"/>
      <c r="K154" s="202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201"/>
      <c r="G155" s="144"/>
      <c r="H155" s="175" t="str">
        <f aca="true">IF(G155 &lt;&gt; "",VLOOKUP($G155,Defect_severity,2,0),"")</f>
        <v/>
      </c>
      <c r="I155" s="144"/>
      <c r="J155" s="201"/>
      <c r="K155" s="202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201"/>
      <c r="G156" s="144"/>
      <c r="H156" s="175" t="str">
        <f aca="true">IF(G156 &lt;&gt; "",VLOOKUP($G156,Defect_severity,2,0),"")</f>
        <v/>
      </c>
      <c r="I156" s="144"/>
      <c r="J156" s="201"/>
      <c r="K156" s="202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201"/>
      <c r="G157" s="144"/>
      <c r="H157" s="175" t="str">
        <f aca="true">IF(G157 &lt;&gt; "",VLOOKUP($G157,Defect_severity,2,0),"")</f>
        <v/>
      </c>
      <c r="I157" s="144"/>
      <c r="J157" s="201"/>
      <c r="K157" s="202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201"/>
      <c r="G158" s="144"/>
      <c r="H158" s="175" t="str">
        <f aca="true">IF(G158 &lt;&gt; "",VLOOKUP($G158,Defect_severity,2,0),"")</f>
        <v/>
      </c>
      <c r="I158" s="144"/>
      <c r="J158" s="201"/>
      <c r="K158" s="202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201"/>
      <c r="G159" s="144"/>
      <c r="H159" s="175" t="str">
        <f aca="true">IF(G159 &lt;&gt; "",VLOOKUP($G159,Defect_severity,2,0),"")</f>
        <v/>
      </c>
      <c r="I159" s="144"/>
      <c r="J159" s="201"/>
      <c r="K159" s="202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201"/>
      <c r="G160" s="144"/>
      <c r="H160" s="175" t="str">
        <f aca="true">IF(G160 &lt;&gt; "",VLOOKUP($G160,Defect_severity,2,0),"")</f>
        <v/>
      </c>
      <c r="I160" s="144"/>
      <c r="J160" s="201"/>
      <c r="K160" s="202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201"/>
      <c r="G161" s="144"/>
      <c r="H161" s="175" t="str">
        <f aca="true">IF(G161 &lt;&gt; "",VLOOKUP($G161,Defect_severity,2,0),"")</f>
        <v/>
      </c>
      <c r="I161" s="144"/>
      <c r="J161" s="201"/>
      <c r="K161" s="202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201"/>
      <c r="G162" s="144"/>
      <c r="H162" s="175" t="str">
        <f aca="true">IF(G162 &lt;&gt; "",VLOOKUP($G162,Defect_severity,2,0),"")</f>
        <v/>
      </c>
      <c r="I162" s="144"/>
      <c r="J162" s="201"/>
      <c r="K162" s="202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201"/>
      <c r="G163" s="144"/>
      <c r="H163" s="175" t="str">
        <f aca="true">IF(G163 &lt;&gt; "",VLOOKUP($G163,Defect_severity,2,0),"")</f>
        <v/>
      </c>
      <c r="I163" s="144"/>
      <c r="J163" s="201"/>
      <c r="K163" s="202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201"/>
      <c r="G164" s="144"/>
      <c r="H164" s="175" t="str">
        <f aca="true">IF(G164 &lt;&gt; "",VLOOKUP($G164,Defect_severity,2,0),"")</f>
        <v/>
      </c>
      <c r="I164" s="144"/>
      <c r="J164" s="201"/>
      <c r="K164" s="202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201"/>
      <c r="G165" s="144"/>
      <c r="H165" s="175" t="str">
        <f aca="true">IF(G165 &lt;&gt; "",VLOOKUP($G165,Defect_severity,2,0),"")</f>
        <v/>
      </c>
      <c r="I165" s="144"/>
      <c r="J165" s="201"/>
      <c r="K165" s="202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201"/>
      <c r="G166" s="144"/>
      <c r="H166" s="175" t="str">
        <f aca="true">IF(G166 &lt;&gt; "",VLOOKUP($G166,Defect_severity,2,0),"")</f>
        <v/>
      </c>
      <c r="I166" s="144"/>
      <c r="J166" s="201"/>
      <c r="K166" s="202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201"/>
      <c r="G167" s="144"/>
      <c r="H167" s="175" t="str">
        <f aca="true">IF(G167 &lt;&gt; "",VLOOKUP($G167,Defect_severity,2,0),"")</f>
        <v/>
      </c>
      <c r="I167" s="144"/>
      <c r="J167" s="201"/>
      <c r="K167" s="202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201"/>
      <c r="G168" s="144"/>
      <c r="H168" s="175" t="str">
        <f aca="true">IF(G168 &lt;&gt; "",VLOOKUP($G168,Defect_severity,2,0),"")</f>
        <v/>
      </c>
      <c r="I168" s="144"/>
      <c r="J168" s="201"/>
      <c r="K168" s="202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201"/>
      <c r="G169" s="144"/>
      <c r="H169" s="175" t="str">
        <f aca="true">IF(G169 &lt;&gt; "",VLOOKUP($G169,Defect_severity,2,0),"")</f>
        <v/>
      </c>
      <c r="I169" s="144"/>
      <c r="J169" s="201"/>
      <c r="K169" s="202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201"/>
      <c r="G170" s="144"/>
      <c r="H170" s="175" t="str">
        <f aca="true">IF(G170 &lt;&gt; "",VLOOKUP($G170,Defect_severity,2,0),"")</f>
        <v/>
      </c>
      <c r="I170" s="144"/>
      <c r="J170" s="201"/>
      <c r="K170" s="202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201"/>
      <c r="G171" s="144"/>
      <c r="H171" s="175" t="str">
        <f aca="true">IF(G171 &lt;&gt; "",VLOOKUP($G171,Defect_severity,2,0),"")</f>
        <v/>
      </c>
      <c r="I171" s="144"/>
      <c r="J171" s="201"/>
      <c r="K171" s="202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201"/>
      <c r="G172" s="144"/>
      <c r="H172" s="175" t="str">
        <f aca="true">IF(G172 &lt;&gt; "",VLOOKUP($G172,Defect_severity,2,0),"")</f>
        <v/>
      </c>
      <c r="I172" s="144"/>
      <c r="J172" s="201"/>
      <c r="K172" s="202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201"/>
      <c r="G173" s="144"/>
      <c r="H173" s="175" t="str">
        <f aca="true">IF(G173 &lt;&gt; "",VLOOKUP($G173,Defect_severity,2,0),"")</f>
        <v/>
      </c>
      <c r="I173" s="144"/>
      <c r="J173" s="201"/>
      <c r="K173" s="202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201"/>
      <c r="G174" s="144"/>
      <c r="H174" s="175" t="str">
        <f aca="true">IF(G174 &lt;&gt; "",VLOOKUP($G174,Defect_severity,2,0),"")</f>
        <v/>
      </c>
      <c r="I174" s="144"/>
      <c r="J174" s="201"/>
      <c r="K174" s="202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201"/>
      <c r="G175" s="144"/>
      <c r="H175" s="175" t="str">
        <f aca="true">IF(G175 &lt;&gt; "",VLOOKUP($G175,Defect_severity,2,0),"")</f>
        <v/>
      </c>
      <c r="I175" s="144"/>
      <c r="J175" s="201"/>
      <c r="K175" s="202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201"/>
      <c r="G176" s="144"/>
      <c r="H176" s="175" t="str">
        <f aca="true">IF(G176 &lt;&gt; "",VLOOKUP($G176,Defect_severity,2,0),"")</f>
        <v/>
      </c>
      <c r="I176" s="144"/>
      <c r="J176" s="201"/>
      <c r="K176" s="202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201"/>
      <c r="G177" s="144"/>
      <c r="H177" s="175" t="str">
        <f aca="true">IF(G177 &lt;&gt; "",VLOOKUP($G177,Defect_severity,2,0),"")</f>
        <v/>
      </c>
      <c r="I177" s="144"/>
      <c r="J177" s="201"/>
      <c r="K177" s="202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201"/>
      <c r="G178" s="144"/>
      <c r="H178" s="175" t="str">
        <f aca="true">IF(G178 &lt;&gt; "",VLOOKUP($G178,Defect_severity,2,0),"")</f>
        <v/>
      </c>
      <c r="I178" s="144"/>
      <c r="J178" s="201"/>
      <c r="K178" s="202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201"/>
      <c r="G179" s="144"/>
      <c r="H179" s="175" t="str">
        <f aca="true">IF(G179 &lt;&gt; "",VLOOKUP($G179,Defect_severity,2,0),"")</f>
        <v/>
      </c>
      <c r="I179" s="144"/>
      <c r="J179" s="201"/>
      <c r="K179" s="202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201"/>
      <c r="G180" s="144"/>
      <c r="H180" s="175" t="str">
        <f aca="true">IF(G180 &lt;&gt; "",VLOOKUP($G180,Defect_severity,2,0),"")</f>
        <v/>
      </c>
      <c r="I180" s="144"/>
      <c r="J180" s="201"/>
      <c r="K180" s="202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201"/>
      <c r="G181" s="144"/>
      <c r="H181" s="175" t="str">
        <f aca="true">IF(G181 &lt;&gt; "",VLOOKUP($G181,Defect_severity,2,0),"")</f>
        <v/>
      </c>
      <c r="I181" s="144"/>
      <c r="J181" s="201"/>
      <c r="K181" s="202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201"/>
      <c r="G182" s="144"/>
      <c r="H182" s="175" t="str">
        <f aca="true">IF(G182 &lt;&gt; "",VLOOKUP($G182,Defect_severity,2,0),"")</f>
        <v/>
      </c>
      <c r="I182" s="144"/>
      <c r="J182" s="201"/>
      <c r="K182" s="202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201"/>
      <c r="G183" s="144"/>
      <c r="H183" s="175" t="str">
        <f aca="true">IF(G183 &lt;&gt; "",VLOOKUP($G183,Defect_severity,2,0),"")</f>
        <v/>
      </c>
      <c r="I183" s="144"/>
      <c r="J183" s="201"/>
      <c r="K183" s="202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201"/>
      <c r="G184" s="144"/>
      <c r="H184" s="175" t="str">
        <f aca="true">IF(G184 &lt;&gt; "",VLOOKUP($G184,Defect_severity,2,0),"")</f>
        <v/>
      </c>
      <c r="I184" s="144"/>
      <c r="J184" s="201"/>
      <c r="K184" s="202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201"/>
      <c r="G185" s="144"/>
      <c r="H185" s="175" t="str">
        <f aca="true">IF(G185 &lt;&gt; "",VLOOKUP($G185,Defect_severity,2,0),"")</f>
        <v/>
      </c>
      <c r="I185" s="144"/>
      <c r="J185" s="201"/>
      <c r="K185" s="202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201"/>
      <c r="G186" s="144"/>
      <c r="H186" s="175" t="str">
        <f aca="true">IF(G186 &lt;&gt; "",VLOOKUP($G186,Defect_severity,2,0),"")</f>
        <v/>
      </c>
      <c r="I186" s="144"/>
      <c r="J186" s="201"/>
      <c r="K186" s="202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201"/>
      <c r="G187" s="144"/>
      <c r="H187" s="175" t="str">
        <f aca="true">IF(G187 &lt;&gt; "",VLOOKUP($G187,Defect_severity,2,0),"")</f>
        <v/>
      </c>
      <c r="I187" s="144"/>
      <c r="J187" s="201"/>
      <c r="K187" s="202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201"/>
      <c r="G188" s="144"/>
      <c r="H188" s="175" t="str">
        <f aca="true">IF(G188 &lt;&gt; "",VLOOKUP($G188,Defect_severity,2,0),"")</f>
        <v/>
      </c>
      <c r="I188" s="144"/>
      <c r="J188" s="201"/>
      <c r="K188" s="202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201"/>
      <c r="G189" s="144"/>
      <c r="H189" s="175" t="str">
        <f aca="true">IF(G189 &lt;&gt; "",VLOOKUP($G189,Defect_severity,2,0),"")</f>
        <v/>
      </c>
      <c r="I189" s="144"/>
      <c r="J189" s="201"/>
      <c r="K189" s="202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201"/>
      <c r="G190" s="144"/>
      <c r="H190" s="175" t="str">
        <f aca="true">IF(G190 &lt;&gt; "",VLOOKUP($G190,Defect_severity,2,0),"")</f>
        <v/>
      </c>
      <c r="I190" s="144"/>
      <c r="J190" s="201"/>
      <c r="K190" s="202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201"/>
      <c r="G191" s="144"/>
      <c r="H191" s="175" t="str">
        <f aca="true">IF(G191 &lt;&gt; "",VLOOKUP($G191,Defect_severity,2,0),"")</f>
        <v/>
      </c>
      <c r="I191" s="144"/>
      <c r="J191" s="201"/>
      <c r="K191" s="202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201"/>
      <c r="G192" s="144"/>
      <c r="H192" s="175" t="str">
        <f aca="true">IF(G192 &lt;&gt; "",VLOOKUP($G192,Defect_severity,2,0),"")</f>
        <v/>
      </c>
      <c r="I192" s="144"/>
      <c r="J192" s="201"/>
      <c r="K192" s="202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201"/>
      <c r="G193" s="144"/>
      <c r="H193" s="175" t="str">
        <f aca="true">IF(G193 &lt;&gt; "",VLOOKUP($G193,Defect_severity,2,0),"")</f>
        <v/>
      </c>
      <c r="I193" s="144"/>
      <c r="J193" s="201"/>
      <c r="K193" s="202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201"/>
      <c r="G194" s="144"/>
      <c r="H194" s="175" t="str">
        <f aca="true">IF(G194 &lt;&gt; "",VLOOKUP($G194,Defect_severity,2,0),"")</f>
        <v/>
      </c>
      <c r="I194" s="144"/>
      <c r="J194" s="201"/>
      <c r="K194" s="202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201"/>
      <c r="G195" s="144"/>
      <c r="H195" s="175" t="str">
        <f aca="true">IF(G195 &lt;&gt; "",VLOOKUP($G195,Defect_severity,2,0),"")</f>
        <v/>
      </c>
      <c r="I195" s="144"/>
      <c r="J195" s="201"/>
      <c r="K195" s="202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201"/>
      <c r="G196" s="144"/>
      <c r="H196" s="175" t="str">
        <f aca="true">IF(G196 &lt;&gt; "",VLOOKUP($G196,Defect_severity,2,0),"")</f>
        <v/>
      </c>
      <c r="I196" s="144"/>
      <c r="J196" s="201"/>
      <c r="K196" s="202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201"/>
      <c r="G197" s="144"/>
      <c r="H197" s="175" t="str">
        <f aca="true">IF(G197 &lt;&gt; "",VLOOKUP($G197,Defect_severity,2,0),"")</f>
        <v/>
      </c>
      <c r="I197" s="144"/>
      <c r="J197" s="201"/>
      <c r="K197" s="202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201"/>
      <c r="G198" s="144"/>
      <c r="H198" s="175" t="str">
        <f aca="true">IF(G198 &lt;&gt; "",VLOOKUP($G198,Defect_severity,2,0),"")</f>
        <v/>
      </c>
      <c r="I198" s="144"/>
      <c r="J198" s="201"/>
      <c r="K198" s="202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201"/>
      <c r="G199" s="144"/>
      <c r="H199" s="175" t="str">
        <f aca="true">IF(G199 &lt;&gt; "",VLOOKUP($G199,Defect_severity,2,0),"")</f>
        <v/>
      </c>
      <c r="I199" s="144"/>
      <c r="J199" s="201"/>
      <c r="K199" s="202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201"/>
      <c r="G200" s="144"/>
      <c r="H200" s="175" t="str">
        <f aca="true">IF(G200 &lt;&gt; "",VLOOKUP($G200,Defect_severity,2,0),"")</f>
        <v/>
      </c>
      <c r="I200" s="144"/>
      <c r="J200" s="201"/>
      <c r="K200" s="202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201"/>
      <c r="G201" s="144"/>
      <c r="H201" s="175" t="str">
        <f aca="true">IF(G201 &lt;&gt; "",VLOOKUP($G201,Defect_severity,2,0),"")</f>
        <v/>
      </c>
      <c r="I201" s="144"/>
      <c r="J201" s="201"/>
      <c r="K201" s="202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201"/>
      <c r="G202" s="144"/>
      <c r="H202" s="175" t="str">
        <f aca="true">IF(G202 &lt;&gt; "",VLOOKUP($G202,Defect_severity,2,0),"")</f>
        <v/>
      </c>
      <c r="I202" s="144"/>
      <c r="J202" s="201"/>
      <c r="K202" s="202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201"/>
      <c r="G203" s="144"/>
      <c r="H203" s="175" t="str">
        <f aca="true">IF(G203 &lt;&gt; "",VLOOKUP($G203,Defect_severity,2,0),"")</f>
        <v/>
      </c>
      <c r="I203" s="144"/>
      <c r="J203" s="201"/>
      <c r="K203" s="202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201"/>
      <c r="G204" s="144"/>
      <c r="H204" s="175" t="str">
        <f aca="true">IF(G204 &lt;&gt; "",VLOOKUP($G204,Defect_severity,2,0),"")</f>
        <v/>
      </c>
      <c r="I204" s="144"/>
      <c r="J204" s="201"/>
      <c r="K204" s="202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201"/>
      <c r="G205" s="144"/>
      <c r="H205" s="175" t="str">
        <f aca="true">IF(G205 &lt;&gt; "",VLOOKUP($G205,Defect_severity,2,0),"")</f>
        <v/>
      </c>
      <c r="I205" s="144"/>
      <c r="J205" s="201"/>
      <c r="K205" s="202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201"/>
      <c r="G206" s="144"/>
      <c r="H206" s="175" t="str">
        <f aca="true">IF(G206 &lt;&gt; "",VLOOKUP($G206,Defect_severity,2,0),"")</f>
        <v/>
      </c>
      <c r="I206" s="144"/>
      <c r="J206" s="201"/>
      <c r="K206" s="202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201"/>
      <c r="G207" s="144"/>
      <c r="H207" s="175" t="str">
        <f aca="true">IF(G207 &lt;&gt; "",VLOOKUP($G207,Defect_severity,2,0),"")</f>
        <v/>
      </c>
      <c r="I207" s="144"/>
      <c r="J207" s="201"/>
      <c r="K207" s="202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201"/>
      <c r="G208" s="144"/>
      <c r="H208" s="175" t="str">
        <f aca="true">IF(G208 &lt;&gt; "",VLOOKUP($G208,Defect_severity,2,0),"")</f>
        <v/>
      </c>
      <c r="I208" s="144"/>
      <c r="J208" s="201"/>
      <c r="K208" s="202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201"/>
      <c r="G209" s="144"/>
      <c r="H209" s="175" t="str">
        <f aca="true">IF(G209 &lt;&gt; "",VLOOKUP($G209,Defect_severity,2,0),"")</f>
        <v/>
      </c>
      <c r="I209" s="144"/>
      <c r="J209" s="201"/>
      <c r="K209" s="202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201"/>
      <c r="G210" s="144"/>
      <c r="H210" s="175" t="str">
        <f aca="true">IF(G210 &lt;&gt; "",VLOOKUP($G210,Defect_severity,2,0),"")</f>
        <v/>
      </c>
      <c r="I210" s="144"/>
      <c r="J210" s="201"/>
      <c r="K210" s="202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201"/>
      <c r="G211" s="144"/>
      <c r="H211" s="175" t="str">
        <f aca="true">IF(G211 &lt;&gt; "",VLOOKUP($G211,Defect_severity,2,0),"")</f>
        <v/>
      </c>
      <c r="I211" s="144"/>
      <c r="J211" s="201"/>
      <c r="K211" s="202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201"/>
      <c r="G212" s="144"/>
      <c r="H212" s="175" t="str">
        <f aca="true">IF(G212 &lt;&gt; "",VLOOKUP($G212,Defect_severity,2,0),"")</f>
        <v/>
      </c>
      <c r="I212" s="144"/>
      <c r="J212" s="201"/>
      <c r="K212" s="202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201"/>
      <c r="G213" s="144"/>
      <c r="H213" s="175" t="str">
        <f aca="true">IF(G213 &lt;&gt; "",VLOOKUP($G213,Defect_severity,2,0),"")</f>
        <v/>
      </c>
      <c r="I213" s="144"/>
      <c r="J213" s="201"/>
      <c r="K213" s="202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201"/>
      <c r="G214" s="144"/>
      <c r="H214" s="175" t="str">
        <f aca="true">IF(G214 &lt;&gt; "",VLOOKUP($G214,Defect_severity,2,0),"")</f>
        <v/>
      </c>
      <c r="I214" s="144"/>
      <c r="J214" s="201"/>
      <c r="K214" s="202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201"/>
      <c r="G215" s="144"/>
      <c r="H215" s="175" t="str">
        <f aca="true">IF(G215 &lt;&gt; "",VLOOKUP($G215,Defect_severity,2,0),"")</f>
        <v/>
      </c>
      <c r="I215" s="144"/>
      <c r="J215" s="201"/>
      <c r="K215" s="202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201"/>
      <c r="G216" s="144"/>
      <c r="H216" s="175" t="str">
        <f aca="true">IF(G216 &lt;&gt; "",VLOOKUP($G216,Defect_severity,2,0),"")</f>
        <v/>
      </c>
      <c r="I216" s="144"/>
      <c r="J216" s="201"/>
      <c r="K216" s="202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201"/>
      <c r="G217" s="144"/>
      <c r="H217" s="175" t="str">
        <f aca="true">IF(G217 &lt;&gt; "",VLOOKUP($G217,Defect_severity,2,0),"")</f>
        <v/>
      </c>
      <c r="I217" s="144"/>
      <c r="J217" s="201"/>
      <c r="K217" s="202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201"/>
      <c r="G218" s="144"/>
      <c r="H218" s="175" t="str">
        <f aca="true">IF(G218 &lt;&gt; "",VLOOKUP($G218,Defect_severity,2,0),"")</f>
        <v/>
      </c>
      <c r="I218" s="144"/>
      <c r="J218" s="201"/>
      <c r="K218" s="202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201"/>
      <c r="G219" s="144"/>
      <c r="H219" s="175" t="str">
        <f aca="true">IF(G219 &lt;&gt; "",VLOOKUP($G219,Defect_severity,2,0),"")</f>
        <v/>
      </c>
      <c r="I219" s="144"/>
      <c r="J219" s="201"/>
      <c r="K219" s="202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201"/>
      <c r="G220" s="144"/>
      <c r="H220" s="175" t="str">
        <f aca="true">IF(G220 &lt;&gt; "",VLOOKUP($G220,Defect_severity,2,0),"")</f>
        <v/>
      </c>
      <c r="I220" s="144"/>
      <c r="J220" s="201"/>
      <c r="K220" s="202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201"/>
      <c r="G221" s="144"/>
      <c r="H221" s="175" t="str">
        <f aca="true">IF(G221 &lt;&gt; "",VLOOKUP($G221,Defect_severity,2,0),"")</f>
        <v/>
      </c>
      <c r="I221" s="144"/>
      <c r="J221" s="201"/>
      <c r="K221" s="202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201"/>
      <c r="G222" s="144"/>
      <c r="H222" s="175" t="str">
        <f aca="true">IF(G222 &lt;&gt; "",VLOOKUP($G222,Defect_severity,2,0),"")</f>
        <v/>
      </c>
      <c r="I222" s="144"/>
      <c r="J222" s="201"/>
      <c r="K222" s="202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201"/>
      <c r="G223" s="144"/>
      <c r="H223" s="175" t="str">
        <f aca="true">IF(G223 &lt;&gt; "",VLOOKUP($G223,Defect_severity,2,0),"")</f>
        <v/>
      </c>
      <c r="I223" s="144"/>
      <c r="J223" s="201"/>
      <c r="K223" s="202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201"/>
      <c r="G224" s="144"/>
      <c r="H224" s="175" t="str">
        <f aca="true">IF(G224 &lt;&gt; "",VLOOKUP($G224,Defect_severity,2,0),"")</f>
        <v/>
      </c>
      <c r="I224" s="144"/>
      <c r="J224" s="201"/>
      <c r="K224" s="202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201"/>
      <c r="G225" s="144"/>
      <c r="H225" s="175" t="str">
        <f aca="true">IF(G225 &lt;&gt; "",VLOOKUP($G225,Defect_severity,2,0),"")</f>
        <v/>
      </c>
      <c r="I225" s="144"/>
      <c r="J225" s="201"/>
      <c r="K225" s="202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201"/>
      <c r="G226" s="144"/>
      <c r="H226" s="175" t="str">
        <f aca="true">IF(G226 &lt;&gt; "",VLOOKUP($G226,Defect_severity,2,0),"")</f>
        <v/>
      </c>
      <c r="I226" s="144"/>
      <c r="J226" s="201"/>
      <c r="K226" s="202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201"/>
      <c r="G227" s="144"/>
      <c r="H227" s="175" t="str">
        <f aca="true">IF(G227 &lt;&gt; "",VLOOKUP($G227,Defect_severity,2,0),"")</f>
        <v/>
      </c>
      <c r="I227" s="144"/>
      <c r="J227" s="201"/>
      <c r="K227" s="202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201"/>
      <c r="G228" s="144"/>
      <c r="H228" s="175" t="str">
        <f aca="true">IF(G228 &lt;&gt; "",VLOOKUP($G228,Defect_severity,2,0),"")</f>
        <v/>
      </c>
      <c r="I228" s="144"/>
      <c r="J228" s="201"/>
      <c r="K228" s="202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201"/>
      <c r="G229" s="144"/>
      <c r="H229" s="175" t="str">
        <f aca="true">IF(G229 &lt;&gt; "",VLOOKUP($G229,Defect_severity,2,0),"")</f>
        <v/>
      </c>
      <c r="I229" s="144"/>
      <c r="J229" s="201"/>
      <c r="K229" s="202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201"/>
      <c r="G230" s="144"/>
      <c r="H230" s="175" t="str">
        <f aca="true">IF(G230 &lt;&gt; "",VLOOKUP($G230,Defect_severity,2,0),"")</f>
        <v/>
      </c>
      <c r="I230" s="144"/>
      <c r="J230" s="201"/>
      <c r="K230" s="202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201"/>
      <c r="G231" s="144"/>
      <c r="H231" s="175" t="str">
        <f aca="true">IF(G231 &lt;&gt; "",VLOOKUP($G231,Defect_severity,2,0),"")</f>
        <v/>
      </c>
      <c r="I231" s="144"/>
      <c r="J231" s="201"/>
      <c r="K231" s="202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201"/>
      <c r="G232" s="144"/>
      <c r="H232" s="175" t="str">
        <f aca="true">IF(G232 &lt;&gt; "",VLOOKUP($G232,Defect_severity,2,0),"")</f>
        <v/>
      </c>
      <c r="I232" s="144"/>
      <c r="J232" s="201"/>
      <c r="K232" s="202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201"/>
      <c r="G233" s="144"/>
      <c r="H233" s="175" t="str">
        <f aca="true">IF(G233 &lt;&gt; "",VLOOKUP($G233,Defect_severity,2,0),"")</f>
        <v/>
      </c>
      <c r="I233" s="144"/>
      <c r="J233" s="201"/>
      <c r="K233" s="202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201"/>
      <c r="G234" s="144"/>
      <c r="H234" s="175" t="str">
        <f aca="true">IF(G234 &lt;&gt; "",VLOOKUP($G234,Defect_severity,2,0),"")</f>
        <v/>
      </c>
      <c r="I234" s="144"/>
      <c r="J234" s="201"/>
      <c r="K234" s="202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201"/>
      <c r="G235" s="144"/>
      <c r="H235" s="175" t="str">
        <f aca="true">IF(G235 &lt;&gt; "",VLOOKUP($G235,Defect_severity,2,0),"")</f>
        <v/>
      </c>
      <c r="I235" s="144"/>
      <c r="J235" s="201"/>
      <c r="K235" s="202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201"/>
      <c r="G236" s="144"/>
      <c r="H236" s="175" t="str">
        <f aca="true">IF(G236 &lt;&gt; "",VLOOKUP($G236,Defect_severity,2,0),"")</f>
        <v/>
      </c>
      <c r="I236" s="144"/>
      <c r="J236" s="201"/>
      <c r="K236" s="202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201"/>
      <c r="G237" s="144"/>
      <c r="H237" s="175" t="str">
        <f aca="true">IF(G237 &lt;&gt; "",VLOOKUP($G237,Defect_severity,2,0),"")</f>
        <v/>
      </c>
      <c r="I237" s="144"/>
      <c r="J237" s="201"/>
      <c r="K237" s="202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201"/>
      <c r="G238" s="144"/>
      <c r="H238" s="175" t="str">
        <f aca="true">IF(G238 &lt;&gt; "",VLOOKUP($G238,Defect_severity,2,0),"")</f>
        <v/>
      </c>
      <c r="I238" s="144"/>
      <c r="J238" s="201"/>
      <c r="K238" s="202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201"/>
      <c r="G239" s="144"/>
      <c r="H239" s="175" t="str">
        <f aca="true">IF(G239 &lt;&gt; "",VLOOKUP($G239,Defect_severity,2,0),"")</f>
        <v/>
      </c>
      <c r="I239" s="144"/>
      <c r="J239" s="201"/>
      <c r="K239" s="202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201"/>
      <c r="G240" s="144"/>
      <c r="H240" s="175" t="str">
        <f aca="true">IF(G240 &lt;&gt; "",VLOOKUP($G240,Defect_severity,2,0),"")</f>
        <v/>
      </c>
      <c r="I240" s="144"/>
      <c r="J240" s="201"/>
      <c r="K240" s="202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201"/>
      <c r="G241" s="144"/>
      <c r="H241" s="175" t="str">
        <f aca="true">IF(G241 &lt;&gt; "",VLOOKUP($G241,Defect_severity,2,0),"")</f>
        <v/>
      </c>
      <c r="I241" s="144"/>
      <c r="J241" s="201"/>
      <c r="K241" s="202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201"/>
      <c r="G242" s="144"/>
      <c r="H242" s="175" t="str">
        <f aca="true">IF(G242 &lt;&gt; "",VLOOKUP($G242,Defect_severity,2,0),"")</f>
        <v/>
      </c>
      <c r="I242" s="144"/>
      <c r="J242" s="201"/>
      <c r="K242" s="202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201"/>
      <c r="G243" s="144"/>
      <c r="H243" s="175" t="str">
        <f aca="true">IF(G243 &lt;&gt; "",VLOOKUP($G243,Defect_severity,2,0),"")</f>
        <v/>
      </c>
      <c r="I243" s="144"/>
      <c r="J243" s="201"/>
      <c r="K243" s="202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201"/>
      <c r="G244" s="144"/>
      <c r="H244" s="175" t="str">
        <f aca="true">IF(G244 &lt;&gt; "",VLOOKUP($G244,Defect_severity,2,0),"")</f>
        <v/>
      </c>
      <c r="I244" s="144"/>
      <c r="J244" s="201"/>
      <c r="K244" s="202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201"/>
      <c r="G245" s="144"/>
      <c r="H245" s="175" t="str">
        <f aca="true">IF(G245 &lt;&gt; "",VLOOKUP($G245,Defect_severity,2,0),"")</f>
        <v/>
      </c>
      <c r="I245" s="144"/>
      <c r="J245" s="201"/>
      <c r="K245" s="202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201"/>
      <c r="G246" s="144"/>
      <c r="H246" s="175" t="str">
        <f aca="true">IF(G246 &lt;&gt; "",VLOOKUP($G246,Defect_severity,2,0),"")</f>
        <v/>
      </c>
      <c r="I246" s="144"/>
      <c r="J246" s="201"/>
      <c r="K246" s="202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201"/>
      <c r="G247" s="144"/>
      <c r="H247" s="175" t="str">
        <f aca="true">IF(G247 &lt;&gt; "",VLOOKUP($G247,Defect_severity,2,0),"")</f>
        <v/>
      </c>
      <c r="I247" s="144"/>
      <c r="J247" s="201"/>
      <c r="K247" s="202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201"/>
      <c r="G248" s="144"/>
      <c r="H248" s="175" t="str">
        <f aca="true">IF(G248 &lt;&gt; "",VLOOKUP($G248,Defect_severity,2,0),"")</f>
        <v/>
      </c>
      <c r="I248" s="144"/>
      <c r="J248" s="201"/>
      <c r="K248" s="202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201"/>
      <c r="G249" s="144"/>
      <c r="H249" s="175" t="str">
        <f aca="true">IF(G249 &lt;&gt; "",VLOOKUP($G249,Defect_severity,2,0),"")</f>
        <v/>
      </c>
      <c r="I249" s="144"/>
      <c r="J249" s="201"/>
      <c r="K249" s="202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201"/>
      <c r="G250" s="144"/>
      <c r="H250" s="175" t="str">
        <f aca="true">IF(G250 &lt;&gt; "",VLOOKUP($G250,Defect_severity,2,0),"")</f>
        <v/>
      </c>
      <c r="I250" s="144"/>
      <c r="J250" s="201"/>
      <c r="K250" s="202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201"/>
      <c r="G251" s="144"/>
      <c r="H251" s="175" t="str">
        <f aca="true">IF(G251 &lt;&gt; "",VLOOKUP($G251,Defect_severity,2,0),"")</f>
        <v/>
      </c>
      <c r="I251" s="144"/>
      <c r="J251" s="201"/>
      <c r="K251" s="202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201"/>
      <c r="G252" s="144"/>
      <c r="H252" s="175" t="str">
        <f aca="true">IF(G252 &lt;&gt; "",VLOOKUP($G252,Defect_severity,2,0),"")</f>
        <v/>
      </c>
      <c r="I252" s="144"/>
      <c r="J252" s="201"/>
      <c r="K252" s="202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201"/>
      <c r="G253" s="144"/>
      <c r="H253" s="175" t="str">
        <f aca="true">IF(G253 &lt;&gt; "",VLOOKUP($G253,Defect_severity,2,0),"")</f>
        <v/>
      </c>
      <c r="I253" s="144"/>
      <c r="J253" s="201"/>
      <c r="K253" s="202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201"/>
      <c r="G254" s="144"/>
      <c r="H254" s="175" t="str">
        <f aca="true">IF(G254 &lt;&gt; "",VLOOKUP($G254,Defect_severity,2,0),"")</f>
        <v/>
      </c>
      <c r="I254" s="144"/>
      <c r="J254" s="201"/>
      <c r="K254" s="202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201"/>
      <c r="G255" s="144"/>
      <c r="H255" s="175" t="str">
        <f aca="true">IF(G255 &lt;&gt; "",VLOOKUP($G255,Defect_severity,2,0),"")</f>
        <v/>
      </c>
      <c r="I255" s="144"/>
      <c r="J255" s="201"/>
      <c r="K255" s="202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201"/>
      <c r="G256" s="144"/>
      <c r="H256" s="175" t="str">
        <f aca="true">IF(G256 &lt;&gt; "",VLOOKUP($G256,Defect_severity,2,0),"")</f>
        <v/>
      </c>
      <c r="I256" s="144"/>
      <c r="J256" s="201"/>
      <c r="K256" s="202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201"/>
      <c r="G257" s="144"/>
      <c r="H257" s="175" t="str">
        <f aca="true">IF(G257 &lt;&gt; "",VLOOKUP($G257,Defect_severity,2,0),"")</f>
        <v/>
      </c>
      <c r="I257" s="144"/>
      <c r="J257" s="201"/>
      <c r="K257" s="202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201"/>
      <c r="G258" s="144"/>
      <c r="H258" s="175" t="str">
        <f aca="true">IF(G258 &lt;&gt; "",VLOOKUP($G258,Defect_severity,2,0),"")</f>
        <v/>
      </c>
      <c r="I258" s="144"/>
      <c r="J258" s="201"/>
      <c r="K258" s="202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201"/>
      <c r="G259" s="144"/>
      <c r="H259" s="175" t="str">
        <f aca="true">IF(G259 &lt;&gt; "",VLOOKUP($G259,Defect_severity,2,0),"")</f>
        <v/>
      </c>
      <c r="I259" s="144"/>
      <c r="J259" s="201"/>
      <c r="K259" s="202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201"/>
      <c r="G260" s="144"/>
      <c r="H260" s="175" t="str">
        <f aca="true">IF(G260 &lt;&gt; "",VLOOKUP($G260,Defect_severity,2,0),"")</f>
        <v/>
      </c>
      <c r="I260" s="144"/>
      <c r="J260" s="201"/>
      <c r="K260" s="202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201"/>
      <c r="G261" s="144"/>
      <c r="H261" s="175" t="str">
        <f aca="true">IF(G261 &lt;&gt; "",VLOOKUP($G261,Defect_severity,2,0),"")</f>
        <v/>
      </c>
      <c r="I261" s="144"/>
      <c r="J261" s="201"/>
      <c r="K261" s="202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201"/>
      <c r="G262" s="144"/>
      <c r="H262" s="175" t="str">
        <f aca="true">IF(G262 &lt;&gt; "",VLOOKUP($G262,Defect_severity,2,0),"")</f>
        <v/>
      </c>
      <c r="I262" s="144"/>
      <c r="J262" s="201"/>
      <c r="K262" s="202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201"/>
      <c r="G263" s="144"/>
      <c r="H263" s="175" t="str">
        <f aca="true">IF(G263 &lt;&gt; "",VLOOKUP($G263,Defect_severity,2,0),"")</f>
        <v/>
      </c>
      <c r="I263" s="144"/>
      <c r="J263" s="201"/>
      <c r="K263" s="202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201"/>
      <c r="G264" s="144"/>
      <c r="H264" s="175" t="str">
        <f aca="true">IF(G264 &lt;&gt; "",VLOOKUP($G264,Defect_severity,2,0),"")</f>
        <v/>
      </c>
      <c r="I264" s="144"/>
      <c r="J264" s="201"/>
      <c r="K264" s="202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201"/>
      <c r="G265" s="144"/>
      <c r="H265" s="175" t="str">
        <f aca="true">IF(G265 &lt;&gt; "",VLOOKUP($G265,Defect_severity,2,0),"")</f>
        <v/>
      </c>
      <c r="I265" s="144"/>
      <c r="J265" s="201"/>
      <c r="K265" s="202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201"/>
      <c r="G266" s="144"/>
      <c r="H266" s="175" t="str">
        <f aca="true">IF(G266 &lt;&gt; "",VLOOKUP($G266,Defect_severity,2,0),"")</f>
        <v/>
      </c>
      <c r="I266" s="144"/>
      <c r="J266" s="201"/>
      <c r="K266" s="202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201"/>
      <c r="G267" s="144"/>
      <c r="H267" s="175" t="str">
        <f aca="true">IF(G267 &lt;&gt; "",VLOOKUP($G267,Defect_severity,2,0),"")</f>
        <v/>
      </c>
      <c r="I267" s="144"/>
      <c r="J267" s="201"/>
      <c r="K267" s="202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201"/>
      <c r="G268" s="144"/>
      <c r="H268" s="175" t="str">
        <f aca="true">IF(G268 &lt;&gt; "",VLOOKUP($G268,Defect_severity,2,0),"")</f>
        <v/>
      </c>
      <c r="I268" s="144"/>
      <c r="J268" s="201"/>
      <c r="K268" s="202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201"/>
      <c r="G269" s="144"/>
      <c r="H269" s="175" t="str">
        <f aca="true">IF(G269 &lt;&gt; "",VLOOKUP($G269,Defect_severity,2,0),"")</f>
        <v/>
      </c>
      <c r="I269" s="144"/>
      <c r="J269" s="201"/>
      <c r="K269" s="202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201"/>
      <c r="G270" s="144"/>
      <c r="H270" s="175" t="str">
        <f aca="true">IF(G270 &lt;&gt; "",VLOOKUP($G270,Defect_severity,2,0),"")</f>
        <v/>
      </c>
      <c r="I270" s="144"/>
      <c r="J270" s="201"/>
      <c r="K270" s="202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201"/>
      <c r="G271" s="144"/>
      <c r="H271" s="175" t="str">
        <f aca="true">IF(G271 &lt;&gt; "",VLOOKUP($G271,Defect_severity,2,0),"")</f>
        <v/>
      </c>
      <c r="I271" s="144"/>
      <c r="J271" s="201"/>
      <c r="K271" s="202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201"/>
      <c r="G272" s="144"/>
      <c r="H272" s="175" t="str">
        <f aca="true">IF(G272 &lt;&gt; "",VLOOKUP($G272,Defect_severity,2,0),"")</f>
        <v/>
      </c>
      <c r="I272" s="144"/>
      <c r="J272" s="201"/>
      <c r="K272" s="202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201"/>
      <c r="G273" s="144"/>
      <c r="H273" s="175" t="str">
        <f aca="true">IF(G273 &lt;&gt; "",VLOOKUP($G273,Defect_severity,2,0),"")</f>
        <v/>
      </c>
      <c r="I273" s="144"/>
      <c r="J273" s="201"/>
      <c r="K273" s="202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201"/>
      <c r="G274" s="144"/>
      <c r="H274" s="175" t="str">
        <f aca="true">IF(G274 &lt;&gt; "",VLOOKUP($G274,Defect_severity,2,0),"")</f>
        <v/>
      </c>
      <c r="I274" s="144"/>
      <c r="J274" s="201"/>
      <c r="K274" s="202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201"/>
      <c r="G275" s="144"/>
      <c r="H275" s="175" t="str">
        <f aca="true">IF(G275 &lt;&gt; "",VLOOKUP($G275,Defect_severity,2,0),"")</f>
        <v/>
      </c>
      <c r="I275" s="144"/>
      <c r="J275" s="201"/>
      <c r="K275" s="202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201"/>
      <c r="G276" s="144"/>
      <c r="H276" s="175" t="str">
        <f aca="true">IF(G276 &lt;&gt; "",VLOOKUP($G276,Defect_severity,2,0),"")</f>
        <v/>
      </c>
      <c r="I276" s="144"/>
      <c r="J276" s="201"/>
      <c r="K276" s="202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201"/>
      <c r="G277" s="144"/>
      <c r="H277" s="175" t="str">
        <f aca="true">IF(G277 &lt;&gt; "",VLOOKUP($G277,Defect_severity,2,0),"")</f>
        <v/>
      </c>
      <c r="I277" s="144"/>
      <c r="J277" s="201"/>
      <c r="K277" s="202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201"/>
      <c r="G278" s="144"/>
      <c r="H278" s="175" t="str">
        <f aca="true">IF(G278 &lt;&gt; "",VLOOKUP($G278,Defect_severity,2,0),"")</f>
        <v/>
      </c>
      <c r="I278" s="144"/>
      <c r="J278" s="201"/>
      <c r="K278" s="202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201"/>
      <c r="G279" s="144"/>
      <c r="H279" s="175" t="str">
        <f aca="true">IF(G279 &lt;&gt; "",VLOOKUP($G279,Defect_severity,2,0),"")</f>
        <v/>
      </c>
      <c r="I279" s="144"/>
      <c r="J279" s="201"/>
      <c r="K279" s="202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201"/>
      <c r="G280" s="144"/>
      <c r="H280" s="175" t="str">
        <f aca="true">IF(G280 &lt;&gt; "",VLOOKUP($G280,Defect_severity,2,0),"")</f>
        <v/>
      </c>
      <c r="I280" s="144"/>
      <c r="J280" s="201"/>
      <c r="K280" s="202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201"/>
      <c r="G281" s="144"/>
      <c r="H281" s="175" t="str">
        <f aca="true">IF(G281 &lt;&gt; "",VLOOKUP($G281,Defect_severity,2,0),"")</f>
        <v/>
      </c>
      <c r="I281" s="144"/>
      <c r="J281" s="201"/>
      <c r="K281" s="202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201"/>
      <c r="G282" s="144"/>
      <c r="H282" s="175" t="str">
        <f aca="true">IF(G282 &lt;&gt; "",VLOOKUP($G282,Defect_severity,2,0),"")</f>
        <v/>
      </c>
      <c r="I282" s="144"/>
      <c r="J282" s="201"/>
      <c r="K282" s="202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201"/>
      <c r="G283" s="144"/>
      <c r="H283" s="175" t="str">
        <f aca="true">IF(G283 &lt;&gt; "",VLOOKUP($G283,Defect_severity,2,0),"")</f>
        <v/>
      </c>
      <c r="I283" s="144"/>
      <c r="J283" s="201"/>
      <c r="K283" s="202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201"/>
      <c r="G284" s="144"/>
      <c r="H284" s="175" t="str">
        <f aca="true">IF(G284 &lt;&gt; "",VLOOKUP($G284,Defect_severity,2,0),"")</f>
        <v/>
      </c>
      <c r="I284" s="144"/>
      <c r="J284" s="201"/>
      <c r="K284" s="202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201"/>
      <c r="G285" s="144"/>
      <c r="H285" s="175" t="str">
        <f aca="true">IF(G285 &lt;&gt; "",VLOOKUP($G285,Defect_severity,2,0),"")</f>
        <v/>
      </c>
      <c r="I285" s="144"/>
      <c r="J285" s="201"/>
      <c r="K285" s="202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201"/>
      <c r="G286" s="144"/>
      <c r="H286" s="175" t="str">
        <f aca="true">IF(G286 &lt;&gt; "",VLOOKUP($G286,Defect_severity,2,0),"")</f>
        <v/>
      </c>
      <c r="I286" s="144"/>
      <c r="J286" s="201"/>
      <c r="K286" s="202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201"/>
      <c r="G287" s="144"/>
      <c r="H287" s="175" t="str">
        <f aca="true">IF(G287 &lt;&gt; "",VLOOKUP($G287,Defect_severity,2,0),"")</f>
        <v/>
      </c>
      <c r="I287" s="144"/>
      <c r="J287" s="201"/>
      <c r="K287" s="202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201"/>
      <c r="G288" s="144"/>
      <c r="H288" s="175" t="str">
        <f aca="true">IF(G288 &lt;&gt; "",VLOOKUP($G288,Defect_severity,2,0),"")</f>
        <v/>
      </c>
      <c r="I288" s="144"/>
      <c r="J288" s="201"/>
      <c r="K288" s="202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201"/>
      <c r="G289" s="144"/>
      <c r="H289" s="175" t="str">
        <f aca="true">IF(G289 &lt;&gt; "",VLOOKUP($G289,Defect_severity,2,0),"")</f>
        <v/>
      </c>
      <c r="I289" s="144"/>
      <c r="J289" s="201"/>
      <c r="K289" s="202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201"/>
      <c r="G290" s="144"/>
      <c r="H290" s="175" t="str">
        <f aca="true">IF(G290 &lt;&gt; "",VLOOKUP($G290,Defect_severity,2,0),"")</f>
        <v/>
      </c>
      <c r="I290" s="144"/>
      <c r="J290" s="201"/>
      <c r="K290" s="202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201"/>
      <c r="G291" s="144"/>
      <c r="H291" s="175" t="str">
        <f aca="true">IF(G291 &lt;&gt; "",VLOOKUP($G291,Defect_severity,2,0),"")</f>
        <v/>
      </c>
      <c r="I291" s="144"/>
      <c r="J291" s="201"/>
      <c r="K291" s="202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201"/>
      <c r="G292" s="144"/>
      <c r="H292" s="175" t="str">
        <f aca="true">IF(G292 &lt;&gt; "",VLOOKUP($G292,Defect_severity,2,0),"")</f>
        <v/>
      </c>
      <c r="I292" s="144"/>
      <c r="J292" s="201"/>
      <c r="K292" s="202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201"/>
      <c r="G293" s="144"/>
      <c r="H293" s="175" t="str">
        <f aca="true">IF(G293 &lt;&gt; "",VLOOKUP($G293,Defect_severity,2,0),"")</f>
        <v/>
      </c>
      <c r="I293" s="144"/>
      <c r="J293" s="201"/>
      <c r="K293" s="202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201"/>
      <c r="G294" s="144"/>
      <c r="H294" s="175" t="str">
        <f aca="true">IF(G294 &lt;&gt; "",VLOOKUP($G294,Defect_severity,2,0),"")</f>
        <v/>
      </c>
      <c r="I294" s="144"/>
      <c r="J294" s="201"/>
      <c r="K294" s="202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201"/>
      <c r="G295" s="144"/>
      <c r="H295" s="175" t="str">
        <f aca="true">IF(G295 &lt;&gt; "",VLOOKUP($G295,Defect_severity,2,0),"")</f>
        <v/>
      </c>
      <c r="I295" s="144"/>
      <c r="J295" s="201"/>
      <c r="K295" s="202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201"/>
      <c r="G296" s="144"/>
      <c r="H296" s="175" t="str">
        <f aca="true">IF(G296 &lt;&gt; "",VLOOKUP($G296,Defect_severity,2,0),"")</f>
        <v/>
      </c>
      <c r="I296" s="144"/>
      <c r="J296" s="201"/>
      <c r="K296" s="202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201"/>
      <c r="G297" s="144"/>
      <c r="H297" s="175" t="str">
        <f aca="true">IF(G297 &lt;&gt; "",VLOOKUP($G297,Defect_severity,2,0),"")</f>
        <v/>
      </c>
      <c r="I297" s="144"/>
      <c r="J297" s="201"/>
      <c r="K297" s="202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201"/>
      <c r="G298" s="144"/>
      <c r="H298" s="175" t="str">
        <f aca="true">IF(G298 &lt;&gt; "",VLOOKUP($G298,Defect_severity,2,0),"")</f>
        <v/>
      </c>
      <c r="I298" s="144"/>
      <c r="J298" s="201"/>
      <c r="K298" s="202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201"/>
      <c r="G299" s="144"/>
      <c r="H299" s="175" t="str">
        <f aca="true">IF(G299 &lt;&gt; "",VLOOKUP($G299,Defect_severity,2,0),"")</f>
        <v/>
      </c>
      <c r="I299" s="144"/>
      <c r="J299" s="201"/>
      <c r="K299" s="202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201"/>
      <c r="G300" s="144"/>
      <c r="H300" s="175" t="str">
        <f aca="true">IF(G300 &lt;&gt; "",VLOOKUP($G300,Defect_severity,2,0),"")</f>
        <v/>
      </c>
      <c r="I300" s="144"/>
      <c r="J300" s="201"/>
      <c r="K300" s="202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201"/>
      <c r="G301" s="144"/>
      <c r="H301" s="175" t="str">
        <f aca="true">IF(G301 &lt;&gt; "",VLOOKUP($G301,Defect_severity,2,0),"")</f>
        <v/>
      </c>
      <c r="I301" s="144"/>
      <c r="J301" s="201"/>
      <c r="K301" s="202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201"/>
      <c r="G302" s="144"/>
      <c r="H302" s="175" t="str">
        <f aca="true">IF(G302 &lt;&gt; "",VLOOKUP($G302,Defect_severity,2,0),"")</f>
        <v/>
      </c>
      <c r="I302" s="144"/>
      <c r="J302" s="201"/>
      <c r="K302" s="202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201"/>
      <c r="G303" s="144"/>
      <c r="H303" s="175" t="str">
        <f aca="true">IF(G303 &lt;&gt; "",VLOOKUP($G303,Defect_severity,2,0),"")</f>
        <v/>
      </c>
      <c r="I303" s="144"/>
      <c r="J303" s="201"/>
      <c r="K303" s="202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201"/>
      <c r="G304" s="144"/>
      <c r="H304" s="175" t="str">
        <f aca="true">IF(G304 &lt;&gt; "",VLOOKUP($G304,Defect_severity,2,0),"")</f>
        <v/>
      </c>
      <c r="I304" s="144"/>
      <c r="J304" s="201"/>
      <c r="K304" s="202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201"/>
      <c r="G305" s="144"/>
      <c r="H305" s="175" t="str">
        <f aca="true">IF(G305 &lt;&gt; "",VLOOKUP($G305,Defect_severity,2,0),"")</f>
        <v/>
      </c>
      <c r="I305" s="144"/>
      <c r="J305" s="201"/>
      <c r="K305" s="202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201"/>
      <c r="G306" s="144"/>
      <c r="H306" s="175" t="str">
        <f aca="true">IF(G306 &lt;&gt; "",VLOOKUP($G306,Defect_severity,2,0),"")</f>
        <v/>
      </c>
      <c r="I306" s="144"/>
      <c r="J306" s="201"/>
      <c r="K306" s="202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201"/>
      <c r="G307" s="144"/>
      <c r="H307" s="175" t="str">
        <f aca="true">IF(G307 &lt;&gt; "",VLOOKUP($G307,Defect_severity,2,0),"")</f>
        <v/>
      </c>
      <c r="I307" s="144"/>
      <c r="J307" s="201"/>
      <c r="K307" s="202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201"/>
      <c r="G308" s="144"/>
      <c r="H308" s="175" t="str">
        <f aca="true">IF(G308 &lt;&gt; "",VLOOKUP($G308,Defect_severity,2,0),"")</f>
        <v/>
      </c>
      <c r="I308" s="144"/>
      <c r="J308" s="201"/>
      <c r="K308" s="202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201"/>
      <c r="G309" s="144"/>
      <c r="H309" s="175" t="str">
        <f aca="true">IF(G309 &lt;&gt; "",VLOOKUP($G309,Defect_severity,2,0),"")</f>
        <v/>
      </c>
      <c r="I309" s="144"/>
      <c r="J309" s="201"/>
      <c r="K309" s="202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201"/>
      <c r="G310" s="144"/>
      <c r="H310" s="175" t="str">
        <f aca="true">IF(G310 &lt;&gt; "",VLOOKUP($G310,Defect_severity,2,0),"")</f>
        <v/>
      </c>
      <c r="I310" s="144"/>
      <c r="J310" s="201"/>
      <c r="K310" s="202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201"/>
      <c r="G311" s="144"/>
      <c r="H311" s="175" t="str">
        <f aca="true">IF(G311 &lt;&gt; "",VLOOKUP($G311,Defect_severity,2,0),"")</f>
        <v/>
      </c>
      <c r="I311" s="144"/>
      <c r="J311" s="201"/>
      <c r="K311" s="202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201"/>
      <c r="G312" s="144"/>
      <c r="H312" s="175" t="str">
        <f aca="true">IF(G312 &lt;&gt; "",VLOOKUP($G312,Defect_severity,2,0),"")</f>
        <v/>
      </c>
      <c r="I312" s="144"/>
      <c r="J312" s="201"/>
      <c r="K312" s="202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201"/>
      <c r="G313" s="144"/>
      <c r="H313" s="175" t="str">
        <f aca="true">IF(G313 &lt;&gt; "",VLOOKUP($G313,Defect_severity,2,0),"")</f>
        <v/>
      </c>
      <c r="I313" s="144"/>
      <c r="J313" s="201"/>
      <c r="K313" s="202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201"/>
      <c r="G314" s="144"/>
      <c r="H314" s="175" t="str">
        <f aca="true">IF(G314 &lt;&gt; "",VLOOKUP($G314,Defect_severity,2,0),"")</f>
        <v/>
      </c>
      <c r="I314" s="144"/>
      <c r="J314" s="201"/>
      <c r="K314" s="202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201"/>
      <c r="G315" s="144"/>
      <c r="H315" s="175" t="str">
        <f aca="true">IF(G315 &lt;&gt; "",VLOOKUP($G315,Defect_severity,2,0),"")</f>
        <v/>
      </c>
      <c r="I315" s="144"/>
      <c r="J315" s="201"/>
      <c r="K315" s="202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201"/>
      <c r="G316" s="144"/>
      <c r="H316" s="175" t="str">
        <f aca="true">IF(G316 &lt;&gt; "",VLOOKUP($G316,Defect_severity,2,0),"")</f>
        <v/>
      </c>
      <c r="I316" s="144"/>
      <c r="J316" s="201"/>
      <c r="K316" s="202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201"/>
      <c r="G317" s="144"/>
      <c r="H317" s="175" t="str">
        <f aca="true">IF(G317 &lt;&gt; "",VLOOKUP($G317,Defect_severity,2,0),"")</f>
        <v/>
      </c>
      <c r="I317" s="144"/>
      <c r="J317" s="201"/>
      <c r="K317" s="202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201"/>
      <c r="G318" s="144"/>
      <c r="H318" s="175" t="str">
        <f aca="true">IF(G318 &lt;&gt; "",VLOOKUP($G318,Defect_severity,2,0),"")</f>
        <v/>
      </c>
      <c r="I318" s="144"/>
      <c r="J318" s="201"/>
      <c r="K318" s="202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201"/>
      <c r="G319" s="144"/>
      <c r="H319" s="175" t="str">
        <f aca="true">IF(G319 &lt;&gt; "",VLOOKUP($G319,Defect_severity,2,0),"")</f>
        <v/>
      </c>
      <c r="I319" s="144"/>
      <c r="J319" s="201"/>
      <c r="K319" s="202"/>
    </row>
    <row r="320" customFormat="false" ht="15" hidden="false" customHeight="false" outlineLevel="0" collapsed="false">
      <c r="B320" s="203" t="n">
        <f aca="false">B319+1</f>
        <v>298</v>
      </c>
      <c r="C320" s="204"/>
      <c r="D320" s="205"/>
      <c r="E320" s="205"/>
      <c r="F320" s="205"/>
      <c r="G320" s="204"/>
      <c r="H320" s="206" t="str">
        <f aca="true">IF(G320 &lt;&gt; "",VLOOKUP($G320,Defect_severity,2,0),"")</f>
        <v/>
      </c>
      <c r="I320" s="204"/>
      <c r="J320" s="205"/>
      <c r="K320" s="207"/>
    </row>
    <row r="321" customFormat="false" ht="15" hidden="false" customHeight="false" outlineLevel="0" collapsed="false">
      <c r="B321" s="200" t="n">
        <f aca="false">B320+1</f>
        <v>299</v>
      </c>
      <c r="C321" s="144"/>
      <c r="D321" s="201"/>
      <c r="E321" s="201"/>
      <c r="F321" s="201"/>
      <c r="G321" s="144"/>
      <c r="H321" s="175" t="str">
        <f aca="true">IF(G321 &lt;&gt; "",VLOOKUP($G321,Defect_severity,2,0),"")</f>
        <v/>
      </c>
      <c r="I321" s="144"/>
      <c r="J321" s="201"/>
      <c r="K321" s="202"/>
    </row>
    <row r="322" customFormat="false" ht="15" hidden="false" customHeight="false" outlineLevel="0" collapsed="false">
      <c r="B322" s="200" t="n">
        <f aca="false">B321+1</f>
        <v>300</v>
      </c>
      <c r="C322" s="144"/>
      <c r="D322" s="201"/>
      <c r="E322" s="201"/>
      <c r="F322" s="201"/>
      <c r="G322" s="144"/>
      <c r="H322" s="175" t="str">
        <f aca="true">IF(G322 &lt;&gt; "",VLOOKUP($G322,Defect_severity,2,0),"")</f>
        <v/>
      </c>
      <c r="I322" s="144"/>
      <c r="J322" s="201"/>
      <c r="K322" s="202"/>
    </row>
    <row r="323" customFormat="false" ht="15" hidden="false" customHeight="false" outlineLevel="0" collapsed="false">
      <c r="B323" s="200" t="n">
        <f aca="false">B322+1</f>
        <v>301</v>
      </c>
      <c r="C323" s="144"/>
      <c r="D323" s="201"/>
      <c r="E323" s="201"/>
      <c r="F323" s="201"/>
      <c r="G323" s="144"/>
      <c r="H323" s="175" t="str">
        <f aca="true">IF(G323 &lt;&gt; "",VLOOKUP($G323,Defect_severity,2,0),"")</f>
        <v/>
      </c>
      <c r="I323" s="144"/>
      <c r="J323" s="201"/>
      <c r="K323" s="202"/>
    </row>
    <row r="324" customFormat="false" ht="15" hidden="false" customHeight="false" outlineLevel="0" collapsed="false">
      <c r="B324" s="200" t="n">
        <f aca="false">B323+1</f>
        <v>302</v>
      </c>
      <c r="C324" s="144"/>
      <c r="D324" s="201"/>
      <c r="E324" s="201"/>
      <c r="F324" s="201"/>
      <c r="G324" s="144"/>
      <c r="H324" s="175" t="str">
        <f aca="true">IF(G324 &lt;&gt; "",VLOOKUP($G324,Defect_severity,2,0),"")</f>
        <v/>
      </c>
      <c r="I324" s="144"/>
      <c r="J324" s="201"/>
      <c r="K324" s="202"/>
    </row>
    <row r="325" customFormat="false" ht="15" hidden="false" customHeight="false" outlineLevel="0" collapsed="false">
      <c r="B325" s="200" t="n">
        <f aca="false">B324+1</f>
        <v>303</v>
      </c>
      <c r="C325" s="144"/>
      <c r="D325" s="201"/>
      <c r="E325" s="201"/>
      <c r="F325" s="201"/>
      <c r="G325" s="144"/>
      <c r="H325" s="175" t="str">
        <f aca="true">IF(G325 &lt;&gt; "",VLOOKUP($G325,Defect_severity,2,0),"")</f>
        <v/>
      </c>
      <c r="I325" s="144"/>
      <c r="J325" s="201"/>
      <c r="K325" s="202"/>
    </row>
    <row r="326" customFormat="false" ht="15" hidden="false" customHeight="false" outlineLevel="0" collapsed="false">
      <c r="B326" s="200" t="n">
        <f aca="false">B325+1</f>
        <v>304</v>
      </c>
      <c r="C326" s="144"/>
      <c r="D326" s="201"/>
      <c r="E326" s="201"/>
      <c r="F326" s="201"/>
      <c r="G326" s="144"/>
      <c r="H326" s="175" t="str">
        <f aca="true">IF(G326 &lt;&gt; "",VLOOKUP($G326,Defect_severity,2,0),"")</f>
        <v/>
      </c>
      <c r="I326" s="144"/>
      <c r="J326" s="201"/>
      <c r="K326" s="202"/>
    </row>
    <row r="327" customFormat="false" ht="15" hidden="false" customHeight="false" outlineLevel="0" collapsed="false">
      <c r="B327" s="200" t="n">
        <f aca="false">B326+1</f>
        <v>305</v>
      </c>
      <c r="C327" s="144"/>
      <c r="D327" s="201"/>
      <c r="E327" s="201"/>
      <c r="F327" s="201"/>
      <c r="G327" s="144"/>
      <c r="H327" s="175" t="str">
        <f aca="true">IF(G327 &lt;&gt; "",VLOOKUP($G327,Defect_severity,2,0),"")</f>
        <v/>
      </c>
      <c r="I327" s="144"/>
      <c r="J327" s="201"/>
      <c r="K327" s="202"/>
    </row>
    <row r="328" customFormat="false" ht="15" hidden="false" customHeight="false" outlineLevel="0" collapsed="false">
      <c r="B328" s="200" t="n">
        <f aca="false">B327+1</f>
        <v>306</v>
      </c>
      <c r="C328" s="144"/>
      <c r="D328" s="201"/>
      <c r="E328" s="201"/>
      <c r="F328" s="201"/>
      <c r="G328" s="144"/>
      <c r="H328" s="175" t="str">
        <f aca="true">IF(G328 &lt;&gt; "",VLOOKUP($G328,Defect_severity,2,0),"")</f>
        <v/>
      </c>
      <c r="I328" s="144"/>
      <c r="J328" s="201"/>
      <c r="K328" s="202"/>
    </row>
    <row r="329" customFormat="false" ht="15" hidden="false" customHeight="false" outlineLevel="0" collapsed="false">
      <c r="B329" s="200" t="n">
        <f aca="false">B328+1</f>
        <v>307</v>
      </c>
      <c r="C329" s="144"/>
      <c r="D329" s="201"/>
      <c r="E329" s="201"/>
      <c r="F329" s="201"/>
      <c r="G329" s="144"/>
      <c r="H329" s="175" t="str">
        <f aca="true">IF(G329 &lt;&gt; "",VLOOKUP($G329,Defect_severity,2,0),"")</f>
        <v/>
      </c>
      <c r="I329" s="144"/>
      <c r="J329" s="201"/>
      <c r="K329" s="202"/>
    </row>
    <row r="330" customFormat="false" ht="15" hidden="false" customHeight="false" outlineLevel="0" collapsed="false">
      <c r="B330" s="200" t="n">
        <f aca="false">B329+1</f>
        <v>308</v>
      </c>
      <c r="C330" s="144"/>
      <c r="D330" s="201"/>
      <c r="E330" s="201"/>
      <c r="F330" s="201"/>
      <c r="G330" s="144"/>
      <c r="H330" s="175" t="str">
        <f aca="true">IF(G330 &lt;&gt; "",VLOOKUP($G330,Defect_severity,2,0),"")</f>
        <v/>
      </c>
      <c r="I330" s="144"/>
      <c r="J330" s="201"/>
      <c r="K330" s="202"/>
    </row>
    <row r="331" customFormat="false" ht="15" hidden="false" customHeight="false" outlineLevel="0" collapsed="false">
      <c r="B331" s="200" t="n">
        <f aca="false">B330+1</f>
        <v>309</v>
      </c>
      <c r="C331" s="144"/>
      <c r="D331" s="201"/>
      <c r="E331" s="201"/>
      <c r="F331" s="201"/>
      <c r="G331" s="144"/>
      <c r="H331" s="175" t="str">
        <f aca="true">IF(G331 &lt;&gt; "",VLOOKUP($G331,Defect_severity,2,0),"")</f>
        <v/>
      </c>
      <c r="I331" s="144"/>
      <c r="J331" s="201"/>
      <c r="K331" s="202"/>
    </row>
    <row r="332" customFormat="false" ht="15" hidden="false" customHeight="false" outlineLevel="0" collapsed="false">
      <c r="B332" s="200" t="n">
        <f aca="false">B331+1</f>
        <v>310</v>
      </c>
      <c r="C332" s="144"/>
      <c r="D332" s="201"/>
      <c r="E332" s="201"/>
      <c r="F332" s="201"/>
      <c r="G332" s="144"/>
      <c r="H332" s="175" t="str">
        <f aca="true">IF(G332 &lt;&gt; "",VLOOKUP($G332,Defect_severity,2,0),"")</f>
        <v/>
      </c>
      <c r="I332" s="144"/>
      <c r="J332" s="201"/>
      <c r="K332" s="202"/>
    </row>
    <row r="333" customFormat="false" ht="15" hidden="false" customHeight="false" outlineLevel="0" collapsed="false">
      <c r="B333" s="200" t="n">
        <f aca="false">B332+1</f>
        <v>311</v>
      </c>
      <c r="C333" s="144"/>
      <c r="D333" s="201"/>
      <c r="E333" s="201"/>
      <c r="F333" s="201"/>
      <c r="G333" s="144"/>
      <c r="H333" s="175" t="str">
        <f aca="true">IF(G333 &lt;&gt; "",VLOOKUP($G333,Defect_severity,2,0),"")</f>
        <v/>
      </c>
      <c r="I333" s="144"/>
      <c r="J333" s="201"/>
      <c r="K333" s="202"/>
    </row>
    <row r="334" customFormat="false" ht="15" hidden="false" customHeight="false" outlineLevel="0" collapsed="false">
      <c r="B334" s="200" t="n">
        <f aca="false">B333+1</f>
        <v>312</v>
      </c>
      <c r="C334" s="144"/>
      <c r="D334" s="201"/>
      <c r="E334" s="201"/>
      <c r="F334" s="201"/>
      <c r="G334" s="144"/>
      <c r="H334" s="175" t="str">
        <f aca="true">IF(G334 &lt;&gt; "",VLOOKUP($G334,Defect_severity,2,0),"")</f>
        <v/>
      </c>
      <c r="I334" s="144"/>
      <c r="J334" s="201"/>
      <c r="K334" s="202"/>
    </row>
    <row r="335" customFormat="false" ht="15" hidden="false" customHeight="false" outlineLevel="0" collapsed="false">
      <c r="B335" s="200" t="n">
        <f aca="false">B334+1</f>
        <v>313</v>
      </c>
      <c r="C335" s="144"/>
      <c r="D335" s="201"/>
      <c r="E335" s="201"/>
      <c r="F335" s="201"/>
      <c r="G335" s="144"/>
      <c r="H335" s="175" t="str">
        <f aca="true">IF(G335 &lt;&gt; "",VLOOKUP($G335,Defect_severity,2,0),"")</f>
        <v/>
      </c>
      <c r="I335" s="144"/>
      <c r="J335" s="201"/>
      <c r="K335" s="202"/>
    </row>
    <row r="336" customFormat="false" ht="15" hidden="false" customHeight="false" outlineLevel="0" collapsed="false">
      <c r="B336" s="200" t="n">
        <f aca="false">B335+1</f>
        <v>314</v>
      </c>
      <c r="C336" s="144"/>
      <c r="D336" s="201"/>
      <c r="E336" s="201"/>
      <c r="F336" s="201"/>
      <c r="G336" s="144"/>
      <c r="H336" s="175" t="str">
        <f aca="true">IF(G336 &lt;&gt; "",VLOOKUP($G336,Defect_severity,2,0),"")</f>
        <v/>
      </c>
      <c r="I336" s="144"/>
      <c r="J336" s="201"/>
      <c r="K336" s="202"/>
    </row>
    <row r="337" customFormat="false" ht="15" hidden="false" customHeight="false" outlineLevel="0" collapsed="false">
      <c r="B337" s="200" t="n">
        <f aca="false">B336+1</f>
        <v>315</v>
      </c>
      <c r="C337" s="144"/>
      <c r="D337" s="201"/>
      <c r="E337" s="201"/>
      <c r="F337" s="201"/>
      <c r="G337" s="144"/>
      <c r="H337" s="175" t="str">
        <f aca="true">IF(G337 &lt;&gt; "",VLOOKUP($G337,Defect_severity,2,0),"")</f>
        <v/>
      </c>
      <c r="I337" s="144"/>
      <c r="J337" s="201"/>
      <c r="K337" s="202"/>
    </row>
    <row r="338" customFormat="false" ht="15" hidden="false" customHeight="false" outlineLevel="0" collapsed="false">
      <c r="B338" s="200" t="n">
        <f aca="false">B337+1</f>
        <v>316</v>
      </c>
      <c r="C338" s="144"/>
      <c r="D338" s="201"/>
      <c r="E338" s="201"/>
      <c r="F338" s="201"/>
      <c r="G338" s="144"/>
      <c r="H338" s="175" t="str">
        <f aca="true">IF(G338 &lt;&gt; "",VLOOKUP($G338,Defect_severity,2,0),"")</f>
        <v/>
      </c>
      <c r="I338" s="144"/>
      <c r="J338" s="201"/>
      <c r="K338" s="202"/>
    </row>
    <row r="339" customFormat="false" ht="15" hidden="false" customHeight="false" outlineLevel="0" collapsed="false">
      <c r="B339" s="200" t="n">
        <f aca="false">B338+1</f>
        <v>317</v>
      </c>
      <c r="C339" s="144"/>
      <c r="D339" s="201"/>
      <c r="E339" s="201"/>
      <c r="F339" s="201"/>
      <c r="G339" s="144"/>
      <c r="H339" s="175" t="str">
        <f aca="true">IF(G339 &lt;&gt; "",VLOOKUP($G339,Defect_severity,2,0),"")</f>
        <v/>
      </c>
      <c r="I339" s="144"/>
      <c r="J339" s="201"/>
      <c r="K339" s="202"/>
    </row>
    <row r="340" customFormat="false" ht="15" hidden="false" customHeight="false" outlineLevel="0" collapsed="false">
      <c r="B340" s="200" t="n">
        <f aca="false">B339+1</f>
        <v>318</v>
      </c>
      <c r="C340" s="144"/>
      <c r="D340" s="201"/>
      <c r="E340" s="201"/>
      <c r="F340" s="201"/>
      <c r="G340" s="144"/>
      <c r="H340" s="175" t="str">
        <f aca="true">IF(G340 &lt;&gt; "",VLOOKUP($G340,Defect_severity,2,0),"")</f>
        <v/>
      </c>
      <c r="I340" s="144"/>
      <c r="J340" s="201"/>
      <c r="K340" s="202"/>
    </row>
    <row r="341" customFormat="false" ht="15" hidden="false" customHeight="false" outlineLevel="0" collapsed="false">
      <c r="B341" s="200" t="n">
        <f aca="false">B340+1</f>
        <v>319</v>
      </c>
      <c r="C341" s="144"/>
      <c r="D341" s="201"/>
      <c r="E341" s="201"/>
      <c r="F341" s="201"/>
      <c r="G341" s="144"/>
      <c r="H341" s="175" t="str">
        <f aca="true">IF(G341 &lt;&gt; "",VLOOKUP($G341,Defect_severity,2,0),"")</f>
        <v/>
      </c>
      <c r="I341" s="144"/>
      <c r="J341" s="201"/>
      <c r="K341" s="202"/>
    </row>
    <row r="342" customFormat="false" ht="15" hidden="false" customHeight="false" outlineLevel="0" collapsed="false">
      <c r="B342" s="200" t="n">
        <f aca="false">B341+1</f>
        <v>320</v>
      </c>
      <c r="C342" s="144"/>
      <c r="D342" s="201"/>
      <c r="E342" s="201"/>
      <c r="F342" s="201"/>
      <c r="G342" s="144"/>
      <c r="H342" s="175" t="str">
        <f aca="true">IF(G342 &lt;&gt; "",VLOOKUP($G342,Defect_severity,2,0),"")</f>
        <v/>
      </c>
      <c r="I342" s="144"/>
      <c r="J342" s="201"/>
      <c r="K342" s="202"/>
    </row>
    <row r="343" customFormat="false" ht="15" hidden="false" customHeight="false" outlineLevel="0" collapsed="false">
      <c r="B343" s="200" t="n">
        <f aca="false">B342+1</f>
        <v>321</v>
      </c>
      <c r="C343" s="144"/>
      <c r="D343" s="201"/>
      <c r="E343" s="201"/>
      <c r="F343" s="201"/>
      <c r="G343" s="144"/>
      <c r="H343" s="175" t="str">
        <f aca="true">IF(G343 &lt;&gt; "",VLOOKUP($G343,Defect_severity,2,0),"")</f>
        <v/>
      </c>
      <c r="I343" s="144"/>
      <c r="J343" s="201"/>
      <c r="K343" s="202"/>
    </row>
    <row r="344" customFormat="false" ht="15" hidden="false" customHeight="false" outlineLevel="0" collapsed="false">
      <c r="B344" s="200" t="n">
        <f aca="false">B343+1</f>
        <v>322</v>
      </c>
      <c r="C344" s="144"/>
      <c r="D344" s="201"/>
      <c r="E344" s="201"/>
      <c r="F344" s="201"/>
      <c r="G344" s="144"/>
      <c r="H344" s="175" t="str">
        <f aca="true">IF(G344 &lt;&gt; "",VLOOKUP($G344,Defect_severity,2,0),"")</f>
        <v/>
      </c>
      <c r="I344" s="144"/>
      <c r="J344" s="201"/>
      <c r="K344" s="202"/>
    </row>
    <row r="345" customFormat="false" ht="15" hidden="false" customHeight="false" outlineLevel="0" collapsed="false">
      <c r="B345" s="200" t="n">
        <f aca="false">B344+1</f>
        <v>323</v>
      </c>
      <c r="C345" s="144"/>
      <c r="D345" s="201"/>
      <c r="E345" s="201"/>
      <c r="F345" s="201"/>
      <c r="G345" s="144"/>
      <c r="H345" s="175" t="str">
        <f aca="true">IF(G345 &lt;&gt; "",VLOOKUP($G345,Defect_severity,2,0),"")</f>
        <v/>
      </c>
      <c r="I345" s="144"/>
      <c r="J345" s="201"/>
      <c r="K345" s="202"/>
    </row>
    <row r="346" customFormat="false" ht="15" hidden="false" customHeight="false" outlineLevel="0" collapsed="false">
      <c r="B346" s="200" t="n">
        <f aca="false">B345+1</f>
        <v>324</v>
      </c>
      <c r="C346" s="144"/>
      <c r="D346" s="201"/>
      <c r="E346" s="201"/>
      <c r="F346" s="201"/>
      <c r="G346" s="144"/>
      <c r="H346" s="175" t="str">
        <f aca="true">IF(G346 &lt;&gt; "",VLOOKUP($G346,Defect_severity,2,0),"")</f>
        <v/>
      </c>
      <c r="I346" s="144"/>
      <c r="J346" s="201"/>
      <c r="K346" s="202"/>
    </row>
    <row r="347" customFormat="false" ht="15" hidden="false" customHeight="false" outlineLevel="0" collapsed="false">
      <c r="B347" s="200" t="n">
        <f aca="false">B346+1</f>
        <v>325</v>
      </c>
      <c r="C347" s="144"/>
      <c r="D347" s="201"/>
      <c r="E347" s="201"/>
      <c r="F347" s="201"/>
      <c r="G347" s="144"/>
      <c r="H347" s="175" t="str">
        <f aca="true">IF(G347 &lt;&gt; "",VLOOKUP($G347,Defect_severity,2,0),"")</f>
        <v/>
      </c>
      <c r="I347" s="144"/>
      <c r="J347" s="201"/>
      <c r="K347" s="202"/>
    </row>
    <row r="348" customFormat="false" ht="15" hidden="false" customHeight="false" outlineLevel="0" collapsed="false">
      <c r="B348" s="200" t="n">
        <f aca="false">B347+1</f>
        <v>326</v>
      </c>
      <c r="C348" s="144"/>
      <c r="D348" s="201"/>
      <c r="E348" s="201"/>
      <c r="F348" s="201"/>
      <c r="G348" s="144"/>
      <c r="H348" s="175" t="str">
        <f aca="true">IF(G348 &lt;&gt; "",VLOOKUP($G348,Defect_severity,2,0),"")</f>
        <v/>
      </c>
      <c r="I348" s="144"/>
      <c r="J348" s="201"/>
      <c r="K348" s="202"/>
    </row>
    <row r="349" customFormat="false" ht="15" hidden="false" customHeight="false" outlineLevel="0" collapsed="false">
      <c r="B349" s="200" t="n">
        <f aca="false">B348+1</f>
        <v>327</v>
      </c>
      <c r="C349" s="144"/>
      <c r="D349" s="201"/>
      <c r="E349" s="201"/>
      <c r="F349" s="201"/>
      <c r="G349" s="144"/>
      <c r="H349" s="175" t="str">
        <f aca="true">IF(G349 &lt;&gt; "",VLOOKUP($G349,Defect_severity,2,0),"")</f>
        <v/>
      </c>
      <c r="I349" s="144"/>
      <c r="J349" s="201"/>
      <c r="K349" s="202"/>
    </row>
    <row r="350" customFormat="false" ht="15" hidden="false" customHeight="false" outlineLevel="0" collapsed="false">
      <c r="B350" s="200" t="n">
        <f aca="false">B349+1</f>
        <v>328</v>
      </c>
      <c r="C350" s="144"/>
      <c r="D350" s="201"/>
      <c r="E350" s="201"/>
      <c r="F350" s="201"/>
      <c r="G350" s="144"/>
      <c r="H350" s="175" t="str">
        <f aca="true">IF(G350 &lt;&gt; "",VLOOKUP($G350,Defect_severity,2,0),"")</f>
        <v/>
      </c>
      <c r="I350" s="144"/>
      <c r="J350" s="201"/>
      <c r="K350" s="202"/>
    </row>
    <row r="351" customFormat="false" ht="15" hidden="false" customHeight="false" outlineLevel="0" collapsed="false">
      <c r="B351" s="200" t="n">
        <f aca="false">B350+1</f>
        <v>329</v>
      </c>
      <c r="C351" s="144"/>
      <c r="D351" s="201"/>
      <c r="E351" s="201"/>
      <c r="F351" s="201"/>
      <c r="G351" s="144"/>
      <c r="H351" s="175" t="str">
        <f aca="true">IF(G351 &lt;&gt; "",VLOOKUP($G351,Defect_severity,2,0),"")</f>
        <v/>
      </c>
      <c r="I351" s="144"/>
      <c r="J351" s="201"/>
      <c r="K351" s="202"/>
    </row>
    <row r="352" customFormat="false" ht="15" hidden="false" customHeight="false" outlineLevel="0" collapsed="false">
      <c r="B352" s="200" t="n">
        <f aca="false">B351+1</f>
        <v>330</v>
      </c>
      <c r="C352" s="144"/>
      <c r="D352" s="201"/>
      <c r="E352" s="201"/>
      <c r="F352" s="201"/>
      <c r="G352" s="144"/>
      <c r="H352" s="175" t="str">
        <f aca="true">IF(G352 &lt;&gt; "",VLOOKUP($G352,Defect_severity,2,0),"")</f>
        <v/>
      </c>
      <c r="I352" s="144"/>
      <c r="J352" s="201"/>
      <c r="K352" s="202"/>
    </row>
    <row r="353" customFormat="false" ht="15" hidden="false" customHeight="false" outlineLevel="0" collapsed="false">
      <c r="B353" s="200" t="n">
        <f aca="false">B352+1</f>
        <v>331</v>
      </c>
      <c r="C353" s="144"/>
      <c r="D353" s="201"/>
      <c r="E353" s="201"/>
      <c r="F353" s="201"/>
      <c r="G353" s="144"/>
      <c r="H353" s="175" t="str">
        <f aca="true">IF(G353 &lt;&gt; "",VLOOKUP($G353,Defect_severity,2,0),"")</f>
        <v/>
      </c>
      <c r="I353" s="144"/>
      <c r="J353" s="201"/>
      <c r="K353" s="202"/>
    </row>
    <row r="354" customFormat="false" ht="15" hidden="false" customHeight="false" outlineLevel="0" collapsed="false">
      <c r="B354" s="200" t="n">
        <f aca="false">B353+1</f>
        <v>332</v>
      </c>
      <c r="C354" s="144"/>
      <c r="D354" s="201"/>
      <c r="E354" s="201"/>
      <c r="F354" s="201"/>
      <c r="G354" s="144"/>
      <c r="H354" s="175" t="str">
        <f aca="true">IF(G354 &lt;&gt; "",VLOOKUP($G354,Defect_severity,2,0),"")</f>
        <v/>
      </c>
      <c r="I354" s="144"/>
      <c r="J354" s="201"/>
      <c r="K354" s="202"/>
    </row>
    <row r="355" customFormat="false" ht="15" hidden="false" customHeight="false" outlineLevel="0" collapsed="false">
      <c r="B355" s="200" t="n">
        <f aca="false">B354+1</f>
        <v>333</v>
      </c>
      <c r="C355" s="144"/>
      <c r="D355" s="201"/>
      <c r="E355" s="201"/>
      <c r="F355" s="201"/>
      <c r="G355" s="144"/>
      <c r="H355" s="175" t="str">
        <f aca="true">IF(G355 &lt;&gt; "",VLOOKUP($G355,Defect_severity,2,0),"")</f>
        <v/>
      </c>
      <c r="I355" s="144"/>
      <c r="J355" s="201"/>
      <c r="K355" s="202"/>
    </row>
    <row r="356" customFormat="false" ht="15" hidden="false" customHeight="false" outlineLevel="0" collapsed="false">
      <c r="B356" s="200" t="n">
        <f aca="false">B355+1</f>
        <v>334</v>
      </c>
      <c r="C356" s="144"/>
      <c r="D356" s="201"/>
      <c r="E356" s="201"/>
      <c r="F356" s="201"/>
      <c r="G356" s="144"/>
      <c r="H356" s="175" t="str">
        <f aca="true">IF(G356 &lt;&gt; "",VLOOKUP($G356,Defect_severity,2,0),"")</f>
        <v/>
      </c>
      <c r="I356" s="144"/>
      <c r="J356" s="201"/>
      <c r="K356" s="202"/>
    </row>
    <row r="357" customFormat="false" ht="15" hidden="false" customHeight="false" outlineLevel="0" collapsed="false">
      <c r="B357" s="200" t="n">
        <f aca="false">B356+1</f>
        <v>335</v>
      </c>
      <c r="C357" s="144"/>
      <c r="D357" s="201"/>
      <c r="E357" s="201"/>
      <c r="F357" s="201"/>
      <c r="G357" s="144"/>
      <c r="H357" s="175" t="str">
        <f aca="true">IF(G357 &lt;&gt; "",VLOOKUP($G357,Defect_severity,2,0),"")</f>
        <v/>
      </c>
      <c r="I357" s="144"/>
      <c r="J357" s="201"/>
      <c r="K357" s="202"/>
    </row>
    <row r="358" customFormat="false" ht="15" hidden="false" customHeight="false" outlineLevel="0" collapsed="false">
      <c r="B358" s="200" t="n">
        <f aca="false">B357+1</f>
        <v>336</v>
      </c>
      <c r="C358" s="144"/>
      <c r="D358" s="201"/>
      <c r="E358" s="201"/>
      <c r="F358" s="201"/>
      <c r="G358" s="144"/>
      <c r="H358" s="175" t="str">
        <f aca="true">IF(G358 &lt;&gt; "",VLOOKUP($G358,Defect_severity,2,0),"")</f>
        <v/>
      </c>
      <c r="I358" s="144"/>
      <c r="J358" s="201"/>
      <c r="K358" s="202"/>
    </row>
    <row r="359" customFormat="false" ht="15" hidden="false" customHeight="false" outlineLevel="0" collapsed="false">
      <c r="B359" s="200" t="n">
        <f aca="false">B358+1</f>
        <v>337</v>
      </c>
      <c r="C359" s="144"/>
      <c r="D359" s="201"/>
      <c r="E359" s="201"/>
      <c r="F359" s="201"/>
      <c r="G359" s="144"/>
      <c r="H359" s="175" t="str">
        <f aca="true">IF(G359 &lt;&gt; "",VLOOKUP($G359,Defect_severity,2,0),"")</f>
        <v/>
      </c>
      <c r="I359" s="144"/>
      <c r="J359" s="201"/>
      <c r="K359" s="202"/>
    </row>
    <row r="360" customFormat="false" ht="15" hidden="false" customHeight="false" outlineLevel="0" collapsed="false">
      <c r="B360" s="200" t="n">
        <f aca="false">B359+1</f>
        <v>338</v>
      </c>
      <c r="C360" s="144"/>
      <c r="D360" s="201"/>
      <c r="E360" s="201"/>
      <c r="F360" s="201"/>
      <c r="G360" s="144"/>
      <c r="H360" s="175" t="str">
        <f aca="true">IF(G360 &lt;&gt; "",VLOOKUP($G360,Defect_severity,2,0),"")</f>
        <v/>
      </c>
      <c r="I360" s="144"/>
      <c r="J360" s="201"/>
      <c r="K360" s="202"/>
    </row>
    <row r="361" customFormat="false" ht="15" hidden="false" customHeight="false" outlineLevel="0" collapsed="false">
      <c r="B361" s="200" t="n">
        <f aca="false">B360+1</f>
        <v>339</v>
      </c>
      <c r="C361" s="144"/>
      <c r="D361" s="201"/>
      <c r="E361" s="201"/>
      <c r="F361" s="201"/>
      <c r="G361" s="144"/>
      <c r="H361" s="175" t="str">
        <f aca="true">IF(G361 &lt;&gt; "",VLOOKUP($G361,Defect_severity,2,0),"")</f>
        <v/>
      </c>
      <c r="I361" s="144"/>
      <c r="J361" s="201"/>
      <c r="K361" s="202"/>
    </row>
    <row r="362" customFormat="false" ht="15" hidden="false" customHeight="false" outlineLevel="0" collapsed="false">
      <c r="B362" s="200" t="n">
        <f aca="false">B361+1</f>
        <v>340</v>
      </c>
      <c r="C362" s="144"/>
      <c r="D362" s="201"/>
      <c r="E362" s="201"/>
      <c r="F362" s="201"/>
      <c r="G362" s="144"/>
      <c r="H362" s="175" t="str">
        <f aca="true">IF(G362 &lt;&gt; "",VLOOKUP($G362,Defect_severity,2,0),"")</f>
        <v/>
      </c>
      <c r="I362" s="144"/>
      <c r="J362" s="201"/>
      <c r="K362" s="202"/>
    </row>
    <row r="363" customFormat="false" ht="15" hidden="false" customHeight="false" outlineLevel="0" collapsed="false">
      <c r="B363" s="200" t="n">
        <f aca="false">B362+1</f>
        <v>341</v>
      </c>
      <c r="C363" s="144"/>
      <c r="D363" s="201"/>
      <c r="E363" s="201"/>
      <c r="F363" s="201"/>
      <c r="G363" s="144"/>
      <c r="H363" s="175" t="str">
        <f aca="true">IF(G363 &lt;&gt; "",VLOOKUP($G363,Defect_severity,2,0),"")</f>
        <v/>
      </c>
      <c r="I363" s="144"/>
      <c r="J363" s="201"/>
      <c r="K363" s="202"/>
    </row>
    <row r="364" customFormat="false" ht="15" hidden="false" customHeight="false" outlineLevel="0" collapsed="false">
      <c r="B364" s="200" t="n">
        <f aca="false">B363+1</f>
        <v>342</v>
      </c>
      <c r="C364" s="144"/>
      <c r="D364" s="201"/>
      <c r="E364" s="201"/>
      <c r="F364" s="201"/>
      <c r="G364" s="144"/>
      <c r="H364" s="175" t="str">
        <f aca="true">IF(G364 &lt;&gt; "",VLOOKUP($G364,Defect_severity,2,0),"")</f>
        <v/>
      </c>
      <c r="I364" s="144"/>
      <c r="J364" s="201"/>
      <c r="K364" s="202"/>
    </row>
    <row r="365" customFormat="false" ht="15" hidden="false" customHeight="false" outlineLevel="0" collapsed="false">
      <c r="B365" s="200" t="n">
        <f aca="false">B364+1</f>
        <v>343</v>
      </c>
      <c r="C365" s="144"/>
      <c r="D365" s="201"/>
      <c r="E365" s="201"/>
      <c r="F365" s="201"/>
      <c r="G365" s="144"/>
      <c r="H365" s="175" t="str">
        <f aca="true">IF(G365 &lt;&gt; "",VLOOKUP($G365,Defect_severity,2,0),"")</f>
        <v/>
      </c>
      <c r="I365" s="144"/>
      <c r="J365" s="201"/>
      <c r="K365" s="202"/>
    </row>
    <row r="366" customFormat="false" ht="15" hidden="false" customHeight="false" outlineLevel="0" collapsed="false">
      <c r="B366" s="200" t="n">
        <f aca="false">B365+1</f>
        <v>344</v>
      </c>
      <c r="C366" s="144"/>
      <c r="D366" s="201"/>
      <c r="E366" s="201"/>
      <c r="F366" s="201"/>
      <c r="G366" s="144"/>
      <c r="H366" s="175" t="str">
        <f aca="true">IF(G366 &lt;&gt; "",VLOOKUP($G366,Defect_severity,2,0),"")</f>
        <v/>
      </c>
      <c r="I366" s="144"/>
      <c r="J366" s="201"/>
      <c r="K366" s="202"/>
    </row>
    <row r="367" customFormat="false" ht="15" hidden="false" customHeight="false" outlineLevel="0" collapsed="false">
      <c r="B367" s="200" t="n">
        <f aca="false">B366+1</f>
        <v>345</v>
      </c>
      <c r="C367" s="144"/>
      <c r="D367" s="201"/>
      <c r="E367" s="201"/>
      <c r="F367" s="201"/>
      <c r="G367" s="144"/>
      <c r="H367" s="175" t="str">
        <f aca="true">IF(G367 &lt;&gt; "",VLOOKUP($G367,Defect_severity,2,0),"")</f>
        <v/>
      </c>
      <c r="I367" s="144"/>
      <c r="J367" s="201"/>
      <c r="K367" s="202"/>
    </row>
    <row r="368" customFormat="false" ht="15" hidden="false" customHeight="false" outlineLevel="0" collapsed="false">
      <c r="B368" s="200" t="n">
        <f aca="false">B367+1</f>
        <v>346</v>
      </c>
      <c r="C368" s="144"/>
      <c r="D368" s="201"/>
      <c r="E368" s="201"/>
      <c r="F368" s="201"/>
      <c r="G368" s="144"/>
      <c r="H368" s="175" t="str">
        <f aca="true">IF(G368 &lt;&gt; "",VLOOKUP($G368,Defect_severity,2,0),"")</f>
        <v/>
      </c>
      <c r="I368" s="144"/>
      <c r="J368" s="201"/>
      <c r="K368" s="202"/>
    </row>
    <row r="369" customFormat="false" ht="15" hidden="false" customHeight="false" outlineLevel="0" collapsed="false">
      <c r="B369" s="200" t="n">
        <f aca="false">B368+1</f>
        <v>347</v>
      </c>
      <c r="C369" s="144"/>
      <c r="D369" s="201"/>
      <c r="E369" s="201"/>
      <c r="F369" s="201"/>
      <c r="G369" s="144"/>
      <c r="H369" s="175" t="str">
        <f aca="true">IF(G369 &lt;&gt; "",VLOOKUP($G369,Defect_severity,2,0),"")</f>
        <v/>
      </c>
      <c r="I369" s="144"/>
      <c r="J369" s="201"/>
      <c r="K369" s="202"/>
    </row>
    <row r="370" customFormat="false" ht="15" hidden="false" customHeight="false" outlineLevel="0" collapsed="false">
      <c r="B370" s="200" t="n">
        <f aca="false">B369+1</f>
        <v>348</v>
      </c>
      <c r="C370" s="144"/>
      <c r="D370" s="201"/>
      <c r="E370" s="201"/>
      <c r="F370" s="201"/>
      <c r="G370" s="144"/>
      <c r="H370" s="175" t="str">
        <f aca="true">IF(G370 &lt;&gt; "",VLOOKUP($G370,Defect_severity,2,0),"")</f>
        <v/>
      </c>
      <c r="I370" s="144"/>
      <c r="J370" s="201"/>
      <c r="K370" s="202"/>
    </row>
    <row r="371" customFormat="false" ht="15" hidden="false" customHeight="false" outlineLevel="0" collapsed="false">
      <c r="B371" s="200" t="n">
        <f aca="false">B370+1</f>
        <v>349</v>
      </c>
      <c r="C371" s="144"/>
      <c r="D371" s="201"/>
      <c r="E371" s="201"/>
      <c r="F371" s="201"/>
      <c r="G371" s="144"/>
      <c r="H371" s="175" t="str">
        <f aca="true">IF(G371 &lt;&gt; "",VLOOKUP($G371,Defect_severity,2,0),"")</f>
        <v/>
      </c>
      <c r="I371" s="144"/>
      <c r="J371" s="201"/>
      <c r="K371" s="202"/>
    </row>
    <row r="372" customFormat="false" ht="15" hidden="false" customHeight="false" outlineLevel="0" collapsed="false">
      <c r="B372" s="200" t="n">
        <f aca="false">B371+1</f>
        <v>350</v>
      </c>
      <c r="C372" s="144"/>
      <c r="D372" s="201"/>
      <c r="E372" s="201"/>
      <c r="F372" s="201"/>
      <c r="G372" s="144"/>
      <c r="H372" s="175" t="str">
        <f aca="true">IF(G372 &lt;&gt; "",VLOOKUP($G372,Defect_severity,2,0),"")</f>
        <v/>
      </c>
      <c r="I372" s="144"/>
      <c r="J372" s="201"/>
      <c r="K372" s="202"/>
    </row>
    <row r="373" customFormat="false" ht="15" hidden="false" customHeight="false" outlineLevel="0" collapsed="false">
      <c r="B373" s="200" t="n">
        <f aca="false">B372+1</f>
        <v>351</v>
      </c>
      <c r="C373" s="144"/>
      <c r="D373" s="201"/>
      <c r="E373" s="201"/>
      <c r="F373" s="201"/>
      <c r="G373" s="144"/>
      <c r="H373" s="175" t="str">
        <f aca="true">IF(G373 &lt;&gt; "",VLOOKUP($G373,Defect_severity,2,0),"")</f>
        <v/>
      </c>
      <c r="I373" s="144"/>
      <c r="J373" s="201"/>
      <c r="K373" s="202"/>
    </row>
    <row r="374" customFormat="false" ht="15" hidden="false" customHeight="false" outlineLevel="0" collapsed="false">
      <c r="B374" s="200" t="n">
        <f aca="false">B373+1</f>
        <v>352</v>
      </c>
      <c r="C374" s="144"/>
      <c r="D374" s="201"/>
      <c r="E374" s="201"/>
      <c r="F374" s="201"/>
      <c r="G374" s="144"/>
      <c r="H374" s="175" t="str">
        <f aca="true">IF(G374 &lt;&gt; "",VLOOKUP($G374,Defect_severity,2,0),"")</f>
        <v/>
      </c>
      <c r="I374" s="144"/>
      <c r="J374" s="201"/>
      <c r="K374" s="202"/>
    </row>
    <row r="375" customFormat="false" ht="15" hidden="false" customHeight="false" outlineLevel="0" collapsed="false">
      <c r="B375" s="200" t="n">
        <f aca="false">B374+1</f>
        <v>353</v>
      </c>
      <c r="C375" s="144"/>
      <c r="D375" s="201"/>
      <c r="E375" s="201"/>
      <c r="F375" s="201"/>
      <c r="G375" s="144"/>
      <c r="H375" s="175" t="str">
        <f aca="true">IF(G375 &lt;&gt; "",VLOOKUP($G375,Defect_severity,2,0),"")</f>
        <v/>
      </c>
      <c r="I375" s="144"/>
      <c r="J375" s="201"/>
      <c r="K375" s="202"/>
    </row>
    <row r="376" customFormat="false" ht="15" hidden="false" customHeight="false" outlineLevel="0" collapsed="false">
      <c r="B376" s="200" t="n">
        <f aca="false">B375+1</f>
        <v>354</v>
      </c>
      <c r="C376" s="144"/>
      <c r="D376" s="201"/>
      <c r="E376" s="201"/>
      <c r="F376" s="201"/>
      <c r="G376" s="144"/>
      <c r="H376" s="175" t="str">
        <f aca="true">IF(G376 &lt;&gt; "",VLOOKUP($G376,Defect_severity,2,0),"")</f>
        <v/>
      </c>
      <c r="I376" s="144"/>
      <c r="J376" s="201"/>
      <c r="K376" s="202"/>
    </row>
    <row r="377" customFormat="false" ht="15" hidden="false" customHeight="false" outlineLevel="0" collapsed="false">
      <c r="B377" s="200" t="n">
        <f aca="false">B376+1</f>
        <v>355</v>
      </c>
      <c r="C377" s="144"/>
      <c r="D377" s="201"/>
      <c r="E377" s="201"/>
      <c r="F377" s="201"/>
      <c r="G377" s="144"/>
      <c r="H377" s="175" t="str">
        <f aca="true">IF(G377 &lt;&gt; "",VLOOKUP($G377,Defect_severity,2,0),"")</f>
        <v/>
      </c>
      <c r="I377" s="144"/>
      <c r="J377" s="201"/>
      <c r="K377" s="202"/>
    </row>
    <row r="378" customFormat="false" ht="15" hidden="false" customHeight="false" outlineLevel="0" collapsed="false">
      <c r="B378" s="200" t="n">
        <f aca="false">B377+1</f>
        <v>356</v>
      </c>
      <c r="C378" s="144"/>
      <c r="D378" s="201"/>
      <c r="E378" s="201"/>
      <c r="F378" s="201"/>
      <c r="G378" s="144"/>
      <c r="H378" s="175" t="str">
        <f aca="true">IF(G378 &lt;&gt; "",VLOOKUP($G378,Defect_severity,2,0),"")</f>
        <v/>
      </c>
      <c r="I378" s="144"/>
      <c r="J378" s="201"/>
      <c r="K378" s="202"/>
    </row>
    <row r="379" customFormat="false" ht="15" hidden="false" customHeight="false" outlineLevel="0" collapsed="false">
      <c r="B379" s="200" t="n">
        <f aca="false">B378+1</f>
        <v>357</v>
      </c>
      <c r="C379" s="144"/>
      <c r="D379" s="201"/>
      <c r="E379" s="201"/>
      <c r="F379" s="201"/>
      <c r="G379" s="144"/>
      <c r="H379" s="175" t="str">
        <f aca="true">IF(G379 &lt;&gt; "",VLOOKUP($G379,Defect_severity,2,0),"")</f>
        <v/>
      </c>
      <c r="I379" s="144"/>
      <c r="J379" s="201"/>
      <c r="K379" s="202"/>
    </row>
    <row r="380" customFormat="false" ht="15" hidden="false" customHeight="false" outlineLevel="0" collapsed="false">
      <c r="B380" s="200" t="n">
        <f aca="false">B379+1</f>
        <v>358</v>
      </c>
      <c r="C380" s="144"/>
      <c r="D380" s="201"/>
      <c r="E380" s="201"/>
      <c r="F380" s="201"/>
      <c r="G380" s="144"/>
      <c r="H380" s="175" t="str">
        <f aca="true">IF(G380 &lt;&gt; "",VLOOKUP($G380,Defect_severity,2,0),"")</f>
        <v/>
      </c>
      <c r="I380" s="144"/>
      <c r="J380" s="201"/>
      <c r="K380" s="202"/>
    </row>
    <row r="381" customFormat="false" ht="15" hidden="false" customHeight="false" outlineLevel="0" collapsed="false">
      <c r="B381" s="200" t="n">
        <f aca="false">B380+1</f>
        <v>359</v>
      </c>
      <c r="C381" s="144"/>
      <c r="D381" s="201"/>
      <c r="E381" s="201"/>
      <c r="F381" s="201"/>
      <c r="G381" s="144"/>
      <c r="H381" s="175" t="str">
        <f aca="true">IF(G381 &lt;&gt; "",VLOOKUP($G381,Defect_severity,2,0),"")</f>
        <v/>
      </c>
      <c r="I381" s="144"/>
      <c r="J381" s="201"/>
      <c r="K381" s="202"/>
    </row>
    <row r="382" customFormat="false" ht="15" hidden="false" customHeight="false" outlineLevel="0" collapsed="false">
      <c r="B382" s="200" t="n">
        <f aca="false">B381+1</f>
        <v>360</v>
      </c>
      <c r="C382" s="144"/>
      <c r="D382" s="201"/>
      <c r="E382" s="201"/>
      <c r="F382" s="201"/>
      <c r="G382" s="144"/>
      <c r="H382" s="175" t="str">
        <f aca="true">IF(G382 &lt;&gt; "",VLOOKUP($G382,Defect_severity,2,0),"")</f>
        <v/>
      </c>
      <c r="I382" s="144"/>
      <c r="J382" s="201"/>
      <c r="K382" s="202"/>
    </row>
    <row r="383" customFormat="false" ht="15" hidden="false" customHeight="false" outlineLevel="0" collapsed="false">
      <c r="B383" s="200" t="n">
        <f aca="false">B382+1</f>
        <v>361</v>
      </c>
      <c r="C383" s="144"/>
      <c r="D383" s="201"/>
      <c r="E383" s="201"/>
      <c r="F383" s="201"/>
      <c r="G383" s="144"/>
      <c r="H383" s="175" t="str">
        <f aca="true">IF(G383 &lt;&gt; "",VLOOKUP($G383,Defect_severity,2,0),"")</f>
        <v/>
      </c>
      <c r="I383" s="144"/>
      <c r="J383" s="201"/>
      <c r="K383" s="202"/>
    </row>
    <row r="384" customFormat="false" ht="15" hidden="false" customHeight="false" outlineLevel="0" collapsed="false">
      <c r="B384" s="200" t="n">
        <f aca="false">B383+1</f>
        <v>362</v>
      </c>
      <c r="C384" s="144"/>
      <c r="D384" s="201"/>
      <c r="E384" s="201"/>
      <c r="F384" s="201"/>
      <c r="G384" s="144"/>
      <c r="H384" s="175" t="str">
        <f aca="true">IF(G384 &lt;&gt; "",VLOOKUP($G384,Defect_severity,2,0),"")</f>
        <v/>
      </c>
      <c r="I384" s="144"/>
      <c r="J384" s="201"/>
      <c r="K384" s="202"/>
    </row>
    <row r="385" customFormat="false" ht="15" hidden="false" customHeight="false" outlineLevel="0" collapsed="false">
      <c r="B385" s="200" t="n">
        <f aca="false">B384+1</f>
        <v>363</v>
      </c>
      <c r="C385" s="144"/>
      <c r="D385" s="201"/>
      <c r="E385" s="201"/>
      <c r="F385" s="201"/>
      <c r="G385" s="144"/>
      <c r="H385" s="175" t="str">
        <f aca="true">IF(G385 &lt;&gt; "",VLOOKUP($G385,Defect_severity,2,0),"")</f>
        <v/>
      </c>
      <c r="I385" s="144"/>
      <c r="J385" s="201"/>
      <c r="K385" s="202"/>
    </row>
    <row r="386" customFormat="false" ht="15" hidden="false" customHeight="false" outlineLevel="0" collapsed="false">
      <c r="B386" s="200" t="n">
        <f aca="false">B385+1</f>
        <v>364</v>
      </c>
      <c r="C386" s="144"/>
      <c r="D386" s="201"/>
      <c r="E386" s="201"/>
      <c r="F386" s="201"/>
      <c r="G386" s="144"/>
      <c r="H386" s="175" t="str">
        <f aca="true">IF(G386 &lt;&gt; "",VLOOKUP($G386,Defect_severity,2,0),"")</f>
        <v/>
      </c>
      <c r="I386" s="144"/>
      <c r="J386" s="201"/>
      <c r="K386" s="202"/>
    </row>
    <row r="387" customFormat="false" ht="15" hidden="false" customHeight="false" outlineLevel="0" collapsed="false">
      <c r="B387" s="200" t="n">
        <f aca="false">B386+1</f>
        <v>365</v>
      </c>
      <c r="C387" s="144"/>
      <c r="D387" s="201"/>
      <c r="E387" s="201"/>
      <c r="F387" s="201"/>
      <c r="G387" s="144"/>
      <c r="H387" s="175" t="str">
        <f aca="true">IF(G387 &lt;&gt; "",VLOOKUP($G387,Defect_severity,2,0),"")</f>
        <v/>
      </c>
      <c r="I387" s="144"/>
      <c r="J387" s="201"/>
      <c r="K387" s="202"/>
    </row>
    <row r="388" customFormat="false" ht="15" hidden="false" customHeight="false" outlineLevel="0" collapsed="false">
      <c r="B388" s="200" t="n">
        <f aca="false">B387+1</f>
        <v>366</v>
      </c>
      <c r="C388" s="144"/>
      <c r="D388" s="201"/>
      <c r="E388" s="201"/>
      <c r="F388" s="201"/>
      <c r="G388" s="144"/>
      <c r="H388" s="175" t="str">
        <f aca="true">IF(G388 &lt;&gt; "",VLOOKUP($G388,Defect_severity,2,0),"")</f>
        <v/>
      </c>
      <c r="I388" s="144"/>
      <c r="J388" s="201"/>
      <c r="K388" s="202"/>
    </row>
    <row r="389" customFormat="false" ht="15" hidden="false" customHeight="false" outlineLevel="0" collapsed="false">
      <c r="B389" s="200" t="n">
        <f aca="false">B388+1</f>
        <v>367</v>
      </c>
      <c r="C389" s="144"/>
      <c r="D389" s="201"/>
      <c r="E389" s="201"/>
      <c r="F389" s="201"/>
      <c r="G389" s="144"/>
      <c r="H389" s="175" t="str">
        <f aca="true">IF(G389 &lt;&gt; "",VLOOKUP($G389,Defect_severity,2,0),"")</f>
        <v/>
      </c>
      <c r="I389" s="144"/>
      <c r="J389" s="201"/>
      <c r="K389" s="202"/>
    </row>
    <row r="390" customFormat="false" ht="15" hidden="false" customHeight="false" outlineLevel="0" collapsed="false">
      <c r="B390" s="200" t="n">
        <f aca="false">B389+1</f>
        <v>368</v>
      </c>
      <c r="C390" s="144"/>
      <c r="D390" s="201"/>
      <c r="E390" s="201"/>
      <c r="F390" s="201"/>
      <c r="G390" s="144"/>
      <c r="H390" s="175" t="str">
        <f aca="true">IF(G390 &lt;&gt; "",VLOOKUP($G390,Defect_severity,2,0),"")</f>
        <v/>
      </c>
      <c r="I390" s="144"/>
      <c r="J390" s="201"/>
      <c r="K390" s="202"/>
    </row>
    <row r="391" customFormat="false" ht="15" hidden="false" customHeight="false" outlineLevel="0" collapsed="false">
      <c r="B391" s="200" t="n">
        <f aca="false">B390+1</f>
        <v>369</v>
      </c>
      <c r="C391" s="144"/>
      <c r="D391" s="201"/>
      <c r="E391" s="201"/>
      <c r="F391" s="201"/>
      <c r="G391" s="144"/>
      <c r="H391" s="175" t="str">
        <f aca="true">IF(G391 &lt;&gt; "",VLOOKUP($G391,Defect_severity,2,0),"")</f>
        <v/>
      </c>
      <c r="I391" s="144"/>
      <c r="J391" s="201"/>
      <c r="K391" s="202"/>
    </row>
    <row r="392" customFormat="false" ht="15" hidden="false" customHeight="false" outlineLevel="0" collapsed="false">
      <c r="B392" s="200" t="n">
        <f aca="false">B391+1</f>
        <v>370</v>
      </c>
      <c r="C392" s="144"/>
      <c r="D392" s="201"/>
      <c r="E392" s="201"/>
      <c r="F392" s="201"/>
      <c r="G392" s="144"/>
      <c r="H392" s="175" t="str">
        <f aca="true">IF(G392 &lt;&gt; "",VLOOKUP($G392,Defect_severity,2,0),"")</f>
        <v/>
      </c>
      <c r="I392" s="144"/>
      <c r="J392" s="201"/>
      <c r="K392" s="202"/>
    </row>
    <row r="393" customFormat="false" ht="15" hidden="false" customHeight="false" outlineLevel="0" collapsed="false">
      <c r="B393" s="200" t="n">
        <f aca="false">B392+1</f>
        <v>371</v>
      </c>
      <c r="C393" s="144"/>
      <c r="D393" s="201"/>
      <c r="E393" s="201"/>
      <c r="F393" s="201"/>
      <c r="G393" s="144"/>
      <c r="H393" s="175" t="str">
        <f aca="true">IF(G393 &lt;&gt; "",VLOOKUP($G393,Defect_severity,2,0),"")</f>
        <v/>
      </c>
      <c r="I393" s="144"/>
      <c r="J393" s="201"/>
      <c r="K393" s="202"/>
    </row>
    <row r="394" customFormat="false" ht="15" hidden="false" customHeight="false" outlineLevel="0" collapsed="false">
      <c r="B394" s="200" t="n">
        <f aca="false">B393+1</f>
        <v>372</v>
      </c>
      <c r="C394" s="144"/>
      <c r="D394" s="201"/>
      <c r="E394" s="201"/>
      <c r="F394" s="201"/>
      <c r="G394" s="144"/>
      <c r="H394" s="175" t="str">
        <f aca="true">IF(G394 &lt;&gt; "",VLOOKUP($G394,Defect_severity,2,0),"")</f>
        <v/>
      </c>
      <c r="I394" s="144"/>
      <c r="J394" s="201"/>
      <c r="K394" s="202"/>
    </row>
    <row r="395" customFormat="false" ht="15" hidden="false" customHeight="false" outlineLevel="0" collapsed="false">
      <c r="B395" s="200" t="n">
        <f aca="false">B394+1</f>
        <v>373</v>
      </c>
      <c r="C395" s="144"/>
      <c r="D395" s="201"/>
      <c r="E395" s="201"/>
      <c r="F395" s="201"/>
      <c r="G395" s="144"/>
      <c r="H395" s="175" t="str">
        <f aca="true">IF(G395 &lt;&gt; "",VLOOKUP($G395,Defect_severity,2,0),"")</f>
        <v/>
      </c>
      <c r="I395" s="144"/>
      <c r="J395" s="201"/>
      <c r="K395" s="202"/>
    </row>
    <row r="396" customFormat="false" ht="15" hidden="false" customHeight="false" outlineLevel="0" collapsed="false">
      <c r="B396" s="200" t="n">
        <f aca="false">B395+1</f>
        <v>374</v>
      </c>
      <c r="C396" s="144"/>
      <c r="D396" s="201"/>
      <c r="E396" s="201"/>
      <c r="F396" s="201"/>
      <c r="G396" s="144"/>
      <c r="H396" s="175" t="str">
        <f aca="true">IF(G396 &lt;&gt; "",VLOOKUP($G396,Defect_severity,2,0),"")</f>
        <v/>
      </c>
      <c r="I396" s="144"/>
      <c r="J396" s="201"/>
      <c r="K396" s="202"/>
    </row>
    <row r="397" customFormat="false" ht="15" hidden="false" customHeight="false" outlineLevel="0" collapsed="false">
      <c r="B397" s="200" t="n">
        <f aca="false">B396+1</f>
        <v>375</v>
      </c>
      <c r="C397" s="144"/>
      <c r="D397" s="201"/>
      <c r="E397" s="201"/>
      <c r="F397" s="201"/>
      <c r="G397" s="144"/>
      <c r="H397" s="175" t="str">
        <f aca="true">IF(G397 &lt;&gt; "",VLOOKUP($G397,Defect_severity,2,0),"")</f>
        <v/>
      </c>
      <c r="I397" s="144"/>
      <c r="J397" s="201"/>
      <c r="K397" s="202"/>
    </row>
    <row r="398" customFormat="false" ht="15" hidden="false" customHeight="false" outlineLevel="0" collapsed="false">
      <c r="B398" s="200" t="n">
        <f aca="false">B397+1</f>
        <v>376</v>
      </c>
      <c r="C398" s="144"/>
      <c r="D398" s="201"/>
      <c r="E398" s="201"/>
      <c r="F398" s="201"/>
      <c r="G398" s="144"/>
      <c r="H398" s="175" t="str">
        <f aca="true">IF(G398 &lt;&gt; "",VLOOKUP($G398,Defect_severity,2,0),"")</f>
        <v/>
      </c>
      <c r="I398" s="144"/>
      <c r="J398" s="201"/>
      <c r="K398" s="202"/>
    </row>
    <row r="399" customFormat="false" ht="15" hidden="false" customHeight="false" outlineLevel="0" collapsed="false">
      <c r="B399" s="200" t="n">
        <f aca="false">B398+1</f>
        <v>377</v>
      </c>
      <c r="C399" s="144"/>
      <c r="D399" s="201"/>
      <c r="E399" s="201"/>
      <c r="F399" s="201"/>
      <c r="G399" s="144"/>
      <c r="H399" s="175" t="str">
        <f aca="true">IF(G399 &lt;&gt; "",VLOOKUP($G399,Defect_severity,2,0),"")</f>
        <v/>
      </c>
      <c r="I399" s="144"/>
      <c r="J399" s="201"/>
      <c r="K399" s="202"/>
    </row>
    <row r="400" customFormat="false" ht="15" hidden="false" customHeight="false" outlineLevel="0" collapsed="false">
      <c r="B400" s="200" t="n">
        <f aca="false">B399+1</f>
        <v>378</v>
      </c>
      <c r="C400" s="144"/>
      <c r="D400" s="201"/>
      <c r="E400" s="201"/>
      <c r="F400" s="201"/>
      <c r="G400" s="144"/>
      <c r="H400" s="175" t="str">
        <f aca="true">IF(G400 &lt;&gt; "",VLOOKUP($G400,Defect_severity,2,0),"")</f>
        <v/>
      </c>
      <c r="I400" s="144"/>
      <c r="J400" s="201"/>
      <c r="K400" s="202"/>
    </row>
    <row r="401" customFormat="false" ht="15" hidden="false" customHeight="false" outlineLevel="0" collapsed="false">
      <c r="B401" s="200" t="n">
        <f aca="false">B400+1</f>
        <v>379</v>
      </c>
      <c r="C401" s="144"/>
      <c r="D401" s="201"/>
      <c r="E401" s="201"/>
      <c r="F401" s="201"/>
      <c r="G401" s="144"/>
      <c r="H401" s="175" t="str">
        <f aca="true">IF(G401 &lt;&gt; "",VLOOKUP($G401,Defect_severity,2,0),"")</f>
        <v/>
      </c>
      <c r="I401" s="144"/>
      <c r="J401" s="201"/>
      <c r="K401" s="202"/>
    </row>
    <row r="402" customFormat="false" ht="15" hidden="false" customHeight="false" outlineLevel="0" collapsed="false">
      <c r="B402" s="200" t="n">
        <f aca="false">B401+1</f>
        <v>380</v>
      </c>
      <c r="C402" s="144"/>
      <c r="D402" s="201"/>
      <c r="E402" s="201"/>
      <c r="F402" s="201"/>
      <c r="G402" s="144"/>
      <c r="H402" s="175" t="str">
        <f aca="true">IF(G402 &lt;&gt; "",VLOOKUP($G402,Defect_severity,2,0),"")</f>
        <v/>
      </c>
      <c r="I402" s="144"/>
      <c r="J402" s="201"/>
      <c r="K402" s="202"/>
    </row>
    <row r="403" customFormat="false" ht="15" hidden="false" customHeight="false" outlineLevel="0" collapsed="false">
      <c r="B403" s="200" t="n">
        <f aca="false">B402+1</f>
        <v>381</v>
      </c>
      <c r="C403" s="144"/>
      <c r="D403" s="201"/>
      <c r="E403" s="201"/>
      <c r="F403" s="201"/>
      <c r="G403" s="144"/>
      <c r="H403" s="175" t="str">
        <f aca="true">IF(G403 &lt;&gt; "",VLOOKUP($G403,Defect_severity,2,0),"")</f>
        <v/>
      </c>
      <c r="I403" s="144"/>
      <c r="J403" s="201"/>
      <c r="K403" s="202"/>
    </row>
    <row r="404" customFormat="false" ht="15" hidden="false" customHeight="false" outlineLevel="0" collapsed="false">
      <c r="B404" s="200" t="n">
        <f aca="false">B403+1</f>
        <v>382</v>
      </c>
      <c r="C404" s="144"/>
      <c r="D404" s="201"/>
      <c r="E404" s="201"/>
      <c r="F404" s="201"/>
      <c r="G404" s="144"/>
      <c r="H404" s="175" t="str">
        <f aca="true">IF(G404 &lt;&gt; "",VLOOKUP($G404,Defect_severity,2,0),"")</f>
        <v/>
      </c>
      <c r="I404" s="144"/>
      <c r="J404" s="201"/>
      <c r="K404" s="202"/>
    </row>
    <row r="405" customFormat="false" ht="15" hidden="false" customHeight="false" outlineLevel="0" collapsed="false">
      <c r="B405" s="200" t="n">
        <f aca="false">B404+1</f>
        <v>383</v>
      </c>
      <c r="C405" s="144"/>
      <c r="D405" s="201"/>
      <c r="E405" s="201"/>
      <c r="F405" s="201"/>
      <c r="G405" s="144"/>
      <c r="H405" s="175" t="str">
        <f aca="true">IF(G405 &lt;&gt; "",VLOOKUP($G405,Defect_severity,2,0),"")</f>
        <v/>
      </c>
      <c r="I405" s="144"/>
      <c r="J405" s="201"/>
      <c r="K405" s="202"/>
    </row>
    <row r="406" customFormat="false" ht="15" hidden="false" customHeight="false" outlineLevel="0" collapsed="false">
      <c r="B406" s="200" t="n">
        <f aca="false">B405+1</f>
        <v>384</v>
      </c>
      <c r="C406" s="144"/>
      <c r="D406" s="201"/>
      <c r="E406" s="201"/>
      <c r="F406" s="201"/>
      <c r="G406" s="144"/>
      <c r="H406" s="175" t="str">
        <f aca="true">IF(G406 &lt;&gt; "",VLOOKUP($G406,Defect_severity,2,0),"")</f>
        <v/>
      </c>
      <c r="I406" s="144"/>
      <c r="J406" s="201"/>
      <c r="K406" s="202"/>
    </row>
    <row r="407" customFormat="false" ht="15" hidden="false" customHeight="false" outlineLevel="0" collapsed="false">
      <c r="B407" s="200" t="n">
        <f aca="false">B406+1</f>
        <v>385</v>
      </c>
      <c r="C407" s="144"/>
      <c r="D407" s="201"/>
      <c r="E407" s="201"/>
      <c r="F407" s="201"/>
      <c r="G407" s="144"/>
      <c r="H407" s="175" t="str">
        <f aca="true">IF(G407 &lt;&gt; "",VLOOKUP($G407,Defect_severity,2,0),"")</f>
        <v/>
      </c>
      <c r="I407" s="144"/>
      <c r="J407" s="201"/>
      <c r="K407" s="202"/>
    </row>
    <row r="408" customFormat="false" ht="15" hidden="false" customHeight="false" outlineLevel="0" collapsed="false">
      <c r="B408" s="200" t="n">
        <f aca="false">B407+1</f>
        <v>386</v>
      </c>
      <c r="C408" s="144"/>
      <c r="D408" s="201"/>
      <c r="E408" s="201"/>
      <c r="F408" s="201"/>
      <c r="G408" s="144"/>
      <c r="H408" s="175" t="str">
        <f aca="true">IF(G408 &lt;&gt; "",VLOOKUP($G408,Defect_severity,2,0),"")</f>
        <v/>
      </c>
      <c r="I408" s="144"/>
      <c r="J408" s="201"/>
      <c r="K408" s="202"/>
    </row>
    <row r="409" customFormat="false" ht="15" hidden="false" customHeight="false" outlineLevel="0" collapsed="false">
      <c r="B409" s="200" t="n">
        <f aca="false">B408+1</f>
        <v>387</v>
      </c>
      <c r="C409" s="144"/>
      <c r="D409" s="201"/>
      <c r="E409" s="201"/>
      <c r="F409" s="201"/>
      <c r="G409" s="144"/>
      <c r="H409" s="175" t="str">
        <f aca="true">IF(G409 &lt;&gt; "",VLOOKUP($G409,Defect_severity,2,0),"")</f>
        <v/>
      </c>
      <c r="I409" s="144"/>
      <c r="J409" s="201"/>
      <c r="K409" s="202"/>
    </row>
    <row r="410" customFormat="false" ht="15" hidden="false" customHeight="false" outlineLevel="0" collapsed="false">
      <c r="B410" s="200" t="n">
        <f aca="false">B409+1</f>
        <v>388</v>
      </c>
      <c r="C410" s="144"/>
      <c r="D410" s="201"/>
      <c r="E410" s="201"/>
      <c r="F410" s="201"/>
      <c r="G410" s="144"/>
      <c r="H410" s="175" t="str">
        <f aca="true">IF(G410 &lt;&gt; "",VLOOKUP($G410,Defect_severity,2,0),"")</f>
        <v/>
      </c>
      <c r="I410" s="144"/>
      <c r="J410" s="201"/>
      <c r="K410" s="202"/>
    </row>
    <row r="411" customFormat="false" ht="15" hidden="false" customHeight="false" outlineLevel="0" collapsed="false">
      <c r="B411" s="200" t="n">
        <f aca="false">B410+1</f>
        <v>389</v>
      </c>
      <c r="C411" s="144"/>
      <c r="D411" s="201"/>
      <c r="E411" s="201"/>
      <c r="F411" s="201"/>
      <c r="G411" s="144"/>
      <c r="H411" s="175" t="str">
        <f aca="true">IF(G411 &lt;&gt; "",VLOOKUP($G411,Defect_severity,2,0),"")</f>
        <v/>
      </c>
      <c r="I411" s="144"/>
      <c r="J411" s="201"/>
      <c r="K411" s="202"/>
    </row>
    <row r="412" customFormat="false" ht="15" hidden="false" customHeight="false" outlineLevel="0" collapsed="false">
      <c r="B412" s="200" t="n">
        <f aca="false">B411+1</f>
        <v>390</v>
      </c>
      <c r="C412" s="144"/>
      <c r="D412" s="201"/>
      <c r="E412" s="201"/>
      <c r="F412" s="201"/>
      <c r="G412" s="144"/>
      <c r="H412" s="175" t="str">
        <f aca="true">IF(G412 &lt;&gt; "",VLOOKUP($G412,Defect_severity,2,0),"")</f>
        <v/>
      </c>
      <c r="I412" s="144"/>
      <c r="J412" s="201"/>
      <c r="K412" s="202"/>
    </row>
    <row r="413" customFormat="false" ht="15" hidden="false" customHeight="false" outlineLevel="0" collapsed="false">
      <c r="B413" s="200" t="n">
        <f aca="false">B412+1</f>
        <v>391</v>
      </c>
      <c r="C413" s="144"/>
      <c r="D413" s="201"/>
      <c r="E413" s="201"/>
      <c r="F413" s="201"/>
      <c r="G413" s="144"/>
      <c r="H413" s="175" t="str">
        <f aca="true">IF(G413 &lt;&gt; "",VLOOKUP($G413,Defect_severity,2,0),"")</f>
        <v/>
      </c>
      <c r="I413" s="144"/>
      <c r="J413" s="201"/>
      <c r="K413" s="202"/>
    </row>
    <row r="414" customFormat="false" ht="15" hidden="false" customHeight="false" outlineLevel="0" collapsed="false">
      <c r="B414" s="200" t="n">
        <f aca="false">B413+1</f>
        <v>392</v>
      </c>
      <c r="C414" s="144"/>
      <c r="D414" s="201"/>
      <c r="E414" s="201"/>
      <c r="F414" s="201"/>
      <c r="G414" s="144"/>
      <c r="H414" s="175" t="str">
        <f aca="true">IF(G414 &lt;&gt; "",VLOOKUP($G414,Defect_severity,2,0),"")</f>
        <v/>
      </c>
      <c r="I414" s="144"/>
      <c r="J414" s="201"/>
      <c r="K414" s="202"/>
    </row>
    <row r="415" customFormat="false" ht="15" hidden="false" customHeight="false" outlineLevel="0" collapsed="false">
      <c r="B415" s="200" t="n">
        <f aca="false">B414+1</f>
        <v>393</v>
      </c>
      <c r="C415" s="144"/>
      <c r="D415" s="201"/>
      <c r="E415" s="201"/>
      <c r="F415" s="201"/>
      <c r="G415" s="144"/>
      <c r="H415" s="175" t="str">
        <f aca="true">IF(G415 &lt;&gt; "",VLOOKUP($G415,Defect_severity,2,0),"")</f>
        <v/>
      </c>
      <c r="I415" s="144"/>
      <c r="J415" s="201"/>
      <c r="K415" s="202"/>
    </row>
    <row r="416" customFormat="false" ht="15" hidden="false" customHeight="false" outlineLevel="0" collapsed="false">
      <c r="B416" s="200" t="n">
        <f aca="false">B415+1</f>
        <v>394</v>
      </c>
      <c r="C416" s="144"/>
      <c r="D416" s="201"/>
      <c r="E416" s="201"/>
      <c r="F416" s="201"/>
      <c r="G416" s="144"/>
      <c r="H416" s="175" t="str">
        <f aca="true">IF(G416 &lt;&gt; "",VLOOKUP($G416,Defect_severity,2,0),"")</f>
        <v/>
      </c>
      <c r="I416" s="144"/>
      <c r="J416" s="201"/>
      <c r="K416" s="202"/>
    </row>
    <row r="417" customFormat="false" ht="15" hidden="false" customHeight="false" outlineLevel="0" collapsed="false">
      <c r="B417" s="200" t="n">
        <f aca="false">B416+1</f>
        <v>395</v>
      </c>
      <c r="C417" s="144"/>
      <c r="D417" s="201"/>
      <c r="E417" s="201"/>
      <c r="F417" s="201"/>
      <c r="G417" s="144"/>
      <c r="H417" s="175" t="str">
        <f aca="true">IF(G417 &lt;&gt; "",VLOOKUP($G417,Defect_severity,2,0),"")</f>
        <v/>
      </c>
      <c r="I417" s="144"/>
      <c r="J417" s="201"/>
      <c r="K417" s="202"/>
    </row>
    <row r="418" customFormat="false" ht="15" hidden="false" customHeight="false" outlineLevel="0" collapsed="false">
      <c r="B418" s="200" t="n">
        <f aca="false">B417+1</f>
        <v>396</v>
      </c>
      <c r="C418" s="144"/>
      <c r="D418" s="201"/>
      <c r="E418" s="201"/>
      <c r="F418" s="201"/>
      <c r="G418" s="144"/>
      <c r="H418" s="175" t="str">
        <f aca="true">IF(G418 &lt;&gt; "",VLOOKUP($G418,Defect_severity,2,0),"")</f>
        <v/>
      </c>
      <c r="I418" s="144"/>
      <c r="J418" s="201"/>
      <c r="K418" s="202"/>
    </row>
    <row r="419" customFormat="false" ht="15" hidden="false" customHeight="false" outlineLevel="0" collapsed="false">
      <c r="B419" s="200" t="n">
        <f aca="false">B418+1</f>
        <v>397</v>
      </c>
      <c r="C419" s="144"/>
      <c r="D419" s="201"/>
      <c r="E419" s="201"/>
      <c r="F419" s="201"/>
      <c r="G419" s="144"/>
      <c r="H419" s="175" t="str">
        <f aca="true">IF(G419 &lt;&gt; "",VLOOKUP($G419,Defect_severity,2,0),"")</f>
        <v/>
      </c>
      <c r="I419" s="144"/>
      <c r="J419" s="201"/>
      <c r="K419" s="202"/>
    </row>
    <row r="420" customFormat="false" ht="15" hidden="false" customHeight="false" outlineLevel="0" collapsed="false">
      <c r="B420" s="200" t="n">
        <f aca="false">B419+1</f>
        <v>398</v>
      </c>
      <c r="C420" s="144"/>
      <c r="D420" s="201"/>
      <c r="E420" s="201"/>
      <c r="F420" s="201"/>
      <c r="G420" s="144"/>
      <c r="H420" s="175" t="str">
        <f aca="true">IF(G420 &lt;&gt; "",VLOOKUP($G420,Defect_severity,2,0),"")</f>
        <v/>
      </c>
      <c r="I420" s="144"/>
      <c r="J420" s="201"/>
      <c r="K420" s="202"/>
    </row>
    <row r="421" customFormat="false" ht="15" hidden="false" customHeight="false" outlineLevel="0" collapsed="false">
      <c r="B421" s="200" t="n">
        <f aca="false">B420+1</f>
        <v>399</v>
      </c>
      <c r="C421" s="144"/>
      <c r="D421" s="201"/>
      <c r="E421" s="201"/>
      <c r="F421" s="201"/>
      <c r="G421" s="144"/>
      <c r="H421" s="175" t="str">
        <f aca="true">IF(G421 &lt;&gt; "",VLOOKUP($G421,Defect_severity,2,0),"")</f>
        <v/>
      </c>
      <c r="I421" s="144"/>
      <c r="J421" s="201"/>
      <c r="K421" s="202"/>
    </row>
    <row r="422" customFormat="false" ht="15" hidden="false" customHeight="false" outlineLevel="0" collapsed="false">
      <c r="B422" s="200" t="n">
        <f aca="false">B421+1</f>
        <v>400</v>
      </c>
      <c r="C422" s="144"/>
      <c r="D422" s="201"/>
      <c r="E422" s="201"/>
      <c r="F422" s="201"/>
      <c r="G422" s="144"/>
      <c r="H422" s="175" t="str">
        <f aca="true">IF(G422 &lt;&gt; "",VLOOKUP($G422,Defect_severity,2,0),"")</f>
        <v/>
      </c>
      <c r="I422" s="144"/>
      <c r="J422" s="201"/>
      <c r="K422" s="202"/>
    </row>
    <row r="423" customFormat="false" ht="15" hidden="false" customHeight="false" outlineLevel="0" collapsed="false">
      <c r="B423" s="200" t="n">
        <f aca="false">B422+1</f>
        <v>401</v>
      </c>
      <c r="C423" s="144"/>
      <c r="D423" s="201"/>
      <c r="E423" s="201"/>
      <c r="F423" s="201"/>
      <c r="G423" s="144"/>
      <c r="H423" s="175" t="str">
        <f aca="true">IF(G423 &lt;&gt; "",VLOOKUP($G423,Defect_severity,2,0),"")</f>
        <v/>
      </c>
      <c r="I423" s="144"/>
      <c r="J423" s="201"/>
      <c r="K423" s="202"/>
    </row>
    <row r="424" customFormat="false" ht="15" hidden="false" customHeight="false" outlineLevel="0" collapsed="false">
      <c r="B424" s="200" t="n">
        <f aca="false">B423+1</f>
        <v>402</v>
      </c>
      <c r="C424" s="144"/>
      <c r="D424" s="201"/>
      <c r="E424" s="201"/>
      <c r="F424" s="201"/>
      <c r="G424" s="144"/>
      <c r="H424" s="175" t="str">
        <f aca="true">IF(G424 &lt;&gt; "",VLOOKUP($G424,Defect_severity,2,0),"")</f>
        <v/>
      </c>
      <c r="I424" s="144"/>
      <c r="J424" s="201"/>
      <c r="K424" s="202"/>
    </row>
    <row r="425" customFormat="false" ht="15" hidden="false" customHeight="false" outlineLevel="0" collapsed="false">
      <c r="B425" s="200" t="n">
        <f aca="false">B424+1</f>
        <v>403</v>
      </c>
      <c r="C425" s="144"/>
      <c r="D425" s="201"/>
      <c r="E425" s="201"/>
      <c r="F425" s="201"/>
      <c r="G425" s="144"/>
      <c r="H425" s="175" t="str">
        <f aca="true">IF(G425 &lt;&gt; "",VLOOKUP($G425,Defect_severity,2,0),"")</f>
        <v/>
      </c>
      <c r="I425" s="144"/>
      <c r="J425" s="201"/>
      <c r="K425" s="202"/>
    </row>
    <row r="426" customFormat="false" ht="15" hidden="false" customHeight="false" outlineLevel="0" collapsed="false">
      <c r="B426" s="200" t="n">
        <f aca="false">B425+1</f>
        <v>404</v>
      </c>
      <c r="C426" s="144"/>
      <c r="D426" s="201"/>
      <c r="E426" s="201"/>
      <c r="F426" s="201"/>
      <c r="G426" s="144"/>
      <c r="H426" s="175" t="str">
        <f aca="true">IF(G426 &lt;&gt; "",VLOOKUP($G426,Defect_severity,2,0),"")</f>
        <v/>
      </c>
      <c r="I426" s="144"/>
      <c r="J426" s="201"/>
      <c r="K426" s="202"/>
    </row>
    <row r="427" customFormat="false" ht="15" hidden="false" customHeight="false" outlineLevel="0" collapsed="false">
      <c r="B427" s="200" t="n">
        <f aca="false">B426+1</f>
        <v>405</v>
      </c>
      <c r="C427" s="144"/>
      <c r="D427" s="201"/>
      <c r="E427" s="201"/>
      <c r="F427" s="201"/>
      <c r="G427" s="144"/>
      <c r="H427" s="175" t="str">
        <f aca="true">IF(G427 &lt;&gt; "",VLOOKUP($G427,Defect_severity,2,0),"")</f>
        <v/>
      </c>
      <c r="I427" s="144"/>
      <c r="J427" s="201"/>
      <c r="K427" s="202"/>
    </row>
    <row r="428" customFormat="false" ht="15" hidden="false" customHeight="false" outlineLevel="0" collapsed="false">
      <c r="B428" s="200" t="n">
        <f aca="false">B427+1</f>
        <v>406</v>
      </c>
      <c r="C428" s="144"/>
      <c r="D428" s="201"/>
      <c r="E428" s="201"/>
      <c r="F428" s="201"/>
      <c r="G428" s="144"/>
      <c r="H428" s="175" t="str">
        <f aca="true">IF(G428 &lt;&gt; "",VLOOKUP($G428,Defect_severity,2,0),"")</f>
        <v/>
      </c>
      <c r="I428" s="144"/>
      <c r="J428" s="201"/>
      <c r="K428" s="202"/>
    </row>
    <row r="429" customFormat="false" ht="15" hidden="false" customHeight="false" outlineLevel="0" collapsed="false">
      <c r="B429" s="200" t="n">
        <f aca="false">B428+1</f>
        <v>407</v>
      </c>
      <c r="C429" s="144"/>
      <c r="D429" s="201"/>
      <c r="E429" s="201"/>
      <c r="F429" s="201"/>
      <c r="G429" s="144"/>
      <c r="H429" s="175" t="str">
        <f aca="true">IF(G429 &lt;&gt; "",VLOOKUP($G429,Defect_severity,2,0),"")</f>
        <v/>
      </c>
      <c r="I429" s="144"/>
      <c r="J429" s="201"/>
      <c r="K429" s="202"/>
    </row>
    <row r="430" customFormat="false" ht="15" hidden="false" customHeight="false" outlineLevel="0" collapsed="false">
      <c r="B430" s="200" t="n">
        <f aca="false">B429+1</f>
        <v>408</v>
      </c>
      <c r="C430" s="144"/>
      <c r="D430" s="201"/>
      <c r="E430" s="201"/>
      <c r="F430" s="201"/>
      <c r="G430" s="144"/>
      <c r="H430" s="175" t="str">
        <f aca="true">IF(G430 &lt;&gt; "",VLOOKUP($G430,Defect_severity,2,0),"")</f>
        <v/>
      </c>
      <c r="I430" s="144"/>
      <c r="J430" s="201"/>
      <c r="K430" s="202"/>
    </row>
    <row r="431" customFormat="false" ht="15" hidden="false" customHeight="false" outlineLevel="0" collapsed="false">
      <c r="B431" s="200" t="n">
        <f aca="false">B430+1</f>
        <v>409</v>
      </c>
      <c r="C431" s="144"/>
      <c r="D431" s="201"/>
      <c r="E431" s="201"/>
      <c r="F431" s="201"/>
      <c r="G431" s="144"/>
      <c r="H431" s="175" t="str">
        <f aca="true">IF(G431 &lt;&gt; "",VLOOKUP($G431,Defect_severity,2,0),"")</f>
        <v/>
      </c>
      <c r="I431" s="144"/>
      <c r="J431" s="201"/>
      <c r="K431" s="202"/>
    </row>
    <row r="432" customFormat="false" ht="15" hidden="false" customHeight="false" outlineLevel="0" collapsed="false">
      <c r="B432" s="200" t="n">
        <f aca="false">B431+1</f>
        <v>410</v>
      </c>
      <c r="C432" s="144"/>
      <c r="D432" s="201"/>
      <c r="E432" s="201"/>
      <c r="F432" s="201"/>
      <c r="G432" s="144"/>
      <c r="H432" s="175" t="str">
        <f aca="true">IF(G432 &lt;&gt; "",VLOOKUP($G432,Defect_severity,2,0),"")</f>
        <v/>
      </c>
      <c r="I432" s="144"/>
      <c r="J432" s="201"/>
      <c r="K432" s="202"/>
    </row>
    <row r="433" customFormat="false" ht="15" hidden="false" customHeight="false" outlineLevel="0" collapsed="false">
      <c r="B433" s="200" t="n">
        <f aca="false">B432+1</f>
        <v>411</v>
      </c>
      <c r="C433" s="144"/>
      <c r="D433" s="201"/>
      <c r="E433" s="201"/>
      <c r="F433" s="201"/>
      <c r="G433" s="144"/>
      <c r="H433" s="175" t="str">
        <f aca="true">IF(G433 &lt;&gt; "",VLOOKUP($G433,Defect_severity,2,0),"")</f>
        <v/>
      </c>
      <c r="I433" s="144"/>
      <c r="J433" s="201"/>
      <c r="K433" s="202"/>
    </row>
    <row r="434" customFormat="false" ht="15" hidden="false" customHeight="false" outlineLevel="0" collapsed="false">
      <c r="B434" s="200" t="n">
        <f aca="false">B433+1</f>
        <v>412</v>
      </c>
      <c r="C434" s="144"/>
      <c r="D434" s="201"/>
      <c r="E434" s="201"/>
      <c r="F434" s="201"/>
      <c r="G434" s="144"/>
      <c r="H434" s="175" t="str">
        <f aca="true">IF(G434 &lt;&gt; "",VLOOKUP($G434,Defect_severity,2,0),"")</f>
        <v/>
      </c>
      <c r="I434" s="144"/>
      <c r="J434" s="201"/>
      <c r="K434" s="202"/>
    </row>
    <row r="435" customFormat="false" ht="15" hidden="false" customHeight="false" outlineLevel="0" collapsed="false">
      <c r="B435" s="200" t="n">
        <f aca="false">B434+1</f>
        <v>413</v>
      </c>
      <c r="C435" s="144"/>
      <c r="D435" s="201"/>
      <c r="E435" s="201"/>
      <c r="F435" s="201"/>
      <c r="G435" s="144"/>
      <c r="H435" s="175" t="str">
        <f aca="true">IF(G435 &lt;&gt; "",VLOOKUP($G435,Defect_severity,2,0),"")</f>
        <v/>
      </c>
      <c r="I435" s="144"/>
      <c r="J435" s="201"/>
      <c r="K435" s="202"/>
    </row>
    <row r="436" customFormat="false" ht="15" hidden="false" customHeight="false" outlineLevel="0" collapsed="false">
      <c r="B436" s="200" t="n">
        <f aca="false">B435+1</f>
        <v>414</v>
      </c>
      <c r="C436" s="144"/>
      <c r="D436" s="201"/>
      <c r="E436" s="201"/>
      <c r="F436" s="201"/>
      <c r="G436" s="144"/>
      <c r="H436" s="175" t="str">
        <f aca="true">IF(G436 &lt;&gt; "",VLOOKUP($G436,Defect_severity,2,0),"")</f>
        <v/>
      </c>
      <c r="I436" s="144"/>
      <c r="J436" s="201"/>
      <c r="K436" s="202"/>
    </row>
    <row r="437" customFormat="false" ht="15" hidden="false" customHeight="false" outlineLevel="0" collapsed="false">
      <c r="B437" s="200" t="n">
        <f aca="false">B436+1</f>
        <v>415</v>
      </c>
      <c r="C437" s="144"/>
      <c r="D437" s="201"/>
      <c r="E437" s="201"/>
      <c r="F437" s="201"/>
      <c r="G437" s="144"/>
      <c r="H437" s="175" t="str">
        <f aca="true">IF(G437 &lt;&gt; "",VLOOKUP($G437,Defect_severity,2,0),"")</f>
        <v/>
      </c>
      <c r="I437" s="144"/>
      <c r="J437" s="201"/>
      <c r="K437" s="202"/>
    </row>
    <row r="438" customFormat="false" ht="15" hidden="false" customHeight="false" outlineLevel="0" collapsed="false">
      <c r="B438" s="200" t="n">
        <f aca="false">B437+1</f>
        <v>416</v>
      </c>
      <c r="C438" s="144"/>
      <c r="D438" s="201"/>
      <c r="E438" s="201"/>
      <c r="F438" s="201"/>
      <c r="G438" s="144"/>
      <c r="H438" s="175" t="str">
        <f aca="true">IF(G438 &lt;&gt; "",VLOOKUP($G438,Defect_severity,2,0),"")</f>
        <v/>
      </c>
      <c r="I438" s="144"/>
      <c r="J438" s="201"/>
      <c r="K438" s="202"/>
    </row>
    <row r="439" customFormat="false" ht="15" hidden="false" customHeight="false" outlineLevel="0" collapsed="false">
      <c r="B439" s="200" t="n">
        <f aca="false">B438+1</f>
        <v>417</v>
      </c>
      <c r="C439" s="144"/>
      <c r="D439" s="201"/>
      <c r="E439" s="201"/>
      <c r="F439" s="201"/>
      <c r="G439" s="144"/>
      <c r="H439" s="175" t="str">
        <f aca="true">IF(G439 &lt;&gt; "",VLOOKUP($G439,Defect_severity,2,0),"")</f>
        <v/>
      </c>
      <c r="I439" s="144"/>
      <c r="J439" s="201"/>
      <c r="K439" s="202"/>
    </row>
    <row r="440" customFormat="false" ht="15" hidden="false" customHeight="false" outlineLevel="0" collapsed="false">
      <c r="B440" s="200" t="n">
        <f aca="false">B439+1</f>
        <v>418</v>
      </c>
      <c r="C440" s="144"/>
      <c r="D440" s="201"/>
      <c r="E440" s="201"/>
      <c r="F440" s="201"/>
      <c r="G440" s="144"/>
      <c r="H440" s="175" t="str">
        <f aca="true">IF(G440 &lt;&gt; "",VLOOKUP($G440,Defect_severity,2,0),"")</f>
        <v/>
      </c>
      <c r="I440" s="144"/>
      <c r="J440" s="201"/>
      <c r="K440" s="202"/>
    </row>
    <row r="441" customFormat="false" ht="15" hidden="false" customHeight="false" outlineLevel="0" collapsed="false">
      <c r="B441" s="200" t="n">
        <f aca="false">B440+1</f>
        <v>419</v>
      </c>
      <c r="C441" s="144"/>
      <c r="D441" s="201"/>
      <c r="E441" s="201"/>
      <c r="F441" s="201"/>
      <c r="G441" s="144"/>
      <c r="H441" s="175" t="str">
        <f aca="true">IF(G441 &lt;&gt; "",VLOOKUP($G441,Defect_severity,2,0),"")</f>
        <v/>
      </c>
      <c r="I441" s="144"/>
      <c r="J441" s="201"/>
      <c r="K441" s="202"/>
    </row>
    <row r="442" customFormat="false" ht="15" hidden="false" customHeight="false" outlineLevel="0" collapsed="false">
      <c r="B442" s="200" t="n">
        <f aca="false">B441+1</f>
        <v>420</v>
      </c>
      <c r="C442" s="144"/>
      <c r="D442" s="201"/>
      <c r="E442" s="201"/>
      <c r="F442" s="201"/>
      <c r="G442" s="144"/>
      <c r="H442" s="175" t="str">
        <f aca="true">IF(G442 &lt;&gt; "",VLOOKUP($G442,Defect_severity,2,0),"")</f>
        <v/>
      </c>
      <c r="I442" s="144"/>
      <c r="J442" s="201"/>
      <c r="K442" s="202"/>
    </row>
    <row r="443" customFormat="false" ht="15" hidden="false" customHeight="false" outlineLevel="0" collapsed="false">
      <c r="B443" s="200" t="n">
        <f aca="false">B442+1</f>
        <v>421</v>
      </c>
      <c r="C443" s="144"/>
      <c r="D443" s="201"/>
      <c r="E443" s="201"/>
      <c r="F443" s="201"/>
      <c r="G443" s="144"/>
      <c r="H443" s="175" t="str">
        <f aca="true">IF(G443 &lt;&gt; "",VLOOKUP($G443,Defect_severity,2,0),"")</f>
        <v/>
      </c>
      <c r="I443" s="144"/>
      <c r="J443" s="201"/>
      <c r="K443" s="202"/>
    </row>
    <row r="444" customFormat="false" ht="15" hidden="false" customHeight="false" outlineLevel="0" collapsed="false">
      <c r="B444" s="200" t="n">
        <f aca="false">B443+1</f>
        <v>422</v>
      </c>
      <c r="C444" s="144"/>
      <c r="D444" s="201"/>
      <c r="E444" s="201"/>
      <c r="F444" s="201"/>
      <c r="G444" s="144"/>
      <c r="H444" s="175" t="str">
        <f aca="true">IF(G444 &lt;&gt; "",VLOOKUP($G444,Defect_severity,2,0),"")</f>
        <v/>
      </c>
      <c r="I444" s="144"/>
      <c r="J444" s="201"/>
      <c r="K444" s="202"/>
    </row>
    <row r="445" customFormat="false" ht="15" hidden="false" customHeight="false" outlineLevel="0" collapsed="false">
      <c r="B445" s="200" t="n">
        <f aca="false">B444+1</f>
        <v>423</v>
      </c>
      <c r="C445" s="144"/>
      <c r="D445" s="201"/>
      <c r="E445" s="201"/>
      <c r="F445" s="201"/>
      <c r="G445" s="144"/>
      <c r="H445" s="175" t="str">
        <f aca="true">IF(G445 &lt;&gt; "",VLOOKUP($G445,Defect_severity,2,0),"")</f>
        <v/>
      </c>
      <c r="I445" s="144"/>
      <c r="J445" s="201"/>
      <c r="K445" s="202"/>
    </row>
    <row r="446" customFormat="false" ht="15" hidden="false" customHeight="false" outlineLevel="0" collapsed="false">
      <c r="B446" s="200" t="n">
        <f aca="false">B445+1</f>
        <v>424</v>
      </c>
      <c r="C446" s="144"/>
      <c r="D446" s="201"/>
      <c r="E446" s="201"/>
      <c r="F446" s="201"/>
      <c r="G446" s="144"/>
      <c r="H446" s="175" t="str">
        <f aca="true">IF(G446 &lt;&gt; "",VLOOKUP($G446,Defect_severity,2,0),"")</f>
        <v/>
      </c>
      <c r="I446" s="144"/>
      <c r="J446" s="201"/>
      <c r="K446" s="202"/>
    </row>
    <row r="447" customFormat="false" ht="15" hidden="false" customHeight="false" outlineLevel="0" collapsed="false">
      <c r="B447" s="200" t="n">
        <f aca="false">B446+1</f>
        <v>425</v>
      </c>
      <c r="C447" s="144"/>
      <c r="D447" s="201"/>
      <c r="E447" s="201"/>
      <c r="F447" s="201"/>
      <c r="G447" s="144"/>
      <c r="H447" s="175" t="str">
        <f aca="true">IF(G447 &lt;&gt; "",VLOOKUP($G447,Defect_severity,2,0),"")</f>
        <v/>
      </c>
      <c r="I447" s="144"/>
      <c r="J447" s="201"/>
      <c r="K447" s="202"/>
    </row>
    <row r="448" customFormat="false" ht="15" hidden="false" customHeight="false" outlineLevel="0" collapsed="false">
      <c r="B448" s="200" t="n">
        <f aca="false">B447+1</f>
        <v>426</v>
      </c>
      <c r="C448" s="144"/>
      <c r="D448" s="201"/>
      <c r="E448" s="201"/>
      <c r="F448" s="201"/>
      <c r="G448" s="144"/>
      <c r="H448" s="175" t="str">
        <f aca="true">IF(G448 &lt;&gt; "",VLOOKUP($G448,Defect_severity,2,0),"")</f>
        <v/>
      </c>
      <c r="I448" s="144"/>
      <c r="J448" s="201"/>
      <c r="K448" s="202"/>
    </row>
    <row r="449" customFormat="false" ht="15" hidden="false" customHeight="false" outlineLevel="0" collapsed="false">
      <c r="B449" s="200" t="n">
        <f aca="false">B448+1</f>
        <v>427</v>
      </c>
      <c r="C449" s="144"/>
      <c r="D449" s="201"/>
      <c r="E449" s="201"/>
      <c r="F449" s="201"/>
      <c r="G449" s="144"/>
      <c r="H449" s="175" t="str">
        <f aca="true">IF(G449 &lt;&gt; "",VLOOKUP($G449,Defect_severity,2,0),"")</f>
        <v/>
      </c>
      <c r="I449" s="144"/>
      <c r="J449" s="201"/>
      <c r="K449" s="202"/>
    </row>
    <row r="450" customFormat="false" ht="15" hidden="false" customHeight="false" outlineLevel="0" collapsed="false">
      <c r="B450" s="200" t="n">
        <f aca="false">B449+1</f>
        <v>428</v>
      </c>
      <c r="C450" s="144"/>
      <c r="D450" s="201"/>
      <c r="E450" s="201"/>
      <c r="F450" s="201"/>
      <c r="G450" s="144"/>
      <c r="H450" s="175" t="str">
        <f aca="true">IF(G450 &lt;&gt; "",VLOOKUP($G450,Defect_severity,2,0),"")</f>
        <v/>
      </c>
      <c r="I450" s="144"/>
      <c r="J450" s="201"/>
      <c r="K450" s="202"/>
    </row>
    <row r="451" customFormat="false" ht="15" hidden="false" customHeight="false" outlineLevel="0" collapsed="false">
      <c r="B451" s="200" t="n">
        <f aca="false">B450+1</f>
        <v>429</v>
      </c>
      <c r="C451" s="144"/>
      <c r="D451" s="201"/>
      <c r="E451" s="201"/>
      <c r="F451" s="201"/>
      <c r="G451" s="144"/>
      <c r="H451" s="175" t="str">
        <f aca="true">IF(G451 &lt;&gt; "",VLOOKUP($G451,Defect_severity,2,0),"")</f>
        <v/>
      </c>
      <c r="I451" s="144"/>
      <c r="J451" s="201"/>
      <c r="K451" s="202"/>
    </row>
    <row r="452" customFormat="false" ht="15" hidden="false" customHeight="false" outlineLevel="0" collapsed="false">
      <c r="B452" s="200" t="n">
        <f aca="false">B451+1</f>
        <v>430</v>
      </c>
      <c r="C452" s="144"/>
      <c r="D452" s="201"/>
      <c r="E452" s="201"/>
      <c r="F452" s="201"/>
      <c r="G452" s="144"/>
      <c r="H452" s="175" t="str">
        <f aca="true">IF(G452 &lt;&gt; "",VLOOKUP($G452,Defect_severity,2,0),"")</f>
        <v/>
      </c>
      <c r="I452" s="144"/>
      <c r="J452" s="201"/>
      <c r="K452" s="202"/>
    </row>
    <row r="453" customFormat="false" ht="15" hidden="false" customHeight="false" outlineLevel="0" collapsed="false">
      <c r="B453" s="200" t="n">
        <f aca="false">B452+1</f>
        <v>431</v>
      </c>
      <c r="C453" s="144"/>
      <c r="D453" s="201"/>
      <c r="E453" s="201"/>
      <c r="F453" s="201"/>
      <c r="G453" s="144"/>
      <c r="H453" s="175" t="str">
        <f aca="true">IF(G453 &lt;&gt; "",VLOOKUP($G453,Defect_severity,2,0),"")</f>
        <v/>
      </c>
      <c r="I453" s="144"/>
      <c r="J453" s="201"/>
      <c r="K453" s="202"/>
    </row>
    <row r="454" customFormat="false" ht="15" hidden="false" customHeight="false" outlineLevel="0" collapsed="false">
      <c r="B454" s="200" t="n">
        <f aca="false">B453+1</f>
        <v>432</v>
      </c>
      <c r="C454" s="144"/>
      <c r="D454" s="201"/>
      <c r="E454" s="201"/>
      <c r="F454" s="201"/>
      <c r="G454" s="144"/>
      <c r="H454" s="175" t="str">
        <f aca="true">IF(G454 &lt;&gt; "",VLOOKUP($G454,Defect_severity,2,0),"")</f>
        <v/>
      </c>
      <c r="I454" s="144"/>
      <c r="J454" s="201"/>
      <c r="K454" s="202"/>
    </row>
    <row r="455" customFormat="false" ht="15" hidden="false" customHeight="false" outlineLevel="0" collapsed="false">
      <c r="B455" s="200" t="n">
        <f aca="false">B454+1</f>
        <v>433</v>
      </c>
      <c r="C455" s="144"/>
      <c r="D455" s="201"/>
      <c r="E455" s="201"/>
      <c r="F455" s="201"/>
      <c r="G455" s="144"/>
      <c r="H455" s="175" t="str">
        <f aca="true">IF(G455 &lt;&gt; "",VLOOKUP($G455,Defect_severity,2,0),"")</f>
        <v/>
      </c>
      <c r="I455" s="144"/>
      <c r="J455" s="201"/>
      <c r="K455" s="202"/>
    </row>
    <row r="456" customFormat="false" ht="15" hidden="false" customHeight="false" outlineLevel="0" collapsed="false">
      <c r="B456" s="200" t="n">
        <f aca="false">B455+1</f>
        <v>434</v>
      </c>
      <c r="C456" s="144"/>
      <c r="D456" s="201"/>
      <c r="E456" s="201"/>
      <c r="F456" s="201"/>
      <c r="G456" s="144"/>
      <c r="H456" s="175" t="str">
        <f aca="true">IF(G456 &lt;&gt; "",VLOOKUP($G456,Defect_severity,2,0),"")</f>
        <v/>
      </c>
      <c r="I456" s="144"/>
      <c r="J456" s="201"/>
      <c r="K456" s="202"/>
    </row>
    <row r="457" customFormat="false" ht="15" hidden="false" customHeight="false" outlineLevel="0" collapsed="false">
      <c r="B457" s="200" t="n">
        <f aca="false">B456+1</f>
        <v>435</v>
      </c>
      <c r="C457" s="144"/>
      <c r="D457" s="201"/>
      <c r="E457" s="201"/>
      <c r="F457" s="201"/>
      <c r="G457" s="144"/>
      <c r="H457" s="175" t="str">
        <f aca="true">IF(G457 &lt;&gt; "",VLOOKUP($G457,Defect_severity,2,0),"")</f>
        <v/>
      </c>
      <c r="I457" s="144"/>
      <c r="J457" s="201"/>
      <c r="K457" s="202"/>
    </row>
    <row r="458" customFormat="false" ht="15" hidden="false" customHeight="false" outlineLevel="0" collapsed="false">
      <c r="B458" s="200" t="n">
        <f aca="false">B457+1</f>
        <v>436</v>
      </c>
      <c r="C458" s="144"/>
      <c r="D458" s="201"/>
      <c r="E458" s="201"/>
      <c r="F458" s="201"/>
      <c r="G458" s="144"/>
      <c r="H458" s="175" t="str">
        <f aca="true">IF(G458 &lt;&gt; "",VLOOKUP($G458,Defect_severity,2,0),"")</f>
        <v/>
      </c>
      <c r="I458" s="144"/>
      <c r="J458" s="201"/>
      <c r="K458" s="202"/>
    </row>
    <row r="459" customFormat="false" ht="15" hidden="false" customHeight="false" outlineLevel="0" collapsed="false">
      <c r="B459" s="200" t="n">
        <f aca="false">B458+1</f>
        <v>437</v>
      </c>
      <c r="C459" s="144"/>
      <c r="D459" s="201"/>
      <c r="E459" s="201"/>
      <c r="F459" s="201"/>
      <c r="G459" s="144"/>
      <c r="H459" s="175" t="str">
        <f aca="true">IF(G459 &lt;&gt; "",VLOOKUP($G459,Defect_severity,2,0),"")</f>
        <v/>
      </c>
      <c r="I459" s="144"/>
      <c r="J459" s="201"/>
      <c r="K459" s="202"/>
    </row>
    <row r="460" customFormat="false" ht="15" hidden="false" customHeight="false" outlineLevel="0" collapsed="false">
      <c r="B460" s="200" t="n">
        <f aca="false">B459+1</f>
        <v>438</v>
      </c>
      <c r="C460" s="144"/>
      <c r="D460" s="201"/>
      <c r="E460" s="201"/>
      <c r="F460" s="201"/>
      <c r="G460" s="144"/>
      <c r="H460" s="175" t="str">
        <f aca="true">IF(G460 &lt;&gt; "",VLOOKUP($G460,Defect_severity,2,0),"")</f>
        <v/>
      </c>
      <c r="I460" s="144"/>
      <c r="J460" s="201"/>
      <c r="K460" s="202"/>
    </row>
    <row r="461" customFormat="false" ht="15" hidden="false" customHeight="false" outlineLevel="0" collapsed="false">
      <c r="B461" s="200" t="n">
        <f aca="false">B460+1</f>
        <v>439</v>
      </c>
      <c r="C461" s="144"/>
      <c r="D461" s="201"/>
      <c r="E461" s="201"/>
      <c r="F461" s="201"/>
      <c r="G461" s="144"/>
      <c r="H461" s="175" t="str">
        <f aca="true">IF(G461 &lt;&gt; "",VLOOKUP($G461,Defect_severity,2,0),"")</f>
        <v/>
      </c>
      <c r="I461" s="144"/>
      <c r="J461" s="201"/>
      <c r="K461" s="202"/>
    </row>
    <row r="462" customFormat="false" ht="15" hidden="false" customHeight="false" outlineLevel="0" collapsed="false">
      <c r="B462" s="200" t="n">
        <f aca="false">B461+1</f>
        <v>440</v>
      </c>
      <c r="C462" s="144"/>
      <c r="D462" s="201"/>
      <c r="E462" s="201"/>
      <c r="F462" s="201"/>
      <c r="G462" s="144"/>
      <c r="H462" s="175" t="str">
        <f aca="true">IF(G462 &lt;&gt; "",VLOOKUP($G462,Defect_severity,2,0),"")</f>
        <v/>
      </c>
      <c r="I462" s="144"/>
      <c r="J462" s="201"/>
      <c r="K462" s="202"/>
    </row>
    <row r="463" customFormat="false" ht="15" hidden="false" customHeight="false" outlineLevel="0" collapsed="false">
      <c r="B463" s="200" t="n">
        <f aca="false">B462+1</f>
        <v>441</v>
      </c>
      <c r="C463" s="144"/>
      <c r="D463" s="201"/>
      <c r="E463" s="201"/>
      <c r="F463" s="201"/>
      <c r="G463" s="144"/>
      <c r="H463" s="175" t="str">
        <f aca="true">IF(G463 &lt;&gt; "",VLOOKUP($G463,Defect_severity,2,0),"")</f>
        <v/>
      </c>
      <c r="I463" s="144"/>
      <c r="J463" s="201"/>
      <c r="K463" s="202"/>
    </row>
    <row r="464" customFormat="false" ht="15" hidden="false" customHeight="false" outlineLevel="0" collapsed="false">
      <c r="B464" s="200" t="n">
        <f aca="false">B463+1</f>
        <v>442</v>
      </c>
      <c r="C464" s="144"/>
      <c r="D464" s="201"/>
      <c r="E464" s="201"/>
      <c r="F464" s="201"/>
      <c r="G464" s="144"/>
      <c r="H464" s="175" t="str">
        <f aca="true">IF(G464 &lt;&gt; "",VLOOKUP($G464,Defect_severity,2,0),"")</f>
        <v/>
      </c>
      <c r="I464" s="144"/>
      <c r="J464" s="201"/>
      <c r="K464" s="202"/>
    </row>
    <row r="465" customFormat="false" ht="15" hidden="false" customHeight="false" outlineLevel="0" collapsed="false">
      <c r="B465" s="200" t="n">
        <f aca="false">B464+1</f>
        <v>443</v>
      </c>
      <c r="C465" s="144"/>
      <c r="D465" s="201"/>
      <c r="E465" s="201"/>
      <c r="F465" s="201"/>
      <c r="G465" s="144"/>
      <c r="H465" s="175" t="str">
        <f aca="true">IF(G465 &lt;&gt; "",VLOOKUP($G465,Defect_severity,2,0),"")</f>
        <v/>
      </c>
      <c r="I465" s="144"/>
      <c r="J465" s="201"/>
      <c r="K465" s="202"/>
    </row>
    <row r="466" customFormat="false" ht="15" hidden="false" customHeight="false" outlineLevel="0" collapsed="false">
      <c r="B466" s="200" t="n">
        <f aca="false">B465+1</f>
        <v>444</v>
      </c>
      <c r="C466" s="144"/>
      <c r="D466" s="201"/>
      <c r="E466" s="201"/>
      <c r="F466" s="201"/>
      <c r="G466" s="144"/>
      <c r="H466" s="175" t="str">
        <f aca="true">IF(G466 &lt;&gt; "",VLOOKUP($G466,Defect_severity,2,0),"")</f>
        <v/>
      </c>
      <c r="I466" s="144"/>
      <c r="J466" s="201"/>
      <c r="K466" s="202"/>
    </row>
    <row r="467" customFormat="false" ht="15" hidden="false" customHeight="false" outlineLevel="0" collapsed="false">
      <c r="B467" s="200" t="n">
        <f aca="false">B466+1</f>
        <v>445</v>
      </c>
      <c r="C467" s="144"/>
      <c r="D467" s="201"/>
      <c r="E467" s="201"/>
      <c r="F467" s="201"/>
      <c r="G467" s="144"/>
      <c r="H467" s="175" t="str">
        <f aca="true">IF(G467 &lt;&gt; "",VLOOKUP($G467,Defect_severity,2,0),"")</f>
        <v/>
      </c>
      <c r="I467" s="144"/>
      <c r="J467" s="201"/>
      <c r="K467" s="202"/>
    </row>
    <row r="468" customFormat="false" ht="15" hidden="false" customHeight="false" outlineLevel="0" collapsed="false">
      <c r="B468" s="200" t="n">
        <f aca="false">B467+1</f>
        <v>446</v>
      </c>
      <c r="C468" s="144"/>
      <c r="D468" s="201"/>
      <c r="E468" s="201"/>
      <c r="F468" s="201"/>
      <c r="G468" s="144"/>
      <c r="H468" s="175" t="str">
        <f aca="true">IF(G468 &lt;&gt; "",VLOOKUP($G468,Defect_severity,2,0),"")</f>
        <v/>
      </c>
      <c r="I468" s="144"/>
      <c r="J468" s="201"/>
      <c r="K468" s="202"/>
    </row>
    <row r="469" customFormat="false" ht="15" hidden="false" customHeight="false" outlineLevel="0" collapsed="false">
      <c r="B469" s="200" t="n">
        <f aca="false">B468+1</f>
        <v>447</v>
      </c>
      <c r="C469" s="144"/>
      <c r="D469" s="201"/>
      <c r="E469" s="201"/>
      <c r="F469" s="201"/>
      <c r="G469" s="144"/>
      <c r="H469" s="175" t="str">
        <f aca="true">IF(G469 &lt;&gt; "",VLOOKUP($G469,Defect_severity,2,0),"")</f>
        <v/>
      </c>
      <c r="I469" s="144"/>
      <c r="J469" s="201"/>
      <c r="K469" s="202"/>
    </row>
    <row r="470" customFormat="false" ht="15" hidden="false" customHeight="false" outlineLevel="0" collapsed="false">
      <c r="B470" s="200" t="n">
        <f aca="false">B469+1</f>
        <v>448</v>
      </c>
      <c r="C470" s="144"/>
      <c r="D470" s="201"/>
      <c r="E470" s="201"/>
      <c r="F470" s="201"/>
      <c r="G470" s="144"/>
      <c r="H470" s="175" t="str">
        <f aca="true">IF(G470 &lt;&gt; "",VLOOKUP($G470,Defect_severity,2,0),"")</f>
        <v/>
      </c>
      <c r="I470" s="144"/>
      <c r="J470" s="201"/>
      <c r="K470" s="202"/>
    </row>
    <row r="471" customFormat="false" ht="15" hidden="false" customHeight="false" outlineLevel="0" collapsed="false">
      <c r="B471" s="200" t="n">
        <f aca="false">B470+1</f>
        <v>449</v>
      </c>
      <c r="C471" s="144"/>
      <c r="D471" s="201"/>
      <c r="E471" s="201"/>
      <c r="F471" s="201"/>
      <c r="G471" s="144"/>
      <c r="H471" s="175" t="str">
        <f aca="true">IF(G471 &lt;&gt; "",VLOOKUP($G471,Defect_severity,2,0),"")</f>
        <v/>
      </c>
      <c r="I471" s="144"/>
      <c r="J471" s="201"/>
      <c r="K471" s="202"/>
    </row>
    <row r="472" customFormat="false" ht="15" hidden="false" customHeight="false" outlineLevel="0" collapsed="false">
      <c r="B472" s="200" t="n">
        <f aca="false">B471+1</f>
        <v>450</v>
      </c>
      <c r="C472" s="144"/>
      <c r="D472" s="201"/>
      <c r="E472" s="201"/>
      <c r="F472" s="201"/>
      <c r="G472" s="144"/>
      <c r="H472" s="175" t="str">
        <f aca="true">IF(G472 &lt;&gt; "",VLOOKUP($G472,Defect_severity,2,0),"")</f>
        <v/>
      </c>
      <c r="I472" s="144"/>
      <c r="J472" s="201"/>
      <c r="K472" s="202"/>
    </row>
    <row r="473" customFormat="false" ht="15" hidden="false" customHeight="false" outlineLevel="0" collapsed="false">
      <c r="B473" s="200" t="n">
        <f aca="false">B472+1</f>
        <v>451</v>
      </c>
      <c r="C473" s="144"/>
      <c r="D473" s="201"/>
      <c r="E473" s="201"/>
      <c r="F473" s="201"/>
      <c r="G473" s="144"/>
      <c r="H473" s="175" t="str">
        <f aca="true">IF(G473 &lt;&gt; "",VLOOKUP($G473,Defect_severity,2,0),"")</f>
        <v/>
      </c>
      <c r="I473" s="144"/>
      <c r="J473" s="201"/>
      <c r="K473" s="202"/>
    </row>
    <row r="474" customFormat="false" ht="15" hidden="false" customHeight="false" outlineLevel="0" collapsed="false">
      <c r="B474" s="200" t="n">
        <f aca="false">B473+1</f>
        <v>452</v>
      </c>
      <c r="C474" s="144"/>
      <c r="D474" s="201"/>
      <c r="E474" s="201"/>
      <c r="F474" s="201"/>
      <c r="G474" s="144"/>
      <c r="H474" s="175" t="str">
        <f aca="true">IF(G474 &lt;&gt; "",VLOOKUP($G474,Defect_severity,2,0),"")</f>
        <v/>
      </c>
      <c r="I474" s="144"/>
      <c r="J474" s="201"/>
      <c r="K474" s="202"/>
    </row>
    <row r="475" customFormat="false" ht="15" hidden="false" customHeight="false" outlineLevel="0" collapsed="false">
      <c r="B475" s="200" t="n">
        <f aca="false">B474+1</f>
        <v>453</v>
      </c>
      <c r="C475" s="144"/>
      <c r="D475" s="201"/>
      <c r="E475" s="201"/>
      <c r="F475" s="201"/>
      <c r="G475" s="144"/>
      <c r="H475" s="175" t="str">
        <f aca="true">IF(G475 &lt;&gt; "",VLOOKUP($G475,Defect_severity,2,0),"")</f>
        <v/>
      </c>
      <c r="I475" s="144"/>
      <c r="J475" s="201"/>
      <c r="K475" s="202"/>
    </row>
    <row r="476" customFormat="false" ht="15" hidden="false" customHeight="false" outlineLevel="0" collapsed="false">
      <c r="B476" s="200" t="n">
        <f aca="false">B475+1</f>
        <v>454</v>
      </c>
      <c r="C476" s="144"/>
      <c r="D476" s="201"/>
      <c r="E476" s="201"/>
      <c r="F476" s="201"/>
      <c r="G476" s="144"/>
      <c r="H476" s="175" t="str">
        <f aca="true">IF(G476 &lt;&gt; "",VLOOKUP($G476,Defect_severity,2,0),"")</f>
        <v/>
      </c>
      <c r="I476" s="144"/>
      <c r="J476" s="201"/>
      <c r="K476" s="202"/>
    </row>
    <row r="477" customFormat="false" ht="15" hidden="false" customHeight="false" outlineLevel="0" collapsed="false">
      <c r="B477" s="200" t="n">
        <f aca="false">B476+1</f>
        <v>455</v>
      </c>
      <c r="C477" s="144"/>
      <c r="D477" s="201"/>
      <c r="E477" s="201"/>
      <c r="F477" s="201"/>
      <c r="G477" s="144"/>
      <c r="H477" s="175" t="str">
        <f aca="true">IF(G477 &lt;&gt; "",VLOOKUP($G477,Defect_severity,2,0),"")</f>
        <v/>
      </c>
      <c r="I477" s="144"/>
      <c r="J477" s="201"/>
      <c r="K477" s="202"/>
    </row>
    <row r="478" customFormat="false" ht="15" hidden="false" customHeight="false" outlineLevel="0" collapsed="false">
      <c r="B478" s="200" t="n">
        <f aca="false">B477+1</f>
        <v>456</v>
      </c>
      <c r="C478" s="144"/>
      <c r="D478" s="201"/>
      <c r="E478" s="201"/>
      <c r="F478" s="201"/>
      <c r="G478" s="144"/>
      <c r="H478" s="175" t="str">
        <f aca="true">IF(G478 &lt;&gt; "",VLOOKUP($G478,Defect_severity,2,0),"")</f>
        <v/>
      </c>
      <c r="I478" s="144"/>
      <c r="J478" s="201"/>
      <c r="K478" s="202"/>
    </row>
    <row r="479" customFormat="false" ht="15" hidden="false" customHeight="false" outlineLevel="0" collapsed="false">
      <c r="B479" s="200" t="n">
        <f aca="false">B478+1</f>
        <v>457</v>
      </c>
      <c r="C479" s="144"/>
      <c r="D479" s="201"/>
      <c r="E479" s="201"/>
      <c r="F479" s="201"/>
      <c r="G479" s="144"/>
      <c r="H479" s="175" t="str">
        <f aca="true">IF(G479 &lt;&gt; "",VLOOKUP($G479,Defect_severity,2,0),"")</f>
        <v/>
      </c>
      <c r="I479" s="144"/>
      <c r="J479" s="201"/>
      <c r="K479" s="202"/>
    </row>
    <row r="480" customFormat="false" ht="15" hidden="false" customHeight="false" outlineLevel="0" collapsed="false">
      <c r="B480" s="200" t="n">
        <f aca="false">B479+1</f>
        <v>458</v>
      </c>
      <c r="C480" s="144"/>
      <c r="D480" s="201"/>
      <c r="E480" s="201"/>
      <c r="F480" s="201"/>
      <c r="G480" s="144"/>
      <c r="H480" s="175" t="str">
        <f aca="true">IF(G480 &lt;&gt; "",VLOOKUP($G480,Defect_severity,2,0),"")</f>
        <v/>
      </c>
      <c r="I480" s="144"/>
      <c r="J480" s="201"/>
      <c r="K480" s="202"/>
    </row>
    <row r="481" customFormat="false" ht="15" hidden="false" customHeight="false" outlineLevel="0" collapsed="false">
      <c r="B481" s="200" t="n">
        <f aca="false">B480+1</f>
        <v>459</v>
      </c>
      <c r="C481" s="144"/>
      <c r="D481" s="201"/>
      <c r="E481" s="201"/>
      <c r="F481" s="201"/>
      <c r="G481" s="144"/>
      <c r="H481" s="175" t="str">
        <f aca="true">IF(G481 &lt;&gt; "",VLOOKUP($G481,Defect_severity,2,0),"")</f>
        <v/>
      </c>
      <c r="I481" s="144"/>
      <c r="J481" s="201"/>
      <c r="K481" s="202"/>
    </row>
    <row r="482" customFormat="false" ht="15" hidden="false" customHeight="false" outlineLevel="0" collapsed="false">
      <c r="B482" s="200" t="n">
        <f aca="false">B481+1</f>
        <v>460</v>
      </c>
      <c r="C482" s="144"/>
      <c r="D482" s="201"/>
      <c r="E482" s="201"/>
      <c r="F482" s="201"/>
      <c r="G482" s="144"/>
      <c r="H482" s="175" t="str">
        <f aca="true">IF(G482 &lt;&gt; "",VLOOKUP($G482,Defect_severity,2,0),"")</f>
        <v/>
      </c>
      <c r="I482" s="144"/>
      <c r="J482" s="201"/>
      <c r="K482" s="202"/>
    </row>
    <row r="483" customFormat="false" ht="15" hidden="false" customHeight="false" outlineLevel="0" collapsed="false">
      <c r="B483" s="200" t="n">
        <f aca="false">B482+1</f>
        <v>461</v>
      </c>
      <c r="C483" s="144"/>
      <c r="D483" s="201"/>
      <c r="E483" s="201"/>
      <c r="F483" s="201"/>
      <c r="G483" s="144"/>
      <c r="H483" s="175" t="str">
        <f aca="true">IF(G483 &lt;&gt; "",VLOOKUP($G483,Defect_severity,2,0),"")</f>
        <v/>
      </c>
      <c r="I483" s="144"/>
      <c r="J483" s="201"/>
      <c r="K483" s="202"/>
    </row>
    <row r="484" customFormat="false" ht="15" hidden="false" customHeight="false" outlineLevel="0" collapsed="false">
      <c r="B484" s="200" t="n">
        <f aca="false">B483+1</f>
        <v>462</v>
      </c>
      <c r="C484" s="144"/>
      <c r="D484" s="201"/>
      <c r="E484" s="201"/>
      <c r="F484" s="201"/>
      <c r="G484" s="144"/>
      <c r="H484" s="175" t="str">
        <f aca="true">IF(G484 &lt;&gt; "",VLOOKUP($G484,Defect_severity,2,0),"")</f>
        <v/>
      </c>
      <c r="I484" s="144"/>
      <c r="J484" s="201"/>
      <c r="K484" s="202"/>
    </row>
    <row r="485" customFormat="false" ht="15" hidden="false" customHeight="false" outlineLevel="0" collapsed="false">
      <c r="B485" s="200" t="n">
        <f aca="false">B484+1</f>
        <v>463</v>
      </c>
      <c r="C485" s="144"/>
      <c r="D485" s="201"/>
      <c r="E485" s="201"/>
      <c r="F485" s="201"/>
      <c r="G485" s="144"/>
      <c r="H485" s="175" t="str">
        <f aca="true">IF(G485 &lt;&gt; "",VLOOKUP($G485,Defect_severity,2,0),"")</f>
        <v/>
      </c>
      <c r="I485" s="144"/>
      <c r="J485" s="201"/>
      <c r="K485" s="202"/>
    </row>
    <row r="486" customFormat="false" ht="15" hidden="false" customHeight="false" outlineLevel="0" collapsed="false">
      <c r="B486" s="200" t="n">
        <f aca="false">B485+1</f>
        <v>464</v>
      </c>
      <c r="C486" s="144"/>
      <c r="D486" s="201"/>
      <c r="E486" s="201"/>
      <c r="F486" s="201"/>
      <c r="G486" s="144"/>
      <c r="H486" s="175" t="str">
        <f aca="true">IF(G486 &lt;&gt; "",VLOOKUP($G486,Defect_severity,2,0),"")</f>
        <v/>
      </c>
      <c r="I486" s="144"/>
      <c r="J486" s="201"/>
      <c r="K486" s="202"/>
    </row>
    <row r="487" customFormat="false" ht="15" hidden="false" customHeight="false" outlineLevel="0" collapsed="false">
      <c r="B487" s="200" t="n">
        <f aca="false">B486+1</f>
        <v>465</v>
      </c>
      <c r="C487" s="144"/>
      <c r="D487" s="201"/>
      <c r="E487" s="201"/>
      <c r="F487" s="201"/>
      <c r="G487" s="144"/>
      <c r="H487" s="175" t="str">
        <f aca="true">IF(G487 &lt;&gt; "",VLOOKUP($G487,Defect_severity,2,0),"")</f>
        <v/>
      </c>
      <c r="I487" s="144"/>
      <c r="J487" s="201"/>
      <c r="K487" s="202"/>
    </row>
    <row r="488" customFormat="false" ht="15" hidden="false" customHeight="false" outlineLevel="0" collapsed="false">
      <c r="B488" s="200" t="n">
        <f aca="false">B487+1</f>
        <v>466</v>
      </c>
      <c r="C488" s="144"/>
      <c r="D488" s="201"/>
      <c r="E488" s="201"/>
      <c r="F488" s="201"/>
      <c r="G488" s="144"/>
      <c r="H488" s="175" t="str">
        <f aca="true">IF(G488 &lt;&gt; "",VLOOKUP($G488,Defect_severity,2,0),"")</f>
        <v/>
      </c>
      <c r="I488" s="144"/>
      <c r="J488" s="201"/>
      <c r="K488" s="202"/>
    </row>
    <row r="489" customFormat="false" ht="15" hidden="false" customHeight="false" outlineLevel="0" collapsed="false">
      <c r="B489" s="200" t="n">
        <f aca="false">B488+1</f>
        <v>467</v>
      </c>
      <c r="C489" s="144"/>
      <c r="D489" s="201"/>
      <c r="E489" s="201"/>
      <c r="F489" s="201"/>
      <c r="G489" s="144"/>
      <c r="H489" s="175" t="str">
        <f aca="true">IF(G489 &lt;&gt; "",VLOOKUP($G489,Defect_severity,2,0),"")</f>
        <v/>
      </c>
      <c r="I489" s="144"/>
      <c r="J489" s="201"/>
      <c r="K489" s="202"/>
    </row>
    <row r="490" customFormat="false" ht="15" hidden="false" customHeight="false" outlineLevel="0" collapsed="false">
      <c r="B490" s="200" t="n">
        <f aca="false">B489+1</f>
        <v>468</v>
      </c>
      <c r="C490" s="144"/>
      <c r="D490" s="201"/>
      <c r="E490" s="201"/>
      <c r="F490" s="201"/>
      <c r="G490" s="144"/>
      <c r="H490" s="175" t="str">
        <f aca="true">IF(G490 &lt;&gt; "",VLOOKUP($G490,Defect_severity,2,0),"")</f>
        <v/>
      </c>
      <c r="I490" s="144"/>
      <c r="J490" s="201"/>
      <c r="K490" s="202"/>
    </row>
    <row r="491" customFormat="false" ht="15" hidden="false" customHeight="false" outlineLevel="0" collapsed="false">
      <c r="B491" s="200" t="n">
        <f aca="false">B490+1</f>
        <v>469</v>
      </c>
      <c r="C491" s="144"/>
      <c r="D491" s="201"/>
      <c r="E491" s="201"/>
      <c r="F491" s="201"/>
      <c r="G491" s="144"/>
      <c r="H491" s="175" t="str">
        <f aca="true">IF(G491 &lt;&gt; "",VLOOKUP($G491,Defect_severity,2,0),"")</f>
        <v/>
      </c>
      <c r="I491" s="144"/>
      <c r="J491" s="201"/>
      <c r="K491" s="202"/>
    </row>
    <row r="492" customFormat="false" ht="15" hidden="false" customHeight="false" outlineLevel="0" collapsed="false">
      <c r="B492" s="200" t="n">
        <f aca="false">B491+1</f>
        <v>470</v>
      </c>
      <c r="C492" s="144"/>
      <c r="D492" s="201"/>
      <c r="E492" s="201"/>
      <c r="F492" s="201"/>
      <c r="G492" s="144"/>
      <c r="H492" s="175" t="str">
        <f aca="true">IF(G492 &lt;&gt; "",VLOOKUP($G492,Defect_severity,2,0),"")</f>
        <v/>
      </c>
      <c r="I492" s="144"/>
      <c r="J492" s="201"/>
      <c r="K492" s="202"/>
    </row>
    <row r="493" customFormat="false" ht="15" hidden="false" customHeight="false" outlineLevel="0" collapsed="false">
      <c r="B493" s="200" t="n">
        <f aca="false">B492+1</f>
        <v>471</v>
      </c>
      <c r="C493" s="144"/>
      <c r="D493" s="201"/>
      <c r="E493" s="201"/>
      <c r="F493" s="201"/>
      <c r="G493" s="144"/>
      <c r="H493" s="175" t="str">
        <f aca="true">IF(G493 &lt;&gt; "",VLOOKUP($G493,Defect_severity,2,0),"")</f>
        <v/>
      </c>
      <c r="I493" s="144"/>
      <c r="J493" s="201"/>
      <c r="K493" s="202"/>
    </row>
    <row r="494" customFormat="false" ht="15" hidden="false" customHeight="false" outlineLevel="0" collapsed="false">
      <c r="B494" s="200" t="n">
        <f aca="false">B493+1</f>
        <v>472</v>
      </c>
      <c r="C494" s="144"/>
      <c r="D494" s="201"/>
      <c r="E494" s="201"/>
      <c r="F494" s="201"/>
      <c r="G494" s="144"/>
      <c r="H494" s="175" t="str">
        <f aca="true">IF(G494 &lt;&gt; "",VLOOKUP($G494,Defect_severity,2,0),"")</f>
        <v/>
      </c>
      <c r="I494" s="144"/>
      <c r="J494" s="201"/>
      <c r="K494" s="202"/>
    </row>
    <row r="495" customFormat="false" ht="15" hidden="false" customHeight="false" outlineLevel="0" collapsed="false">
      <c r="B495" s="200" t="n">
        <f aca="false">B494+1</f>
        <v>473</v>
      </c>
      <c r="C495" s="144"/>
      <c r="D495" s="201"/>
      <c r="E495" s="201"/>
      <c r="F495" s="201"/>
      <c r="G495" s="144"/>
      <c r="H495" s="175" t="str">
        <f aca="true">IF(G495 &lt;&gt; "",VLOOKUP($G495,Defect_severity,2,0),"")</f>
        <v/>
      </c>
      <c r="I495" s="144"/>
      <c r="J495" s="201"/>
      <c r="K495" s="202"/>
    </row>
    <row r="496" customFormat="false" ht="15" hidden="false" customHeight="false" outlineLevel="0" collapsed="false">
      <c r="B496" s="200" t="n">
        <f aca="false">B495+1</f>
        <v>474</v>
      </c>
      <c r="C496" s="144"/>
      <c r="D496" s="201"/>
      <c r="E496" s="201"/>
      <c r="F496" s="201"/>
      <c r="G496" s="144"/>
      <c r="H496" s="175" t="str">
        <f aca="true">IF(G496 &lt;&gt; "",VLOOKUP($G496,Defect_severity,2,0),"")</f>
        <v/>
      </c>
      <c r="I496" s="144"/>
      <c r="J496" s="201"/>
      <c r="K496" s="202"/>
    </row>
    <row r="497" customFormat="false" ht="15" hidden="false" customHeight="false" outlineLevel="0" collapsed="false">
      <c r="B497" s="200" t="n">
        <f aca="false">B496+1</f>
        <v>475</v>
      </c>
      <c r="C497" s="144"/>
      <c r="D497" s="201"/>
      <c r="E497" s="201"/>
      <c r="F497" s="201"/>
      <c r="G497" s="144"/>
      <c r="H497" s="175" t="str">
        <f aca="true">IF(G497 &lt;&gt; "",VLOOKUP($G497,Defect_severity,2,0),"")</f>
        <v/>
      </c>
      <c r="I497" s="144"/>
      <c r="J497" s="201"/>
      <c r="K497" s="202"/>
    </row>
    <row r="498" customFormat="false" ht="15" hidden="false" customHeight="false" outlineLevel="0" collapsed="false">
      <c r="B498" s="200" t="n">
        <f aca="false">B497+1</f>
        <v>476</v>
      </c>
      <c r="C498" s="144"/>
      <c r="D498" s="201"/>
      <c r="E498" s="201"/>
      <c r="F498" s="201"/>
      <c r="G498" s="144"/>
      <c r="H498" s="175" t="str">
        <f aca="true">IF(G498 &lt;&gt; "",VLOOKUP($G498,Defect_severity,2,0),"")</f>
        <v/>
      </c>
      <c r="I498" s="144"/>
      <c r="J498" s="201"/>
      <c r="K498" s="202"/>
    </row>
    <row r="499" customFormat="false" ht="15" hidden="false" customHeight="false" outlineLevel="0" collapsed="false">
      <c r="B499" s="200" t="n">
        <f aca="false">B498+1</f>
        <v>477</v>
      </c>
      <c r="C499" s="144"/>
      <c r="D499" s="201"/>
      <c r="E499" s="201"/>
      <c r="F499" s="201"/>
      <c r="G499" s="144"/>
      <c r="H499" s="175" t="str">
        <f aca="true">IF(G499 &lt;&gt; "",VLOOKUP($G499,Defect_severity,2,0),"")</f>
        <v/>
      </c>
      <c r="I499" s="144"/>
      <c r="J499" s="201"/>
      <c r="K499" s="202"/>
    </row>
    <row r="500" customFormat="false" ht="15" hidden="false" customHeight="false" outlineLevel="0" collapsed="false">
      <c r="B500" s="200" t="n">
        <f aca="false">B499+1</f>
        <v>478</v>
      </c>
      <c r="C500" s="144"/>
      <c r="D500" s="201"/>
      <c r="E500" s="201"/>
      <c r="F500" s="201"/>
      <c r="G500" s="144"/>
      <c r="H500" s="175" t="str">
        <f aca="true">IF(G500 &lt;&gt; "",VLOOKUP($G500,Defect_severity,2,0),"")</f>
        <v/>
      </c>
      <c r="I500" s="144"/>
      <c r="J500" s="201"/>
      <c r="K500" s="202"/>
    </row>
    <row r="501" customFormat="false" ht="15" hidden="false" customHeight="false" outlineLevel="0" collapsed="false">
      <c r="B501" s="200" t="n">
        <f aca="false">B500+1</f>
        <v>479</v>
      </c>
      <c r="C501" s="144"/>
      <c r="D501" s="201"/>
      <c r="E501" s="201"/>
      <c r="F501" s="201"/>
      <c r="G501" s="144"/>
      <c r="H501" s="175" t="str">
        <f aca="true">IF(G501 &lt;&gt; "",VLOOKUP($G501,Defect_severity,2,0),"")</f>
        <v/>
      </c>
      <c r="I501" s="144"/>
      <c r="J501" s="201"/>
      <c r="K501" s="202"/>
    </row>
    <row r="502" customFormat="false" ht="15" hidden="false" customHeight="false" outlineLevel="0" collapsed="false">
      <c r="B502" s="200" t="n">
        <f aca="false">B501+1</f>
        <v>480</v>
      </c>
      <c r="C502" s="144"/>
      <c r="D502" s="201"/>
      <c r="E502" s="201"/>
      <c r="F502" s="201"/>
      <c r="G502" s="144"/>
      <c r="H502" s="175" t="str">
        <f aca="true">IF(G502 &lt;&gt; "",VLOOKUP($G502,Defect_severity,2,0),"")</f>
        <v/>
      </c>
      <c r="I502" s="144"/>
      <c r="J502" s="201"/>
      <c r="K502" s="202"/>
    </row>
    <row r="503" customFormat="false" ht="15" hidden="false" customHeight="false" outlineLevel="0" collapsed="false">
      <c r="B503" s="200" t="n">
        <f aca="false">B502+1</f>
        <v>481</v>
      </c>
      <c r="C503" s="144"/>
      <c r="D503" s="201"/>
      <c r="E503" s="201"/>
      <c r="F503" s="201"/>
      <c r="G503" s="144"/>
      <c r="H503" s="175" t="str">
        <f aca="true">IF(G503 &lt;&gt; "",VLOOKUP($G503,Defect_severity,2,0),"")</f>
        <v/>
      </c>
      <c r="I503" s="144"/>
      <c r="J503" s="201"/>
      <c r="K503" s="202"/>
    </row>
    <row r="504" customFormat="false" ht="15" hidden="false" customHeight="false" outlineLevel="0" collapsed="false">
      <c r="B504" s="200" t="n">
        <f aca="false">B503+1</f>
        <v>482</v>
      </c>
      <c r="C504" s="144"/>
      <c r="D504" s="201"/>
      <c r="E504" s="201"/>
      <c r="F504" s="201"/>
      <c r="G504" s="144"/>
      <c r="H504" s="175" t="str">
        <f aca="true">IF(G504 &lt;&gt; "",VLOOKUP($G504,Defect_severity,2,0),"")</f>
        <v/>
      </c>
      <c r="I504" s="144"/>
      <c r="J504" s="201"/>
      <c r="K504" s="202"/>
    </row>
    <row r="505" customFormat="false" ht="15" hidden="false" customHeight="false" outlineLevel="0" collapsed="false">
      <c r="B505" s="200" t="n">
        <f aca="false">B504+1</f>
        <v>483</v>
      </c>
      <c r="C505" s="144"/>
      <c r="D505" s="201"/>
      <c r="E505" s="201"/>
      <c r="F505" s="201"/>
      <c r="G505" s="144"/>
      <c r="H505" s="175" t="str">
        <f aca="true">IF(G505 &lt;&gt; "",VLOOKUP($G505,Defect_severity,2,0),"")</f>
        <v/>
      </c>
      <c r="I505" s="144"/>
      <c r="J505" s="201"/>
      <c r="K505" s="202"/>
    </row>
    <row r="506" customFormat="false" ht="15" hidden="false" customHeight="false" outlineLevel="0" collapsed="false">
      <c r="B506" s="200" t="n">
        <f aca="false">B505+1</f>
        <v>484</v>
      </c>
      <c r="C506" s="144"/>
      <c r="D506" s="201"/>
      <c r="E506" s="201"/>
      <c r="F506" s="201"/>
      <c r="G506" s="144"/>
      <c r="H506" s="175" t="str">
        <f aca="true">IF(G506 &lt;&gt; "",VLOOKUP($G506,Defect_severity,2,0),"")</f>
        <v/>
      </c>
      <c r="I506" s="144"/>
      <c r="J506" s="201"/>
      <c r="K506" s="202"/>
    </row>
    <row r="507" customFormat="false" ht="15" hidden="false" customHeight="false" outlineLevel="0" collapsed="false">
      <c r="B507" s="200" t="n">
        <f aca="false">B506+1</f>
        <v>485</v>
      </c>
      <c r="C507" s="144"/>
      <c r="D507" s="201"/>
      <c r="E507" s="201"/>
      <c r="F507" s="201"/>
      <c r="G507" s="144"/>
      <c r="H507" s="175" t="str">
        <f aca="true">IF(G507 &lt;&gt; "",VLOOKUP($G507,Defect_severity,2,0),"")</f>
        <v/>
      </c>
      <c r="I507" s="144"/>
      <c r="J507" s="201"/>
      <c r="K507" s="202"/>
    </row>
    <row r="508" customFormat="false" ht="15" hidden="false" customHeight="false" outlineLevel="0" collapsed="false">
      <c r="B508" s="200" t="n">
        <f aca="false">B507+1</f>
        <v>486</v>
      </c>
      <c r="C508" s="144"/>
      <c r="D508" s="201"/>
      <c r="E508" s="201"/>
      <c r="F508" s="201"/>
      <c r="G508" s="144"/>
      <c r="H508" s="175" t="str">
        <f aca="true">IF(G508 &lt;&gt; "",VLOOKUP($G508,Defect_severity,2,0),"")</f>
        <v/>
      </c>
      <c r="I508" s="144"/>
      <c r="J508" s="201"/>
      <c r="K508" s="202"/>
    </row>
    <row r="509" customFormat="false" ht="15" hidden="false" customHeight="false" outlineLevel="0" collapsed="false">
      <c r="B509" s="200" t="n">
        <f aca="false">B508+1</f>
        <v>487</v>
      </c>
      <c r="C509" s="144"/>
      <c r="D509" s="201"/>
      <c r="E509" s="201"/>
      <c r="F509" s="201"/>
      <c r="G509" s="144"/>
      <c r="H509" s="175" t="str">
        <f aca="true">IF(G509 &lt;&gt; "",VLOOKUP($G509,Defect_severity,2,0),"")</f>
        <v/>
      </c>
      <c r="I509" s="144"/>
      <c r="J509" s="201"/>
      <c r="K509" s="202"/>
    </row>
    <row r="510" customFormat="false" ht="15" hidden="false" customHeight="false" outlineLevel="0" collapsed="false">
      <c r="B510" s="200" t="n">
        <f aca="false">B509+1</f>
        <v>488</v>
      </c>
      <c r="C510" s="144"/>
      <c r="D510" s="201"/>
      <c r="E510" s="201"/>
      <c r="F510" s="201"/>
      <c r="G510" s="144"/>
      <c r="H510" s="175" t="str">
        <f aca="true">IF(G510 &lt;&gt; "",VLOOKUP($G510,Defect_severity,2,0),"")</f>
        <v/>
      </c>
      <c r="I510" s="144"/>
      <c r="J510" s="201"/>
      <c r="K510" s="202"/>
    </row>
    <row r="511" customFormat="false" ht="15" hidden="false" customHeight="false" outlineLevel="0" collapsed="false">
      <c r="B511" s="200" t="n">
        <f aca="false">B510+1</f>
        <v>489</v>
      </c>
      <c r="C511" s="144"/>
      <c r="D511" s="201"/>
      <c r="E511" s="201"/>
      <c r="F511" s="201"/>
      <c r="G511" s="144"/>
      <c r="H511" s="175" t="str">
        <f aca="true">IF(G511 &lt;&gt; "",VLOOKUP($G511,Defect_severity,2,0),"")</f>
        <v/>
      </c>
      <c r="I511" s="144"/>
      <c r="J511" s="201"/>
      <c r="K511" s="202"/>
    </row>
    <row r="512" customFormat="false" ht="15" hidden="false" customHeight="false" outlineLevel="0" collapsed="false">
      <c r="B512" s="200" t="n">
        <f aca="false">B511+1</f>
        <v>490</v>
      </c>
      <c r="C512" s="144"/>
      <c r="D512" s="201"/>
      <c r="E512" s="201"/>
      <c r="F512" s="201"/>
      <c r="G512" s="144"/>
      <c r="H512" s="175" t="str">
        <f aca="true">IF(G512 &lt;&gt; "",VLOOKUP($G512,Defect_severity,2,0),"")</f>
        <v/>
      </c>
      <c r="I512" s="144"/>
      <c r="J512" s="201"/>
      <c r="K512" s="202"/>
    </row>
    <row r="513" customFormat="false" ht="15" hidden="false" customHeight="false" outlineLevel="0" collapsed="false">
      <c r="B513" s="200" t="n">
        <f aca="false">B512+1</f>
        <v>491</v>
      </c>
      <c r="C513" s="144"/>
      <c r="D513" s="201"/>
      <c r="E513" s="201"/>
      <c r="F513" s="201"/>
      <c r="G513" s="144"/>
      <c r="H513" s="175" t="str">
        <f aca="true">IF(G513 &lt;&gt; "",VLOOKUP($G513,Defect_severity,2,0),"")</f>
        <v/>
      </c>
      <c r="I513" s="144"/>
      <c r="J513" s="201"/>
      <c r="K513" s="202"/>
    </row>
    <row r="514" customFormat="false" ht="15" hidden="false" customHeight="false" outlineLevel="0" collapsed="false">
      <c r="B514" s="200" t="n">
        <f aca="false">B513+1</f>
        <v>492</v>
      </c>
      <c r="C514" s="144"/>
      <c r="D514" s="201"/>
      <c r="E514" s="201"/>
      <c r="F514" s="201"/>
      <c r="G514" s="144"/>
      <c r="H514" s="175" t="str">
        <f aca="true">IF(G514 &lt;&gt; "",VLOOKUP($G514,Defect_severity,2,0),"")</f>
        <v/>
      </c>
      <c r="I514" s="144"/>
      <c r="J514" s="201"/>
      <c r="K514" s="202"/>
    </row>
    <row r="515" customFormat="false" ht="15" hidden="false" customHeight="false" outlineLevel="0" collapsed="false">
      <c r="B515" s="200" t="n">
        <f aca="false">B514+1</f>
        <v>493</v>
      </c>
      <c r="C515" s="144"/>
      <c r="D515" s="201"/>
      <c r="E515" s="201"/>
      <c r="F515" s="201"/>
      <c r="G515" s="144"/>
      <c r="H515" s="175" t="str">
        <f aca="true">IF(G515 &lt;&gt; "",VLOOKUP($G515,Defect_severity,2,0),"")</f>
        <v/>
      </c>
      <c r="I515" s="144"/>
      <c r="J515" s="201"/>
      <c r="K515" s="202"/>
    </row>
    <row r="516" customFormat="false" ht="15" hidden="false" customHeight="false" outlineLevel="0" collapsed="false">
      <c r="B516" s="200" t="n">
        <f aca="false">B515+1</f>
        <v>494</v>
      </c>
      <c r="C516" s="144"/>
      <c r="D516" s="201"/>
      <c r="E516" s="201"/>
      <c r="F516" s="201"/>
      <c r="G516" s="144"/>
      <c r="H516" s="175" t="str">
        <f aca="true">IF(G516 &lt;&gt; "",VLOOKUP($G516,Defect_severity,2,0),"")</f>
        <v/>
      </c>
      <c r="I516" s="144"/>
      <c r="J516" s="201"/>
      <c r="K516" s="202"/>
    </row>
    <row r="517" customFormat="false" ht="15" hidden="false" customHeight="false" outlineLevel="0" collapsed="false">
      <c r="B517" s="200" t="n">
        <f aca="false">B516+1</f>
        <v>495</v>
      </c>
      <c r="C517" s="144"/>
      <c r="D517" s="201"/>
      <c r="E517" s="201"/>
      <c r="F517" s="201"/>
      <c r="G517" s="144"/>
      <c r="H517" s="175" t="str">
        <f aca="true">IF(G517 &lt;&gt; "",VLOOKUP($G517,Defect_severity,2,0),"")</f>
        <v/>
      </c>
      <c r="I517" s="144"/>
      <c r="J517" s="201"/>
      <c r="K517" s="202"/>
    </row>
    <row r="518" customFormat="false" ht="15" hidden="false" customHeight="false" outlineLevel="0" collapsed="false">
      <c r="B518" s="200" t="n">
        <f aca="false">B517+1</f>
        <v>496</v>
      </c>
      <c r="C518" s="144"/>
      <c r="D518" s="201"/>
      <c r="E518" s="201"/>
      <c r="F518" s="201"/>
      <c r="G518" s="144"/>
      <c r="H518" s="175" t="str">
        <f aca="true">IF(G518 &lt;&gt; "",VLOOKUP($G518,Defect_severity,2,0),"")</f>
        <v/>
      </c>
      <c r="I518" s="144"/>
      <c r="J518" s="201"/>
      <c r="K518" s="202"/>
    </row>
    <row r="519" customFormat="false" ht="15" hidden="false" customHeight="false" outlineLevel="0" collapsed="false">
      <c r="B519" s="200" t="n">
        <f aca="false">B518+1</f>
        <v>497</v>
      </c>
      <c r="C519" s="144"/>
      <c r="D519" s="201"/>
      <c r="E519" s="201"/>
      <c r="F519" s="201"/>
      <c r="G519" s="144"/>
      <c r="H519" s="175" t="str">
        <f aca="true">IF(G519 &lt;&gt; "",VLOOKUP($G519,Defect_severity,2,0),"")</f>
        <v/>
      </c>
      <c r="I519" s="144"/>
      <c r="J519" s="201"/>
      <c r="K519" s="202"/>
    </row>
    <row r="520" customFormat="false" ht="15" hidden="false" customHeight="false" outlineLevel="0" collapsed="false">
      <c r="B520" s="200" t="n">
        <f aca="false">B519+1</f>
        <v>498</v>
      </c>
      <c r="C520" s="144"/>
      <c r="D520" s="201"/>
      <c r="E520" s="201"/>
      <c r="F520" s="201"/>
      <c r="G520" s="144"/>
      <c r="H520" s="175" t="str">
        <f aca="true">IF(G520 &lt;&gt; "",VLOOKUP($G520,Defect_severity,2,0),"")</f>
        <v/>
      </c>
      <c r="I520" s="144"/>
      <c r="J520" s="201"/>
      <c r="K520" s="202"/>
    </row>
    <row r="521" customFormat="false" ht="15" hidden="false" customHeight="false" outlineLevel="0" collapsed="false">
      <c r="B521" s="200" t="n">
        <f aca="false">B520+1</f>
        <v>499</v>
      </c>
      <c r="C521" s="144"/>
      <c r="D521" s="201"/>
      <c r="E521" s="201"/>
      <c r="F521" s="201"/>
      <c r="G521" s="144"/>
      <c r="H521" s="175" t="str">
        <f aca="true">IF(G521 &lt;&gt; "",VLOOKUP($G521,Defect_severity,2,0),"")</f>
        <v/>
      </c>
      <c r="I521" s="144"/>
      <c r="J521" s="201"/>
      <c r="K521" s="202"/>
    </row>
    <row r="522" customFormat="false" ht="15.75" hidden="false" customHeight="false" outlineLevel="0" collapsed="false">
      <c r="B522" s="208" t="n">
        <f aca="false">B521+1</f>
        <v>500</v>
      </c>
      <c r="C522" s="209"/>
      <c r="D522" s="210"/>
      <c r="E522" s="210"/>
      <c r="F522" s="210"/>
      <c r="G522" s="209"/>
      <c r="H522" s="180" t="str">
        <f aca="true">IF(G522 &lt;&gt; "",VLOOKUP($G522,Defect_severity,2,0),"")</f>
        <v/>
      </c>
      <c r="I522" s="209"/>
      <c r="J522" s="210"/>
      <c r="K522" s="211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Beta_Round_1_dt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0" activeCellId="6" sqref="C1 C9 C12 C19 C26 C31 E20"/>
    </sheetView>
  </sheetViews>
  <sheetFormatPr defaultRowHeight="15"/>
  <cols>
    <col collapsed="false" hidden="false" max="1" min="1" style="146" width="3.71255060728745"/>
    <col collapsed="false" hidden="false" max="2" min="2" style="146" width="29.1417004048583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38.4251012145749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149"/>
      <c r="B2" s="212" t="s">
        <v>114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212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99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115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00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194" t="s">
        <v>99</v>
      </c>
      <c r="C22" s="195" t="s">
        <v>108</v>
      </c>
      <c r="D22" s="196" t="s">
        <v>109</v>
      </c>
      <c r="E22" s="213" t="s">
        <v>110</v>
      </c>
      <c r="F22" s="195" t="s">
        <v>111</v>
      </c>
      <c r="G22" s="197" t="s">
        <v>111</v>
      </c>
      <c r="H22" s="198" t="s">
        <v>112</v>
      </c>
      <c r="I22" s="195" t="s">
        <v>105</v>
      </c>
      <c r="J22" s="195" t="s">
        <v>106</v>
      </c>
      <c r="K22" s="199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201"/>
      <c r="G23" s="144"/>
      <c r="H23" s="175" t="str">
        <f aca="true">IF(G23 &lt;&gt; "",VLOOKUP($G23,Defect_severity,2,0),"")</f>
        <v/>
      </c>
      <c r="I23" s="144"/>
      <c r="J23" s="201"/>
      <c r="K23" s="202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201"/>
      <c r="G24" s="144"/>
      <c r="H24" s="175" t="str">
        <f aca="true">IF(G24 &lt;&gt; "",VLOOKUP($G24,Defect_severity,2,0),"")</f>
        <v/>
      </c>
      <c r="I24" s="144"/>
      <c r="J24" s="201"/>
      <c r="K24" s="202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201"/>
      <c r="G25" s="144"/>
      <c r="H25" s="175" t="str">
        <f aca="true">IF(G25 &lt;&gt; "",VLOOKUP($G25,Defect_severity,2,0),"")</f>
        <v/>
      </c>
      <c r="I25" s="144"/>
      <c r="J25" s="201"/>
      <c r="K25" s="202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201"/>
      <c r="G26" s="144"/>
      <c r="H26" s="175" t="str">
        <f aca="true">IF(G26 &lt;&gt; "",VLOOKUP($G26,Defect_severity,2,0),"")</f>
        <v/>
      </c>
      <c r="I26" s="144"/>
      <c r="J26" s="201"/>
      <c r="K26" s="202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201"/>
      <c r="G27" s="144"/>
      <c r="H27" s="175" t="str">
        <f aca="true">IF(G27 &lt;&gt; "",VLOOKUP($G27,Defect_severity,2,0),"")</f>
        <v/>
      </c>
      <c r="I27" s="144"/>
      <c r="J27" s="201"/>
      <c r="K27" s="202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201"/>
      <c r="G28" s="144"/>
      <c r="H28" s="175" t="str">
        <f aca="true">IF(G28 &lt;&gt; "",VLOOKUP($G28,Defect_severity,2,0),"")</f>
        <v/>
      </c>
      <c r="I28" s="144"/>
      <c r="J28" s="201"/>
      <c r="K28" s="202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201"/>
      <c r="G29" s="144"/>
      <c r="H29" s="175" t="str">
        <f aca="true">IF(G29 &lt;&gt; "",VLOOKUP($G29,Defect_severity,2,0),"")</f>
        <v/>
      </c>
      <c r="I29" s="144"/>
      <c r="J29" s="201"/>
      <c r="K29" s="202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201"/>
      <c r="G30" s="144"/>
      <c r="H30" s="175" t="str">
        <f aca="true">IF(G30 &lt;&gt; "",VLOOKUP($G30,Defect_severity,2,0),"")</f>
        <v/>
      </c>
      <c r="I30" s="144"/>
      <c r="J30" s="201"/>
      <c r="K30" s="202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201"/>
      <c r="G31" s="144"/>
      <c r="H31" s="175" t="str">
        <f aca="true">IF(G31 &lt;&gt; "",VLOOKUP($G31,Defect_severity,2,0),"")</f>
        <v/>
      </c>
      <c r="I31" s="144"/>
      <c r="J31" s="201"/>
      <c r="K31" s="202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201"/>
      <c r="G32" s="144"/>
      <c r="H32" s="175" t="str">
        <f aca="true">IF(G32 &lt;&gt; "",VLOOKUP($G32,Defect_severity,2,0),"")</f>
        <v/>
      </c>
      <c r="I32" s="144"/>
      <c r="J32" s="201"/>
      <c r="K32" s="202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201"/>
      <c r="G33" s="144"/>
      <c r="H33" s="175" t="str">
        <f aca="true">IF(G33 &lt;&gt; "",VLOOKUP($G33,Defect_severity,2,0),"")</f>
        <v/>
      </c>
      <c r="I33" s="144"/>
      <c r="J33" s="201"/>
      <c r="K33" s="202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201"/>
      <c r="G34" s="144"/>
      <c r="H34" s="175" t="str">
        <f aca="true">IF(G34 &lt;&gt; "",VLOOKUP($G34,Defect_severity,2,0),"")</f>
        <v/>
      </c>
      <c r="I34" s="144"/>
      <c r="J34" s="201"/>
      <c r="K34" s="202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201"/>
      <c r="G35" s="144"/>
      <c r="H35" s="175" t="str">
        <f aca="true">IF(G35 &lt;&gt; "",VLOOKUP($G35,Defect_severity,2,0),"")</f>
        <v/>
      </c>
      <c r="I35" s="144"/>
      <c r="J35" s="201"/>
      <c r="K35" s="202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201"/>
      <c r="G36" s="144"/>
      <c r="H36" s="175" t="str">
        <f aca="true">IF(G36 &lt;&gt; "",VLOOKUP($G36,Defect_severity,2,0),"")</f>
        <v/>
      </c>
      <c r="I36" s="144"/>
      <c r="J36" s="201"/>
      <c r="K36" s="202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201"/>
      <c r="G37" s="144"/>
      <c r="H37" s="175" t="str">
        <f aca="true">IF(G37 &lt;&gt; "",VLOOKUP($G37,Defect_severity,2,0),"")</f>
        <v/>
      </c>
      <c r="I37" s="144"/>
      <c r="J37" s="201"/>
      <c r="K37" s="202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201"/>
      <c r="G38" s="144"/>
      <c r="H38" s="175" t="str">
        <f aca="true">IF(G38 &lt;&gt; "",VLOOKUP($G38,Defect_severity,2,0),"")</f>
        <v/>
      </c>
      <c r="I38" s="144"/>
      <c r="J38" s="201"/>
      <c r="K38" s="202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201"/>
      <c r="G39" s="144"/>
      <c r="H39" s="175" t="str">
        <f aca="true">IF(G39 &lt;&gt; "",VLOOKUP($G39,Defect_severity,2,0),"")</f>
        <v/>
      </c>
      <c r="I39" s="144"/>
      <c r="J39" s="201"/>
      <c r="K39" s="202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201"/>
      <c r="G40" s="144"/>
      <c r="H40" s="175" t="str">
        <f aca="true">IF(G40 &lt;&gt; "",VLOOKUP($G40,Defect_severity,2,0),"")</f>
        <v/>
      </c>
      <c r="I40" s="144"/>
      <c r="J40" s="201"/>
      <c r="K40" s="202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201"/>
      <c r="G41" s="144"/>
      <c r="H41" s="175" t="str">
        <f aca="true">IF(G41 &lt;&gt; "",VLOOKUP($G41,Defect_severity,2,0),"")</f>
        <v/>
      </c>
      <c r="I41" s="144"/>
      <c r="J41" s="201"/>
      <c r="K41" s="202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201"/>
      <c r="G42" s="144"/>
      <c r="H42" s="175" t="str">
        <f aca="true">IF(G42 &lt;&gt; "",VLOOKUP($G42,Defect_severity,2,0),"")</f>
        <v/>
      </c>
      <c r="I42" s="144"/>
      <c r="J42" s="201"/>
      <c r="K42" s="202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201"/>
      <c r="G43" s="144"/>
      <c r="H43" s="175" t="str">
        <f aca="true">IF(G43 &lt;&gt; "",VLOOKUP($G43,Defect_severity,2,0),"")</f>
        <v/>
      </c>
      <c r="I43" s="144"/>
      <c r="J43" s="201"/>
      <c r="K43" s="202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201"/>
      <c r="G44" s="144"/>
      <c r="H44" s="175" t="str">
        <f aca="true">IF(G44 &lt;&gt; "",VLOOKUP($G44,Defect_severity,2,0),"")</f>
        <v/>
      </c>
      <c r="I44" s="144"/>
      <c r="J44" s="201"/>
      <c r="K44" s="202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201"/>
      <c r="G45" s="144"/>
      <c r="H45" s="175" t="str">
        <f aca="true">IF(G45 &lt;&gt; "",VLOOKUP($G45,Defect_severity,2,0),"")</f>
        <v/>
      </c>
      <c r="I45" s="144"/>
      <c r="J45" s="201"/>
      <c r="K45" s="202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201"/>
      <c r="G46" s="144"/>
      <c r="H46" s="175" t="str">
        <f aca="true">IF(G46 &lt;&gt; "",VLOOKUP($G46,Defect_severity,2,0),"")</f>
        <v/>
      </c>
      <c r="I46" s="144"/>
      <c r="J46" s="201"/>
      <c r="K46" s="202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201"/>
      <c r="G47" s="144"/>
      <c r="H47" s="175" t="str">
        <f aca="true">IF(G47 &lt;&gt; "",VLOOKUP($G47,Defect_severity,2,0),"")</f>
        <v/>
      </c>
      <c r="I47" s="144"/>
      <c r="J47" s="201"/>
      <c r="K47" s="202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201"/>
      <c r="G48" s="144"/>
      <c r="H48" s="175" t="str">
        <f aca="true">IF(G48 &lt;&gt; "",VLOOKUP($G48,Defect_severity,2,0),"")</f>
        <v/>
      </c>
      <c r="I48" s="144"/>
      <c r="J48" s="201"/>
      <c r="K48" s="202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201"/>
      <c r="G49" s="144"/>
      <c r="H49" s="175" t="str">
        <f aca="true">IF(G49 &lt;&gt; "",VLOOKUP($G49,Defect_severity,2,0),"")</f>
        <v/>
      </c>
      <c r="I49" s="144"/>
      <c r="J49" s="201"/>
      <c r="K49" s="202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201"/>
      <c r="G50" s="144"/>
      <c r="H50" s="175" t="str">
        <f aca="true">IF(G50 &lt;&gt; "",VLOOKUP($G50,Defect_severity,2,0),"")</f>
        <v/>
      </c>
      <c r="I50" s="144"/>
      <c r="J50" s="201"/>
      <c r="K50" s="202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201"/>
      <c r="G51" s="144"/>
      <c r="H51" s="175" t="str">
        <f aca="true">IF(G51 &lt;&gt; "",VLOOKUP($G51,Defect_severity,2,0),"")</f>
        <v/>
      </c>
      <c r="I51" s="144"/>
      <c r="J51" s="201"/>
      <c r="K51" s="202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201"/>
      <c r="G52" s="144"/>
      <c r="H52" s="175" t="str">
        <f aca="true">IF(G52 &lt;&gt; "",VLOOKUP($G52,Defect_severity,2,0),"")</f>
        <v/>
      </c>
      <c r="I52" s="144"/>
      <c r="J52" s="201"/>
      <c r="K52" s="202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201"/>
      <c r="G53" s="144"/>
      <c r="H53" s="175" t="str">
        <f aca="true">IF(G53 &lt;&gt; "",VLOOKUP($G53,Defect_severity,2,0),"")</f>
        <v/>
      </c>
      <c r="I53" s="144"/>
      <c r="J53" s="201"/>
      <c r="K53" s="202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201"/>
      <c r="G54" s="144"/>
      <c r="H54" s="175" t="str">
        <f aca="true">IF(G54 &lt;&gt; "",VLOOKUP($G54,Defect_severity,2,0),"")</f>
        <v/>
      </c>
      <c r="I54" s="144"/>
      <c r="J54" s="201"/>
      <c r="K54" s="202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201"/>
      <c r="G55" s="144"/>
      <c r="H55" s="175" t="str">
        <f aca="true">IF(G55 &lt;&gt; "",VLOOKUP($G55,Defect_severity,2,0),"")</f>
        <v/>
      </c>
      <c r="I55" s="144"/>
      <c r="J55" s="201"/>
      <c r="K55" s="202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201"/>
      <c r="G56" s="144"/>
      <c r="H56" s="175" t="str">
        <f aca="true">IF(G56 &lt;&gt; "",VLOOKUP($G56,Defect_severity,2,0),"")</f>
        <v/>
      </c>
      <c r="I56" s="144"/>
      <c r="J56" s="201"/>
      <c r="K56" s="202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201"/>
      <c r="G57" s="144"/>
      <c r="H57" s="175" t="str">
        <f aca="true">IF(G57 &lt;&gt; "",VLOOKUP($G57,Defect_severity,2,0),"")</f>
        <v/>
      </c>
      <c r="I57" s="144"/>
      <c r="J57" s="201"/>
      <c r="K57" s="202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201"/>
      <c r="G58" s="144"/>
      <c r="H58" s="175" t="str">
        <f aca="true">IF(G58 &lt;&gt; "",VLOOKUP($G58,Defect_severity,2,0),"")</f>
        <v/>
      </c>
      <c r="I58" s="144"/>
      <c r="J58" s="201"/>
      <c r="K58" s="202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201"/>
      <c r="G59" s="144"/>
      <c r="H59" s="175" t="str">
        <f aca="true">IF(G59 &lt;&gt; "",VLOOKUP($G59,Defect_severity,2,0),"")</f>
        <v/>
      </c>
      <c r="I59" s="144"/>
      <c r="J59" s="201"/>
      <c r="K59" s="202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201"/>
      <c r="G60" s="144"/>
      <c r="H60" s="175" t="str">
        <f aca="true">IF(G60 &lt;&gt; "",VLOOKUP($G60,Defect_severity,2,0),"")</f>
        <v/>
      </c>
      <c r="I60" s="144"/>
      <c r="J60" s="201"/>
      <c r="K60" s="202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201"/>
      <c r="G61" s="144"/>
      <c r="H61" s="175" t="str">
        <f aca="true">IF(G61 &lt;&gt; "",VLOOKUP($G61,Defect_severity,2,0),"")</f>
        <v/>
      </c>
      <c r="I61" s="144"/>
      <c r="J61" s="201"/>
      <c r="K61" s="202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201"/>
      <c r="G62" s="144"/>
      <c r="H62" s="175" t="str">
        <f aca="true">IF(G62 &lt;&gt; "",VLOOKUP($G62,Defect_severity,2,0),"")</f>
        <v/>
      </c>
      <c r="I62" s="144"/>
      <c r="J62" s="201"/>
      <c r="K62" s="202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201"/>
      <c r="G63" s="144"/>
      <c r="H63" s="175" t="str">
        <f aca="true">IF(G63 &lt;&gt; "",VLOOKUP($G63,Defect_severity,2,0),"")</f>
        <v/>
      </c>
      <c r="I63" s="144"/>
      <c r="J63" s="201"/>
      <c r="K63" s="202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201"/>
      <c r="G64" s="144"/>
      <c r="H64" s="175" t="str">
        <f aca="true">IF(G64 &lt;&gt; "",VLOOKUP($G64,Defect_severity,2,0),"")</f>
        <v/>
      </c>
      <c r="I64" s="144"/>
      <c r="J64" s="201"/>
      <c r="K64" s="202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201"/>
      <c r="G65" s="144"/>
      <c r="H65" s="175" t="str">
        <f aca="true">IF(G65 &lt;&gt; "",VLOOKUP($G65,Defect_severity,2,0),"")</f>
        <v/>
      </c>
      <c r="I65" s="144"/>
      <c r="J65" s="201"/>
      <c r="K65" s="202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201"/>
      <c r="G66" s="144"/>
      <c r="H66" s="175" t="str">
        <f aca="true">IF(G66 &lt;&gt; "",VLOOKUP($G66,Defect_severity,2,0),"")</f>
        <v/>
      </c>
      <c r="I66" s="144"/>
      <c r="J66" s="201"/>
      <c r="K66" s="202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201"/>
      <c r="G67" s="144"/>
      <c r="H67" s="175" t="str">
        <f aca="true">IF(G67 &lt;&gt; "",VLOOKUP($G67,Defect_severity,2,0),"")</f>
        <v/>
      </c>
      <c r="I67" s="144"/>
      <c r="J67" s="201"/>
      <c r="K67" s="202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201"/>
      <c r="G68" s="144"/>
      <c r="H68" s="175" t="str">
        <f aca="true">IF(G68 &lt;&gt; "",VLOOKUP($G68,Defect_severity,2,0),"")</f>
        <v/>
      </c>
      <c r="I68" s="144"/>
      <c r="J68" s="201"/>
      <c r="K68" s="202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201"/>
      <c r="G69" s="144"/>
      <c r="H69" s="175" t="str">
        <f aca="true">IF(G69 &lt;&gt; "",VLOOKUP($G69,Defect_severity,2,0),"")</f>
        <v/>
      </c>
      <c r="I69" s="144"/>
      <c r="J69" s="201"/>
      <c r="K69" s="202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201"/>
      <c r="G70" s="144"/>
      <c r="H70" s="175" t="str">
        <f aca="true">IF(G70 &lt;&gt; "",VLOOKUP($G70,Defect_severity,2,0),"")</f>
        <v/>
      </c>
      <c r="I70" s="144"/>
      <c r="J70" s="201"/>
      <c r="K70" s="202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201"/>
      <c r="G71" s="144"/>
      <c r="H71" s="175" t="str">
        <f aca="true">IF(G71 &lt;&gt; "",VLOOKUP($G71,Defect_severity,2,0),"")</f>
        <v/>
      </c>
      <c r="I71" s="144"/>
      <c r="J71" s="201"/>
      <c r="K71" s="202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201"/>
      <c r="G72" s="144"/>
      <c r="H72" s="175" t="str">
        <f aca="true">IF(G72 &lt;&gt; "",VLOOKUP($G72,Defect_severity,2,0),"")</f>
        <v/>
      </c>
      <c r="I72" s="144"/>
      <c r="J72" s="201"/>
      <c r="K72" s="202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201"/>
      <c r="G73" s="144"/>
      <c r="H73" s="175" t="str">
        <f aca="true">IF(G73 &lt;&gt; "",VLOOKUP($G73,Defect_severity,2,0),"")</f>
        <v/>
      </c>
      <c r="I73" s="144"/>
      <c r="J73" s="201"/>
      <c r="K73" s="202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201"/>
      <c r="G74" s="144"/>
      <c r="H74" s="175" t="str">
        <f aca="true">IF(G74 &lt;&gt; "",VLOOKUP($G74,Defect_severity,2,0),"")</f>
        <v/>
      </c>
      <c r="I74" s="144"/>
      <c r="J74" s="201"/>
      <c r="K74" s="202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201"/>
      <c r="G75" s="144"/>
      <c r="H75" s="175" t="str">
        <f aca="true">IF(G75 &lt;&gt; "",VLOOKUP($G75,Defect_severity,2,0),"")</f>
        <v/>
      </c>
      <c r="I75" s="144"/>
      <c r="J75" s="201"/>
      <c r="K75" s="202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201"/>
      <c r="G76" s="144"/>
      <c r="H76" s="175" t="str">
        <f aca="true">IF(G76 &lt;&gt; "",VLOOKUP($G76,Defect_severity,2,0),"")</f>
        <v/>
      </c>
      <c r="I76" s="144"/>
      <c r="J76" s="201"/>
      <c r="K76" s="202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201"/>
      <c r="G77" s="144"/>
      <c r="H77" s="175" t="str">
        <f aca="true">IF(G77 &lt;&gt; "",VLOOKUP($G77,Defect_severity,2,0),"")</f>
        <v/>
      </c>
      <c r="I77" s="144"/>
      <c r="J77" s="201"/>
      <c r="K77" s="202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201"/>
      <c r="G78" s="144"/>
      <c r="H78" s="175" t="str">
        <f aca="true">IF(G78 &lt;&gt; "",VLOOKUP($G78,Defect_severity,2,0),"")</f>
        <v/>
      </c>
      <c r="I78" s="144"/>
      <c r="J78" s="201"/>
      <c r="K78" s="202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201"/>
      <c r="G79" s="144"/>
      <c r="H79" s="175" t="str">
        <f aca="true">IF(G79 &lt;&gt; "",VLOOKUP($G79,Defect_severity,2,0),"")</f>
        <v/>
      </c>
      <c r="I79" s="144"/>
      <c r="J79" s="201"/>
      <c r="K79" s="202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201"/>
      <c r="G80" s="144"/>
      <c r="H80" s="175" t="str">
        <f aca="true">IF(G80 &lt;&gt; "",VLOOKUP($G80,Defect_severity,2,0),"")</f>
        <v/>
      </c>
      <c r="I80" s="144"/>
      <c r="J80" s="201"/>
      <c r="K80" s="202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201"/>
      <c r="G81" s="144"/>
      <c r="H81" s="175" t="str">
        <f aca="true">IF(G81 &lt;&gt; "",VLOOKUP($G81,Defect_severity,2,0),"")</f>
        <v/>
      </c>
      <c r="I81" s="144"/>
      <c r="J81" s="201"/>
      <c r="K81" s="202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201"/>
      <c r="G82" s="144"/>
      <c r="H82" s="175" t="str">
        <f aca="true">IF(G82 &lt;&gt; "",VLOOKUP($G82,Defect_severity,2,0),"")</f>
        <v/>
      </c>
      <c r="I82" s="144"/>
      <c r="J82" s="201"/>
      <c r="K82" s="202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201"/>
      <c r="G83" s="144"/>
      <c r="H83" s="175" t="str">
        <f aca="true">IF(G83 &lt;&gt; "",VLOOKUP($G83,Defect_severity,2,0),"")</f>
        <v/>
      </c>
      <c r="I83" s="144"/>
      <c r="J83" s="201"/>
      <c r="K83" s="202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201"/>
      <c r="G84" s="144"/>
      <c r="H84" s="175" t="str">
        <f aca="true">IF(G84 &lt;&gt; "",VLOOKUP($G84,Defect_severity,2,0),"")</f>
        <v/>
      </c>
      <c r="I84" s="144"/>
      <c r="J84" s="201"/>
      <c r="K84" s="202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201"/>
      <c r="G85" s="144"/>
      <c r="H85" s="175" t="str">
        <f aca="true">IF(G85 &lt;&gt; "",VLOOKUP($G85,Defect_severity,2,0),"")</f>
        <v/>
      </c>
      <c r="I85" s="144"/>
      <c r="J85" s="201"/>
      <c r="K85" s="202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201"/>
      <c r="G86" s="144"/>
      <c r="H86" s="175" t="str">
        <f aca="true">IF(G86 &lt;&gt; "",VLOOKUP($G86,Defect_severity,2,0),"")</f>
        <v/>
      </c>
      <c r="I86" s="144"/>
      <c r="J86" s="201"/>
      <c r="K86" s="202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201"/>
      <c r="G87" s="144"/>
      <c r="H87" s="175" t="str">
        <f aca="true">IF(G87 &lt;&gt; "",VLOOKUP($G87,Defect_severity,2,0),"")</f>
        <v/>
      </c>
      <c r="I87" s="144"/>
      <c r="J87" s="201"/>
      <c r="K87" s="202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201"/>
      <c r="G88" s="144"/>
      <c r="H88" s="175" t="str">
        <f aca="true">IF(G88 &lt;&gt; "",VLOOKUP($G88,Defect_severity,2,0),"")</f>
        <v/>
      </c>
      <c r="I88" s="144"/>
      <c r="J88" s="201"/>
      <c r="K88" s="202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201"/>
      <c r="G89" s="144"/>
      <c r="H89" s="175" t="str">
        <f aca="true">IF(G89 &lt;&gt; "",VLOOKUP($G89,Defect_severity,2,0),"")</f>
        <v/>
      </c>
      <c r="I89" s="144"/>
      <c r="J89" s="201"/>
      <c r="K89" s="202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201"/>
      <c r="G90" s="144"/>
      <c r="H90" s="175" t="str">
        <f aca="true">IF(G90 &lt;&gt; "",VLOOKUP($G90,Defect_severity,2,0),"")</f>
        <v/>
      </c>
      <c r="I90" s="144"/>
      <c r="J90" s="201"/>
      <c r="K90" s="202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201"/>
      <c r="G91" s="144"/>
      <c r="H91" s="175" t="str">
        <f aca="true">IF(G91 &lt;&gt; "",VLOOKUP($G91,Defect_severity,2,0),"")</f>
        <v/>
      </c>
      <c r="I91" s="144"/>
      <c r="J91" s="201"/>
      <c r="K91" s="202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201"/>
      <c r="G92" s="144"/>
      <c r="H92" s="175" t="str">
        <f aca="true">IF(G92 &lt;&gt; "",VLOOKUP($G92,Defect_severity,2,0),"")</f>
        <v/>
      </c>
      <c r="I92" s="144"/>
      <c r="J92" s="201"/>
      <c r="K92" s="202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201"/>
      <c r="G93" s="144"/>
      <c r="H93" s="175" t="str">
        <f aca="true">IF(G93 &lt;&gt; "",VLOOKUP($G93,Defect_severity,2,0),"")</f>
        <v/>
      </c>
      <c r="I93" s="144"/>
      <c r="J93" s="201"/>
      <c r="K93" s="202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201"/>
      <c r="G94" s="144"/>
      <c r="H94" s="175" t="str">
        <f aca="true">IF(G94 &lt;&gt; "",VLOOKUP($G94,Defect_severity,2,0),"")</f>
        <v/>
      </c>
      <c r="I94" s="144"/>
      <c r="J94" s="201"/>
      <c r="K94" s="202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201"/>
      <c r="G95" s="144"/>
      <c r="H95" s="175" t="str">
        <f aca="true">IF(G95 &lt;&gt; "",VLOOKUP($G95,Defect_severity,2,0),"")</f>
        <v/>
      </c>
      <c r="I95" s="144"/>
      <c r="J95" s="201"/>
      <c r="K95" s="202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201"/>
      <c r="G96" s="144"/>
      <c r="H96" s="175" t="str">
        <f aca="true">IF(G96 &lt;&gt; "",VLOOKUP($G96,Defect_severity,2,0),"")</f>
        <v/>
      </c>
      <c r="I96" s="144"/>
      <c r="J96" s="201"/>
      <c r="K96" s="202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201"/>
      <c r="G97" s="144"/>
      <c r="H97" s="175" t="str">
        <f aca="true">IF(G97 &lt;&gt; "",VLOOKUP($G97,Defect_severity,2,0),"")</f>
        <v/>
      </c>
      <c r="I97" s="144"/>
      <c r="J97" s="201"/>
      <c r="K97" s="202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201"/>
      <c r="G98" s="144"/>
      <c r="H98" s="175" t="str">
        <f aca="true">IF(G98 &lt;&gt; "",VLOOKUP($G98,Defect_severity,2,0),"")</f>
        <v/>
      </c>
      <c r="I98" s="144"/>
      <c r="J98" s="201"/>
      <c r="K98" s="202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201"/>
      <c r="G99" s="144"/>
      <c r="H99" s="175" t="str">
        <f aca="true">IF(G99 &lt;&gt; "",VLOOKUP($G99,Defect_severity,2,0),"")</f>
        <v/>
      </c>
      <c r="I99" s="144"/>
      <c r="J99" s="201"/>
      <c r="K99" s="202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201"/>
      <c r="G100" s="144"/>
      <c r="H100" s="175" t="str">
        <f aca="true">IF(G100 &lt;&gt; "",VLOOKUP($G100,Defect_severity,2,0),"")</f>
        <v/>
      </c>
      <c r="I100" s="144"/>
      <c r="J100" s="201"/>
      <c r="K100" s="202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201"/>
      <c r="G101" s="144"/>
      <c r="H101" s="175" t="str">
        <f aca="true">IF(G101 &lt;&gt; "",VLOOKUP($G101,Defect_severity,2,0),"")</f>
        <v/>
      </c>
      <c r="I101" s="144"/>
      <c r="J101" s="201"/>
      <c r="K101" s="202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201"/>
      <c r="G102" s="144"/>
      <c r="H102" s="175" t="str">
        <f aca="true">IF(G102 &lt;&gt; "",VLOOKUP($G102,Defect_severity,2,0),"")</f>
        <v/>
      </c>
      <c r="I102" s="144"/>
      <c r="J102" s="201"/>
      <c r="K102" s="202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201"/>
      <c r="G103" s="144"/>
      <c r="H103" s="175" t="str">
        <f aca="true">IF(G103 &lt;&gt; "",VLOOKUP($G103,Defect_severity,2,0),"")</f>
        <v/>
      </c>
      <c r="I103" s="144"/>
      <c r="J103" s="201"/>
      <c r="K103" s="202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201"/>
      <c r="G104" s="144"/>
      <c r="H104" s="175" t="str">
        <f aca="true">IF(G104 &lt;&gt; "",VLOOKUP($G104,Defect_severity,2,0),"")</f>
        <v/>
      </c>
      <c r="I104" s="144"/>
      <c r="J104" s="201"/>
      <c r="K104" s="202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201"/>
      <c r="G105" s="144"/>
      <c r="H105" s="175" t="str">
        <f aca="true">IF(G105 &lt;&gt; "",VLOOKUP($G105,Defect_severity,2,0),"")</f>
        <v/>
      </c>
      <c r="I105" s="144"/>
      <c r="J105" s="201"/>
      <c r="K105" s="202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201"/>
      <c r="G106" s="144"/>
      <c r="H106" s="175" t="str">
        <f aca="true">IF(G106 &lt;&gt; "",VLOOKUP($G106,Defect_severity,2,0),"")</f>
        <v/>
      </c>
      <c r="I106" s="144"/>
      <c r="J106" s="201"/>
      <c r="K106" s="202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201"/>
      <c r="G107" s="144"/>
      <c r="H107" s="175" t="str">
        <f aca="true">IF(G107 &lt;&gt; "",VLOOKUP($G107,Defect_severity,2,0),"")</f>
        <v/>
      </c>
      <c r="I107" s="144"/>
      <c r="J107" s="201"/>
      <c r="K107" s="202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201"/>
      <c r="G108" s="144"/>
      <c r="H108" s="175" t="str">
        <f aca="true">IF(G108 &lt;&gt; "",VLOOKUP($G108,Defect_severity,2,0),"")</f>
        <v/>
      </c>
      <c r="I108" s="144"/>
      <c r="J108" s="201"/>
      <c r="K108" s="202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201"/>
      <c r="G109" s="144"/>
      <c r="H109" s="175" t="str">
        <f aca="true">IF(G109 &lt;&gt; "",VLOOKUP($G109,Defect_severity,2,0),"")</f>
        <v/>
      </c>
      <c r="I109" s="144"/>
      <c r="J109" s="201"/>
      <c r="K109" s="202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201"/>
      <c r="G110" s="144"/>
      <c r="H110" s="175" t="str">
        <f aca="true">IF(G110 &lt;&gt; "",VLOOKUP($G110,Defect_severity,2,0),"")</f>
        <v/>
      </c>
      <c r="I110" s="144"/>
      <c r="J110" s="201"/>
      <c r="K110" s="202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201"/>
      <c r="G111" s="144"/>
      <c r="H111" s="175" t="str">
        <f aca="true">IF(G111 &lt;&gt; "",VLOOKUP($G111,Defect_severity,2,0),"")</f>
        <v/>
      </c>
      <c r="I111" s="144"/>
      <c r="J111" s="201"/>
      <c r="K111" s="202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201"/>
      <c r="G112" s="144"/>
      <c r="H112" s="175" t="str">
        <f aca="true">IF(G112 &lt;&gt; "",VLOOKUP($G112,Defect_severity,2,0),"")</f>
        <v/>
      </c>
      <c r="I112" s="144"/>
      <c r="J112" s="201"/>
      <c r="K112" s="202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201"/>
      <c r="G113" s="144"/>
      <c r="H113" s="175" t="str">
        <f aca="true">IF(G113 &lt;&gt; "",VLOOKUP($G113,Defect_severity,2,0),"")</f>
        <v/>
      </c>
      <c r="I113" s="144"/>
      <c r="J113" s="201"/>
      <c r="K113" s="202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201"/>
      <c r="G114" s="144"/>
      <c r="H114" s="175" t="str">
        <f aca="true">IF(G114 &lt;&gt; "",VLOOKUP($G114,Defect_severity,2,0),"")</f>
        <v/>
      </c>
      <c r="I114" s="144"/>
      <c r="J114" s="201"/>
      <c r="K114" s="202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201"/>
      <c r="G115" s="144"/>
      <c r="H115" s="175" t="str">
        <f aca="true">IF(G115 &lt;&gt; "",VLOOKUP($G115,Defect_severity,2,0),"")</f>
        <v/>
      </c>
      <c r="I115" s="144"/>
      <c r="J115" s="201"/>
      <c r="K115" s="202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201"/>
      <c r="G116" s="144"/>
      <c r="H116" s="175" t="str">
        <f aca="true">IF(G116 &lt;&gt; "",VLOOKUP($G116,Defect_severity,2,0),"")</f>
        <v/>
      </c>
      <c r="I116" s="144"/>
      <c r="J116" s="201"/>
      <c r="K116" s="202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201"/>
      <c r="G117" s="144"/>
      <c r="H117" s="175" t="str">
        <f aca="true">IF(G117 &lt;&gt; "",VLOOKUP($G117,Defect_severity,2,0),"")</f>
        <v/>
      </c>
      <c r="I117" s="144"/>
      <c r="J117" s="201"/>
      <c r="K117" s="202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201"/>
      <c r="G118" s="144"/>
      <c r="H118" s="175" t="str">
        <f aca="true">IF(G118 &lt;&gt; "",VLOOKUP($G118,Defect_severity,2,0),"")</f>
        <v/>
      </c>
      <c r="I118" s="144"/>
      <c r="J118" s="201"/>
      <c r="K118" s="202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201"/>
      <c r="G119" s="144"/>
      <c r="H119" s="175" t="str">
        <f aca="true">IF(G119 &lt;&gt; "",VLOOKUP($G119,Defect_severity,2,0),"")</f>
        <v/>
      </c>
      <c r="I119" s="144"/>
      <c r="J119" s="201"/>
      <c r="K119" s="202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201"/>
      <c r="G120" s="144"/>
      <c r="H120" s="175" t="str">
        <f aca="true">IF(G120 &lt;&gt; "",VLOOKUP($G120,Defect_severity,2,0),"")</f>
        <v/>
      </c>
      <c r="I120" s="144"/>
      <c r="J120" s="201"/>
      <c r="K120" s="202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201"/>
      <c r="G121" s="144"/>
      <c r="H121" s="175" t="str">
        <f aca="true">IF(G121 &lt;&gt; "",VLOOKUP($G121,Defect_severity,2,0),"")</f>
        <v/>
      </c>
      <c r="I121" s="144"/>
      <c r="J121" s="201"/>
      <c r="K121" s="202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201"/>
      <c r="G122" s="144"/>
      <c r="H122" s="175" t="str">
        <f aca="true">IF(G122 &lt;&gt; "",VLOOKUP($G122,Defect_severity,2,0),"")</f>
        <v/>
      </c>
      <c r="I122" s="144"/>
      <c r="J122" s="201"/>
      <c r="K122" s="202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201"/>
      <c r="G123" s="144"/>
      <c r="H123" s="175" t="str">
        <f aca="true">IF(G123 &lt;&gt; "",VLOOKUP($G123,Defect_severity,2,0),"")</f>
        <v/>
      </c>
      <c r="I123" s="144"/>
      <c r="J123" s="201"/>
      <c r="K123" s="202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201"/>
      <c r="G124" s="144"/>
      <c r="H124" s="175" t="str">
        <f aca="true">IF(G124 &lt;&gt; "",VLOOKUP($G124,Defect_severity,2,0),"")</f>
        <v/>
      </c>
      <c r="I124" s="144"/>
      <c r="J124" s="201"/>
      <c r="K124" s="202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201"/>
      <c r="G125" s="144"/>
      <c r="H125" s="175" t="str">
        <f aca="true">IF(G125 &lt;&gt; "",VLOOKUP($G125,Defect_severity,2,0),"")</f>
        <v/>
      </c>
      <c r="I125" s="144"/>
      <c r="J125" s="201"/>
      <c r="K125" s="202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201"/>
      <c r="G126" s="144"/>
      <c r="H126" s="175" t="str">
        <f aca="true">IF(G126 &lt;&gt; "",VLOOKUP($G126,Defect_severity,2,0),"")</f>
        <v/>
      </c>
      <c r="I126" s="144"/>
      <c r="J126" s="201"/>
      <c r="K126" s="202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201"/>
      <c r="G127" s="144"/>
      <c r="H127" s="175" t="str">
        <f aca="true">IF(G127 &lt;&gt; "",VLOOKUP($G127,Defect_severity,2,0),"")</f>
        <v/>
      </c>
      <c r="I127" s="144"/>
      <c r="J127" s="201"/>
      <c r="K127" s="202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201"/>
      <c r="G128" s="144"/>
      <c r="H128" s="175" t="str">
        <f aca="true">IF(G128 &lt;&gt; "",VLOOKUP($G128,Defect_severity,2,0),"")</f>
        <v/>
      </c>
      <c r="I128" s="144"/>
      <c r="J128" s="201"/>
      <c r="K128" s="202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201"/>
      <c r="G129" s="144"/>
      <c r="H129" s="175" t="str">
        <f aca="true">IF(G129 &lt;&gt; "",VLOOKUP($G129,Defect_severity,2,0),"")</f>
        <v/>
      </c>
      <c r="I129" s="144"/>
      <c r="J129" s="201"/>
      <c r="K129" s="202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201"/>
      <c r="G130" s="144"/>
      <c r="H130" s="175" t="str">
        <f aca="true">IF(G130 &lt;&gt; "",VLOOKUP($G130,Defect_severity,2,0),"")</f>
        <v/>
      </c>
      <c r="I130" s="144"/>
      <c r="J130" s="201"/>
      <c r="K130" s="202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201"/>
      <c r="G131" s="144"/>
      <c r="H131" s="175" t="str">
        <f aca="true">IF(G131 &lt;&gt; "",VLOOKUP($G131,Defect_severity,2,0),"")</f>
        <v/>
      </c>
      <c r="I131" s="144"/>
      <c r="J131" s="201"/>
      <c r="K131" s="202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201"/>
      <c r="G132" s="144"/>
      <c r="H132" s="175" t="str">
        <f aca="true">IF(G132 &lt;&gt; "",VLOOKUP($G132,Defect_severity,2,0),"")</f>
        <v/>
      </c>
      <c r="I132" s="144"/>
      <c r="J132" s="201"/>
      <c r="K132" s="202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201"/>
      <c r="G133" s="144"/>
      <c r="H133" s="175" t="str">
        <f aca="true">IF(G133 &lt;&gt; "",VLOOKUP($G133,Defect_severity,2,0),"")</f>
        <v/>
      </c>
      <c r="I133" s="144"/>
      <c r="J133" s="201"/>
      <c r="K133" s="202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201"/>
      <c r="G134" s="144"/>
      <c r="H134" s="175" t="str">
        <f aca="true">IF(G134 &lt;&gt; "",VLOOKUP($G134,Defect_severity,2,0),"")</f>
        <v/>
      </c>
      <c r="I134" s="144"/>
      <c r="J134" s="201"/>
      <c r="K134" s="202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201"/>
      <c r="G135" s="144"/>
      <c r="H135" s="175" t="str">
        <f aca="true">IF(G135 &lt;&gt; "",VLOOKUP($G135,Defect_severity,2,0),"")</f>
        <v/>
      </c>
      <c r="I135" s="144"/>
      <c r="J135" s="201"/>
      <c r="K135" s="202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201"/>
      <c r="G136" s="144"/>
      <c r="H136" s="175" t="str">
        <f aca="true">IF(G136 &lt;&gt; "",VLOOKUP($G136,Defect_severity,2,0),"")</f>
        <v/>
      </c>
      <c r="I136" s="144"/>
      <c r="J136" s="201"/>
      <c r="K136" s="202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201"/>
      <c r="G137" s="144"/>
      <c r="H137" s="175" t="str">
        <f aca="true">IF(G137 &lt;&gt; "",VLOOKUP($G137,Defect_severity,2,0),"")</f>
        <v/>
      </c>
      <c r="I137" s="144"/>
      <c r="J137" s="201"/>
      <c r="K137" s="202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201"/>
      <c r="G138" s="144"/>
      <c r="H138" s="175" t="str">
        <f aca="true">IF(G138 &lt;&gt; "",VLOOKUP($G138,Defect_severity,2,0),"")</f>
        <v/>
      </c>
      <c r="I138" s="144"/>
      <c r="J138" s="201"/>
      <c r="K138" s="202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201"/>
      <c r="G139" s="144"/>
      <c r="H139" s="175" t="str">
        <f aca="true">IF(G139 &lt;&gt; "",VLOOKUP($G139,Defect_severity,2,0),"")</f>
        <v/>
      </c>
      <c r="I139" s="144"/>
      <c r="J139" s="201"/>
      <c r="K139" s="202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201"/>
      <c r="G140" s="144"/>
      <c r="H140" s="175" t="str">
        <f aca="true">IF(G140 &lt;&gt; "",VLOOKUP($G140,Defect_severity,2,0),"")</f>
        <v/>
      </c>
      <c r="I140" s="144"/>
      <c r="J140" s="201"/>
      <c r="K140" s="202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201"/>
      <c r="G141" s="144"/>
      <c r="H141" s="175" t="str">
        <f aca="true">IF(G141 &lt;&gt; "",VLOOKUP($G141,Defect_severity,2,0),"")</f>
        <v/>
      </c>
      <c r="I141" s="144"/>
      <c r="J141" s="201"/>
      <c r="K141" s="202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201"/>
      <c r="G142" s="144"/>
      <c r="H142" s="175" t="str">
        <f aca="true">IF(G142 &lt;&gt; "",VLOOKUP($G142,Defect_severity,2,0),"")</f>
        <v/>
      </c>
      <c r="I142" s="144"/>
      <c r="J142" s="201"/>
      <c r="K142" s="202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201"/>
      <c r="G143" s="144"/>
      <c r="H143" s="175" t="str">
        <f aca="true">IF(G143 &lt;&gt; "",VLOOKUP($G143,Defect_severity,2,0),"")</f>
        <v/>
      </c>
      <c r="I143" s="144"/>
      <c r="J143" s="201"/>
      <c r="K143" s="202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201"/>
      <c r="G144" s="144"/>
      <c r="H144" s="175" t="str">
        <f aca="true">IF(G144 &lt;&gt; "",VLOOKUP($G144,Defect_severity,2,0),"")</f>
        <v/>
      </c>
      <c r="I144" s="144"/>
      <c r="J144" s="201"/>
      <c r="K144" s="202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201"/>
      <c r="G145" s="144"/>
      <c r="H145" s="175" t="str">
        <f aca="true">IF(G145 &lt;&gt; "",VLOOKUP($G145,Defect_severity,2,0),"")</f>
        <v/>
      </c>
      <c r="I145" s="144"/>
      <c r="J145" s="201"/>
      <c r="K145" s="202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201"/>
      <c r="G146" s="144"/>
      <c r="H146" s="175" t="str">
        <f aca="true">IF(G146 &lt;&gt; "",VLOOKUP($G146,Defect_severity,2,0),"")</f>
        <v/>
      </c>
      <c r="I146" s="144"/>
      <c r="J146" s="201"/>
      <c r="K146" s="202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201"/>
      <c r="G147" s="144"/>
      <c r="H147" s="175" t="str">
        <f aca="true">IF(G147 &lt;&gt; "",VLOOKUP($G147,Defect_severity,2,0),"")</f>
        <v/>
      </c>
      <c r="I147" s="144"/>
      <c r="J147" s="201"/>
      <c r="K147" s="202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201"/>
      <c r="G148" s="144"/>
      <c r="H148" s="175" t="str">
        <f aca="true">IF(G148 &lt;&gt; "",VLOOKUP($G148,Defect_severity,2,0),"")</f>
        <v/>
      </c>
      <c r="I148" s="144"/>
      <c r="J148" s="201"/>
      <c r="K148" s="202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201"/>
      <c r="G149" s="144"/>
      <c r="H149" s="175" t="str">
        <f aca="true">IF(G149 &lt;&gt; "",VLOOKUP($G149,Defect_severity,2,0),"")</f>
        <v/>
      </c>
      <c r="I149" s="144"/>
      <c r="J149" s="201"/>
      <c r="K149" s="202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201"/>
      <c r="G150" s="144"/>
      <c r="H150" s="175" t="str">
        <f aca="true">IF(G150 &lt;&gt; "",VLOOKUP($G150,Defect_severity,2,0),"")</f>
        <v/>
      </c>
      <c r="I150" s="144"/>
      <c r="J150" s="201"/>
      <c r="K150" s="202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201"/>
      <c r="G151" s="144"/>
      <c r="H151" s="175" t="str">
        <f aca="true">IF(G151 &lt;&gt; "",VLOOKUP($G151,Defect_severity,2,0),"")</f>
        <v/>
      </c>
      <c r="I151" s="144"/>
      <c r="J151" s="201"/>
      <c r="K151" s="202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201"/>
      <c r="G152" s="144"/>
      <c r="H152" s="175" t="str">
        <f aca="true">IF(G152 &lt;&gt; "",VLOOKUP($G152,Defect_severity,2,0),"")</f>
        <v/>
      </c>
      <c r="I152" s="144"/>
      <c r="J152" s="201"/>
      <c r="K152" s="202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201"/>
      <c r="G153" s="144"/>
      <c r="H153" s="175" t="str">
        <f aca="true">IF(G153 &lt;&gt; "",VLOOKUP($G153,Defect_severity,2,0),"")</f>
        <v/>
      </c>
      <c r="I153" s="144"/>
      <c r="J153" s="201"/>
      <c r="K153" s="202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201"/>
      <c r="G154" s="144"/>
      <c r="H154" s="175" t="str">
        <f aca="true">IF(G154 &lt;&gt; "",VLOOKUP($G154,Defect_severity,2,0),"")</f>
        <v/>
      </c>
      <c r="I154" s="144"/>
      <c r="J154" s="201"/>
      <c r="K154" s="202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201"/>
      <c r="G155" s="144"/>
      <c r="H155" s="175" t="str">
        <f aca="true">IF(G155 &lt;&gt; "",VLOOKUP($G155,Defect_severity,2,0),"")</f>
        <v/>
      </c>
      <c r="I155" s="144"/>
      <c r="J155" s="201"/>
      <c r="K155" s="202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201"/>
      <c r="G156" s="144"/>
      <c r="H156" s="175" t="str">
        <f aca="true">IF(G156 &lt;&gt; "",VLOOKUP($G156,Defect_severity,2,0),"")</f>
        <v/>
      </c>
      <c r="I156" s="144"/>
      <c r="J156" s="201"/>
      <c r="K156" s="202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201"/>
      <c r="G157" s="144"/>
      <c r="H157" s="175" t="str">
        <f aca="true">IF(G157 &lt;&gt; "",VLOOKUP($G157,Defect_severity,2,0),"")</f>
        <v/>
      </c>
      <c r="I157" s="144"/>
      <c r="J157" s="201"/>
      <c r="K157" s="202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201"/>
      <c r="G158" s="144"/>
      <c r="H158" s="175" t="str">
        <f aca="true">IF(G158 &lt;&gt; "",VLOOKUP($G158,Defect_severity,2,0),"")</f>
        <v/>
      </c>
      <c r="I158" s="144"/>
      <c r="J158" s="201"/>
      <c r="K158" s="202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201"/>
      <c r="G159" s="144"/>
      <c r="H159" s="175" t="str">
        <f aca="true">IF(G159 &lt;&gt; "",VLOOKUP($G159,Defect_severity,2,0),"")</f>
        <v/>
      </c>
      <c r="I159" s="144"/>
      <c r="J159" s="201"/>
      <c r="K159" s="202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201"/>
      <c r="G160" s="144"/>
      <c r="H160" s="175" t="str">
        <f aca="true">IF(G160 &lt;&gt; "",VLOOKUP($G160,Defect_severity,2,0),"")</f>
        <v/>
      </c>
      <c r="I160" s="144"/>
      <c r="J160" s="201"/>
      <c r="K160" s="202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201"/>
      <c r="G161" s="144"/>
      <c r="H161" s="175" t="str">
        <f aca="true">IF(G161 &lt;&gt; "",VLOOKUP($G161,Defect_severity,2,0),"")</f>
        <v/>
      </c>
      <c r="I161" s="144"/>
      <c r="J161" s="201"/>
      <c r="K161" s="202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201"/>
      <c r="G162" s="144"/>
      <c r="H162" s="175" t="str">
        <f aca="true">IF(G162 &lt;&gt; "",VLOOKUP($G162,Defect_severity,2,0),"")</f>
        <v/>
      </c>
      <c r="I162" s="144"/>
      <c r="J162" s="201"/>
      <c r="K162" s="202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201"/>
      <c r="G163" s="144"/>
      <c r="H163" s="175" t="str">
        <f aca="true">IF(G163 &lt;&gt; "",VLOOKUP($G163,Defect_severity,2,0),"")</f>
        <v/>
      </c>
      <c r="I163" s="144"/>
      <c r="J163" s="201"/>
      <c r="K163" s="202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201"/>
      <c r="G164" s="144"/>
      <c r="H164" s="175" t="str">
        <f aca="true">IF(G164 &lt;&gt; "",VLOOKUP($G164,Defect_severity,2,0),"")</f>
        <v/>
      </c>
      <c r="I164" s="144"/>
      <c r="J164" s="201"/>
      <c r="K164" s="202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201"/>
      <c r="G165" s="144"/>
      <c r="H165" s="175" t="str">
        <f aca="true">IF(G165 &lt;&gt; "",VLOOKUP($G165,Defect_severity,2,0),"")</f>
        <v/>
      </c>
      <c r="I165" s="144"/>
      <c r="J165" s="201"/>
      <c r="K165" s="202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201"/>
      <c r="G166" s="144"/>
      <c r="H166" s="175" t="str">
        <f aca="true">IF(G166 &lt;&gt; "",VLOOKUP($G166,Defect_severity,2,0),"")</f>
        <v/>
      </c>
      <c r="I166" s="144"/>
      <c r="J166" s="201"/>
      <c r="K166" s="202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201"/>
      <c r="G167" s="144"/>
      <c r="H167" s="175" t="str">
        <f aca="true">IF(G167 &lt;&gt; "",VLOOKUP($G167,Defect_severity,2,0),"")</f>
        <v/>
      </c>
      <c r="I167" s="144"/>
      <c r="J167" s="201"/>
      <c r="K167" s="202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201"/>
      <c r="G168" s="144"/>
      <c r="H168" s="175" t="str">
        <f aca="true">IF(G168 &lt;&gt; "",VLOOKUP($G168,Defect_severity,2,0),"")</f>
        <v/>
      </c>
      <c r="I168" s="144"/>
      <c r="J168" s="201"/>
      <c r="K168" s="202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201"/>
      <c r="G169" s="144"/>
      <c r="H169" s="175" t="str">
        <f aca="true">IF(G169 &lt;&gt; "",VLOOKUP($G169,Defect_severity,2,0),"")</f>
        <v/>
      </c>
      <c r="I169" s="144"/>
      <c r="J169" s="201"/>
      <c r="K169" s="202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201"/>
      <c r="G170" s="144"/>
      <c r="H170" s="175" t="str">
        <f aca="true">IF(G170 &lt;&gt; "",VLOOKUP($G170,Defect_severity,2,0),"")</f>
        <v/>
      </c>
      <c r="I170" s="144"/>
      <c r="J170" s="201"/>
      <c r="K170" s="202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201"/>
      <c r="G171" s="144"/>
      <c r="H171" s="175" t="str">
        <f aca="true">IF(G171 &lt;&gt; "",VLOOKUP($G171,Defect_severity,2,0),"")</f>
        <v/>
      </c>
      <c r="I171" s="144"/>
      <c r="J171" s="201"/>
      <c r="K171" s="202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201"/>
      <c r="G172" s="144"/>
      <c r="H172" s="175" t="str">
        <f aca="true">IF(G172 &lt;&gt; "",VLOOKUP($G172,Defect_severity,2,0),"")</f>
        <v/>
      </c>
      <c r="I172" s="144"/>
      <c r="J172" s="201"/>
      <c r="K172" s="202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201"/>
      <c r="G173" s="144"/>
      <c r="H173" s="175" t="str">
        <f aca="true">IF(G173 &lt;&gt; "",VLOOKUP($G173,Defect_severity,2,0),"")</f>
        <v/>
      </c>
      <c r="I173" s="144"/>
      <c r="J173" s="201"/>
      <c r="K173" s="202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201"/>
      <c r="G174" s="144"/>
      <c r="H174" s="175" t="str">
        <f aca="true">IF(G174 &lt;&gt; "",VLOOKUP($G174,Defect_severity,2,0),"")</f>
        <v/>
      </c>
      <c r="I174" s="144"/>
      <c r="J174" s="201"/>
      <c r="K174" s="202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201"/>
      <c r="G175" s="144"/>
      <c r="H175" s="175" t="str">
        <f aca="true">IF(G175 &lt;&gt; "",VLOOKUP($G175,Defect_severity,2,0),"")</f>
        <v/>
      </c>
      <c r="I175" s="144"/>
      <c r="J175" s="201"/>
      <c r="K175" s="202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201"/>
      <c r="G176" s="144"/>
      <c r="H176" s="175" t="str">
        <f aca="true">IF(G176 &lt;&gt; "",VLOOKUP($G176,Defect_severity,2,0),"")</f>
        <v/>
      </c>
      <c r="I176" s="144"/>
      <c r="J176" s="201"/>
      <c r="K176" s="202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201"/>
      <c r="G177" s="144"/>
      <c r="H177" s="175" t="str">
        <f aca="true">IF(G177 &lt;&gt; "",VLOOKUP($G177,Defect_severity,2,0),"")</f>
        <v/>
      </c>
      <c r="I177" s="144"/>
      <c r="J177" s="201"/>
      <c r="K177" s="202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201"/>
      <c r="G178" s="144"/>
      <c r="H178" s="175" t="str">
        <f aca="true">IF(G178 &lt;&gt; "",VLOOKUP($G178,Defect_severity,2,0),"")</f>
        <v/>
      </c>
      <c r="I178" s="144"/>
      <c r="J178" s="201"/>
      <c r="K178" s="202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201"/>
      <c r="G179" s="144"/>
      <c r="H179" s="175" t="str">
        <f aca="true">IF(G179 &lt;&gt; "",VLOOKUP($G179,Defect_severity,2,0),"")</f>
        <v/>
      </c>
      <c r="I179" s="144"/>
      <c r="J179" s="201"/>
      <c r="K179" s="202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201"/>
      <c r="G180" s="144"/>
      <c r="H180" s="175" t="str">
        <f aca="true">IF(G180 &lt;&gt; "",VLOOKUP($G180,Defect_severity,2,0),"")</f>
        <v/>
      </c>
      <c r="I180" s="144"/>
      <c r="J180" s="201"/>
      <c r="K180" s="202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201"/>
      <c r="G181" s="144"/>
      <c r="H181" s="175" t="str">
        <f aca="true">IF(G181 &lt;&gt; "",VLOOKUP($G181,Defect_severity,2,0),"")</f>
        <v/>
      </c>
      <c r="I181" s="144"/>
      <c r="J181" s="201"/>
      <c r="K181" s="202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201"/>
      <c r="G182" s="144"/>
      <c r="H182" s="175" t="str">
        <f aca="true">IF(G182 &lt;&gt; "",VLOOKUP($G182,Defect_severity,2,0),"")</f>
        <v/>
      </c>
      <c r="I182" s="144"/>
      <c r="J182" s="201"/>
      <c r="K182" s="202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201"/>
      <c r="G183" s="144"/>
      <c r="H183" s="175" t="str">
        <f aca="true">IF(G183 &lt;&gt; "",VLOOKUP($G183,Defect_severity,2,0),"")</f>
        <v/>
      </c>
      <c r="I183" s="144"/>
      <c r="J183" s="201"/>
      <c r="K183" s="202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201"/>
      <c r="G184" s="144"/>
      <c r="H184" s="175" t="str">
        <f aca="true">IF(G184 &lt;&gt; "",VLOOKUP($G184,Defect_severity,2,0),"")</f>
        <v/>
      </c>
      <c r="I184" s="144"/>
      <c r="J184" s="201"/>
      <c r="K184" s="202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201"/>
      <c r="G185" s="144"/>
      <c r="H185" s="175" t="str">
        <f aca="true">IF(G185 &lt;&gt; "",VLOOKUP($G185,Defect_severity,2,0),"")</f>
        <v/>
      </c>
      <c r="I185" s="144"/>
      <c r="J185" s="201"/>
      <c r="K185" s="202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201"/>
      <c r="G186" s="144"/>
      <c r="H186" s="175" t="str">
        <f aca="true">IF(G186 &lt;&gt; "",VLOOKUP($G186,Defect_severity,2,0),"")</f>
        <v/>
      </c>
      <c r="I186" s="144"/>
      <c r="J186" s="201"/>
      <c r="K186" s="202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201"/>
      <c r="G187" s="144"/>
      <c r="H187" s="175" t="str">
        <f aca="true">IF(G187 &lt;&gt; "",VLOOKUP($G187,Defect_severity,2,0),"")</f>
        <v/>
      </c>
      <c r="I187" s="144"/>
      <c r="J187" s="201"/>
      <c r="K187" s="202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201"/>
      <c r="G188" s="144"/>
      <c r="H188" s="175" t="str">
        <f aca="true">IF(G188 &lt;&gt; "",VLOOKUP($G188,Defect_severity,2,0),"")</f>
        <v/>
      </c>
      <c r="I188" s="144"/>
      <c r="J188" s="201"/>
      <c r="K188" s="202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201"/>
      <c r="G189" s="144"/>
      <c r="H189" s="175" t="str">
        <f aca="true">IF(G189 &lt;&gt; "",VLOOKUP($G189,Defect_severity,2,0),"")</f>
        <v/>
      </c>
      <c r="I189" s="144"/>
      <c r="J189" s="201"/>
      <c r="K189" s="202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201"/>
      <c r="G190" s="144"/>
      <c r="H190" s="175" t="str">
        <f aca="true">IF(G190 &lt;&gt; "",VLOOKUP($G190,Defect_severity,2,0),"")</f>
        <v/>
      </c>
      <c r="I190" s="144"/>
      <c r="J190" s="201"/>
      <c r="K190" s="202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201"/>
      <c r="G191" s="144"/>
      <c r="H191" s="175" t="str">
        <f aca="true">IF(G191 &lt;&gt; "",VLOOKUP($G191,Defect_severity,2,0),"")</f>
        <v/>
      </c>
      <c r="I191" s="144"/>
      <c r="J191" s="201"/>
      <c r="K191" s="202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201"/>
      <c r="G192" s="144"/>
      <c r="H192" s="175" t="str">
        <f aca="true">IF(G192 &lt;&gt; "",VLOOKUP($G192,Defect_severity,2,0),"")</f>
        <v/>
      </c>
      <c r="I192" s="144"/>
      <c r="J192" s="201"/>
      <c r="K192" s="202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201"/>
      <c r="G193" s="144"/>
      <c r="H193" s="175" t="str">
        <f aca="true">IF(G193 &lt;&gt; "",VLOOKUP($G193,Defect_severity,2,0),"")</f>
        <v/>
      </c>
      <c r="I193" s="144"/>
      <c r="J193" s="201"/>
      <c r="K193" s="202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201"/>
      <c r="G194" s="144"/>
      <c r="H194" s="175" t="str">
        <f aca="true">IF(G194 &lt;&gt; "",VLOOKUP($G194,Defect_severity,2,0),"")</f>
        <v/>
      </c>
      <c r="I194" s="144"/>
      <c r="J194" s="201"/>
      <c r="K194" s="202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201"/>
      <c r="G195" s="144"/>
      <c r="H195" s="175" t="str">
        <f aca="true">IF(G195 &lt;&gt; "",VLOOKUP($G195,Defect_severity,2,0),"")</f>
        <v/>
      </c>
      <c r="I195" s="144"/>
      <c r="J195" s="201"/>
      <c r="K195" s="202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201"/>
      <c r="G196" s="144"/>
      <c r="H196" s="175" t="str">
        <f aca="true">IF(G196 &lt;&gt; "",VLOOKUP($G196,Defect_severity,2,0),"")</f>
        <v/>
      </c>
      <c r="I196" s="144"/>
      <c r="J196" s="201"/>
      <c r="K196" s="202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201"/>
      <c r="G197" s="144"/>
      <c r="H197" s="175" t="str">
        <f aca="true">IF(G197 &lt;&gt; "",VLOOKUP($G197,Defect_severity,2,0),"")</f>
        <v/>
      </c>
      <c r="I197" s="144"/>
      <c r="J197" s="201"/>
      <c r="K197" s="202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201"/>
      <c r="G198" s="144"/>
      <c r="H198" s="175" t="str">
        <f aca="true">IF(G198 &lt;&gt; "",VLOOKUP($G198,Defect_severity,2,0),"")</f>
        <v/>
      </c>
      <c r="I198" s="144"/>
      <c r="J198" s="201"/>
      <c r="K198" s="202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201"/>
      <c r="G199" s="144"/>
      <c r="H199" s="175" t="str">
        <f aca="true">IF(G199 &lt;&gt; "",VLOOKUP($G199,Defect_severity,2,0),"")</f>
        <v/>
      </c>
      <c r="I199" s="144"/>
      <c r="J199" s="201"/>
      <c r="K199" s="202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201"/>
      <c r="G200" s="144"/>
      <c r="H200" s="175" t="str">
        <f aca="true">IF(G200 &lt;&gt; "",VLOOKUP($G200,Defect_severity,2,0),"")</f>
        <v/>
      </c>
      <c r="I200" s="144"/>
      <c r="J200" s="201"/>
      <c r="K200" s="202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201"/>
      <c r="G201" s="144"/>
      <c r="H201" s="175" t="str">
        <f aca="true">IF(G201 &lt;&gt; "",VLOOKUP($G201,Defect_severity,2,0),"")</f>
        <v/>
      </c>
      <c r="I201" s="144"/>
      <c r="J201" s="201"/>
      <c r="K201" s="202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201"/>
      <c r="G202" s="144"/>
      <c r="H202" s="175" t="str">
        <f aca="true">IF(G202 &lt;&gt; "",VLOOKUP($G202,Defect_severity,2,0),"")</f>
        <v/>
      </c>
      <c r="I202" s="144"/>
      <c r="J202" s="201"/>
      <c r="K202" s="202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201"/>
      <c r="G203" s="144"/>
      <c r="H203" s="175" t="str">
        <f aca="true">IF(G203 &lt;&gt; "",VLOOKUP($G203,Defect_severity,2,0),"")</f>
        <v/>
      </c>
      <c r="I203" s="144"/>
      <c r="J203" s="201"/>
      <c r="K203" s="202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201"/>
      <c r="G204" s="144"/>
      <c r="H204" s="175" t="str">
        <f aca="true">IF(G204 &lt;&gt; "",VLOOKUP($G204,Defect_severity,2,0),"")</f>
        <v/>
      </c>
      <c r="I204" s="144"/>
      <c r="J204" s="201"/>
      <c r="K204" s="202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201"/>
      <c r="G205" s="144"/>
      <c r="H205" s="175" t="str">
        <f aca="true">IF(G205 &lt;&gt; "",VLOOKUP($G205,Defect_severity,2,0),"")</f>
        <v/>
      </c>
      <c r="I205" s="144"/>
      <c r="J205" s="201"/>
      <c r="K205" s="202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201"/>
      <c r="G206" s="144"/>
      <c r="H206" s="175" t="str">
        <f aca="true">IF(G206 &lt;&gt; "",VLOOKUP($G206,Defect_severity,2,0),"")</f>
        <v/>
      </c>
      <c r="I206" s="144"/>
      <c r="J206" s="201"/>
      <c r="K206" s="202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201"/>
      <c r="G207" s="144"/>
      <c r="H207" s="175" t="str">
        <f aca="true">IF(G207 &lt;&gt; "",VLOOKUP($G207,Defect_severity,2,0),"")</f>
        <v/>
      </c>
      <c r="I207" s="144"/>
      <c r="J207" s="201"/>
      <c r="K207" s="202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201"/>
      <c r="G208" s="144"/>
      <c r="H208" s="175" t="str">
        <f aca="true">IF(G208 &lt;&gt; "",VLOOKUP($G208,Defect_severity,2,0),"")</f>
        <v/>
      </c>
      <c r="I208" s="144"/>
      <c r="J208" s="201"/>
      <c r="K208" s="202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201"/>
      <c r="G209" s="144"/>
      <c r="H209" s="175" t="str">
        <f aca="true">IF(G209 &lt;&gt; "",VLOOKUP($G209,Defect_severity,2,0),"")</f>
        <v/>
      </c>
      <c r="I209" s="144"/>
      <c r="J209" s="201"/>
      <c r="K209" s="202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201"/>
      <c r="G210" s="144"/>
      <c r="H210" s="175" t="str">
        <f aca="true">IF(G210 &lt;&gt; "",VLOOKUP($G210,Defect_severity,2,0),"")</f>
        <v/>
      </c>
      <c r="I210" s="144"/>
      <c r="J210" s="201"/>
      <c r="K210" s="202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201"/>
      <c r="G211" s="144"/>
      <c r="H211" s="175" t="str">
        <f aca="true">IF(G211 &lt;&gt; "",VLOOKUP($G211,Defect_severity,2,0),"")</f>
        <v/>
      </c>
      <c r="I211" s="144"/>
      <c r="J211" s="201"/>
      <c r="K211" s="202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201"/>
      <c r="G212" s="144"/>
      <c r="H212" s="175" t="str">
        <f aca="true">IF(G212 &lt;&gt; "",VLOOKUP($G212,Defect_severity,2,0),"")</f>
        <v/>
      </c>
      <c r="I212" s="144"/>
      <c r="J212" s="201"/>
      <c r="K212" s="202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201"/>
      <c r="G213" s="144"/>
      <c r="H213" s="175" t="str">
        <f aca="true">IF(G213 &lt;&gt; "",VLOOKUP($G213,Defect_severity,2,0),"")</f>
        <v/>
      </c>
      <c r="I213" s="144"/>
      <c r="J213" s="201"/>
      <c r="K213" s="202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201"/>
      <c r="G214" s="144"/>
      <c r="H214" s="175" t="str">
        <f aca="true">IF(G214 &lt;&gt; "",VLOOKUP($G214,Defect_severity,2,0),"")</f>
        <v/>
      </c>
      <c r="I214" s="144"/>
      <c r="J214" s="201"/>
      <c r="K214" s="202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201"/>
      <c r="G215" s="144"/>
      <c r="H215" s="175" t="str">
        <f aca="true">IF(G215 &lt;&gt; "",VLOOKUP($G215,Defect_severity,2,0),"")</f>
        <v/>
      </c>
      <c r="I215" s="144"/>
      <c r="J215" s="201"/>
      <c r="K215" s="202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201"/>
      <c r="G216" s="144"/>
      <c r="H216" s="175" t="str">
        <f aca="true">IF(G216 &lt;&gt; "",VLOOKUP($G216,Defect_severity,2,0),"")</f>
        <v/>
      </c>
      <c r="I216" s="144"/>
      <c r="J216" s="201"/>
      <c r="K216" s="202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201"/>
      <c r="G217" s="144"/>
      <c r="H217" s="175" t="str">
        <f aca="true">IF(G217 &lt;&gt; "",VLOOKUP($G217,Defect_severity,2,0),"")</f>
        <v/>
      </c>
      <c r="I217" s="144"/>
      <c r="J217" s="201"/>
      <c r="K217" s="202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201"/>
      <c r="G218" s="144"/>
      <c r="H218" s="175" t="str">
        <f aca="true">IF(G218 &lt;&gt; "",VLOOKUP($G218,Defect_severity,2,0),"")</f>
        <v/>
      </c>
      <c r="I218" s="144"/>
      <c r="J218" s="201"/>
      <c r="K218" s="202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201"/>
      <c r="G219" s="144"/>
      <c r="H219" s="175" t="str">
        <f aca="true">IF(G219 &lt;&gt; "",VLOOKUP($G219,Defect_severity,2,0),"")</f>
        <v/>
      </c>
      <c r="I219" s="144"/>
      <c r="J219" s="201"/>
      <c r="K219" s="202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201"/>
      <c r="G220" s="144"/>
      <c r="H220" s="175" t="str">
        <f aca="true">IF(G220 &lt;&gt; "",VLOOKUP($G220,Defect_severity,2,0),"")</f>
        <v/>
      </c>
      <c r="I220" s="144"/>
      <c r="J220" s="201"/>
      <c r="K220" s="202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201"/>
      <c r="G221" s="144"/>
      <c r="H221" s="175" t="str">
        <f aca="true">IF(G221 &lt;&gt; "",VLOOKUP($G221,Defect_severity,2,0),"")</f>
        <v/>
      </c>
      <c r="I221" s="144"/>
      <c r="J221" s="201"/>
      <c r="K221" s="202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201"/>
      <c r="G222" s="144"/>
      <c r="H222" s="175" t="str">
        <f aca="true">IF(G222 &lt;&gt; "",VLOOKUP($G222,Defect_severity,2,0),"")</f>
        <v/>
      </c>
      <c r="I222" s="144"/>
      <c r="J222" s="201"/>
      <c r="K222" s="202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201"/>
      <c r="G223" s="144"/>
      <c r="H223" s="175" t="str">
        <f aca="true">IF(G223 &lt;&gt; "",VLOOKUP($G223,Defect_severity,2,0),"")</f>
        <v/>
      </c>
      <c r="I223" s="144"/>
      <c r="J223" s="201"/>
      <c r="K223" s="202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201"/>
      <c r="G224" s="144"/>
      <c r="H224" s="175" t="str">
        <f aca="true">IF(G224 &lt;&gt; "",VLOOKUP($G224,Defect_severity,2,0),"")</f>
        <v/>
      </c>
      <c r="I224" s="144"/>
      <c r="J224" s="201"/>
      <c r="K224" s="202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201"/>
      <c r="G225" s="144"/>
      <c r="H225" s="175" t="str">
        <f aca="true">IF(G225 &lt;&gt; "",VLOOKUP($G225,Defect_severity,2,0),"")</f>
        <v/>
      </c>
      <c r="I225" s="144"/>
      <c r="J225" s="201"/>
      <c r="K225" s="202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201"/>
      <c r="G226" s="144"/>
      <c r="H226" s="175" t="str">
        <f aca="true">IF(G226 &lt;&gt; "",VLOOKUP($G226,Defect_severity,2,0),"")</f>
        <v/>
      </c>
      <c r="I226" s="144"/>
      <c r="J226" s="201"/>
      <c r="K226" s="202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201"/>
      <c r="G227" s="144"/>
      <c r="H227" s="175" t="str">
        <f aca="true">IF(G227 &lt;&gt; "",VLOOKUP($G227,Defect_severity,2,0),"")</f>
        <v/>
      </c>
      <c r="I227" s="144"/>
      <c r="J227" s="201"/>
      <c r="K227" s="202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201"/>
      <c r="G228" s="144"/>
      <c r="H228" s="175" t="str">
        <f aca="true">IF(G228 &lt;&gt; "",VLOOKUP($G228,Defect_severity,2,0),"")</f>
        <v/>
      </c>
      <c r="I228" s="144"/>
      <c r="J228" s="201"/>
      <c r="K228" s="202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201"/>
      <c r="G229" s="144"/>
      <c r="H229" s="175" t="str">
        <f aca="true">IF(G229 &lt;&gt; "",VLOOKUP($G229,Defect_severity,2,0),"")</f>
        <v/>
      </c>
      <c r="I229" s="144"/>
      <c r="J229" s="201"/>
      <c r="K229" s="202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201"/>
      <c r="G230" s="144"/>
      <c r="H230" s="175" t="str">
        <f aca="true">IF(G230 &lt;&gt; "",VLOOKUP($G230,Defect_severity,2,0),"")</f>
        <v/>
      </c>
      <c r="I230" s="144"/>
      <c r="J230" s="201"/>
      <c r="K230" s="202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201"/>
      <c r="G231" s="144"/>
      <c r="H231" s="175" t="str">
        <f aca="true">IF(G231 &lt;&gt; "",VLOOKUP($G231,Defect_severity,2,0),"")</f>
        <v/>
      </c>
      <c r="I231" s="144"/>
      <c r="J231" s="201"/>
      <c r="K231" s="202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201"/>
      <c r="G232" s="144"/>
      <c r="H232" s="175" t="str">
        <f aca="true">IF(G232 &lt;&gt; "",VLOOKUP($G232,Defect_severity,2,0),"")</f>
        <v/>
      </c>
      <c r="I232" s="144"/>
      <c r="J232" s="201"/>
      <c r="K232" s="202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201"/>
      <c r="G233" s="144"/>
      <c r="H233" s="175" t="str">
        <f aca="true">IF(G233 &lt;&gt; "",VLOOKUP($G233,Defect_severity,2,0),"")</f>
        <v/>
      </c>
      <c r="I233" s="144"/>
      <c r="J233" s="201"/>
      <c r="K233" s="202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201"/>
      <c r="G234" s="144"/>
      <c r="H234" s="175" t="str">
        <f aca="true">IF(G234 &lt;&gt; "",VLOOKUP($G234,Defect_severity,2,0),"")</f>
        <v/>
      </c>
      <c r="I234" s="144"/>
      <c r="J234" s="201"/>
      <c r="K234" s="202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201"/>
      <c r="G235" s="144"/>
      <c r="H235" s="175" t="str">
        <f aca="true">IF(G235 &lt;&gt; "",VLOOKUP($G235,Defect_severity,2,0),"")</f>
        <v/>
      </c>
      <c r="I235" s="144"/>
      <c r="J235" s="201"/>
      <c r="K235" s="202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201"/>
      <c r="G236" s="144"/>
      <c r="H236" s="175" t="str">
        <f aca="true">IF(G236 &lt;&gt; "",VLOOKUP($G236,Defect_severity,2,0),"")</f>
        <v/>
      </c>
      <c r="I236" s="144"/>
      <c r="J236" s="201"/>
      <c r="K236" s="202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201"/>
      <c r="G237" s="144"/>
      <c r="H237" s="175" t="str">
        <f aca="true">IF(G237 &lt;&gt; "",VLOOKUP($G237,Defect_severity,2,0),"")</f>
        <v/>
      </c>
      <c r="I237" s="144"/>
      <c r="J237" s="201"/>
      <c r="K237" s="202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201"/>
      <c r="G238" s="144"/>
      <c r="H238" s="175" t="str">
        <f aca="true">IF(G238 &lt;&gt; "",VLOOKUP($G238,Defect_severity,2,0),"")</f>
        <v/>
      </c>
      <c r="I238" s="144"/>
      <c r="J238" s="201"/>
      <c r="K238" s="202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201"/>
      <c r="G239" s="144"/>
      <c r="H239" s="175" t="str">
        <f aca="true">IF(G239 &lt;&gt; "",VLOOKUP($G239,Defect_severity,2,0),"")</f>
        <v/>
      </c>
      <c r="I239" s="144"/>
      <c r="J239" s="201"/>
      <c r="K239" s="202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201"/>
      <c r="G240" s="144"/>
      <c r="H240" s="175" t="str">
        <f aca="true">IF(G240 &lt;&gt; "",VLOOKUP($G240,Defect_severity,2,0),"")</f>
        <v/>
      </c>
      <c r="I240" s="144"/>
      <c r="J240" s="201"/>
      <c r="K240" s="202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201"/>
      <c r="G241" s="144"/>
      <c r="H241" s="175" t="str">
        <f aca="true">IF(G241 &lt;&gt; "",VLOOKUP($G241,Defect_severity,2,0),"")</f>
        <v/>
      </c>
      <c r="I241" s="144"/>
      <c r="J241" s="201"/>
      <c r="K241" s="202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201"/>
      <c r="G242" s="144"/>
      <c r="H242" s="175" t="str">
        <f aca="true">IF(G242 &lt;&gt; "",VLOOKUP($G242,Defect_severity,2,0),"")</f>
        <v/>
      </c>
      <c r="I242" s="144"/>
      <c r="J242" s="201"/>
      <c r="K242" s="202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201"/>
      <c r="G243" s="144"/>
      <c r="H243" s="175" t="str">
        <f aca="true">IF(G243 &lt;&gt; "",VLOOKUP($G243,Defect_severity,2,0),"")</f>
        <v/>
      </c>
      <c r="I243" s="144"/>
      <c r="J243" s="201"/>
      <c r="K243" s="202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201"/>
      <c r="G244" s="144"/>
      <c r="H244" s="175" t="str">
        <f aca="true">IF(G244 &lt;&gt; "",VLOOKUP($G244,Defect_severity,2,0),"")</f>
        <v/>
      </c>
      <c r="I244" s="144"/>
      <c r="J244" s="201"/>
      <c r="K244" s="202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201"/>
      <c r="G245" s="144"/>
      <c r="H245" s="175" t="str">
        <f aca="true">IF(G245 &lt;&gt; "",VLOOKUP($G245,Defect_severity,2,0),"")</f>
        <v/>
      </c>
      <c r="I245" s="144"/>
      <c r="J245" s="201"/>
      <c r="K245" s="202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201"/>
      <c r="G246" s="144"/>
      <c r="H246" s="175" t="str">
        <f aca="true">IF(G246 &lt;&gt; "",VLOOKUP($G246,Defect_severity,2,0),"")</f>
        <v/>
      </c>
      <c r="I246" s="144"/>
      <c r="J246" s="201"/>
      <c r="K246" s="202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201"/>
      <c r="G247" s="144"/>
      <c r="H247" s="175" t="str">
        <f aca="true">IF(G247 &lt;&gt; "",VLOOKUP($G247,Defect_severity,2,0),"")</f>
        <v/>
      </c>
      <c r="I247" s="144"/>
      <c r="J247" s="201"/>
      <c r="K247" s="202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201"/>
      <c r="G248" s="144"/>
      <c r="H248" s="175" t="str">
        <f aca="true">IF(G248 &lt;&gt; "",VLOOKUP($G248,Defect_severity,2,0),"")</f>
        <v/>
      </c>
      <c r="I248" s="144"/>
      <c r="J248" s="201"/>
      <c r="K248" s="202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201"/>
      <c r="G249" s="144"/>
      <c r="H249" s="175" t="str">
        <f aca="true">IF(G249 &lt;&gt; "",VLOOKUP($G249,Defect_severity,2,0),"")</f>
        <v/>
      </c>
      <c r="I249" s="144"/>
      <c r="J249" s="201"/>
      <c r="K249" s="202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201"/>
      <c r="G250" s="144"/>
      <c r="H250" s="175" t="str">
        <f aca="true">IF(G250 &lt;&gt; "",VLOOKUP($G250,Defect_severity,2,0),"")</f>
        <v/>
      </c>
      <c r="I250" s="144"/>
      <c r="J250" s="201"/>
      <c r="K250" s="202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201"/>
      <c r="G251" s="144"/>
      <c r="H251" s="175" t="str">
        <f aca="true">IF(G251 &lt;&gt; "",VLOOKUP($G251,Defect_severity,2,0),"")</f>
        <v/>
      </c>
      <c r="I251" s="144"/>
      <c r="J251" s="201"/>
      <c r="K251" s="202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201"/>
      <c r="G252" s="144"/>
      <c r="H252" s="175" t="str">
        <f aca="true">IF(G252 &lt;&gt; "",VLOOKUP($G252,Defect_severity,2,0),"")</f>
        <v/>
      </c>
      <c r="I252" s="144"/>
      <c r="J252" s="201"/>
      <c r="K252" s="202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201"/>
      <c r="G253" s="144"/>
      <c r="H253" s="175" t="str">
        <f aca="true">IF(G253 &lt;&gt; "",VLOOKUP($G253,Defect_severity,2,0),"")</f>
        <v/>
      </c>
      <c r="I253" s="144"/>
      <c r="J253" s="201"/>
      <c r="K253" s="202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201"/>
      <c r="G254" s="144"/>
      <c r="H254" s="175" t="str">
        <f aca="true">IF(G254 &lt;&gt; "",VLOOKUP($G254,Defect_severity,2,0),"")</f>
        <v/>
      </c>
      <c r="I254" s="144"/>
      <c r="J254" s="201"/>
      <c r="K254" s="202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201"/>
      <c r="G255" s="144"/>
      <c r="H255" s="175" t="str">
        <f aca="true">IF(G255 &lt;&gt; "",VLOOKUP($G255,Defect_severity,2,0),"")</f>
        <v/>
      </c>
      <c r="I255" s="144"/>
      <c r="J255" s="201"/>
      <c r="K255" s="202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201"/>
      <c r="G256" s="144"/>
      <c r="H256" s="175" t="str">
        <f aca="true">IF(G256 &lt;&gt; "",VLOOKUP($G256,Defect_severity,2,0),"")</f>
        <v/>
      </c>
      <c r="I256" s="144"/>
      <c r="J256" s="201"/>
      <c r="K256" s="202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201"/>
      <c r="G257" s="144"/>
      <c r="H257" s="175" t="str">
        <f aca="true">IF(G257 &lt;&gt; "",VLOOKUP($G257,Defect_severity,2,0),"")</f>
        <v/>
      </c>
      <c r="I257" s="144"/>
      <c r="J257" s="201"/>
      <c r="K257" s="202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201"/>
      <c r="G258" s="144"/>
      <c r="H258" s="175" t="str">
        <f aca="true">IF(G258 &lt;&gt; "",VLOOKUP($G258,Defect_severity,2,0),"")</f>
        <v/>
      </c>
      <c r="I258" s="144"/>
      <c r="J258" s="201"/>
      <c r="K258" s="202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201"/>
      <c r="G259" s="144"/>
      <c r="H259" s="175" t="str">
        <f aca="true">IF(G259 &lt;&gt; "",VLOOKUP($G259,Defect_severity,2,0),"")</f>
        <v/>
      </c>
      <c r="I259" s="144"/>
      <c r="J259" s="201"/>
      <c r="K259" s="202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201"/>
      <c r="G260" s="144"/>
      <c r="H260" s="175" t="str">
        <f aca="true">IF(G260 &lt;&gt; "",VLOOKUP($G260,Defect_severity,2,0),"")</f>
        <v/>
      </c>
      <c r="I260" s="144"/>
      <c r="J260" s="201"/>
      <c r="K260" s="202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201"/>
      <c r="G261" s="144"/>
      <c r="H261" s="175" t="str">
        <f aca="true">IF(G261 &lt;&gt; "",VLOOKUP($G261,Defect_severity,2,0),"")</f>
        <v/>
      </c>
      <c r="I261" s="144"/>
      <c r="J261" s="201"/>
      <c r="K261" s="202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201"/>
      <c r="G262" s="144"/>
      <c r="H262" s="175" t="str">
        <f aca="true">IF(G262 &lt;&gt; "",VLOOKUP($G262,Defect_severity,2,0),"")</f>
        <v/>
      </c>
      <c r="I262" s="144"/>
      <c r="J262" s="201"/>
      <c r="K262" s="202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201"/>
      <c r="G263" s="144"/>
      <c r="H263" s="175" t="str">
        <f aca="true">IF(G263 &lt;&gt; "",VLOOKUP($G263,Defect_severity,2,0),"")</f>
        <v/>
      </c>
      <c r="I263" s="144"/>
      <c r="J263" s="201"/>
      <c r="K263" s="202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201"/>
      <c r="G264" s="144"/>
      <c r="H264" s="175" t="str">
        <f aca="true">IF(G264 &lt;&gt; "",VLOOKUP($G264,Defect_severity,2,0),"")</f>
        <v/>
      </c>
      <c r="I264" s="144"/>
      <c r="J264" s="201"/>
      <c r="K264" s="202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201"/>
      <c r="G265" s="144"/>
      <c r="H265" s="175" t="str">
        <f aca="true">IF(G265 &lt;&gt; "",VLOOKUP($G265,Defect_severity,2,0),"")</f>
        <v/>
      </c>
      <c r="I265" s="144"/>
      <c r="J265" s="201"/>
      <c r="K265" s="202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201"/>
      <c r="G266" s="144"/>
      <c r="H266" s="175" t="str">
        <f aca="true">IF(G266 &lt;&gt; "",VLOOKUP($G266,Defect_severity,2,0),"")</f>
        <v/>
      </c>
      <c r="I266" s="144"/>
      <c r="J266" s="201"/>
      <c r="K266" s="202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201"/>
      <c r="G267" s="144"/>
      <c r="H267" s="175" t="str">
        <f aca="true">IF(G267 &lt;&gt; "",VLOOKUP($G267,Defect_severity,2,0),"")</f>
        <v/>
      </c>
      <c r="I267" s="144"/>
      <c r="J267" s="201"/>
      <c r="K267" s="202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201"/>
      <c r="G268" s="144"/>
      <c r="H268" s="175" t="str">
        <f aca="true">IF(G268 &lt;&gt; "",VLOOKUP($G268,Defect_severity,2,0),"")</f>
        <v/>
      </c>
      <c r="I268" s="144"/>
      <c r="J268" s="201"/>
      <c r="K268" s="202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201"/>
      <c r="G269" s="144"/>
      <c r="H269" s="175" t="str">
        <f aca="true">IF(G269 &lt;&gt; "",VLOOKUP($G269,Defect_severity,2,0),"")</f>
        <v/>
      </c>
      <c r="I269" s="144"/>
      <c r="J269" s="201"/>
      <c r="K269" s="202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201"/>
      <c r="G270" s="144"/>
      <c r="H270" s="175" t="str">
        <f aca="true">IF(G270 &lt;&gt; "",VLOOKUP($G270,Defect_severity,2,0),"")</f>
        <v/>
      </c>
      <c r="I270" s="144"/>
      <c r="J270" s="201"/>
      <c r="K270" s="202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201"/>
      <c r="G271" s="144"/>
      <c r="H271" s="175" t="str">
        <f aca="true">IF(G271 &lt;&gt; "",VLOOKUP($G271,Defect_severity,2,0),"")</f>
        <v/>
      </c>
      <c r="I271" s="144"/>
      <c r="J271" s="201"/>
      <c r="K271" s="202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201"/>
      <c r="G272" s="144"/>
      <c r="H272" s="175" t="str">
        <f aca="true">IF(G272 &lt;&gt; "",VLOOKUP($G272,Defect_severity,2,0),"")</f>
        <v/>
      </c>
      <c r="I272" s="144"/>
      <c r="J272" s="201"/>
      <c r="K272" s="202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201"/>
      <c r="G273" s="144"/>
      <c r="H273" s="175" t="str">
        <f aca="true">IF(G273 &lt;&gt; "",VLOOKUP($G273,Defect_severity,2,0),"")</f>
        <v/>
      </c>
      <c r="I273" s="144"/>
      <c r="J273" s="201"/>
      <c r="K273" s="202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201"/>
      <c r="G274" s="144"/>
      <c r="H274" s="175" t="str">
        <f aca="true">IF(G274 &lt;&gt; "",VLOOKUP($G274,Defect_severity,2,0),"")</f>
        <v/>
      </c>
      <c r="I274" s="144"/>
      <c r="J274" s="201"/>
      <c r="K274" s="202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201"/>
      <c r="G275" s="144"/>
      <c r="H275" s="175" t="str">
        <f aca="true">IF(G275 &lt;&gt; "",VLOOKUP($G275,Defect_severity,2,0),"")</f>
        <v/>
      </c>
      <c r="I275" s="144"/>
      <c r="J275" s="201"/>
      <c r="K275" s="202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201"/>
      <c r="G276" s="144"/>
      <c r="H276" s="175" t="str">
        <f aca="true">IF(G276 &lt;&gt; "",VLOOKUP($G276,Defect_severity,2,0),"")</f>
        <v/>
      </c>
      <c r="I276" s="144"/>
      <c r="J276" s="201"/>
      <c r="K276" s="202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201"/>
      <c r="G277" s="144"/>
      <c r="H277" s="175" t="str">
        <f aca="true">IF(G277 &lt;&gt; "",VLOOKUP($G277,Defect_severity,2,0),"")</f>
        <v/>
      </c>
      <c r="I277" s="144"/>
      <c r="J277" s="201"/>
      <c r="K277" s="202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201"/>
      <c r="G278" s="144"/>
      <c r="H278" s="175" t="str">
        <f aca="true">IF(G278 &lt;&gt; "",VLOOKUP($G278,Defect_severity,2,0),"")</f>
        <v/>
      </c>
      <c r="I278" s="144"/>
      <c r="J278" s="201"/>
      <c r="K278" s="202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201"/>
      <c r="G279" s="144"/>
      <c r="H279" s="175" t="str">
        <f aca="true">IF(G279 &lt;&gt; "",VLOOKUP($G279,Defect_severity,2,0),"")</f>
        <v/>
      </c>
      <c r="I279" s="144"/>
      <c r="J279" s="201"/>
      <c r="K279" s="202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201"/>
      <c r="G280" s="144"/>
      <c r="H280" s="175" t="str">
        <f aca="true">IF(G280 &lt;&gt; "",VLOOKUP($G280,Defect_severity,2,0),"")</f>
        <v/>
      </c>
      <c r="I280" s="144"/>
      <c r="J280" s="201"/>
      <c r="K280" s="202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201"/>
      <c r="G281" s="144"/>
      <c r="H281" s="175" t="str">
        <f aca="true">IF(G281 &lt;&gt; "",VLOOKUP($G281,Defect_severity,2,0),"")</f>
        <v/>
      </c>
      <c r="I281" s="144"/>
      <c r="J281" s="201"/>
      <c r="K281" s="202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201"/>
      <c r="G282" s="144"/>
      <c r="H282" s="175" t="str">
        <f aca="true">IF(G282 &lt;&gt; "",VLOOKUP($G282,Defect_severity,2,0),"")</f>
        <v/>
      </c>
      <c r="I282" s="144"/>
      <c r="J282" s="201"/>
      <c r="K282" s="202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201"/>
      <c r="G283" s="144"/>
      <c r="H283" s="175" t="str">
        <f aca="true">IF(G283 &lt;&gt; "",VLOOKUP($G283,Defect_severity,2,0),"")</f>
        <v/>
      </c>
      <c r="I283" s="144"/>
      <c r="J283" s="201"/>
      <c r="K283" s="202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201"/>
      <c r="G284" s="144"/>
      <c r="H284" s="175" t="str">
        <f aca="true">IF(G284 &lt;&gt; "",VLOOKUP($G284,Defect_severity,2,0),"")</f>
        <v/>
      </c>
      <c r="I284" s="144"/>
      <c r="J284" s="201"/>
      <c r="K284" s="202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201"/>
      <c r="G285" s="144"/>
      <c r="H285" s="175" t="str">
        <f aca="true">IF(G285 &lt;&gt; "",VLOOKUP($G285,Defect_severity,2,0),"")</f>
        <v/>
      </c>
      <c r="I285" s="144"/>
      <c r="J285" s="201"/>
      <c r="K285" s="202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201"/>
      <c r="G286" s="144"/>
      <c r="H286" s="175" t="str">
        <f aca="true">IF(G286 &lt;&gt; "",VLOOKUP($G286,Defect_severity,2,0),"")</f>
        <v/>
      </c>
      <c r="I286" s="144"/>
      <c r="J286" s="201"/>
      <c r="K286" s="202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201"/>
      <c r="G287" s="144"/>
      <c r="H287" s="175" t="str">
        <f aca="true">IF(G287 &lt;&gt; "",VLOOKUP($G287,Defect_severity,2,0),"")</f>
        <v/>
      </c>
      <c r="I287" s="144"/>
      <c r="J287" s="201"/>
      <c r="K287" s="202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201"/>
      <c r="G288" s="144"/>
      <c r="H288" s="175" t="str">
        <f aca="true">IF(G288 &lt;&gt; "",VLOOKUP($G288,Defect_severity,2,0),"")</f>
        <v/>
      </c>
      <c r="I288" s="144"/>
      <c r="J288" s="201"/>
      <c r="K288" s="202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201"/>
      <c r="G289" s="144"/>
      <c r="H289" s="175" t="str">
        <f aca="true">IF(G289 &lt;&gt; "",VLOOKUP($G289,Defect_severity,2,0),"")</f>
        <v/>
      </c>
      <c r="I289" s="144"/>
      <c r="J289" s="201"/>
      <c r="K289" s="202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201"/>
      <c r="G290" s="144"/>
      <c r="H290" s="175" t="str">
        <f aca="true">IF(G290 &lt;&gt; "",VLOOKUP($G290,Defect_severity,2,0),"")</f>
        <v/>
      </c>
      <c r="I290" s="144"/>
      <c r="J290" s="201"/>
      <c r="K290" s="202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201"/>
      <c r="G291" s="144"/>
      <c r="H291" s="175" t="str">
        <f aca="true">IF(G291 &lt;&gt; "",VLOOKUP($G291,Defect_severity,2,0),"")</f>
        <v/>
      </c>
      <c r="I291" s="144"/>
      <c r="J291" s="201"/>
      <c r="K291" s="202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201"/>
      <c r="G292" s="144"/>
      <c r="H292" s="175" t="str">
        <f aca="true">IF(G292 &lt;&gt; "",VLOOKUP($G292,Defect_severity,2,0),"")</f>
        <v/>
      </c>
      <c r="I292" s="144"/>
      <c r="J292" s="201"/>
      <c r="K292" s="202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201"/>
      <c r="G293" s="144"/>
      <c r="H293" s="175" t="str">
        <f aca="true">IF(G293 &lt;&gt; "",VLOOKUP($G293,Defect_severity,2,0),"")</f>
        <v/>
      </c>
      <c r="I293" s="144"/>
      <c r="J293" s="201"/>
      <c r="K293" s="202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201"/>
      <c r="G294" s="144"/>
      <c r="H294" s="175" t="str">
        <f aca="true">IF(G294 &lt;&gt; "",VLOOKUP($G294,Defect_severity,2,0),"")</f>
        <v/>
      </c>
      <c r="I294" s="144"/>
      <c r="J294" s="201"/>
      <c r="K294" s="202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201"/>
      <c r="G295" s="144"/>
      <c r="H295" s="175" t="str">
        <f aca="true">IF(G295 &lt;&gt; "",VLOOKUP($G295,Defect_severity,2,0),"")</f>
        <v/>
      </c>
      <c r="I295" s="144"/>
      <c r="J295" s="201"/>
      <c r="K295" s="202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201"/>
      <c r="G296" s="144"/>
      <c r="H296" s="175" t="str">
        <f aca="true">IF(G296 &lt;&gt; "",VLOOKUP($G296,Defect_severity,2,0),"")</f>
        <v/>
      </c>
      <c r="I296" s="144"/>
      <c r="J296" s="201"/>
      <c r="K296" s="202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201"/>
      <c r="G297" s="144"/>
      <c r="H297" s="175" t="str">
        <f aca="true">IF(G297 &lt;&gt; "",VLOOKUP($G297,Defect_severity,2,0),"")</f>
        <v/>
      </c>
      <c r="I297" s="144"/>
      <c r="J297" s="201"/>
      <c r="K297" s="202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201"/>
      <c r="G298" s="144"/>
      <c r="H298" s="175" t="str">
        <f aca="true">IF(G298 &lt;&gt; "",VLOOKUP($G298,Defect_severity,2,0),"")</f>
        <v/>
      </c>
      <c r="I298" s="144"/>
      <c r="J298" s="201"/>
      <c r="K298" s="202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201"/>
      <c r="G299" s="144"/>
      <c r="H299" s="175" t="str">
        <f aca="true">IF(G299 &lt;&gt; "",VLOOKUP($G299,Defect_severity,2,0),"")</f>
        <v/>
      </c>
      <c r="I299" s="144"/>
      <c r="J299" s="201"/>
      <c r="K299" s="202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201"/>
      <c r="G300" s="144"/>
      <c r="H300" s="175" t="str">
        <f aca="true">IF(G300 &lt;&gt; "",VLOOKUP($G300,Defect_severity,2,0),"")</f>
        <v/>
      </c>
      <c r="I300" s="144"/>
      <c r="J300" s="201"/>
      <c r="K300" s="202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201"/>
      <c r="G301" s="144"/>
      <c r="H301" s="175" t="str">
        <f aca="true">IF(G301 &lt;&gt; "",VLOOKUP($G301,Defect_severity,2,0),"")</f>
        <v/>
      </c>
      <c r="I301" s="144"/>
      <c r="J301" s="201"/>
      <c r="K301" s="202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201"/>
      <c r="G302" s="144"/>
      <c r="H302" s="175" t="str">
        <f aca="true">IF(G302 &lt;&gt; "",VLOOKUP($G302,Defect_severity,2,0),"")</f>
        <v/>
      </c>
      <c r="I302" s="144"/>
      <c r="J302" s="201"/>
      <c r="K302" s="202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201"/>
      <c r="G303" s="144"/>
      <c r="H303" s="175" t="str">
        <f aca="true">IF(G303 &lt;&gt; "",VLOOKUP($G303,Defect_severity,2,0),"")</f>
        <v/>
      </c>
      <c r="I303" s="144"/>
      <c r="J303" s="201"/>
      <c r="K303" s="202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201"/>
      <c r="G304" s="144"/>
      <c r="H304" s="175" t="str">
        <f aca="true">IF(G304 &lt;&gt; "",VLOOKUP($G304,Defect_severity,2,0),"")</f>
        <v/>
      </c>
      <c r="I304" s="144"/>
      <c r="J304" s="201"/>
      <c r="K304" s="202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201"/>
      <c r="G305" s="144"/>
      <c r="H305" s="175" t="str">
        <f aca="true">IF(G305 &lt;&gt; "",VLOOKUP($G305,Defect_severity,2,0),"")</f>
        <v/>
      </c>
      <c r="I305" s="144"/>
      <c r="J305" s="201"/>
      <c r="K305" s="202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201"/>
      <c r="G306" s="144"/>
      <c r="H306" s="175" t="str">
        <f aca="true">IF(G306 &lt;&gt; "",VLOOKUP($G306,Defect_severity,2,0),"")</f>
        <v/>
      </c>
      <c r="I306" s="144"/>
      <c r="J306" s="201"/>
      <c r="K306" s="202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201"/>
      <c r="G307" s="144"/>
      <c r="H307" s="175" t="str">
        <f aca="true">IF(G307 &lt;&gt; "",VLOOKUP($G307,Defect_severity,2,0),"")</f>
        <v/>
      </c>
      <c r="I307" s="144"/>
      <c r="J307" s="201"/>
      <c r="K307" s="202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201"/>
      <c r="G308" s="144"/>
      <c r="H308" s="175" t="str">
        <f aca="true">IF(G308 &lt;&gt; "",VLOOKUP($G308,Defect_severity,2,0),"")</f>
        <v/>
      </c>
      <c r="I308" s="144"/>
      <c r="J308" s="201"/>
      <c r="K308" s="202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201"/>
      <c r="G309" s="144"/>
      <c r="H309" s="175" t="str">
        <f aca="true">IF(G309 &lt;&gt; "",VLOOKUP($G309,Defect_severity,2,0),"")</f>
        <v/>
      </c>
      <c r="I309" s="144"/>
      <c r="J309" s="201"/>
      <c r="K309" s="202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201"/>
      <c r="G310" s="144"/>
      <c r="H310" s="175" t="str">
        <f aca="true">IF(G310 &lt;&gt; "",VLOOKUP($G310,Defect_severity,2,0),"")</f>
        <v/>
      </c>
      <c r="I310" s="144"/>
      <c r="J310" s="201"/>
      <c r="K310" s="202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201"/>
      <c r="G311" s="144"/>
      <c r="H311" s="175" t="str">
        <f aca="true">IF(G311 &lt;&gt; "",VLOOKUP($G311,Defect_severity,2,0),"")</f>
        <v/>
      </c>
      <c r="I311" s="144"/>
      <c r="J311" s="201"/>
      <c r="K311" s="202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201"/>
      <c r="G312" s="144"/>
      <c r="H312" s="175" t="str">
        <f aca="true">IF(G312 &lt;&gt; "",VLOOKUP($G312,Defect_severity,2,0),"")</f>
        <v/>
      </c>
      <c r="I312" s="144"/>
      <c r="J312" s="201"/>
      <c r="K312" s="202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201"/>
      <c r="G313" s="144"/>
      <c r="H313" s="175" t="str">
        <f aca="true">IF(G313 &lt;&gt; "",VLOOKUP($G313,Defect_severity,2,0),"")</f>
        <v/>
      </c>
      <c r="I313" s="144"/>
      <c r="J313" s="201"/>
      <c r="K313" s="202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201"/>
      <c r="G314" s="144"/>
      <c r="H314" s="175" t="str">
        <f aca="true">IF(G314 &lt;&gt; "",VLOOKUP($G314,Defect_severity,2,0),"")</f>
        <v/>
      </c>
      <c r="I314" s="144"/>
      <c r="J314" s="201"/>
      <c r="K314" s="202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201"/>
      <c r="G315" s="144"/>
      <c r="H315" s="175" t="str">
        <f aca="true">IF(G315 &lt;&gt; "",VLOOKUP($G315,Defect_severity,2,0),"")</f>
        <v/>
      </c>
      <c r="I315" s="144"/>
      <c r="J315" s="201"/>
      <c r="K315" s="202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201"/>
      <c r="G316" s="144"/>
      <c r="H316" s="175" t="str">
        <f aca="true">IF(G316 &lt;&gt; "",VLOOKUP($G316,Defect_severity,2,0),"")</f>
        <v/>
      </c>
      <c r="I316" s="144"/>
      <c r="J316" s="201"/>
      <c r="K316" s="202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201"/>
      <c r="G317" s="144"/>
      <c r="H317" s="175" t="str">
        <f aca="true">IF(G317 &lt;&gt; "",VLOOKUP($G317,Defect_severity,2,0),"")</f>
        <v/>
      </c>
      <c r="I317" s="144"/>
      <c r="J317" s="201"/>
      <c r="K317" s="202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201"/>
      <c r="G318" s="144"/>
      <c r="H318" s="175" t="str">
        <f aca="true">IF(G318 &lt;&gt; "",VLOOKUP($G318,Defect_severity,2,0),"")</f>
        <v/>
      </c>
      <c r="I318" s="144"/>
      <c r="J318" s="201"/>
      <c r="K318" s="202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201"/>
      <c r="G319" s="144"/>
      <c r="H319" s="175" t="str">
        <f aca="true">IF(G319 &lt;&gt; "",VLOOKUP($G319,Defect_severity,2,0),"")</f>
        <v/>
      </c>
      <c r="I319" s="144"/>
      <c r="J319" s="201"/>
      <c r="K319" s="202"/>
    </row>
    <row r="320" customFormat="false" ht="15" hidden="false" customHeight="false" outlineLevel="0" collapsed="false">
      <c r="B320" s="203" t="n">
        <f aca="false">B319+1</f>
        <v>298</v>
      </c>
      <c r="C320" s="204"/>
      <c r="D320" s="205"/>
      <c r="E320" s="205"/>
      <c r="F320" s="205"/>
      <c r="G320" s="204"/>
      <c r="H320" s="206" t="str">
        <f aca="true">IF(G320 &lt;&gt; "",VLOOKUP($G320,Defect_severity,2,0),"")</f>
        <v/>
      </c>
      <c r="I320" s="204"/>
      <c r="J320" s="205"/>
      <c r="K320" s="207"/>
    </row>
    <row r="321" customFormat="false" ht="15" hidden="false" customHeight="false" outlineLevel="0" collapsed="false">
      <c r="B321" s="200" t="n">
        <f aca="false">B320+1</f>
        <v>299</v>
      </c>
      <c r="C321" s="144"/>
      <c r="D321" s="201"/>
      <c r="E321" s="201"/>
      <c r="F321" s="201"/>
      <c r="G321" s="144"/>
      <c r="H321" s="175" t="str">
        <f aca="true">IF(G321 &lt;&gt; "",VLOOKUP($G321,Defect_severity,2,0),"")</f>
        <v/>
      </c>
      <c r="I321" s="144"/>
      <c r="J321" s="201"/>
      <c r="K321" s="202"/>
    </row>
    <row r="322" customFormat="false" ht="15" hidden="false" customHeight="false" outlineLevel="0" collapsed="false">
      <c r="B322" s="200" t="n">
        <f aca="false">B321+1</f>
        <v>300</v>
      </c>
      <c r="C322" s="144"/>
      <c r="D322" s="201"/>
      <c r="E322" s="201"/>
      <c r="F322" s="201"/>
      <c r="G322" s="144"/>
      <c r="H322" s="175" t="str">
        <f aca="true">IF(G322 &lt;&gt; "",VLOOKUP($G322,Defect_severity,2,0),"")</f>
        <v/>
      </c>
      <c r="I322" s="144"/>
      <c r="J322" s="201"/>
      <c r="K322" s="202"/>
    </row>
    <row r="323" customFormat="false" ht="15" hidden="false" customHeight="false" outlineLevel="0" collapsed="false">
      <c r="B323" s="200" t="n">
        <f aca="false">B322+1</f>
        <v>301</v>
      </c>
      <c r="C323" s="144"/>
      <c r="D323" s="201"/>
      <c r="E323" s="201"/>
      <c r="F323" s="201"/>
      <c r="G323" s="144"/>
      <c r="H323" s="175" t="str">
        <f aca="true">IF(G323 &lt;&gt; "",VLOOKUP($G323,Defect_severity,2,0),"")</f>
        <v/>
      </c>
      <c r="I323" s="144"/>
      <c r="J323" s="201"/>
      <c r="K323" s="202"/>
    </row>
    <row r="324" customFormat="false" ht="15" hidden="false" customHeight="false" outlineLevel="0" collapsed="false">
      <c r="B324" s="200" t="n">
        <f aca="false">B323+1</f>
        <v>302</v>
      </c>
      <c r="C324" s="144"/>
      <c r="D324" s="201"/>
      <c r="E324" s="201"/>
      <c r="F324" s="201"/>
      <c r="G324" s="144"/>
      <c r="H324" s="175" t="str">
        <f aca="true">IF(G324 &lt;&gt; "",VLOOKUP($G324,Defect_severity,2,0),"")</f>
        <v/>
      </c>
      <c r="I324" s="144"/>
      <c r="J324" s="201"/>
      <c r="K324" s="202"/>
    </row>
    <row r="325" customFormat="false" ht="15" hidden="false" customHeight="false" outlineLevel="0" collapsed="false">
      <c r="B325" s="200" t="n">
        <f aca="false">B324+1</f>
        <v>303</v>
      </c>
      <c r="C325" s="144"/>
      <c r="D325" s="201"/>
      <c r="E325" s="201"/>
      <c r="F325" s="201"/>
      <c r="G325" s="144"/>
      <c r="H325" s="175" t="str">
        <f aca="true">IF(G325 &lt;&gt; "",VLOOKUP($G325,Defect_severity,2,0),"")</f>
        <v/>
      </c>
      <c r="I325" s="144"/>
      <c r="J325" s="201"/>
      <c r="K325" s="202"/>
    </row>
    <row r="326" customFormat="false" ht="15" hidden="false" customHeight="false" outlineLevel="0" collapsed="false">
      <c r="B326" s="200" t="n">
        <f aca="false">B325+1</f>
        <v>304</v>
      </c>
      <c r="C326" s="144"/>
      <c r="D326" s="201"/>
      <c r="E326" s="201"/>
      <c r="F326" s="201"/>
      <c r="G326" s="144"/>
      <c r="H326" s="175" t="str">
        <f aca="true">IF(G326 &lt;&gt; "",VLOOKUP($G326,Defect_severity,2,0),"")</f>
        <v/>
      </c>
      <c r="I326" s="144"/>
      <c r="J326" s="201"/>
      <c r="K326" s="202"/>
    </row>
    <row r="327" customFormat="false" ht="15" hidden="false" customHeight="false" outlineLevel="0" collapsed="false">
      <c r="B327" s="200" t="n">
        <f aca="false">B326+1</f>
        <v>305</v>
      </c>
      <c r="C327" s="144"/>
      <c r="D327" s="201"/>
      <c r="E327" s="201"/>
      <c r="F327" s="201"/>
      <c r="G327" s="144"/>
      <c r="H327" s="175" t="str">
        <f aca="true">IF(G327 &lt;&gt; "",VLOOKUP($G327,Defect_severity,2,0),"")</f>
        <v/>
      </c>
      <c r="I327" s="144"/>
      <c r="J327" s="201"/>
      <c r="K327" s="202"/>
    </row>
    <row r="328" customFormat="false" ht="15" hidden="false" customHeight="false" outlineLevel="0" collapsed="false">
      <c r="B328" s="200" t="n">
        <f aca="false">B327+1</f>
        <v>306</v>
      </c>
      <c r="C328" s="144"/>
      <c r="D328" s="201"/>
      <c r="E328" s="201"/>
      <c r="F328" s="201"/>
      <c r="G328" s="144"/>
      <c r="H328" s="175" t="str">
        <f aca="true">IF(G328 &lt;&gt; "",VLOOKUP($G328,Defect_severity,2,0),"")</f>
        <v/>
      </c>
      <c r="I328" s="144"/>
      <c r="J328" s="201"/>
      <c r="K328" s="202"/>
    </row>
    <row r="329" customFormat="false" ht="15" hidden="false" customHeight="false" outlineLevel="0" collapsed="false">
      <c r="B329" s="200" t="n">
        <f aca="false">B328+1</f>
        <v>307</v>
      </c>
      <c r="C329" s="144"/>
      <c r="D329" s="201"/>
      <c r="E329" s="201"/>
      <c r="F329" s="201"/>
      <c r="G329" s="144"/>
      <c r="H329" s="175" t="str">
        <f aca="true">IF(G329 &lt;&gt; "",VLOOKUP($G329,Defect_severity,2,0),"")</f>
        <v/>
      </c>
      <c r="I329" s="144"/>
      <c r="J329" s="201"/>
      <c r="K329" s="202"/>
    </row>
    <row r="330" customFormat="false" ht="15" hidden="false" customHeight="false" outlineLevel="0" collapsed="false">
      <c r="B330" s="200" t="n">
        <f aca="false">B329+1</f>
        <v>308</v>
      </c>
      <c r="C330" s="144"/>
      <c r="D330" s="201"/>
      <c r="E330" s="201"/>
      <c r="F330" s="201"/>
      <c r="G330" s="144"/>
      <c r="H330" s="175" t="str">
        <f aca="true">IF(G330 &lt;&gt; "",VLOOKUP($G330,Defect_severity,2,0),"")</f>
        <v/>
      </c>
      <c r="I330" s="144"/>
      <c r="J330" s="201"/>
      <c r="K330" s="202"/>
    </row>
    <row r="331" customFormat="false" ht="15" hidden="false" customHeight="false" outlineLevel="0" collapsed="false">
      <c r="B331" s="200" t="n">
        <f aca="false">B330+1</f>
        <v>309</v>
      </c>
      <c r="C331" s="144"/>
      <c r="D331" s="201"/>
      <c r="E331" s="201"/>
      <c r="F331" s="201"/>
      <c r="G331" s="144"/>
      <c r="H331" s="175" t="str">
        <f aca="true">IF(G331 &lt;&gt; "",VLOOKUP($G331,Defect_severity,2,0),"")</f>
        <v/>
      </c>
      <c r="I331" s="144"/>
      <c r="J331" s="201"/>
      <c r="K331" s="202"/>
    </row>
    <row r="332" customFormat="false" ht="15" hidden="false" customHeight="false" outlineLevel="0" collapsed="false">
      <c r="B332" s="200" t="n">
        <f aca="false">B331+1</f>
        <v>310</v>
      </c>
      <c r="C332" s="144"/>
      <c r="D332" s="201"/>
      <c r="E332" s="201"/>
      <c r="F332" s="201"/>
      <c r="G332" s="144"/>
      <c r="H332" s="175" t="str">
        <f aca="true">IF(G332 &lt;&gt; "",VLOOKUP($G332,Defect_severity,2,0),"")</f>
        <v/>
      </c>
      <c r="I332" s="144"/>
      <c r="J332" s="201"/>
      <c r="K332" s="202"/>
    </row>
    <row r="333" customFormat="false" ht="15" hidden="false" customHeight="false" outlineLevel="0" collapsed="false">
      <c r="B333" s="200" t="n">
        <f aca="false">B332+1</f>
        <v>311</v>
      </c>
      <c r="C333" s="144"/>
      <c r="D333" s="201"/>
      <c r="E333" s="201"/>
      <c r="F333" s="201"/>
      <c r="G333" s="144"/>
      <c r="H333" s="175" t="str">
        <f aca="true">IF(G333 &lt;&gt; "",VLOOKUP($G333,Defect_severity,2,0),"")</f>
        <v/>
      </c>
      <c r="I333" s="144"/>
      <c r="J333" s="201"/>
      <c r="K333" s="202"/>
    </row>
    <row r="334" customFormat="false" ht="15" hidden="false" customHeight="false" outlineLevel="0" collapsed="false">
      <c r="B334" s="200" t="n">
        <f aca="false">B333+1</f>
        <v>312</v>
      </c>
      <c r="C334" s="144"/>
      <c r="D334" s="201"/>
      <c r="E334" s="201"/>
      <c r="F334" s="201"/>
      <c r="G334" s="144"/>
      <c r="H334" s="175" t="str">
        <f aca="true">IF(G334 &lt;&gt; "",VLOOKUP($G334,Defect_severity,2,0),"")</f>
        <v/>
      </c>
      <c r="I334" s="144"/>
      <c r="J334" s="201"/>
      <c r="K334" s="202"/>
    </row>
    <row r="335" customFormat="false" ht="15" hidden="false" customHeight="false" outlineLevel="0" collapsed="false">
      <c r="B335" s="200" t="n">
        <f aca="false">B334+1</f>
        <v>313</v>
      </c>
      <c r="C335" s="144"/>
      <c r="D335" s="201"/>
      <c r="E335" s="201"/>
      <c r="F335" s="201"/>
      <c r="G335" s="144"/>
      <c r="H335" s="175" t="str">
        <f aca="true">IF(G335 &lt;&gt; "",VLOOKUP($G335,Defect_severity,2,0),"")</f>
        <v/>
      </c>
      <c r="I335" s="144"/>
      <c r="J335" s="201"/>
      <c r="K335" s="202"/>
    </row>
    <row r="336" customFormat="false" ht="15" hidden="false" customHeight="false" outlineLevel="0" collapsed="false">
      <c r="B336" s="200" t="n">
        <f aca="false">B335+1</f>
        <v>314</v>
      </c>
      <c r="C336" s="144"/>
      <c r="D336" s="201"/>
      <c r="E336" s="201"/>
      <c r="F336" s="201"/>
      <c r="G336" s="144"/>
      <c r="H336" s="175" t="str">
        <f aca="true">IF(G336 &lt;&gt; "",VLOOKUP($G336,Defect_severity,2,0),"")</f>
        <v/>
      </c>
      <c r="I336" s="144"/>
      <c r="J336" s="201"/>
      <c r="K336" s="202"/>
    </row>
    <row r="337" customFormat="false" ht="15" hidden="false" customHeight="false" outlineLevel="0" collapsed="false">
      <c r="B337" s="200" t="n">
        <f aca="false">B336+1</f>
        <v>315</v>
      </c>
      <c r="C337" s="144"/>
      <c r="D337" s="201"/>
      <c r="E337" s="201"/>
      <c r="F337" s="201"/>
      <c r="G337" s="144"/>
      <c r="H337" s="175" t="str">
        <f aca="true">IF(G337 &lt;&gt; "",VLOOKUP($G337,Defect_severity,2,0),"")</f>
        <v/>
      </c>
      <c r="I337" s="144"/>
      <c r="J337" s="201"/>
      <c r="K337" s="202"/>
    </row>
    <row r="338" customFormat="false" ht="15" hidden="false" customHeight="false" outlineLevel="0" collapsed="false">
      <c r="B338" s="200" t="n">
        <f aca="false">B337+1</f>
        <v>316</v>
      </c>
      <c r="C338" s="144"/>
      <c r="D338" s="201"/>
      <c r="E338" s="201"/>
      <c r="F338" s="201"/>
      <c r="G338" s="144"/>
      <c r="H338" s="175" t="str">
        <f aca="true">IF(G338 &lt;&gt; "",VLOOKUP($G338,Defect_severity,2,0),"")</f>
        <v/>
      </c>
      <c r="I338" s="144"/>
      <c r="J338" s="201"/>
      <c r="K338" s="202"/>
    </row>
    <row r="339" customFormat="false" ht="15" hidden="false" customHeight="false" outlineLevel="0" collapsed="false">
      <c r="B339" s="200" t="n">
        <f aca="false">B338+1</f>
        <v>317</v>
      </c>
      <c r="C339" s="144"/>
      <c r="D339" s="201"/>
      <c r="E339" s="201"/>
      <c r="F339" s="201"/>
      <c r="G339" s="144"/>
      <c r="H339" s="175" t="str">
        <f aca="true">IF(G339 &lt;&gt; "",VLOOKUP($G339,Defect_severity,2,0),"")</f>
        <v/>
      </c>
      <c r="I339" s="144"/>
      <c r="J339" s="201"/>
      <c r="K339" s="202"/>
    </row>
    <row r="340" customFormat="false" ht="15" hidden="false" customHeight="false" outlineLevel="0" collapsed="false">
      <c r="B340" s="200" t="n">
        <f aca="false">B339+1</f>
        <v>318</v>
      </c>
      <c r="C340" s="144"/>
      <c r="D340" s="201"/>
      <c r="E340" s="201"/>
      <c r="F340" s="201"/>
      <c r="G340" s="144"/>
      <c r="H340" s="175" t="str">
        <f aca="true">IF(G340 &lt;&gt; "",VLOOKUP($G340,Defect_severity,2,0),"")</f>
        <v/>
      </c>
      <c r="I340" s="144"/>
      <c r="J340" s="201"/>
      <c r="K340" s="202"/>
    </row>
    <row r="341" customFormat="false" ht="15" hidden="false" customHeight="false" outlineLevel="0" collapsed="false">
      <c r="B341" s="200" t="n">
        <f aca="false">B340+1</f>
        <v>319</v>
      </c>
      <c r="C341" s="144"/>
      <c r="D341" s="201"/>
      <c r="E341" s="201"/>
      <c r="F341" s="201"/>
      <c r="G341" s="144"/>
      <c r="H341" s="175" t="str">
        <f aca="true">IF(G341 &lt;&gt; "",VLOOKUP($G341,Defect_severity,2,0),"")</f>
        <v/>
      </c>
      <c r="I341" s="144"/>
      <c r="J341" s="201"/>
      <c r="K341" s="202"/>
    </row>
    <row r="342" customFormat="false" ht="15" hidden="false" customHeight="false" outlineLevel="0" collapsed="false">
      <c r="B342" s="200" t="n">
        <f aca="false">B341+1</f>
        <v>320</v>
      </c>
      <c r="C342" s="144"/>
      <c r="D342" s="201"/>
      <c r="E342" s="201"/>
      <c r="F342" s="201"/>
      <c r="G342" s="144"/>
      <c r="H342" s="175" t="str">
        <f aca="true">IF(G342 &lt;&gt; "",VLOOKUP($G342,Defect_severity,2,0),"")</f>
        <v/>
      </c>
      <c r="I342" s="144"/>
      <c r="J342" s="201"/>
      <c r="K342" s="202"/>
    </row>
    <row r="343" customFormat="false" ht="15" hidden="false" customHeight="false" outlineLevel="0" collapsed="false">
      <c r="B343" s="200" t="n">
        <f aca="false">B342+1</f>
        <v>321</v>
      </c>
      <c r="C343" s="144"/>
      <c r="D343" s="201"/>
      <c r="E343" s="201"/>
      <c r="F343" s="201"/>
      <c r="G343" s="144"/>
      <c r="H343" s="175" t="str">
        <f aca="true">IF(G343 &lt;&gt; "",VLOOKUP($G343,Defect_severity,2,0),"")</f>
        <v/>
      </c>
      <c r="I343" s="144"/>
      <c r="J343" s="201"/>
      <c r="K343" s="202"/>
    </row>
    <row r="344" customFormat="false" ht="15" hidden="false" customHeight="false" outlineLevel="0" collapsed="false">
      <c r="B344" s="200" t="n">
        <f aca="false">B343+1</f>
        <v>322</v>
      </c>
      <c r="C344" s="144"/>
      <c r="D344" s="201"/>
      <c r="E344" s="201"/>
      <c r="F344" s="201"/>
      <c r="G344" s="144"/>
      <c r="H344" s="175" t="str">
        <f aca="true">IF(G344 &lt;&gt; "",VLOOKUP($G344,Defect_severity,2,0),"")</f>
        <v/>
      </c>
      <c r="I344" s="144"/>
      <c r="J344" s="201"/>
      <c r="K344" s="202"/>
    </row>
    <row r="345" customFormat="false" ht="15" hidden="false" customHeight="false" outlineLevel="0" collapsed="false">
      <c r="B345" s="200" t="n">
        <f aca="false">B344+1</f>
        <v>323</v>
      </c>
      <c r="C345" s="144"/>
      <c r="D345" s="201"/>
      <c r="E345" s="201"/>
      <c r="F345" s="201"/>
      <c r="G345" s="144"/>
      <c r="H345" s="175" t="str">
        <f aca="true">IF(G345 &lt;&gt; "",VLOOKUP($G345,Defect_severity,2,0),"")</f>
        <v/>
      </c>
      <c r="I345" s="144"/>
      <c r="J345" s="201"/>
      <c r="K345" s="202"/>
    </row>
    <row r="346" customFormat="false" ht="15" hidden="false" customHeight="false" outlineLevel="0" collapsed="false">
      <c r="B346" s="200" t="n">
        <f aca="false">B345+1</f>
        <v>324</v>
      </c>
      <c r="C346" s="144"/>
      <c r="D346" s="201"/>
      <c r="E346" s="201"/>
      <c r="F346" s="201"/>
      <c r="G346" s="144"/>
      <c r="H346" s="175" t="str">
        <f aca="true">IF(G346 &lt;&gt; "",VLOOKUP($G346,Defect_severity,2,0),"")</f>
        <v/>
      </c>
      <c r="I346" s="144"/>
      <c r="J346" s="201"/>
      <c r="K346" s="202"/>
    </row>
    <row r="347" customFormat="false" ht="15" hidden="false" customHeight="false" outlineLevel="0" collapsed="false">
      <c r="B347" s="200" t="n">
        <f aca="false">B346+1</f>
        <v>325</v>
      </c>
      <c r="C347" s="144"/>
      <c r="D347" s="201"/>
      <c r="E347" s="201"/>
      <c r="F347" s="201"/>
      <c r="G347" s="144"/>
      <c r="H347" s="175" t="str">
        <f aca="true">IF(G347 &lt;&gt; "",VLOOKUP($G347,Defect_severity,2,0),"")</f>
        <v/>
      </c>
      <c r="I347" s="144"/>
      <c r="J347" s="201"/>
      <c r="K347" s="202"/>
    </row>
    <row r="348" customFormat="false" ht="15" hidden="false" customHeight="false" outlineLevel="0" collapsed="false">
      <c r="B348" s="200" t="n">
        <f aca="false">B347+1</f>
        <v>326</v>
      </c>
      <c r="C348" s="144"/>
      <c r="D348" s="201"/>
      <c r="E348" s="201"/>
      <c r="F348" s="201"/>
      <c r="G348" s="144"/>
      <c r="H348" s="175" t="str">
        <f aca="true">IF(G348 &lt;&gt; "",VLOOKUP($G348,Defect_severity,2,0),"")</f>
        <v/>
      </c>
      <c r="I348" s="144"/>
      <c r="J348" s="201"/>
      <c r="K348" s="202"/>
    </row>
    <row r="349" customFormat="false" ht="15" hidden="false" customHeight="false" outlineLevel="0" collapsed="false">
      <c r="B349" s="200" t="n">
        <f aca="false">B348+1</f>
        <v>327</v>
      </c>
      <c r="C349" s="144"/>
      <c r="D349" s="201"/>
      <c r="E349" s="201"/>
      <c r="F349" s="201"/>
      <c r="G349" s="144"/>
      <c r="H349" s="175" t="str">
        <f aca="true">IF(G349 &lt;&gt; "",VLOOKUP($G349,Defect_severity,2,0),"")</f>
        <v/>
      </c>
      <c r="I349" s="144"/>
      <c r="J349" s="201"/>
      <c r="K349" s="202"/>
    </row>
    <row r="350" customFormat="false" ht="15" hidden="false" customHeight="false" outlineLevel="0" collapsed="false">
      <c r="B350" s="200" t="n">
        <f aca="false">B349+1</f>
        <v>328</v>
      </c>
      <c r="C350" s="144"/>
      <c r="D350" s="201"/>
      <c r="E350" s="201"/>
      <c r="F350" s="201"/>
      <c r="G350" s="144"/>
      <c r="H350" s="175" t="str">
        <f aca="true">IF(G350 &lt;&gt; "",VLOOKUP($G350,Defect_severity,2,0),"")</f>
        <v/>
      </c>
      <c r="I350" s="144"/>
      <c r="J350" s="201"/>
      <c r="K350" s="202"/>
    </row>
    <row r="351" customFormat="false" ht="15" hidden="false" customHeight="false" outlineLevel="0" collapsed="false">
      <c r="B351" s="200" t="n">
        <f aca="false">B350+1</f>
        <v>329</v>
      </c>
      <c r="C351" s="144"/>
      <c r="D351" s="201"/>
      <c r="E351" s="201"/>
      <c r="F351" s="201"/>
      <c r="G351" s="144"/>
      <c r="H351" s="175" t="str">
        <f aca="true">IF(G351 &lt;&gt; "",VLOOKUP($G351,Defect_severity,2,0),"")</f>
        <v/>
      </c>
      <c r="I351" s="144"/>
      <c r="J351" s="201"/>
      <c r="K351" s="202"/>
    </row>
    <row r="352" customFormat="false" ht="15" hidden="false" customHeight="false" outlineLevel="0" collapsed="false">
      <c r="B352" s="200" t="n">
        <f aca="false">B351+1</f>
        <v>330</v>
      </c>
      <c r="C352" s="144"/>
      <c r="D352" s="201"/>
      <c r="E352" s="201"/>
      <c r="F352" s="201"/>
      <c r="G352" s="144"/>
      <c r="H352" s="175" t="str">
        <f aca="true">IF(G352 &lt;&gt; "",VLOOKUP($G352,Defect_severity,2,0),"")</f>
        <v/>
      </c>
      <c r="I352" s="144"/>
      <c r="J352" s="201"/>
      <c r="K352" s="202"/>
    </row>
    <row r="353" customFormat="false" ht="15" hidden="false" customHeight="false" outlineLevel="0" collapsed="false">
      <c r="B353" s="200" t="n">
        <f aca="false">B352+1</f>
        <v>331</v>
      </c>
      <c r="C353" s="144"/>
      <c r="D353" s="201"/>
      <c r="E353" s="201"/>
      <c r="F353" s="201"/>
      <c r="G353" s="144"/>
      <c r="H353" s="175" t="str">
        <f aca="true">IF(G353 &lt;&gt; "",VLOOKUP($G353,Defect_severity,2,0),"")</f>
        <v/>
      </c>
      <c r="I353" s="144"/>
      <c r="J353" s="201"/>
      <c r="K353" s="202"/>
    </row>
    <row r="354" customFormat="false" ht="15" hidden="false" customHeight="false" outlineLevel="0" collapsed="false">
      <c r="B354" s="200" t="n">
        <f aca="false">B353+1</f>
        <v>332</v>
      </c>
      <c r="C354" s="144"/>
      <c r="D354" s="201"/>
      <c r="E354" s="201"/>
      <c r="F354" s="201"/>
      <c r="G354" s="144"/>
      <c r="H354" s="175" t="str">
        <f aca="true">IF(G354 &lt;&gt; "",VLOOKUP($G354,Defect_severity,2,0),"")</f>
        <v/>
      </c>
      <c r="I354" s="144"/>
      <c r="J354" s="201"/>
      <c r="K354" s="202"/>
    </row>
    <row r="355" customFormat="false" ht="15" hidden="false" customHeight="false" outlineLevel="0" collapsed="false">
      <c r="B355" s="200" t="n">
        <f aca="false">B354+1</f>
        <v>333</v>
      </c>
      <c r="C355" s="144"/>
      <c r="D355" s="201"/>
      <c r="E355" s="201"/>
      <c r="F355" s="201"/>
      <c r="G355" s="144"/>
      <c r="H355" s="175" t="str">
        <f aca="true">IF(G355 &lt;&gt; "",VLOOKUP($G355,Defect_severity,2,0),"")</f>
        <v/>
      </c>
      <c r="I355" s="144"/>
      <c r="J355" s="201"/>
      <c r="K355" s="202"/>
    </row>
    <row r="356" customFormat="false" ht="15" hidden="false" customHeight="false" outlineLevel="0" collapsed="false">
      <c r="B356" s="200" t="n">
        <f aca="false">B355+1</f>
        <v>334</v>
      </c>
      <c r="C356" s="144"/>
      <c r="D356" s="201"/>
      <c r="E356" s="201"/>
      <c r="F356" s="201"/>
      <c r="G356" s="144"/>
      <c r="H356" s="175" t="str">
        <f aca="true">IF(G356 &lt;&gt; "",VLOOKUP($G356,Defect_severity,2,0),"")</f>
        <v/>
      </c>
      <c r="I356" s="144"/>
      <c r="J356" s="201"/>
      <c r="K356" s="202"/>
    </row>
    <row r="357" customFormat="false" ht="15" hidden="false" customHeight="false" outlineLevel="0" collapsed="false">
      <c r="B357" s="200" t="n">
        <f aca="false">B356+1</f>
        <v>335</v>
      </c>
      <c r="C357" s="144"/>
      <c r="D357" s="201"/>
      <c r="E357" s="201"/>
      <c r="F357" s="201"/>
      <c r="G357" s="144"/>
      <c r="H357" s="175" t="str">
        <f aca="true">IF(G357 &lt;&gt; "",VLOOKUP($G357,Defect_severity,2,0),"")</f>
        <v/>
      </c>
      <c r="I357" s="144"/>
      <c r="J357" s="201"/>
      <c r="K357" s="202"/>
    </row>
    <row r="358" customFormat="false" ht="15" hidden="false" customHeight="false" outlineLevel="0" collapsed="false">
      <c r="B358" s="200" t="n">
        <f aca="false">B357+1</f>
        <v>336</v>
      </c>
      <c r="C358" s="144"/>
      <c r="D358" s="201"/>
      <c r="E358" s="201"/>
      <c r="F358" s="201"/>
      <c r="G358" s="144"/>
      <c r="H358" s="175" t="str">
        <f aca="true">IF(G358 &lt;&gt; "",VLOOKUP($G358,Defect_severity,2,0),"")</f>
        <v/>
      </c>
      <c r="I358" s="144"/>
      <c r="J358" s="201"/>
      <c r="K358" s="202"/>
    </row>
    <row r="359" customFormat="false" ht="15" hidden="false" customHeight="false" outlineLevel="0" collapsed="false">
      <c r="B359" s="200" t="n">
        <f aca="false">B358+1</f>
        <v>337</v>
      </c>
      <c r="C359" s="144"/>
      <c r="D359" s="201"/>
      <c r="E359" s="201"/>
      <c r="F359" s="201"/>
      <c r="G359" s="144"/>
      <c r="H359" s="175" t="str">
        <f aca="true">IF(G359 &lt;&gt; "",VLOOKUP($G359,Defect_severity,2,0),"")</f>
        <v/>
      </c>
      <c r="I359" s="144"/>
      <c r="J359" s="201"/>
      <c r="K359" s="202"/>
    </row>
    <row r="360" customFormat="false" ht="15" hidden="false" customHeight="false" outlineLevel="0" collapsed="false">
      <c r="B360" s="200" t="n">
        <f aca="false">B359+1</f>
        <v>338</v>
      </c>
      <c r="C360" s="144"/>
      <c r="D360" s="201"/>
      <c r="E360" s="201"/>
      <c r="F360" s="201"/>
      <c r="G360" s="144"/>
      <c r="H360" s="175" t="str">
        <f aca="true">IF(G360 &lt;&gt; "",VLOOKUP($G360,Defect_severity,2,0),"")</f>
        <v/>
      </c>
      <c r="I360" s="144"/>
      <c r="J360" s="201"/>
      <c r="K360" s="202"/>
    </row>
    <row r="361" customFormat="false" ht="15" hidden="false" customHeight="false" outlineLevel="0" collapsed="false">
      <c r="B361" s="200" t="n">
        <f aca="false">B360+1</f>
        <v>339</v>
      </c>
      <c r="C361" s="144"/>
      <c r="D361" s="201"/>
      <c r="E361" s="201"/>
      <c r="F361" s="201"/>
      <c r="G361" s="144"/>
      <c r="H361" s="175" t="str">
        <f aca="true">IF(G361 &lt;&gt; "",VLOOKUP($G361,Defect_severity,2,0),"")</f>
        <v/>
      </c>
      <c r="I361" s="144"/>
      <c r="J361" s="201"/>
      <c r="K361" s="202"/>
    </row>
    <row r="362" customFormat="false" ht="15" hidden="false" customHeight="false" outlineLevel="0" collapsed="false">
      <c r="B362" s="200" t="n">
        <f aca="false">B361+1</f>
        <v>340</v>
      </c>
      <c r="C362" s="144"/>
      <c r="D362" s="201"/>
      <c r="E362" s="201"/>
      <c r="F362" s="201"/>
      <c r="G362" s="144"/>
      <c r="H362" s="175" t="str">
        <f aca="true">IF(G362 &lt;&gt; "",VLOOKUP($G362,Defect_severity,2,0),"")</f>
        <v/>
      </c>
      <c r="I362" s="144"/>
      <c r="J362" s="201"/>
      <c r="K362" s="202"/>
    </row>
    <row r="363" customFormat="false" ht="15" hidden="false" customHeight="false" outlineLevel="0" collapsed="false">
      <c r="B363" s="200" t="n">
        <f aca="false">B362+1</f>
        <v>341</v>
      </c>
      <c r="C363" s="144"/>
      <c r="D363" s="201"/>
      <c r="E363" s="201"/>
      <c r="F363" s="201"/>
      <c r="G363" s="144"/>
      <c r="H363" s="175" t="str">
        <f aca="true">IF(G363 &lt;&gt; "",VLOOKUP($G363,Defect_severity,2,0),"")</f>
        <v/>
      </c>
      <c r="I363" s="144"/>
      <c r="J363" s="201"/>
      <c r="K363" s="202"/>
    </row>
    <row r="364" customFormat="false" ht="15" hidden="false" customHeight="false" outlineLevel="0" collapsed="false">
      <c r="B364" s="200" t="n">
        <f aca="false">B363+1</f>
        <v>342</v>
      </c>
      <c r="C364" s="144"/>
      <c r="D364" s="201"/>
      <c r="E364" s="201"/>
      <c r="F364" s="201"/>
      <c r="G364" s="144"/>
      <c r="H364" s="175" t="str">
        <f aca="true">IF(G364 &lt;&gt; "",VLOOKUP($G364,Defect_severity,2,0),"")</f>
        <v/>
      </c>
      <c r="I364" s="144"/>
      <c r="J364" s="201"/>
      <c r="K364" s="202"/>
    </row>
    <row r="365" customFormat="false" ht="15" hidden="false" customHeight="false" outlineLevel="0" collapsed="false">
      <c r="B365" s="200" t="n">
        <f aca="false">B364+1</f>
        <v>343</v>
      </c>
      <c r="C365" s="144"/>
      <c r="D365" s="201"/>
      <c r="E365" s="201"/>
      <c r="F365" s="201"/>
      <c r="G365" s="144"/>
      <c r="H365" s="175" t="str">
        <f aca="true">IF(G365 &lt;&gt; "",VLOOKUP($G365,Defect_severity,2,0),"")</f>
        <v/>
      </c>
      <c r="I365" s="144"/>
      <c r="J365" s="201"/>
      <c r="K365" s="202"/>
    </row>
    <row r="366" customFormat="false" ht="15" hidden="false" customHeight="false" outlineLevel="0" collapsed="false">
      <c r="B366" s="200" t="n">
        <f aca="false">B365+1</f>
        <v>344</v>
      </c>
      <c r="C366" s="144"/>
      <c r="D366" s="201"/>
      <c r="E366" s="201"/>
      <c r="F366" s="201"/>
      <c r="G366" s="144"/>
      <c r="H366" s="175" t="str">
        <f aca="true">IF(G366 &lt;&gt; "",VLOOKUP($G366,Defect_severity,2,0),"")</f>
        <v/>
      </c>
      <c r="I366" s="144"/>
      <c r="J366" s="201"/>
      <c r="K366" s="202"/>
    </row>
    <row r="367" customFormat="false" ht="15" hidden="false" customHeight="false" outlineLevel="0" collapsed="false">
      <c r="B367" s="200" t="n">
        <f aca="false">B366+1</f>
        <v>345</v>
      </c>
      <c r="C367" s="144"/>
      <c r="D367" s="201"/>
      <c r="E367" s="201"/>
      <c r="F367" s="201"/>
      <c r="G367" s="144"/>
      <c r="H367" s="175" t="str">
        <f aca="true">IF(G367 &lt;&gt; "",VLOOKUP($G367,Defect_severity,2,0),"")</f>
        <v/>
      </c>
      <c r="I367" s="144"/>
      <c r="J367" s="201"/>
      <c r="K367" s="202"/>
    </row>
    <row r="368" customFormat="false" ht="15" hidden="false" customHeight="false" outlineLevel="0" collapsed="false">
      <c r="B368" s="200" t="n">
        <f aca="false">B367+1</f>
        <v>346</v>
      </c>
      <c r="C368" s="144"/>
      <c r="D368" s="201"/>
      <c r="E368" s="201"/>
      <c r="F368" s="201"/>
      <c r="G368" s="144"/>
      <c r="H368" s="175" t="str">
        <f aca="true">IF(G368 &lt;&gt; "",VLOOKUP($G368,Defect_severity,2,0),"")</f>
        <v/>
      </c>
      <c r="I368" s="144"/>
      <c r="J368" s="201"/>
      <c r="K368" s="202"/>
    </row>
    <row r="369" customFormat="false" ht="15" hidden="false" customHeight="false" outlineLevel="0" collapsed="false">
      <c r="B369" s="200" t="n">
        <f aca="false">B368+1</f>
        <v>347</v>
      </c>
      <c r="C369" s="144"/>
      <c r="D369" s="201"/>
      <c r="E369" s="201"/>
      <c r="F369" s="201"/>
      <c r="G369" s="144"/>
      <c r="H369" s="175" t="str">
        <f aca="true">IF(G369 &lt;&gt; "",VLOOKUP($G369,Defect_severity,2,0),"")</f>
        <v/>
      </c>
      <c r="I369" s="144"/>
      <c r="J369" s="201"/>
      <c r="K369" s="202"/>
    </row>
    <row r="370" customFormat="false" ht="15" hidden="false" customHeight="false" outlineLevel="0" collapsed="false">
      <c r="B370" s="200" t="n">
        <f aca="false">B369+1</f>
        <v>348</v>
      </c>
      <c r="C370" s="144"/>
      <c r="D370" s="201"/>
      <c r="E370" s="201"/>
      <c r="F370" s="201"/>
      <c r="G370" s="144"/>
      <c r="H370" s="175" t="str">
        <f aca="true">IF(G370 &lt;&gt; "",VLOOKUP($G370,Defect_severity,2,0),"")</f>
        <v/>
      </c>
      <c r="I370" s="144"/>
      <c r="J370" s="201"/>
      <c r="K370" s="202"/>
    </row>
    <row r="371" customFormat="false" ht="15" hidden="false" customHeight="false" outlineLevel="0" collapsed="false">
      <c r="B371" s="200" t="n">
        <f aca="false">B370+1</f>
        <v>349</v>
      </c>
      <c r="C371" s="144"/>
      <c r="D371" s="201"/>
      <c r="E371" s="201"/>
      <c r="F371" s="201"/>
      <c r="G371" s="144"/>
      <c r="H371" s="175" t="str">
        <f aca="true">IF(G371 &lt;&gt; "",VLOOKUP($G371,Defect_severity,2,0),"")</f>
        <v/>
      </c>
      <c r="I371" s="144"/>
      <c r="J371" s="201"/>
      <c r="K371" s="202"/>
    </row>
    <row r="372" customFormat="false" ht="15" hidden="false" customHeight="false" outlineLevel="0" collapsed="false">
      <c r="B372" s="200" t="n">
        <f aca="false">B371+1</f>
        <v>350</v>
      </c>
      <c r="C372" s="144"/>
      <c r="D372" s="201"/>
      <c r="E372" s="201"/>
      <c r="F372" s="201"/>
      <c r="G372" s="144"/>
      <c r="H372" s="175" t="str">
        <f aca="true">IF(G372 &lt;&gt; "",VLOOKUP($G372,Defect_severity,2,0),"")</f>
        <v/>
      </c>
      <c r="I372" s="144"/>
      <c r="J372" s="201"/>
      <c r="K372" s="202"/>
    </row>
    <row r="373" customFormat="false" ht="15" hidden="false" customHeight="false" outlineLevel="0" collapsed="false">
      <c r="B373" s="200" t="n">
        <f aca="false">B372+1</f>
        <v>351</v>
      </c>
      <c r="C373" s="144"/>
      <c r="D373" s="201"/>
      <c r="E373" s="201"/>
      <c r="F373" s="201"/>
      <c r="G373" s="144"/>
      <c r="H373" s="175" t="str">
        <f aca="true">IF(G373 &lt;&gt; "",VLOOKUP($G373,Defect_severity,2,0),"")</f>
        <v/>
      </c>
      <c r="I373" s="144"/>
      <c r="J373" s="201"/>
      <c r="K373" s="202"/>
    </row>
    <row r="374" customFormat="false" ht="15" hidden="false" customHeight="false" outlineLevel="0" collapsed="false">
      <c r="B374" s="200" t="n">
        <f aca="false">B373+1</f>
        <v>352</v>
      </c>
      <c r="C374" s="144"/>
      <c r="D374" s="201"/>
      <c r="E374" s="201"/>
      <c r="F374" s="201"/>
      <c r="G374" s="144"/>
      <c r="H374" s="175" t="str">
        <f aca="true">IF(G374 &lt;&gt; "",VLOOKUP($G374,Defect_severity,2,0),"")</f>
        <v/>
      </c>
      <c r="I374" s="144"/>
      <c r="J374" s="201"/>
      <c r="K374" s="202"/>
    </row>
    <row r="375" customFormat="false" ht="15" hidden="false" customHeight="false" outlineLevel="0" collapsed="false">
      <c r="B375" s="200" t="n">
        <f aca="false">B374+1</f>
        <v>353</v>
      </c>
      <c r="C375" s="144"/>
      <c r="D375" s="201"/>
      <c r="E375" s="201"/>
      <c r="F375" s="201"/>
      <c r="G375" s="144"/>
      <c r="H375" s="175" t="str">
        <f aca="true">IF(G375 &lt;&gt; "",VLOOKUP($G375,Defect_severity,2,0),"")</f>
        <v/>
      </c>
      <c r="I375" s="144"/>
      <c r="J375" s="201"/>
      <c r="K375" s="202"/>
    </row>
    <row r="376" customFormat="false" ht="15" hidden="false" customHeight="false" outlineLevel="0" collapsed="false">
      <c r="B376" s="200" t="n">
        <f aca="false">B375+1</f>
        <v>354</v>
      </c>
      <c r="C376" s="144"/>
      <c r="D376" s="201"/>
      <c r="E376" s="201"/>
      <c r="F376" s="201"/>
      <c r="G376" s="144"/>
      <c r="H376" s="175" t="str">
        <f aca="true">IF(G376 &lt;&gt; "",VLOOKUP($G376,Defect_severity,2,0),"")</f>
        <v/>
      </c>
      <c r="I376" s="144"/>
      <c r="J376" s="201"/>
      <c r="K376" s="202"/>
    </row>
    <row r="377" customFormat="false" ht="15" hidden="false" customHeight="false" outlineLevel="0" collapsed="false">
      <c r="B377" s="200" t="n">
        <f aca="false">B376+1</f>
        <v>355</v>
      </c>
      <c r="C377" s="144"/>
      <c r="D377" s="201"/>
      <c r="E377" s="201"/>
      <c r="F377" s="201"/>
      <c r="G377" s="144"/>
      <c r="H377" s="175" t="str">
        <f aca="true">IF(G377 &lt;&gt; "",VLOOKUP($G377,Defect_severity,2,0),"")</f>
        <v/>
      </c>
      <c r="I377" s="144"/>
      <c r="J377" s="201"/>
      <c r="K377" s="202"/>
    </row>
    <row r="378" customFormat="false" ht="15" hidden="false" customHeight="false" outlineLevel="0" collapsed="false">
      <c r="B378" s="200" t="n">
        <f aca="false">B377+1</f>
        <v>356</v>
      </c>
      <c r="C378" s="144"/>
      <c r="D378" s="201"/>
      <c r="E378" s="201"/>
      <c r="F378" s="201"/>
      <c r="G378" s="144"/>
      <c r="H378" s="175" t="str">
        <f aca="true">IF(G378 &lt;&gt; "",VLOOKUP($G378,Defect_severity,2,0),"")</f>
        <v/>
      </c>
      <c r="I378" s="144"/>
      <c r="J378" s="201"/>
      <c r="K378" s="202"/>
    </row>
    <row r="379" customFormat="false" ht="15" hidden="false" customHeight="false" outlineLevel="0" collapsed="false">
      <c r="B379" s="200" t="n">
        <f aca="false">B378+1</f>
        <v>357</v>
      </c>
      <c r="C379" s="144"/>
      <c r="D379" s="201"/>
      <c r="E379" s="201"/>
      <c r="F379" s="201"/>
      <c r="G379" s="144"/>
      <c r="H379" s="175" t="str">
        <f aca="true">IF(G379 &lt;&gt; "",VLOOKUP($G379,Defect_severity,2,0),"")</f>
        <v/>
      </c>
      <c r="I379" s="144"/>
      <c r="J379" s="201"/>
      <c r="K379" s="202"/>
    </row>
    <row r="380" customFormat="false" ht="15" hidden="false" customHeight="false" outlineLevel="0" collapsed="false">
      <c r="B380" s="200" t="n">
        <f aca="false">B379+1</f>
        <v>358</v>
      </c>
      <c r="C380" s="144"/>
      <c r="D380" s="201"/>
      <c r="E380" s="201"/>
      <c r="F380" s="201"/>
      <c r="G380" s="144"/>
      <c r="H380" s="175" t="str">
        <f aca="true">IF(G380 &lt;&gt; "",VLOOKUP($G380,Defect_severity,2,0),"")</f>
        <v/>
      </c>
      <c r="I380" s="144"/>
      <c r="J380" s="201"/>
      <c r="K380" s="202"/>
    </row>
    <row r="381" customFormat="false" ht="15" hidden="false" customHeight="false" outlineLevel="0" collapsed="false">
      <c r="B381" s="200" t="n">
        <f aca="false">B380+1</f>
        <v>359</v>
      </c>
      <c r="C381" s="144"/>
      <c r="D381" s="201"/>
      <c r="E381" s="201"/>
      <c r="F381" s="201"/>
      <c r="G381" s="144"/>
      <c r="H381" s="175" t="str">
        <f aca="true">IF(G381 &lt;&gt; "",VLOOKUP($G381,Defect_severity,2,0),"")</f>
        <v/>
      </c>
      <c r="I381" s="144"/>
      <c r="J381" s="201"/>
      <c r="K381" s="202"/>
    </row>
    <row r="382" customFormat="false" ht="15" hidden="false" customHeight="false" outlineLevel="0" collapsed="false">
      <c r="B382" s="200" t="n">
        <f aca="false">B381+1</f>
        <v>360</v>
      </c>
      <c r="C382" s="144"/>
      <c r="D382" s="201"/>
      <c r="E382" s="201"/>
      <c r="F382" s="201"/>
      <c r="G382" s="144"/>
      <c r="H382" s="175" t="str">
        <f aca="true">IF(G382 &lt;&gt; "",VLOOKUP($G382,Defect_severity,2,0),"")</f>
        <v/>
      </c>
      <c r="I382" s="144"/>
      <c r="J382" s="201"/>
      <c r="K382" s="202"/>
    </row>
    <row r="383" customFormat="false" ht="15" hidden="false" customHeight="false" outlineLevel="0" collapsed="false">
      <c r="B383" s="200" t="n">
        <f aca="false">B382+1</f>
        <v>361</v>
      </c>
      <c r="C383" s="144"/>
      <c r="D383" s="201"/>
      <c r="E383" s="201"/>
      <c r="F383" s="201"/>
      <c r="G383" s="144"/>
      <c r="H383" s="175" t="str">
        <f aca="true">IF(G383 &lt;&gt; "",VLOOKUP($G383,Defect_severity,2,0),"")</f>
        <v/>
      </c>
      <c r="I383" s="144"/>
      <c r="J383" s="201"/>
      <c r="K383" s="202"/>
    </row>
    <row r="384" customFormat="false" ht="15" hidden="false" customHeight="false" outlineLevel="0" collapsed="false">
      <c r="B384" s="200" t="n">
        <f aca="false">B383+1</f>
        <v>362</v>
      </c>
      <c r="C384" s="144"/>
      <c r="D384" s="201"/>
      <c r="E384" s="201"/>
      <c r="F384" s="201"/>
      <c r="G384" s="144"/>
      <c r="H384" s="175" t="str">
        <f aca="true">IF(G384 &lt;&gt; "",VLOOKUP($G384,Defect_severity,2,0),"")</f>
        <v/>
      </c>
      <c r="I384" s="144"/>
      <c r="J384" s="201"/>
      <c r="K384" s="202"/>
    </row>
    <row r="385" customFormat="false" ht="15" hidden="false" customHeight="false" outlineLevel="0" collapsed="false">
      <c r="B385" s="200" t="n">
        <f aca="false">B384+1</f>
        <v>363</v>
      </c>
      <c r="C385" s="144"/>
      <c r="D385" s="201"/>
      <c r="E385" s="201"/>
      <c r="F385" s="201"/>
      <c r="G385" s="144"/>
      <c r="H385" s="175" t="str">
        <f aca="true">IF(G385 &lt;&gt; "",VLOOKUP($G385,Defect_severity,2,0),"")</f>
        <v/>
      </c>
      <c r="I385" s="144"/>
      <c r="J385" s="201"/>
      <c r="K385" s="202"/>
    </row>
    <row r="386" customFormat="false" ht="15" hidden="false" customHeight="false" outlineLevel="0" collapsed="false">
      <c r="B386" s="200" t="n">
        <f aca="false">B385+1</f>
        <v>364</v>
      </c>
      <c r="C386" s="144"/>
      <c r="D386" s="201"/>
      <c r="E386" s="201"/>
      <c r="F386" s="201"/>
      <c r="G386" s="144"/>
      <c r="H386" s="175" t="str">
        <f aca="true">IF(G386 &lt;&gt; "",VLOOKUP($G386,Defect_severity,2,0),"")</f>
        <v/>
      </c>
      <c r="I386" s="144"/>
      <c r="J386" s="201"/>
      <c r="K386" s="202"/>
    </row>
    <row r="387" customFormat="false" ht="15" hidden="false" customHeight="false" outlineLevel="0" collapsed="false">
      <c r="B387" s="200" t="n">
        <f aca="false">B386+1</f>
        <v>365</v>
      </c>
      <c r="C387" s="144"/>
      <c r="D387" s="201"/>
      <c r="E387" s="201"/>
      <c r="F387" s="201"/>
      <c r="G387" s="144"/>
      <c r="H387" s="175" t="str">
        <f aca="true">IF(G387 &lt;&gt; "",VLOOKUP($G387,Defect_severity,2,0),"")</f>
        <v/>
      </c>
      <c r="I387" s="144"/>
      <c r="J387" s="201"/>
      <c r="K387" s="202"/>
    </row>
    <row r="388" customFormat="false" ht="15" hidden="false" customHeight="false" outlineLevel="0" collapsed="false">
      <c r="B388" s="200" t="n">
        <f aca="false">B387+1</f>
        <v>366</v>
      </c>
      <c r="C388" s="144"/>
      <c r="D388" s="201"/>
      <c r="E388" s="201"/>
      <c r="F388" s="201"/>
      <c r="G388" s="144"/>
      <c r="H388" s="175" t="str">
        <f aca="true">IF(G388 &lt;&gt; "",VLOOKUP($G388,Defect_severity,2,0),"")</f>
        <v/>
      </c>
      <c r="I388" s="144"/>
      <c r="J388" s="201"/>
      <c r="K388" s="202"/>
    </row>
    <row r="389" customFormat="false" ht="15" hidden="false" customHeight="false" outlineLevel="0" collapsed="false">
      <c r="B389" s="200" t="n">
        <f aca="false">B388+1</f>
        <v>367</v>
      </c>
      <c r="C389" s="144"/>
      <c r="D389" s="201"/>
      <c r="E389" s="201"/>
      <c r="F389" s="201"/>
      <c r="G389" s="144"/>
      <c r="H389" s="175" t="str">
        <f aca="true">IF(G389 &lt;&gt; "",VLOOKUP($G389,Defect_severity,2,0),"")</f>
        <v/>
      </c>
      <c r="I389" s="144"/>
      <c r="J389" s="201"/>
      <c r="K389" s="202"/>
    </row>
    <row r="390" customFormat="false" ht="15" hidden="false" customHeight="false" outlineLevel="0" collapsed="false">
      <c r="B390" s="200" t="n">
        <f aca="false">B389+1</f>
        <v>368</v>
      </c>
      <c r="C390" s="144"/>
      <c r="D390" s="201"/>
      <c r="E390" s="201"/>
      <c r="F390" s="201"/>
      <c r="G390" s="144"/>
      <c r="H390" s="175" t="str">
        <f aca="true">IF(G390 &lt;&gt; "",VLOOKUP($G390,Defect_severity,2,0),"")</f>
        <v/>
      </c>
      <c r="I390" s="144"/>
      <c r="J390" s="201"/>
      <c r="K390" s="202"/>
    </row>
    <row r="391" customFormat="false" ht="15" hidden="false" customHeight="false" outlineLevel="0" collapsed="false">
      <c r="B391" s="200" t="n">
        <f aca="false">B390+1</f>
        <v>369</v>
      </c>
      <c r="C391" s="144"/>
      <c r="D391" s="201"/>
      <c r="E391" s="201"/>
      <c r="F391" s="201"/>
      <c r="G391" s="144"/>
      <c r="H391" s="175" t="str">
        <f aca="true">IF(G391 &lt;&gt; "",VLOOKUP($G391,Defect_severity,2,0),"")</f>
        <v/>
      </c>
      <c r="I391" s="144"/>
      <c r="J391" s="201"/>
      <c r="K391" s="202"/>
    </row>
    <row r="392" customFormat="false" ht="15" hidden="false" customHeight="false" outlineLevel="0" collapsed="false">
      <c r="B392" s="200" t="n">
        <f aca="false">B391+1</f>
        <v>370</v>
      </c>
      <c r="C392" s="144"/>
      <c r="D392" s="201"/>
      <c r="E392" s="201"/>
      <c r="F392" s="201"/>
      <c r="G392" s="144"/>
      <c r="H392" s="175" t="str">
        <f aca="true">IF(G392 &lt;&gt; "",VLOOKUP($G392,Defect_severity,2,0),"")</f>
        <v/>
      </c>
      <c r="I392" s="144"/>
      <c r="J392" s="201"/>
      <c r="K392" s="202"/>
    </row>
    <row r="393" customFormat="false" ht="15" hidden="false" customHeight="false" outlineLevel="0" collapsed="false">
      <c r="B393" s="200" t="n">
        <f aca="false">B392+1</f>
        <v>371</v>
      </c>
      <c r="C393" s="144"/>
      <c r="D393" s="201"/>
      <c r="E393" s="201"/>
      <c r="F393" s="201"/>
      <c r="G393" s="144"/>
      <c r="H393" s="175" t="str">
        <f aca="true">IF(G393 &lt;&gt; "",VLOOKUP($G393,Defect_severity,2,0),"")</f>
        <v/>
      </c>
      <c r="I393" s="144"/>
      <c r="J393" s="201"/>
      <c r="K393" s="202"/>
    </row>
    <row r="394" customFormat="false" ht="15" hidden="false" customHeight="false" outlineLevel="0" collapsed="false">
      <c r="B394" s="200" t="n">
        <f aca="false">B393+1</f>
        <v>372</v>
      </c>
      <c r="C394" s="144"/>
      <c r="D394" s="201"/>
      <c r="E394" s="201"/>
      <c r="F394" s="201"/>
      <c r="G394" s="144"/>
      <c r="H394" s="175" t="str">
        <f aca="true">IF(G394 &lt;&gt; "",VLOOKUP($G394,Defect_severity,2,0),"")</f>
        <v/>
      </c>
      <c r="I394" s="144"/>
      <c r="J394" s="201"/>
      <c r="K394" s="202"/>
    </row>
    <row r="395" customFormat="false" ht="15" hidden="false" customHeight="false" outlineLevel="0" collapsed="false">
      <c r="B395" s="200" t="n">
        <f aca="false">B394+1</f>
        <v>373</v>
      </c>
      <c r="C395" s="144"/>
      <c r="D395" s="201"/>
      <c r="E395" s="201"/>
      <c r="F395" s="201"/>
      <c r="G395" s="144"/>
      <c r="H395" s="175" t="str">
        <f aca="true">IF(G395 &lt;&gt; "",VLOOKUP($G395,Defect_severity,2,0),"")</f>
        <v/>
      </c>
      <c r="I395" s="144"/>
      <c r="J395" s="201"/>
      <c r="K395" s="202"/>
    </row>
    <row r="396" customFormat="false" ht="15" hidden="false" customHeight="false" outlineLevel="0" collapsed="false">
      <c r="B396" s="200" t="n">
        <f aca="false">B395+1</f>
        <v>374</v>
      </c>
      <c r="C396" s="144"/>
      <c r="D396" s="201"/>
      <c r="E396" s="201"/>
      <c r="F396" s="201"/>
      <c r="G396" s="144"/>
      <c r="H396" s="175" t="str">
        <f aca="true">IF(G396 &lt;&gt; "",VLOOKUP($G396,Defect_severity,2,0),"")</f>
        <v/>
      </c>
      <c r="I396" s="144"/>
      <c r="J396" s="201"/>
      <c r="K396" s="202"/>
    </row>
    <row r="397" customFormat="false" ht="15" hidden="false" customHeight="false" outlineLevel="0" collapsed="false">
      <c r="B397" s="200" t="n">
        <f aca="false">B396+1</f>
        <v>375</v>
      </c>
      <c r="C397" s="144"/>
      <c r="D397" s="201"/>
      <c r="E397" s="201"/>
      <c r="F397" s="201"/>
      <c r="G397" s="144"/>
      <c r="H397" s="175" t="str">
        <f aca="true">IF(G397 &lt;&gt; "",VLOOKUP($G397,Defect_severity,2,0),"")</f>
        <v/>
      </c>
      <c r="I397" s="144"/>
      <c r="J397" s="201"/>
      <c r="K397" s="202"/>
    </row>
    <row r="398" customFormat="false" ht="15" hidden="false" customHeight="false" outlineLevel="0" collapsed="false">
      <c r="B398" s="200" t="n">
        <f aca="false">B397+1</f>
        <v>376</v>
      </c>
      <c r="C398" s="144"/>
      <c r="D398" s="201"/>
      <c r="E398" s="201"/>
      <c r="F398" s="201"/>
      <c r="G398" s="144"/>
      <c r="H398" s="175" t="str">
        <f aca="true">IF(G398 &lt;&gt; "",VLOOKUP($G398,Defect_severity,2,0),"")</f>
        <v/>
      </c>
      <c r="I398" s="144"/>
      <c r="J398" s="201"/>
      <c r="K398" s="202"/>
    </row>
    <row r="399" customFormat="false" ht="15" hidden="false" customHeight="false" outlineLevel="0" collapsed="false">
      <c r="B399" s="200" t="n">
        <f aca="false">B398+1</f>
        <v>377</v>
      </c>
      <c r="C399" s="144"/>
      <c r="D399" s="201"/>
      <c r="E399" s="201"/>
      <c r="F399" s="201"/>
      <c r="G399" s="144"/>
      <c r="H399" s="175" t="str">
        <f aca="true">IF(G399 &lt;&gt; "",VLOOKUP($G399,Defect_severity,2,0),"")</f>
        <v/>
      </c>
      <c r="I399" s="144"/>
      <c r="J399" s="201"/>
      <c r="K399" s="202"/>
    </row>
    <row r="400" customFormat="false" ht="15" hidden="false" customHeight="false" outlineLevel="0" collapsed="false">
      <c r="B400" s="200" t="n">
        <f aca="false">B399+1</f>
        <v>378</v>
      </c>
      <c r="C400" s="144"/>
      <c r="D400" s="201"/>
      <c r="E400" s="201"/>
      <c r="F400" s="201"/>
      <c r="G400" s="144"/>
      <c r="H400" s="175" t="str">
        <f aca="true">IF(G400 &lt;&gt; "",VLOOKUP($G400,Defect_severity,2,0),"")</f>
        <v/>
      </c>
      <c r="I400" s="144"/>
      <c r="J400" s="201"/>
      <c r="K400" s="202"/>
    </row>
    <row r="401" customFormat="false" ht="15" hidden="false" customHeight="false" outlineLevel="0" collapsed="false">
      <c r="B401" s="200" t="n">
        <f aca="false">B400+1</f>
        <v>379</v>
      </c>
      <c r="C401" s="144"/>
      <c r="D401" s="201"/>
      <c r="E401" s="201"/>
      <c r="F401" s="201"/>
      <c r="G401" s="144"/>
      <c r="H401" s="175" t="str">
        <f aca="true">IF(G401 &lt;&gt; "",VLOOKUP($G401,Defect_severity,2,0),"")</f>
        <v/>
      </c>
      <c r="I401" s="144"/>
      <c r="J401" s="201"/>
      <c r="K401" s="202"/>
    </row>
    <row r="402" customFormat="false" ht="15" hidden="false" customHeight="false" outlineLevel="0" collapsed="false">
      <c r="B402" s="200" t="n">
        <f aca="false">B401+1</f>
        <v>380</v>
      </c>
      <c r="C402" s="144"/>
      <c r="D402" s="201"/>
      <c r="E402" s="201"/>
      <c r="F402" s="201"/>
      <c r="G402" s="144"/>
      <c r="H402" s="175" t="str">
        <f aca="true">IF(G402 &lt;&gt; "",VLOOKUP($G402,Defect_severity,2,0),"")</f>
        <v/>
      </c>
      <c r="I402" s="144"/>
      <c r="J402" s="201"/>
      <c r="K402" s="202"/>
    </row>
    <row r="403" customFormat="false" ht="15" hidden="false" customHeight="false" outlineLevel="0" collapsed="false">
      <c r="B403" s="200" t="n">
        <f aca="false">B402+1</f>
        <v>381</v>
      </c>
      <c r="C403" s="144"/>
      <c r="D403" s="201"/>
      <c r="E403" s="201"/>
      <c r="F403" s="201"/>
      <c r="G403" s="144"/>
      <c r="H403" s="175" t="str">
        <f aca="true">IF(G403 &lt;&gt; "",VLOOKUP($G403,Defect_severity,2,0),"")</f>
        <v/>
      </c>
      <c r="I403" s="144"/>
      <c r="J403" s="201"/>
      <c r="K403" s="202"/>
    </row>
    <row r="404" customFormat="false" ht="15" hidden="false" customHeight="false" outlineLevel="0" collapsed="false">
      <c r="B404" s="200" t="n">
        <f aca="false">B403+1</f>
        <v>382</v>
      </c>
      <c r="C404" s="144"/>
      <c r="D404" s="201"/>
      <c r="E404" s="201"/>
      <c r="F404" s="201"/>
      <c r="G404" s="144"/>
      <c r="H404" s="175" t="str">
        <f aca="true">IF(G404 &lt;&gt; "",VLOOKUP($G404,Defect_severity,2,0),"")</f>
        <v/>
      </c>
      <c r="I404" s="144"/>
      <c r="J404" s="201"/>
      <c r="K404" s="202"/>
    </row>
    <row r="405" customFormat="false" ht="15" hidden="false" customHeight="false" outlineLevel="0" collapsed="false">
      <c r="B405" s="200" t="n">
        <f aca="false">B404+1</f>
        <v>383</v>
      </c>
      <c r="C405" s="144"/>
      <c r="D405" s="201"/>
      <c r="E405" s="201"/>
      <c r="F405" s="201"/>
      <c r="G405" s="144"/>
      <c r="H405" s="175" t="str">
        <f aca="true">IF(G405 &lt;&gt; "",VLOOKUP($G405,Defect_severity,2,0),"")</f>
        <v/>
      </c>
      <c r="I405" s="144"/>
      <c r="J405" s="201"/>
      <c r="K405" s="202"/>
    </row>
    <row r="406" customFormat="false" ht="15" hidden="false" customHeight="false" outlineLevel="0" collapsed="false">
      <c r="B406" s="200" t="n">
        <f aca="false">B405+1</f>
        <v>384</v>
      </c>
      <c r="C406" s="144"/>
      <c r="D406" s="201"/>
      <c r="E406" s="201"/>
      <c r="F406" s="201"/>
      <c r="G406" s="144"/>
      <c r="H406" s="175" t="str">
        <f aca="true">IF(G406 &lt;&gt; "",VLOOKUP($G406,Defect_severity,2,0),"")</f>
        <v/>
      </c>
      <c r="I406" s="144"/>
      <c r="J406" s="201"/>
      <c r="K406" s="202"/>
    </row>
    <row r="407" customFormat="false" ht="15" hidden="false" customHeight="false" outlineLevel="0" collapsed="false">
      <c r="B407" s="200" t="n">
        <f aca="false">B406+1</f>
        <v>385</v>
      </c>
      <c r="C407" s="144"/>
      <c r="D407" s="201"/>
      <c r="E407" s="201"/>
      <c r="F407" s="201"/>
      <c r="G407" s="144"/>
      <c r="H407" s="175" t="str">
        <f aca="true">IF(G407 &lt;&gt; "",VLOOKUP($G407,Defect_severity,2,0),"")</f>
        <v/>
      </c>
      <c r="I407" s="144"/>
      <c r="J407" s="201"/>
      <c r="K407" s="202"/>
    </row>
    <row r="408" customFormat="false" ht="15" hidden="false" customHeight="false" outlineLevel="0" collapsed="false">
      <c r="B408" s="200" t="n">
        <f aca="false">B407+1</f>
        <v>386</v>
      </c>
      <c r="C408" s="144"/>
      <c r="D408" s="201"/>
      <c r="E408" s="201"/>
      <c r="F408" s="201"/>
      <c r="G408" s="144"/>
      <c r="H408" s="175" t="str">
        <f aca="true">IF(G408 &lt;&gt; "",VLOOKUP($G408,Defect_severity,2,0),"")</f>
        <v/>
      </c>
      <c r="I408" s="144"/>
      <c r="J408" s="201"/>
      <c r="K408" s="202"/>
    </row>
    <row r="409" customFormat="false" ht="15" hidden="false" customHeight="false" outlineLevel="0" collapsed="false">
      <c r="B409" s="200" t="n">
        <f aca="false">B408+1</f>
        <v>387</v>
      </c>
      <c r="C409" s="144"/>
      <c r="D409" s="201"/>
      <c r="E409" s="201"/>
      <c r="F409" s="201"/>
      <c r="G409" s="144"/>
      <c r="H409" s="175" t="str">
        <f aca="true">IF(G409 &lt;&gt; "",VLOOKUP($G409,Defect_severity,2,0),"")</f>
        <v/>
      </c>
      <c r="I409" s="144"/>
      <c r="J409" s="201"/>
      <c r="K409" s="202"/>
    </row>
    <row r="410" customFormat="false" ht="15" hidden="false" customHeight="false" outlineLevel="0" collapsed="false">
      <c r="B410" s="200" t="n">
        <f aca="false">B409+1</f>
        <v>388</v>
      </c>
      <c r="C410" s="144"/>
      <c r="D410" s="201"/>
      <c r="E410" s="201"/>
      <c r="F410" s="201"/>
      <c r="G410" s="144"/>
      <c r="H410" s="175" t="str">
        <f aca="true">IF(G410 &lt;&gt; "",VLOOKUP($G410,Defect_severity,2,0),"")</f>
        <v/>
      </c>
      <c r="I410" s="144"/>
      <c r="J410" s="201"/>
      <c r="K410" s="202"/>
    </row>
    <row r="411" customFormat="false" ht="15" hidden="false" customHeight="false" outlineLevel="0" collapsed="false">
      <c r="B411" s="200" t="n">
        <f aca="false">B410+1</f>
        <v>389</v>
      </c>
      <c r="C411" s="144"/>
      <c r="D411" s="201"/>
      <c r="E411" s="201"/>
      <c r="F411" s="201"/>
      <c r="G411" s="144"/>
      <c r="H411" s="175" t="str">
        <f aca="true">IF(G411 &lt;&gt; "",VLOOKUP($G411,Defect_severity,2,0),"")</f>
        <v/>
      </c>
      <c r="I411" s="144"/>
      <c r="J411" s="201"/>
      <c r="K411" s="202"/>
    </row>
    <row r="412" customFormat="false" ht="15" hidden="false" customHeight="false" outlineLevel="0" collapsed="false">
      <c r="B412" s="200" t="n">
        <f aca="false">B411+1</f>
        <v>390</v>
      </c>
      <c r="C412" s="144"/>
      <c r="D412" s="201"/>
      <c r="E412" s="201"/>
      <c r="F412" s="201"/>
      <c r="G412" s="144"/>
      <c r="H412" s="175" t="str">
        <f aca="true">IF(G412 &lt;&gt; "",VLOOKUP($G412,Defect_severity,2,0),"")</f>
        <v/>
      </c>
      <c r="I412" s="144"/>
      <c r="J412" s="201"/>
      <c r="K412" s="202"/>
    </row>
    <row r="413" customFormat="false" ht="15" hidden="false" customHeight="false" outlineLevel="0" collapsed="false">
      <c r="B413" s="200" t="n">
        <f aca="false">B412+1</f>
        <v>391</v>
      </c>
      <c r="C413" s="144"/>
      <c r="D413" s="201"/>
      <c r="E413" s="201"/>
      <c r="F413" s="201"/>
      <c r="G413" s="144"/>
      <c r="H413" s="175" t="str">
        <f aca="true">IF(G413 &lt;&gt; "",VLOOKUP($G413,Defect_severity,2,0),"")</f>
        <v/>
      </c>
      <c r="I413" s="144"/>
      <c r="J413" s="201"/>
      <c r="K413" s="202"/>
    </row>
    <row r="414" customFormat="false" ht="15" hidden="false" customHeight="false" outlineLevel="0" collapsed="false">
      <c r="B414" s="200" t="n">
        <f aca="false">B413+1</f>
        <v>392</v>
      </c>
      <c r="C414" s="144"/>
      <c r="D414" s="201"/>
      <c r="E414" s="201"/>
      <c r="F414" s="201"/>
      <c r="G414" s="144"/>
      <c r="H414" s="175" t="str">
        <f aca="true">IF(G414 &lt;&gt; "",VLOOKUP($G414,Defect_severity,2,0),"")</f>
        <v/>
      </c>
      <c r="I414" s="144"/>
      <c r="J414" s="201"/>
      <c r="K414" s="202"/>
    </row>
    <row r="415" customFormat="false" ht="15" hidden="false" customHeight="false" outlineLevel="0" collapsed="false">
      <c r="B415" s="200" t="n">
        <f aca="false">B414+1</f>
        <v>393</v>
      </c>
      <c r="C415" s="144"/>
      <c r="D415" s="201"/>
      <c r="E415" s="201"/>
      <c r="F415" s="201"/>
      <c r="G415" s="144"/>
      <c r="H415" s="175" t="str">
        <f aca="true">IF(G415 &lt;&gt; "",VLOOKUP($G415,Defect_severity,2,0),"")</f>
        <v/>
      </c>
      <c r="I415" s="144"/>
      <c r="J415" s="201"/>
      <c r="K415" s="202"/>
    </row>
    <row r="416" customFormat="false" ht="15" hidden="false" customHeight="false" outlineLevel="0" collapsed="false">
      <c r="B416" s="200" t="n">
        <f aca="false">B415+1</f>
        <v>394</v>
      </c>
      <c r="C416" s="144"/>
      <c r="D416" s="201"/>
      <c r="E416" s="201"/>
      <c r="F416" s="201"/>
      <c r="G416" s="144"/>
      <c r="H416" s="175" t="str">
        <f aca="true">IF(G416 &lt;&gt; "",VLOOKUP($G416,Defect_severity,2,0),"")</f>
        <v/>
      </c>
      <c r="I416" s="144"/>
      <c r="J416" s="201"/>
      <c r="K416" s="202"/>
    </row>
    <row r="417" customFormat="false" ht="15" hidden="false" customHeight="false" outlineLevel="0" collapsed="false">
      <c r="B417" s="200" t="n">
        <f aca="false">B416+1</f>
        <v>395</v>
      </c>
      <c r="C417" s="144"/>
      <c r="D417" s="201"/>
      <c r="E417" s="201"/>
      <c r="F417" s="201"/>
      <c r="G417" s="144"/>
      <c r="H417" s="175" t="str">
        <f aca="true">IF(G417 &lt;&gt; "",VLOOKUP($G417,Defect_severity,2,0),"")</f>
        <v/>
      </c>
      <c r="I417" s="144"/>
      <c r="J417" s="201"/>
      <c r="K417" s="202"/>
    </row>
    <row r="418" customFormat="false" ht="15" hidden="false" customHeight="false" outlineLevel="0" collapsed="false">
      <c r="B418" s="200" t="n">
        <f aca="false">B417+1</f>
        <v>396</v>
      </c>
      <c r="C418" s="144"/>
      <c r="D418" s="201"/>
      <c r="E418" s="201"/>
      <c r="F418" s="201"/>
      <c r="G418" s="144"/>
      <c r="H418" s="175" t="str">
        <f aca="true">IF(G418 &lt;&gt; "",VLOOKUP($G418,Defect_severity,2,0),"")</f>
        <v/>
      </c>
      <c r="I418" s="144"/>
      <c r="J418" s="201"/>
      <c r="K418" s="202"/>
    </row>
    <row r="419" customFormat="false" ht="15" hidden="false" customHeight="false" outlineLevel="0" collapsed="false">
      <c r="B419" s="200" t="n">
        <f aca="false">B418+1</f>
        <v>397</v>
      </c>
      <c r="C419" s="144"/>
      <c r="D419" s="201"/>
      <c r="E419" s="201"/>
      <c r="F419" s="201"/>
      <c r="G419" s="144"/>
      <c r="H419" s="175" t="str">
        <f aca="true">IF(G419 &lt;&gt; "",VLOOKUP($G419,Defect_severity,2,0),"")</f>
        <v/>
      </c>
      <c r="I419" s="144"/>
      <c r="J419" s="201"/>
      <c r="K419" s="202"/>
    </row>
    <row r="420" customFormat="false" ht="15" hidden="false" customHeight="false" outlineLevel="0" collapsed="false">
      <c r="B420" s="200" t="n">
        <f aca="false">B419+1</f>
        <v>398</v>
      </c>
      <c r="C420" s="144"/>
      <c r="D420" s="201"/>
      <c r="E420" s="201"/>
      <c r="F420" s="201"/>
      <c r="G420" s="144"/>
      <c r="H420" s="175" t="str">
        <f aca="true">IF(G420 &lt;&gt; "",VLOOKUP($G420,Defect_severity,2,0),"")</f>
        <v/>
      </c>
      <c r="I420" s="144"/>
      <c r="J420" s="201"/>
      <c r="K420" s="202"/>
    </row>
    <row r="421" customFormat="false" ht="15" hidden="false" customHeight="false" outlineLevel="0" collapsed="false">
      <c r="B421" s="200" t="n">
        <f aca="false">B420+1</f>
        <v>399</v>
      </c>
      <c r="C421" s="144"/>
      <c r="D421" s="201"/>
      <c r="E421" s="201"/>
      <c r="F421" s="201"/>
      <c r="G421" s="144"/>
      <c r="H421" s="175" t="str">
        <f aca="true">IF(G421 &lt;&gt; "",VLOOKUP($G421,Defect_severity,2,0),"")</f>
        <v/>
      </c>
      <c r="I421" s="144"/>
      <c r="J421" s="201"/>
      <c r="K421" s="202"/>
    </row>
    <row r="422" customFormat="false" ht="15" hidden="false" customHeight="false" outlineLevel="0" collapsed="false">
      <c r="B422" s="200" t="n">
        <f aca="false">B421+1</f>
        <v>400</v>
      </c>
      <c r="C422" s="144"/>
      <c r="D422" s="201"/>
      <c r="E422" s="201"/>
      <c r="F422" s="201"/>
      <c r="G422" s="144"/>
      <c r="H422" s="175" t="str">
        <f aca="true">IF(G422 &lt;&gt; "",VLOOKUP($G422,Defect_severity,2,0),"")</f>
        <v/>
      </c>
      <c r="I422" s="144"/>
      <c r="J422" s="201"/>
      <c r="K422" s="202"/>
    </row>
    <row r="423" customFormat="false" ht="15" hidden="false" customHeight="false" outlineLevel="0" collapsed="false">
      <c r="B423" s="200" t="n">
        <f aca="false">B422+1</f>
        <v>401</v>
      </c>
      <c r="C423" s="144"/>
      <c r="D423" s="201"/>
      <c r="E423" s="201"/>
      <c r="F423" s="201"/>
      <c r="G423" s="144"/>
      <c r="H423" s="175" t="str">
        <f aca="true">IF(G423 &lt;&gt; "",VLOOKUP($G423,Defect_severity,2,0),"")</f>
        <v/>
      </c>
      <c r="I423" s="144"/>
      <c r="J423" s="201"/>
      <c r="K423" s="202"/>
    </row>
    <row r="424" customFormat="false" ht="15" hidden="false" customHeight="false" outlineLevel="0" collapsed="false">
      <c r="B424" s="200" t="n">
        <f aca="false">B423+1</f>
        <v>402</v>
      </c>
      <c r="C424" s="144"/>
      <c r="D424" s="201"/>
      <c r="E424" s="201"/>
      <c r="F424" s="201"/>
      <c r="G424" s="144"/>
      <c r="H424" s="175" t="str">
        <f aca="true">IF(G424 &lt;&gt; "",VLOOKUP($G424,Defect_severity,2,0),"")</f>
        <v/>
      </c>
      <c r="I424" s="144"/>
      <c r="J424" s="201"/>
      <c r="K424" s="202"/>
    </row>
    <row r="425" customFormat="false" ht="15" hidden="false" customHeight="false" outlineLevel="0" collapsed="false">
      <c r="B425" s="200" t="n">
        <f aca="false">B424+1</f>
        <v>403</v>
      </c>
      <c r="C425" s="144"/>
      <c r="D425" s="201"/>
      <c r="E425" s="201"/>
      <c r="F425" s="201"/>
      <c r="G425" s="144"/>
      <c r="H425" s="175" t="str">
        <f aca="true">IF(G425 &lt;&gt; "",VLOOKUP($G425,Defect_severity,2,0),"")</f>
        <v/>
      </c>
      <c r="I425" s="144"/>
      <c r="J425" s="201"/>
      <c r="K425" s="202"/>
    </row>
    <row r="426" customFormat="false" ht="15" hidden="false" customHeight="false" outlineLevel="0" collapsed="false">
      <c r="B426" s="200" t="n">
        <f aca="false">B425+1</f>
        <v>404</v>
      </c>
      <c r="C426" s="144"/>
      <c r="D426" s="201"/>
      <c r="E426" s="201"/>
      <c r="F426" s="201"/>
      <c r="G426" s="144"/>
      <c r="H426" s="175" t="str">
        <f aca="true">IF(G426 &lt;&gt; "",VLOOKUP($G426,Defect_severity,2,0),"")</f>
        <v/>
      </c>
      <c r="I426" s="144"/>
      <c r="J426" s="201"/>
      <c r="K426" s="202"/>
    </row>
    <row r="427" customFormat="false" ht="15" hidden="false" customHeight="false" outlineLevel="0" collapsed="false">
      <c r="B427" s="200" t="n">
        <f aca="false">B426+1</f>
        <v>405</v>
      </c>
      <c r="C427" s="144"/>
      <c r="D427" s="201"/>
      <c r="E427" s="201"/>
      <c r="F427" s="201"/>
      <c r="G427" s="144"/>
      <c r="H427" s="175" t="str">
        <f aca="true">IF(G427 &lt;&gt; "",VLOOKUP($G427,Defect_severity,2,0),"")</f>
        <v/>
      </c>
      <c r="I427" s="144"/>
      <c r="J427" s="201"/>
      <c r="K427" s="202"/>
    </row>
    <row r="428" customFormat="false" ht="15" hidden="false" customHeight="false" outlineLevel="0" collapsed="false">
      <c r="B428" s="200" t="n">
        <f aca="false">B427+1</f>
        <v>406</v>
      </c>
      <c r="C428" s="144"/>
      <c r="D428" s="201"/>
      <c r="E428" s="201"/>
      <c r="F428" s="201"/>
      <c r="G428" s="144"/>
      <c r="H428" s="175" t="str">
        <f aca="true">IF(G428 &lt;&gt; "",VLOOKUP($G428,Defect_severity,2,0),"")</f>
        <v/>
      </c>
      <c r="I428" s="144"/>
      <c r="J428" s="201"/>
      <c r="K428" s="202"/>
    </row>
    <row r="429" customFormat="false" ht="15" hidden="false" customHeight="false" outlineLevel="0" collapsed="false">
      <c r="B429" s="200" t="n">
        <f aca="false">B428+1</f>
        <v>407</v>
      </c>
      <c r="C429" s="144"/>
      <c r="D429" s="201"/>
      <c r="E429" s="201"/>
      <c r="F429" s="201"/>
      <c r="G429" s="144"/>
      <c r="H429" s="175" t="str">
        <f aca="true">IF(G429 &lt;&gt; "",VLOOKUP($G429,Defect_severity,2,0),"")</f>
        <v/>
      </c>
      <c r="I429" s="144"/>
      <c r="J429" s="201"/>
      <c r="K429" s="202"/>
    </row>
    <row r="430" customFormat="false" ht="15" hidden="false" customHeight="false" outlineLevel="0" collapsed="false">
      <c r="B430" s="200" t="n">
        <f aca="false">B429+1</f>
        <v>408</v>
      </c>
      <c r="C430" s="144"/>
      <c r="D430" s="201"/>
      <c r="E430" s="201"/>
      <c r="F430" s="201"/>
      <c r="G430" s="144"/>
      <c r="H430" s="175" t="str">
        <f aca="true">IF(G430 &lt;&gt; "",VLOOKUP($G430,Defect_severity,2,0),"")</f>
        <v/>
      </c>
      <c r="I430" s="144"/>
      <c r="J430" s="201"/>
      <c r="K430" s="202"/>
    </row>
    <row r="431" customFormat="false" ht="15" hidden="false" customHeight="false" outlineLevel="0" collapsed="false">
      <c r="B431" s="200" t="n">
        <f aca="false">B430+1</f>
        <v>409</v>
      </c>
      <c r="C431" s="144"/>
      <c r="D431" s="201"/>
      <c r="E431" s="201"/>
      <c r="F431" s="201"/>
      <c r="G431" s="144"/>
      <c r="H431" s="175" t="str">
        <f aca="true">IF(G431 &lt;&gt; "",VLOOKUP($G431,Defect_severity,2,0),"")</f>
        <v/>
      </c>
      <c r="I431" s="144"/>
      <c r="J431" s="201"/>
      <c r="K431" s="202"/>
    </row>
    <row r="432" customFormat="false" ht="15" hidden="false" customHeight="false" outlineLevel="0" collapsed="false">
      <c r="B432" s="200" t="n">
        <f aca="false">B431+1</f>
        <v>410</v>
      </c>
      <c r="C432" s="144"/>
      <c r="D432" s="201"/>
      <c r="E432" s="201"/>
      <c r="F432" s="201"/>
      <c r="G432" s="144"/>
      <c r="H432" s="175" t="str">
        <f aca="true">IF(G432 &lt;&gt; "",VLOOKUP($G432,Defect_severity,2,0),"")</f>
        <v/>
      </c>
      <c r="I432" s="144"/>
      <c r="J432" s="201"/>
      <c r="K432" s="202"/>
    </row>
    <row r="433" customFormat="false" ht="15" hidden="false" customHeight="false" outlineLevel="0" collapsed="false">
      <c r="B433" s="200" t="n">
        <f aca="false">B432+1</f>
        <v>411</v>
      </c>
      <c r="C433" s="144"/>
      <c r="D433" s="201"/>
      <c r="E433" s="201"/>
      <c r="F433" s="201"/>
      <c r="G433" s="144"/>
      <c r="H433" s="175" t="str">
        <f aca="true">IF(G433 &lt;&gt; "",VLOOKUP($G433,Defect_severity,2,0),"")</f>
        <v/>
      </c>
      <c r="I433" s="144"/>
      <c r="J433" s="201"/>
      <c r="K433" s="202"/>
    </row>
    <row r="434" customFormat="false" ht="15" hidden="false" customHeight="false" outlineLevel="0" collapsed="false">
      <c r="B434" s="200" t="n">
        <f aca="false">B433+1</f>
        <v>412</v>
      </c>
      <c r="C434" s="144"/>
      <c r="D434" s="201"/>
      <c r="E434" s="201"/>
      <c r="F434" s="201"/>
      <c r="G434" s="144"/>
      <c r="H434" s="175" t="str">
        <f aca="true">IF(G434 &lt;&gt; "",VLOOKUP($G434,Defect_severity,2,0),"")</f>
        <v/>
      </c>
      <c r="I434" s="144"/>
      <c r="J434" s="201"/>
      <c r="K434" s="202"/>
    </row>
    <row r="435" customFormat="false" ht="15" hidden="false" customHeight="false" outlineLevel="0" collapsed="false">
      <c r="B435" s="200" t="n">
        <f aca="false">B434+1</f>
        <v>413</v>
      </c>
      <c r="C435" s="144"/>
      <c r="D435" s="201"/>
      <c r="E435" s="201"/>
      <c r="F435" s="201"/>
      <c r="G435" s="144"/>
      <c r="H435" s="175" t="str">
        <f aca="true">IF(G435 &lt;&gt; "",VLOOKUP($G435,Defect_severity,2,0),"")</f>
        <v/>
      </c>
      <c r="I435" s="144"/>
      <c r="J435" s="201"/>
      <c r="K435" s="202"/>
    </row>
    <row r="436" customFormat="false" ht="15" hidden="false" customHeight="false" outlineLevel="0" collapsed="false">
      <c r="B436" s="200" t="n">
        <f aca="false">B435+1</f>
        <v>414</v>
      </c>
      <c r="C436" s="144"/>
      <c r="D436" s="201"/>
      <c r="E436" s="201"/>
      <c r="F436" s="201"/>
      <c r="G436" s="144"/>
      <c r="H436" s="175" t="str">
        <f aca="true">IF(G436 &lt;&gt; "",VLOOKUP($G436,Defect_severity,2,0),"")</f>
        <v/>
      </c>
      <c r="I436" s="144"/>
      <c r="J436" s="201"/>
      <c r="K436" s="202"/>
    </row>
    <row r="437" customFormat="false" ht="15" hidden="false" customHeight="false" outlineLevel="0" collapsed="false">
      <c r="B437" s="200" t="n">
        <f aca="false">B436+1</f>
        <v>415</v>
      </c>
      <c r="C437" s="144"/>
      <c r="D437" s="201"/>
      <c r="E437" s="201"/>
      <c r="F437" s="201"/>
      <c r="G437" s="144"/>
      <c r="H437" s="175" t="str">
        <f aca="true">IF(G437 &lt;&gt; "",VLOOKUP($G437,Defect_severity,2,0),"")</f>
        <v/>
      </c>
      <c r="I437" s="144"/>
      <c r="J437" s="201"/>
      <c r="K437" s="202"/>
    </row>
    <row r="438" customFormat="false" ht="15" hidden="false" customHeight="false" outlineLevel="0" collapsed="false">
      <c r="B438" s="200" t="n">
        <f aca="false">B437+1</f>
        <v>416</v>
      </c>
      <c r="C438" s="144"/>
      <c r="D438" s="201"/>
      <c r="E438" s="201"/>
      <c r="F438" s="201"/>
      <c r="G438" s="144"/>
      <c r="H438" s="175" t="str">
        <f aca="true">IF(G438 &lt;&gt; "",VLOOKUP($G438,Defect_severity,2,0),"")</f>
        <v/>
      </c>
      <c r="I438" s="144"/>
      <c r="J438" s="201"/>
      <c r="K438" s="202"/>
    </row>
    <row r="439" customFormat="false" ht="15" hidden="false" customHeight="false" outlineLevel="0" collapsed="false">
      <c r="B439" s="200" t="n">
        <f aca="false">B438+1</f>
        <v>417</v>
      </c>
      <c r="C439" s="144"/>
      <c r="D439" s="201"/>
      <c r="E439" s="201"/>
      <c r="F439" s="201"/>
      <c r="G439" s="144"/>
      <c r="H439" s="175" t="str">
        <f aca="true">IF(G439 &lt;&gt; "",VLOOKUP($G439,Defect_severity,2,0),"")</f>
        <v/>
      </c>
      <c r="I439" s="144"/>
      <c r="J439" s="201"/>
      <c r="K439" s="202"/>
    </row>
    <row r="440" customFormat="false" ht="15" hidden="false" customHeight="false" outlineLevel="0" collapsed="false">
      <c r="B440" s="200" t="n">
        <f aca="false">B439+1</f>
        <v>418</v>
      </c>
      <c r="C440" s="144"/>
      <c r="D440" s="201"/>
      <c r="E440" s="201"/>
      <c r="F440" s="201"/>
      <c r="G440" s="144"/>
      <c r="H440" s="175" t="str">
        <f aca="true">IF(G440 &lt;&gt; "",VLOOKUP($G440,Defect_severity,2,0),"")</f>
        <v/>
      </c>
      <c r="I440" s="144"/>
      <c r="J440" s="201"/>
      <c r="K440" s="202"/>
    </row>
    <row r="441" customFormat="false" ht="15" hidden="false" customHeight="false" outlineLevel="0" collapsed="false">
      <c r="B441" s="200" t="n">
        <f aca="false">B440+1</f>
        <v>419</v>
      </c>
      <c r="C441" s="144"/>
      <c r="D441" s="201"/>
      <c r="E441" s="201"/>
      <c r="F441" s="201"/>
      <c r="G441" s="144"/>
      <c r="H441" s="175" t="str">
        <f aca="true">IF(G441 &lt;&gt; "",VLOOKUP($G441,Defect_severity,2,0),"")</f>
        <v/>
      </c>
      <c r="I441" s="144"/>
      <c r="J441" s="201"/>
      <c r="K441" s="202"/>
    </row>
    <row r="442" customFormat="false" ht="15" hidden="false" customHeight="false" outlineLevel="0" collapsed="false">
      <c r="B442" s="200" t="n">
        <f aca="false">B441+1</f>
        <v>420</v>
      </c>
      <c r="C442" s="144"/>
      <c r="D442" s="201"/>
      <c r="E442" s="201"/>
      <c r="F442" s="201"/>
      <c r="G442" s="144"/>
      <c r="H442" s="175" t="str">
        <f aca="true">IF(G442 &lt;&gt; "",VLOOKUP($G442,Defect_severity,2,0),"")</f>
        <v/>
      </c>
      <c r="I442" s="144"/>
      <c r="J442" s="201"/>
      <c r="K442" s="202"/>
    </row>
    <row r="443" customFormat="false" ht="15" hidden="false" customHeight="false" outlineLevel="0" collapsed="false">
      <c r="B443" s="200" t="n">
        <f aca="false">B442+1</f>
        <v>421</v>
      </c>
      <c r="C443" s="144"/>
      <c r="D443" s="201"/>
      <c r="E443" s="201"/>
      <c r="F443" s="201"/>
      <c r="G443" s="144"/>
      <c r="H443" s="175" t="str">
        <f aca="true">IF(G443 &lt;&gt; "",VLOOKUP($G443,Defect_severity,2,0),"")</f>
        <v/>
      </c>
      <c r="I443" s="144"/>
      <c r="J443" s="201"/>
      <c r="K443" s="202"/>
    </row>
    <row r="444" customFormat="false" ht="15" hidden="false" customHeight="false" outlineLevel="0" collapsed="false">
      <c r="B444" s="200" t="n">
        <f aca="false">B443+1</f>
        <v>422</v>
      </c>
      <c r="C444" s="144"/>
      <c r="D444" s="201"/>
      <c r="E444" s="201"/>
      <c r="F444" s="201"/>
      <c r="G444" s="144"/>
      <c r="H444" s="175" t="str">
        <f aca="true">IF(G444 &lt;&gt; "",VLOOKUP($G444,Defect_severity,2,0),"")</f>
        <v/>
      </c>
      <c r="I444" s="144"/>
      <c r="J444" s="201"/>
      <c r="K444" s="202"/>
    </row>
    <row r="445" customFormat="false" ht="15" hidden="false" customHeight="false" outlineLevel="0" collapsed="false">
      <c r="B445" s="200" t="n">
        <f aca="false">B444+1</f>
        <v>423</v>
      </c>
      <c r="C445" s="144"/>
      <c r="D445" s="201"/>
      <c r="E445" s="201"/>
      <c r="F445" s="201"/>
      <c r="G445" s="144"/>
      <c r="H445" s="175" t="str">
        <f aca="true">IF(G445 &lt;&gt; "",VLOOKUP($G445,Defect_severity,2,0),"")</f>
        <v/>
      </c>
      <c r="I445" s="144"/>
      <c r="J445" s="201"/>
      <c r="K445" s="202"/>
    </row>
    <row r="446" customFormat="false" ht="15" hidden="false" customHeight="false" outlineLevel="0" collapsed="false">
      <c r="B446" s="200" t="n">
        <f aca="false">B445+1</f>
        <v>424</v>
      </c>
      <c r="C446" s="144"/>
      <c r="D446" s="201"/>
      <c r="E446" s="201"/>
      <c r="F446" s="201"/>
      <c r="G446" s="144"/>
      <c r="H446" s="175" t="str">
        <f aca="true">IF(G446 &lt;&gt; "",VLOOKUP($G446,Defect_severity,2,0),"")</f>
        <v/>
      </c>
      <c r="I446" s="144"/>
      <c r="J446" s="201"/>
      <c r="K446" s="202"/>
    </row>
    <row r="447" customFormat="false" ht="15" hidden="false" customHeight="false" outlineLevel="0" collapsed="false">
      <c r="B447" s="200" t="n">
        <f aca="false">B446+1</f>
        <v>425</v>
      </c>
      <c r="C447" s="144"/>
      <c r="D447" s="201"/>
      <c r="E447" s="201"/>
      <c r="F447" s="201"/>
      <c r="G447" s="144"/>
      <c r="H447" s="175" t="str">
        <f aca="true">IF(G447 &lt;&gt; "",VLOOKUP($G447,Defect_severity,2,0),"")</f>
        <v/>
      </c>
      <c r="I447" s="144"/>
      <c r="J447" s="201"/>
      <c r="K447" s="202"/>
    </row>
    <row r="448" customFormat="false" ht="15" hidden="false" customHeight="false" outlineLevel="0" collapsed="false">
      <c r="B448" s="200" t="n">
        <f aca="false">B447+1</f>
        <v>426</v>
      </c>
      <c r="C448" s="144"/>
      <c r="D448" s="201"/>
      <c r="E448" s="201"/>
      <c r="F448" s="201"/>
      <c r="G448" s="144"/>
      <c r="H448" s="175" t="str">
        <f aca="true">IF(G448 &lt;&gt; "",VLOOKUP($G448,Defect_severity,2,0),"")</f>
        <v/>
      </c>
      <c r="I448" s="144"/>
      <c r="J448" s="201"/>
      <c r="K448" s="202"/>
    </row>
    <row r="449" customFormat="false" ht="15" hidden="false" customHeight="false" outlineLevel="0" collapsed="false">
      <c r="B449" s="200" t="n">
        <f aca="false">B448+1</f>
        <v>427</v>
      </c>
      <c r="C449" s="144"/>
      <c r="D449" s="201"/>
      <c r="E449" s="201"/>
      <c r="F449" s="201"/>
      <c r="G449" s="144"/>
      <c r="H449" s="175" t="str">
        <f aca="true">IF(G449 &lt;&gt; "",VLOOKUP($G449,Defect_severity,2,0),"")</f>
        <v/>
      </c>
      <c r="I449" s="144"/>
      <c r="J449" s="201"/>
      <c r="K449" s="202"/>
    </row>
    <row r="450" customFormat="false" ht="15" hidden="false" customHeight="false" outlineLevel="0" collapsed="false">
      <c r="B450" s="200" t="n">
        <f aca="false">B449+1</f>
        <v>428</v>
      </c>
      <c r="C450" s="144"/>
      <c r="D450" s="201"/>
      <c r="E450" s="201"/>
      <c r="F450" s="201"/>
      <c r="G450" s="144"/>
      <c r="H450" s="175" t="str">
        <f aca="true">IF(G450 &lt;&gt; "",VLOOKUP($G450,Defect_severity,2,0),"")</f>
        <v/>
      </c>
      <c r="I450" s="144"/>
      <c r="J450" s="201"/>
      <c r="K450" s="202"/>
    </row>
    <row r="451" customFormat="false" ht="15" hidden="false" customHeight="false" outlineLevel="0" collapsed="false">
      <c r="B451" s="200" t="n">
        <f aca="false">B450+1</f>
        <v>429</v>
      </c>
      <c r="C451" s="144"/>
      <c r="D451" s="201"/>
      <c r="E451" s="201"/>
      <c r="F451" s="201"/>
      <c r="G451" s="144"/>
      <c r="H451" s="175" t="str">
        <f aca="true">IF(G451 &lt;&gt; "",VLOOKUP($G451,Defect_severity,2,0),"")</f>
        <v/>
      </c>
      <c r="I451" s="144"/>
      <c r="J451" s="201"/>
      <c r="K451" s="202"/>
    </row>
    <row r="452" customFormat="false" ht="15" hidden="false" customHeight="false" outlineLevel="0" collapsed="false">
      <c r="B452" s="200" t="n">
        <f aca="false">B451+1</f>
        <v>430</v>
      </c>
      <c r="C452" s="144"/>
      <c r="D452" s="201"/>
      <c r="E452" s="201"/>
      <c r="F452" s="201"/>
      <c r="G452" s="144"/>
      <c r="H452" s="175" t="str">
        <f aca="true">IF(G452 &lt;&gt; "",VLOOKUP($G452,Defect_severity,2,0),"")</f>
        <v/>
      </c>
      <c r="I452" s="144"/>
      <c r="J452" s="201"/>
      <c r="K452" s="202"/>
    </row>
    <row r="453" customFormat="false" ht="15" hidden="false" customHeight="false" outlineLevel="0" collapsed="false">
      <c r="B453" s="200" t="n">
        <f aca="false">B452+1</f>
        <v>431</v>
      </c>
      <c r="C453" s="144"/>
      <c r="D453" s="201"/>
      <c r="E453" s="201"/>
      <c r="F453" s="201"/>
      <c r="G453" s="144"/>
      <c r="H453" s="175" t="str">
        <f aca="true">IF(G453 &lt;&gt; "",VLOOKUP($G453,Defect_severity,2,0),"")</f>
        <v/>
      </c>
      <c r="I453" s="144"/>
      <c r="J453" s="201"/>
      <c r="K453" s="202"/>
    </row>
    <row r="454" customFormat="false" ht="15" hidden="false" customHeight="false" outlineLevel="0" collapsed="false">
      <c r="B454" s="200" t="n">
        <f aca="false">B453+1</f>
        <v>432</v>
      </c>
      <c r="C454" s="144"/>
      <c r="D454" s="201"/>
      <c r="E454" s="201"/>
      <c r="F454" s="201"/>
      <c r="G454" s="144"/>
      <c r="H454" s="175" t="str">
        <f aca="true">IF(G454 &lt;&gt; "",VLOOKUP($G454,Defect_severity,2,0),"")</f>
        <v/>
      </c>
      <c r="I454" s="144"/>
      <c r="J454" s="201"/>
      <c r="K454" s="202"/>
    </row>
    <row r="455" customFormat="false" ht="15" hidden="false" customHeight="false" outlineLevel="0" collapsed="false">
      <c r="B455" s="200" t="n">
        <f aca="false">B454+1</f>
        <v>433</v>
      </c>
      <c r="C455" s="144"/>
      <c r="D455" s="201"/>
      <c r="E455" s="201"/>
      <c r="F455" s="201"/>
      <c r="G455" s="144"/>
      <c r="H455" s="175" t="str">
        <f aca="true">IF(G455 &lt;&gt; "",VLOOKUP($G455,Defect_severity,2,0),"")</f>
        <v/>
      </c>
      <c r="I455" s="144"/>
      <c r="J455" s="201"/>
      <c r="K455" s="202"/>
    </row>
    <row r="456" customFormat="false" ht="15" hidden="false" customHeight="false" outlineLevel="0" collapsed="false">
      <c r="B456" s="200" t="n">
        <f aca="false">B455+1</f>
        <v>434</v>
      </c>
      <c r="C456" s="144"/>
      <c r="D456" s="201"/>
      <c r="E456" s="201"/>
      <c r="F456" s="201"/>
      <c r="G456" s="144"/>
      <c r="H456" s="175" t="str">
        <f aca="true">IF(G456 &lt;&gt; "",VLOOKUP($G456,Defect_severity,2,0),"")</f>
        <v/>
      </c>
      <c r="I456" s="144"/>
      <c r="J456" s="201"/>
      <c r="K456" s="202"/>
    </row>
    <row r="457" customFormat="false" ht="15" hidden="false" customHeight="false" outlineLevel="0" collapsed="false">
      <c r="B457" s="200" t="n">
        <f aca="false">B456+1</f>
        <v>435</v>
      </c>
      <c r="C457" s="144"/>
      <c r="D457" s="201"/>
      <c r="E457" s="201"/>
      <c r="F457" s="201"/>
      <c r="G457" s="144"/>
      <c r="H457" s="175" t="str">
        <f aca="true">IF(G457 &lt;&gt; "",VLOOKUP($G457,Defect_severity,2,0),"")</f>
        <v/>
      </c>
      <c r="I457" s="144"/>
      <c r="J457" s="201"/>
      <c r="K457" s="202"/>
    </row>
    <row r="458" customFormat="false" ht="15" hidden="false" customHeight="false" outlineLevel="0" collapsed="false">
      <c r="B458" s="200" t="n">
        <f aca="false">B457+1</f>
        <v>436</v>
      </c>
      <c r="C458" s="144"/>
      <c r="D458" s="201"/>
      <c r="E458" s="201"/>
      <c r="F458" s="201"/>
      <c r="G458" s="144"/>
      <c r="H458" s="175" t="str">
        <f aca="true">IF(G458 &lt;&gt; "",VLOOKUP($G458,Defect_severity,2,0),"")</f>
        <v/>
      </c>
      <c r="I458" s="144"/>
      <c r="J458" s="201"/>
      <c r="K458" s="202"/>
    </row>
    <row r="459" customFormat="false" ht="15" hidden="false" customHeight="false" outlineLevel="0" collapsed="false">
      <c r="B459" s="200" t="n">
        <f aca="false">B458+1</f>
        <v>437</v>
      </c>
      <c r="C459" s="144"/>
      <c r="D459" s="201"/>
      <c r="E459" s="201"/>
      <c r="F459" s="201"/>
      <c r="G459" s="144"/>
      <c r="H459" s="175" t="str">
        <f aca="true">IF(G459 &lt;&gt; "",VLOOKUP($G459,Defect_severity,2,0),"")</f>
        <v/>
      </c>
      <c r="I459" s="144"/>
      <c r="J459" s="201"/>
      <c r="K459" s="202"/>
    </row>
    <row r="460" customFormat="false" ht="15" hidden="false" customHeight="false" outlineLevel="0" collapsed="false">
      <c r="B460" s="200" t="n">
        <f aca="false">B459+1</f>
        <v>438</v>
      </c>
      <c r="C460" s="144"/>
      <c r="D460" s="201"/>
      <c r="E460" s="201"/>
      <c r="F460" s="201"/>
      <c r="G460" s="144"/>
      <c r="H460" s="175" t="str">
        <f aca="true">IF(G460 &lt;&gt; "",VLOOKUP($G460,Defect_severity,2,0),"")</f>
        <v/>
      </c>
      <c r="I460" s="144"/>
      <c r="J460" s="201"/>
      <c r="K460" s="202"/>
    </row>
    <row r="461" customFormat="false" ht="15" hidden="false" customHeight="false" outlineLevel="0" collapsed="false">
      <c r="B461" s="200" t="n">
        <f aca="false">B460+1</f>
        <v>439</v>
      </c>
      <c r="C461" s="144"/>
      <c r="D461" s="201"/>
      <c r="E461" s="201"/>
      <c r="F461" s="201"/>
      <c r="G461" s="144"/>
      <c r="H461" s="175" t="str">
        <f aca="true">IF(G461 &lt;&gt; "",VLOOKUP($G461,Defect_severity,2,0),"")</f>
        <v/>
      </c>
      <c r="I461" s="144"/>
      <c r="J461" s="201"/>
      <c r="K461" s="202"/>
    </row>
    <row r="462" customFormat="false" ht="15" hidden="false" customHeight="false" outlineLevel="0" collapsed="false">
      <c r="B462" s="200" t="n">
        <f aca="false">B461+1</f>
        <v>440</v>
      </c>
      <c r="C462" s="144"/>
      <c r="D462" s="201"/>
      <c r="E462" s="201"/>
      <c r="F462" s="201"/>
      <c r="G462" s="144"/>
      <c r="H462" s="175" t="str">
        <f aca="true">IF(G462 &lt;&gt; "",VLOOKUP($G462,Defect_severity,2,0),"")</f>
        <v/>
      </c>
      <c r="I462" s="144"/>
      <c r="J462" s="201"/>
      <c r="K462" s="202"/>
    </row>
    <row r="463" customFormat="false" ht="15" hidden="false" customHeight="false" outlineLevel="0" collapsed="false">
      <c r="B463" s="200" t="n">
        <f aca="false">B462+1</f>
        <v>441</v>
      </c>
      <c r="C463" s="144"/>
      <c r="D463" s="201"/>
      <c r="E463" s="201"/>
      <c r="F463" s="201"/>
      <c r="G463" s="144"/>
      <c r="H463" s="175" t="str">
        <f aca="true">IF(G463 &lt;&gt; "",VLOOKUP($G463,Defect_severity,2,0),"")</f>
        <v/>
      </c>
      <c r="I463" s="144"/>
      <c r="J463" s="201"/>
      <c r="K463" s="202"/>
    </row>
    <row r="464" customFormat="false" ht="15" hidden="false" customHeight="false" outlineLevel="0" collapsed="false">
      <c r="B464" s="200" t="n">
        <f aca="false">B463+1</f>
        <v>442</v>
      </c>
      <c r="C464" s="144"/>
      <c r="D464" s="201"/>
      <c r="E464" s="201"/>
      <c r="F464" s="201"/>
      <c r="G464" s="144"/>
      <c r="H464" s="175" t="str">
        <f aca="true">IF(G464 &lt;&gt; "",VLOOKUP($G464,Defect_severity,2,0),"")</f>
        <v/>
      </c>
      <c r="I464" s="144"/>
      <c r="J464" s="201"/>
      <c r="K464" s="202"/>
    </row>
    <row r="465" customFormat="false" ht="15" hidden="false" customHeight="false" outlineLevel="0" collapsed="false">
      <c r="B465" s="200" t="n">
        <f aca="false">B464+1</f>
        <v>443</v>
      </c>
      <c r="C465" s="144"/>
      <c r="D465" s="201"/>
      <c r="E465" s="201"/>
      <c r="F465" s="201"/>
      <c r="G465" s="144"/>
      <c r="H465" s="175" t="str">
        <f aca="true">IF(G465 &lt;&gt; "",VLOOKUP($G465,Defect_severity,2,0),"")</f>
        <v/>
      </c>
      <c r="I465" s="144"/>
      <c r="J465" s="201"/>
      <c r="K465" s="202"/>
    </row>
    <row r="466" customFormat="false" ht="15" hidden="false" customHeight="false" outlineLevel="0" collapsed="false">
      <c r="B466" s="200" t="n">
        <f aca="false">B465+1</f>
        <v>444</v>
      </c>
      <c r="C466" s="144"/>
      <c r="D466" s="201"/>
      <c r="E466" s="201"/>
      <c r="F466" s="201"/>
      <c r="G466" s="144"/>
      <c r="H466" s="175" t="str">
        <f aca="true">IF(G466 &lt;&gt; "",VLOOKUP($G466,Defect_severity,2,0),"")</f>
        <v/>
      </c>
      <c r="I466" s="144"/>
      <c r="J466" s="201"/>
      <c r="K466" s="202"/>
    </row>
    <row r="467" customFormat="false" ht="15" hidden="false" customHeight="false" outlineLevel="0" collapsed="false">
      <c r="B467" s="200" t="n">
        <f aca="false">B466+1</f>
        <v>445</v>
      </c>
      <c r="C467" s="144"/>
      <c r="D467" s="201"/>
      <c r="E467" s="201"/>
      <c r="F467" s="201"/>
      <c r="G467" s="144"/>
      <c r="H467" s="175" t="str">
        <f aca="true">IF(G467 &lt;&gt; "",VLOOKUP($G467,Defect_severity,2,0),"")</f>
        <v/>
      </c>
      <c r="I467" s="144"/>
      <c r="J467" s="201"/>
      <c r="K467" s="202"/>
    </row>
    <row r="468" customFormat="false" ht="15" hidden="false" customHeight="false" outlineLevel="0" collapsed="false">
      <c r="B468" s="200" t="n">
        <f aca="false">B467+1</f>
        <v>446</v>
      </c>
      <c r="C468" s="144"/>
      <c r="D468" s="201"/>
      <c r="E468" s="201"/>
      <c r="F468" s="201"/>
      <c r="G468" s="144"/>
      <c r="H468" s="175" t="str">
        <f aca="true">IF(G468 &lt;&gt; "",VLOOKUP($G468,Defect_severity,2,0),"")</f>
        <v/>
      </c>
      <c r="I468" s="144"/>
      <c r="J468" s="201"/>
      <c r="K468" s="202"/>
    </row>
    <row r="469" customFormat="false" ht="15" hidden="false" customHeight="false" outlineLevel="0" collapsed="false">
      <c r="B469" s="200" t="n">
        <f aca="false">B468+1</f>
        <v>447</v>
      </c>
      <c r="C469" s="144"/>
      <c r="D469" s="201"/>
      <c r="E469" s="201"/>
      <c r="F469" s="201"/>
      <c r="G469" s="144"/>
      <c r="H469" s="175" t="str">
        <f aca="true">IF(G469 &lt;&gt; "",VLOOKUP($G469,Defect_severity,2,0),"")</f>
        <v/>
      </c>
      <c r="I469" s="144"/>
      <c r="J469" s="201"/>
      <c r="K469" s="202"/>
    </row>
    <row r="470" customFormat="false" ht="15" hidden="false" customHeight="false" outlineLevel="0" collapsed="false">
      <c r="B470" s="200" t="n">
        <f aca="false">B469+1</f>
        <v>448</v>
      </c>
      <c r="C470" s="144"/>
      <c r="D470" s="201"/>
      <c r="E470" s="201"/>
      <c r="F470" s="201"/>
      <c r="G470" s="144"/>
      <c r="H470" s="175" t="str">
        <f aca="true">IF(G470 &lt;&gt; "",VLOOKUP($G470,Defect_severity,2,0),"")</f>
        <v/>
      </c>
      <c r="I470" s="144"/>
      <c r="J470" s="201"/>
      <c r="K470" s="202"/>
    </row>
    <row r="471" customFormat="false" ht="15" hidden="false" customHeight="false" outlineLevel="0" collapsed="false">
      <c r="B471" s="200" t="n">
        <f aca="false">B470+1</f>
        <v>449</v>
      </c>
      <c r="C471" s="144"/>
      <c r="D471" s="201"/>
      <c r="E471" s="201"/>
      <c r="F471" s="201"/>
      <c r="G471" s="144"/>
      <c r="H471" s="175" t="str">
        <f aca="true">IF(G471 &lt;&gt; "",VLOOKUP($G471,Defect_severity,2,0),"")</f>
        <v/>
      </c>
      <c r="I471" s="144"/>
      <c r="J471" s="201"/>
      <c r="K471" s="202"/>
    </row>
    <row r="472" customFormat="false" ht="15" hidden="false" customHeight="false" outlineLevel="0" collapsed="false">
      <c r="B472" s="200" t="n">
        <f aca="false">B471+1</f>
        <v>450</v>
      </c>
      <c r="C472" s="144"/>
      <c r="D472" s="201"/>
      <c r="E472" s="201"/>
      <c r="F472" s="201"/>
      <c r="G472" s="144"/>
      <c r="H472" s="175" t="str">
        <f aca="true">IF(G472 &lt;&gt; "",VLOOKUP($G472,Defect_severity,2,0),"")</f>
        <v/>
      </c>
      <c r="I472" s="144"/>
      <c r="J472" s="201"/>
      <c r="K472" s="202"/>
    </row>
    <row r="473" customFormat="false" ht="15" hidden="false" customHeight="false" outlineLevel="0" collapsed="false">
      <c r="B473" s="200" t="n">
        <f aca="false">B472+1</f>
        <v>451</v>
      </c>
      <c r="C473" s="144"/>
      <c r="D473" s="201"/>
      <c r="E473" s="201"/>
      <c r="F473" s="201"/>
      <c r="G473" s="144"/>
      <c r="H473" s="175" t="str">
        <f aca="true">IF(G473 &lt;&gt; "",VLOOKUP($G473,Defect_severity,2,0),"")</f>
        <v/>
      </c>
      <c r="I473" s="144"/>
      <c r="J473" s="201"/>
      <c r="K473" s="202"/>
    </row>
    <row r="474" customFormat="false" ht="15" hidden="false" customHeight="false" outlineLevel="0" collapsed="false">
      <c r="B474" s="200" t="n">
        <f aca="false">B473+1</f>
        <v>452</v>
      </c>
      <c r="C474" s="144"/>
      <c r="D474" s="201"/>
      <c r="E474" s="201"/>
      <c r="F474" s="201"/>
      <c r="G474" s="144"/>
      <c r="H474" s="175" t="str">
        <f aca="true">IF(G474 &lt;&gt; "",VLOOKUP($G474,Defect_severity,2,0),"")</f>
        <v/>
      </c>
      <c r="I474" s="144"/>
      <c r="J474" s="201"/>
      <c r="K474" s="202"/>
    </row>
    <row r="475" customFormat="false" ht="15" hidden="false" customHeight="false" outlineLevel="0" collapsed="false">
      <c r="B475" s="200" t="n">
        <f aca="false">B474+1</f>
        <v>453</v>
      </c>
      <c r="C475" s="144"/>
      <c r="D475" s="201"/>
      <c r="E475" s="201"/>
      <c r="F475" s="201"/>
      <c r="G475" s="144"/>
      <c r="H475" s="175" t="str">
        <f aca="true">IF(G475 &lt;&gt; "",VLOOKUP($G475,Defect_severity,2,0),"")</f>
        <v/>
      </c>
      <c r="I475" s="144"/>
      <c r="J475" s="201"/>
      <c r="K475" s="202"/>
    </row>
    <row r="476" customFormat="false" ht="15" hidden="false" customHeight="false" outlineLevel="0" collapsed="false">
      <c r="B476" s="200" t="n">
        <f aca="false">B475+1</f>
        <v>454</v>
      </c>
      <c r="C476" s="144"/>
      <c r="D476" s="201"/>
      <c r="E476" s="201"/>
      <c r="F476" s="201"/>
      <c r="G476" s="144"/>
      <c r="H476" s="175" t="str">
        <f aca="true">IF(G476 &lt;&gt; "",VLOOKUP($G476,Defect_severity,2,0),"")</f>
        <v/>
      </c>
      <c r="I476" s="144"/>
      <c r="J476" s="201"/>
      <c r="K476" s="202"/>
    </row>
    <row r="477" customFormat="false" ht="15" hidden="false" customHeight="false" outlineLevel="0" collapsed="false">
      <c r="B477" s="200" t="n">
        <f aca="false">B476+1</f>
        <v>455</v>
      </c>
      <c r="C477" s="144"/>
      <c r="D477" s="201"/>
      <c r="E477" s="201"/>
      <c r="F477" s="201"/>
      <c r="G477" s="144"/>
      <c r="H477" s="175" t="str">
        <f aca="true">IF(G477 &lt;&gt; "",VLOOKUP($G477,Defect_severity,2,0),"")</f>
        <v/>
      </c>
      <c r="I477" s="144"/>
      <c r="J477" s="201"/>
      <c r="K477" s="202"/>
    </row>
    <row r="478" customFormat="false" ht="15" hidden="false" customHeight="false" outlineLevel="0" collapsed="false">
      <c r="B478" s="200" t="n">
        <f aca="false">B477+1</f>
        <v>456</v>
      </c>
      <c r="C478" s="144"/>
      <c r="D478" s="201"/>
      <c r="E478" s="201"/>
      <c r="F478" s="201"/>
      <c r="G478" s="144"/>
      <c r="H478" s="175" t="str">
        <f aca="true">IF(G478 &lt;&gt; "",VLOOKUP($G478,Defect_severity,2,0),"")</f>
        <v/>
      </c>
      <c r="I478" s="144"/>
      <c r="J478" s="201"/>
      <c r="K478" s="202"/>
    </row>
    <row r="479" customFormat="false" ht="15" hidden="false" customHeight="false" outlineLevel="0" collapsed="false">
      <c r="B479" s="200" t="n">
        <f aca="false">B478+1</f>
        <v>457</v>
      </c>
      <c r="C479" s="144"/>
      <c r="D479" s="201"/>
      <c r="E479" s="201"/>
      <c r="F479" s="201"/>
      <c r="G479" s="144"/>
      <c r="H479" s="175" t="str">
        <f aca="true">IF(G479 &lt;&gt; "",VLOOKUP($G479,Defect_severity,2,0),"")</f>
        <v/>
      </c>
      <c r="I479" s="144"/>
      <c r="J479" s="201"/>
      <c r="K479" s="202"/>
    </row>
    <row r="480" customFormat="false" ht="15" hidden="false" customHeight="false" outlineLevel="0" collapsed="false">
      <c r="B480" s="200" t="n">
        <f aca="false">B479+1</f>
        <v>458</v>
      </c>
      <c r="C480" s="144"/>
      <c r="D480" s="201"/>
      <c r="E480" s="201"/>
      <c r="F480" s="201"/>
      <c r="G480" s="144"/>
      <c r="H480" s="175" t="str">
        <f aca="true">IF(G480 &lt;&gt; "",VLOOKUP($G480,Defect_severity,2,0),"")</f>
        <v/>
      </c>
      <c r="I480" s="144"/>
      <c r="J480" s="201"/>
      <c r="K480" s="202"/>
    </row>
    <row r="481" customFormat="false" ht="15" hidden="false" customHeight="false" outlineLevel="0" collapsed="false">
      <c r="B481" s="200" t="n">
        <f aca="false">B480+1</f>
        <v>459</v>
      </c>
      <c r="C481" s="144"/>
      <c r="D481" s="201"/>
      <c r="E481" s="201"/>
      <c r="F481" s="201"/>
      <c r="G481" s="144"/>
      <c r="H481" s="175" t="str">
        <f aca="true">IF(G481 &lt;&gt; "",VLOOKUP($G481,Defect_severity,2,0),"")</f>
        <v/>
      </c>
      <c r="I481" s="144"/>
      <c r="J481" s="201"/>
      <c r="K481" s="202"/>
    </row>
    <row r="482" customFormat="false" ht="15" hidden="false" customHeight="false" outlineLevel="0" collapsed="false">
      <c r="B482" s="200" t="n">
        <f aca="false">B481+1</f>
        <v>460</v>
      </c>
      <c r="C482" s="144"/>
      <c r="D482" s="201"/>
      <c r="E482" s="201"/>
      <c r="F482" s="201"/>
      <c r="G482" s="144"/>
      <c r="H482" s="175" t="str">
        <f aca="true">IF(G482 &lt;&gt; "",VLOOKUP($G482,Defect_severity,2,0),"")</f>
        <v/>
      </c>
      <c r="I482" s="144"/>
      <c r="J482" s="201"/>
      <c r="K482" s="202"/>
    </row>
    <row r="483" customFormat="false" ht="15" hidden="false" customHeight="false" outlineLevel="0" collapsed="false">
      <c r="B483" s="200" t="n">
        <f aca="false">B482+1</f>
        <v>461</v>
      </c>
      <c r="C483" s="144"/>
      <c r="D483" s="201"/>
      <c r="E483" s="201"/>
      <c r="F483" s="201"/>
      <c r="G483" s="144"/>
      <c r="H483" s="175" t="str">
        <f aca="true">IF(G483 &lt;&gt; "",VLOOKUP($G483,Defect_severity,2,0),"")</f>
        <v/>
      </c>
      <c r="I483" s="144"/>
      <c r="J483" s="201"/>
      <c r="K483" s="202"/>
    </row>
    <row r="484" customFormat="false" ht="15" hidden="false" customHeight="false" outlineLevel="0" collapsed="false">
      <c r="B484" s="200" t="n">
        <f aca="false">B483+1</f>
        <v>462</v>
      </c>
      <c r="C484" s="144"/>
      <c r="D484" s="201"/>
      <c r="E484" s="201"/>
      <c r="F484" s="201"/>
      <c r="G484" s="144"/>
      <c r="H484" s="175" t="str">
        <f aca="true">IF(G484 &lt;&gt; "",VLOOKUP($G484,Defect_severity,2,0),"")</f>
        <v/>
      </c>
      <c r="I484" s="144"/>
      <c r="J484" s="201"/>
      <c r="K484" s="202"/>
    </row>
    <row r="485" customFormat="false" ht="15" hidden="false" customHeight="false" outlineLevel="0" collapsed="false">
      <c r="B485" s="200" t="n">
        <f aca="false">B484+1</f>
        <v>463</v>
      </c>
      <c r="C485" s="144"/>
      <c r="D485" s="201"/>
      <c r="E485" s="201"/>
      <c r="F485" s="201"/>
      <c r="G485" s="144"/>
      <c r="H485" s="175" t="str">
        <f aca="true">IF(G485 &lt;&gt; "",VLOOKUP($G485,Defect_severity,2,0),"")</f>
        <v/>
      </c>
      <c r="I485" s="144"/>
      <c r="J485" s="201"/>
      <c r="K485" s="202"/>
    </row>
    <row r="486" customFormat="false" ht="15" hidden="false" customHeight="false" outlineLevel="0" collapsed="false">
      <c r="B486" s="200" t="n">
        <f aca="false">B485+1</f>
        <v>464</v>
      </c>
      <c r="C486" s="144"/>
      <c r="D486" s="201"/>
      <c r="E486" s="201"/>
      <c r="F486" s="201"/>
      <c r="G486" s="144"/>
      <c r="H486" s="175" t="str">
        <f aca="true">IF(G486 &lt;&gt; "",VLOOKUP($G486,Defect_severity,2,0),"")</f>
        <v/>
      </c>
      <c r="I486" s="144"/>
      <c r="J486" s="201"/>
      <c r="K486" s="202"/>
    </row>
    <row r="487" customFormat="false" ht="15" hidden="false" customHeight="false" outlineLevel="0" collapsed="false">
      <c r="B487" s="200" t="n">
        <f aca="false">B486+1</f>
        <v>465</v>
      </c>
      <c r="C487" s="144"/>
      <c r="D487" s="201"/>
      <c r="E487" s="201"/>
      <c r="F487" s="201"/>
      <c r="G487" s="144"/>
      <c r="H487" s="175" t="str">
        <f aca="true">IF(G487 &lt;&gt; "",VLOOKUP($G487,Defect_severity,2,0),"")</f>
        <v/>
      </c>
      <c r="I487" s="144"/>
      <c r="J487" s="201"/>
      <c r="K487" s="202"/>
    </row>
    <row r="488" customFormat="false" ht="15" hidden="false" customHeight="false" outlineLevel="0" collapsed="false">
      <c r="B488" s="200" t="n">
        <f aca="false">B487+1</f>
        <v>466</v>
      </c>
      <c r="C488" s="144"/>
      <c r="D488" s="201"/>
      <c r="E488" s="201"/>
      <c r="F488" s="201"/>
      <c r="G488" s="144"/>
      <c r="H488" s="175" t="str">
        <f aca="true">IF(G488 &lt;&gt; "",VLOOKUP($G488,Defect_severity,2,0),"")</f>
        <v/>
      </c>
      <c r="I488" s="144"/>
      <c r="J488" s="201"/>
      <c r="K488" s="202"/>
    </row>
    <row r="489" customFormat="false" ht="15" hidden="false" customHeight="false" outlineLevel="0" collapsed="false">
      <c r="B489" s="200" t="n">
        <f aca="false">B488+1</f>
        <v>467</v>
      </c>
      <c r="C489" s="144"/>
      <c r="D489" s="201"/>
      <c r="E489" s="201"/>
      <c r="F489" s="201"/>
      <c r="G489" s="144"/>
      <c r="H489" s="175" t="str">
        <f aca="true">IF(G489 &lt;&gt; "",VLOOKUP($G489,Defect_severity,2,0),"")</f>
        <v/>
      </c>
      <c r="I489" s="144"/>
      <c r="J489" s="201"/>
      <c r="K489" s="202"/>
    </row>
    <row r="490" customFormat="false" ht="15" hidden="false" customHeight="false" outlineLevel="0" collapsed="false">
      <c r="B490" s="200" t="n">
        <f aca="false">B489+1</f>
        <v>468</v>
      </c>
      <c r="C490" s="144"/>
      <c r="D490" s="201"/>
      <c r="E490" s="201"/>
      <c r="F490" s="201"/>
      <c r="G490" s="144"/>
      <c r="H490" s="175" t="str">
        <f aca="true">IF(G490 &lt;&gt; "",VLOOKUP($G490,Defect_severity,2,0),"")</f>
        <v/>
      </c>
      <c r="I490" s="144"/>
      <c r="J490" s="201"/>
      <c r="K490" s="202"/>
    </row>
    <row r="491" customFormat="false" ht="15" hidden="false" customHeight="false" outlineLevel="0" collapsed="false">
      <c r="B491" s="200" t="n">
        <f aca="false">B490+1</f>
        <v>469</v>
      </c>
      <c r="C491" s="144"/>
      <c r="D491" s="201"/>
      <c r="E491" s="201"/>
      <c r="F491" s="201"/>
      <c r="G491" s="144"/>
      <c r="H491" s="175" t="str">
        <f aca="true">IF(G491 &lt;&gt; "",VLOOKUP($G491,Defect_severity,2,0),"")</f>
        <v/>
      </c>
      <c r="I491" s="144"/>
      <c r="J491" s="201"/>
      <c r="K491" s="202"/>
    </row>
    <row r="492" customFormat="false" ht="15" hidden="false" customHeight="false" outlineLevel="0" collapsed="false">
      <c r="B492" s="200" t="n">
        <f aca="false">B491+1</f>
        <v>470</v>
      </c>
      <c r="C492" s="144"/>
      <c r="D492" s="201"/>
      <c r="E492" s="201"/>
      <c r="F492" s="201"/>
      <c r="G492" s="144"/>
      <c r="H492" s="175" t="str">
        <f aca="true">IF(G492 &lt;&gt; "",VLOOKUP($G492,Defect_severity,2,0),"")</f>
        <v/>
      </c>
      <c r="I492" s="144"/>
      <c r="J492" s="201"/>
      <c r="K492" s="202"/>
    </row>
    <row r="493" customFormat="false" ht="15" hidden="false" customHeight="false" outlineLevel="0" collapsed="false">
      <c r="B493" s="200" t="n">
        <f aca="false">B492+1</f>
        <v>471</v>
      </c>
      <c r="C493" s="144"/>
      <c r="D493" s="201"/>
      <c r="E493" s="201"/>
      <c r="F493" s="201"/>
      <c r="G493" s="144"/>
      <c r="H493" s="175" t="str">
        <f aca="true">IF(G493 &lt;&gt; "",VLOOKUP($G493,Defect_severity,2,0),"")</f>
        <v/>
      </c>
      <c r="I493" s="144"/>
      <c r="J493" s="201"/>
      <c r="K493" s="202"/>
    </row>
    <row r="494" customFormat="false" ht="15" hidden="false" customHeight="false" outlineLevel="0" collapsed="false">
      <c r="B494" s="200" t="n">
        <f aca="false">B493+1</f>
        <v>472</v>
      </c>
      <c r="C494" s="144"/>
      <c r="D494" s="201"/>
      <c r="E494" s="201"/>
      <c r="F494" s="201"/>
      <c r="G494" s="144"/>
      <c r="H494" s="175" t="str">
        <f aca="true">IF(G494 &lt;&gt; "",VLOOKUP($G494,Defect_severity,2,0),"")</f>
        <v/>
      </c>
      <c r="I494" s="144"/>
      <c r="J494" s="201"/>
      <c r="K494" s="202"/>
    </row>
    <row r="495" customFormat="false" ht="15" hidden="false" customHeight="false" outlineLevel="0" collapsed="false">
      <c r="B495" s="200" t="n">
        <f aca="false">B494+1</f>
        <v>473</v>
      </c>
      <c r="C495" s="144"/>
      <c r="D495" s="201"/>
      <c r="E495" s="201"/>
      <c r="F495" s="201"/>
      <c r="G495" s="144"/>
      <c r="H495" s="175" t="str">
        <f aca="true">IF(G495 &lt;&gt; "",VLOOKUP($G495,Defect_severity,2,0),"")</f>
        <v/>
      </c>
      <c r="I495" s="144"/>
      <c r="J495" s="201"/>
      <c r="K495" s="202"/>
    </row>
    <row r="496" customFormat="false" ht="15" hidden="false" customHeight="false" outlineLevel="0" collapsed="false">
      <c r="B496" s="200" t="n">
        <f aca="false">B495+1</f>
        <v>474</v>
      </c>
      <c r="C496" s="144"/>
      <c r="D496" s="201"/>
      <c r="E496" s="201"/>
      <c r="F496" s="201"/>
      <c r="G496" s="144"/>
      <c r="H496" s="175" t="str">
        <f aca="true">IF(G496 &lt;&gt; "",VLOOKUP($G496,Defect_severity,2,0),"")</f>
        <v/>
      </c>
      <c r="I496" s="144"/>
      <c r="J496" s="201"/>
      <c r="K496" s="202"/>
    </row>
    <row r="497" customFormat="false" ht="15" hidden="false" customHeight="false" outlineLevel="0" collapsed="false">
      <c r="B497" s="200" t="n">
        <f aca="false">B496+1</f>
        <v>475</v>
      </c>
      <c r="C497" s="144"/>
      <c r="D497" s="201"/>
      <c r="E497" s="201"/>
      <c r="F497" s="201"/>
      <c r="G497" s="144"/>
      <c r="H497" s="175" t="str">
        <f aca="true">IF(G497 &lt;&gt; "",VLOOKUP($G497,Defect_severity,2,0),"")</f>
        <v/>
      </c>
      <c r="I497" s="144"/>
      <c r="J497" s="201"/>
      <c r="K497" s="202"/>
    </row>
    <row r="498" customFormat="false" ht="15" hidden="false" customHeight="false" outlineLevel="0" collapsed="false">
      <c r="B498" s="200" t="n">
        <f aca="false">B497+1</f>
        <v>476</v>
      </c>
      <c r="C498" s="144"/>
      <c r="D498" s="201"/>
      <c r="E498" s="201"/>
      <c r="F498" s="201"/>
      <c r="G498" s="144"/>
      <c r="H498" s="175" t="str">
        <f aca="true">IF(G498 &lt;&gt; "",VLOOKUP($G498,Defect_severity,2,0),"")</f>
        <v/>
      </c>
      <c r="I498" s="144"/>
      <c r="J498" s="201"/>
      <c r="K498" s="202"/>
    </row>
    <row r="499" customFormat="false" ht="15" hidden="false" customHeight="false" outlineLevel="0" collapsed="false">
      <c r="B499" s="200" t="n">
        <f aca="false">B498+1</f>
        <v>477</v>
      </c>
      <c r="C499" s="144"/>
      <c r="D499" s="201"/>
      <c r="E499" s="201"/>
      <c r="F499" s="201"/>
      <c r="G499" s="144"/>
      <c r="H499" s="175" t="str">
        <f aca="true">IF(G499 &lt;&gt; "",VLOOKUP($G499,Defect_severity,2,0),"")</f>
        <v/>
      </c>
      <c r="I499" s="144"/>
      <c r="J499" s="201"/>
      <c r="K499" s="202"/>
    </row>
    <row r="500" customFormat="false" ht="15" hidden="false" customHeight="false" outlineLevel="0" collapsed="false">
      <c r="B500" s="200" t="n">
        <f aca="false">B499+1</f>
        <v>478</v>
      </c>
      <c r="C500" s="144"/>
      <c r="D500" s="201"/>
      <c r="E500" s="201"/>
      <c r="F500" s="201"/>
      <c r="G500" s="144"/>
      <c r="H500" s="175" t="str">
        <f aca="true">IF(G500 &lt;&gt; "",VLOOKUP($G500,Defect_severity,2,0),"")</f>
        <v/>
      </c>
      <c r="I500" s="144"/>
      <c r="J500" s="201"/>
      <c r="K500" s="202"/>
    </row>
    <row r="501" customFormat="false" ht="15" hidden="false" customHeight="false" outlineLevel="0" collapsed="false">
      <c r="B501" s="200" t="n">
        <f aca="false">B500+1</f>
        <v>479</v>
      </c>
      <c r="C501" s="144"/>
      <c r="D501" s="201"/>
      <c r="E501" s="201"/>
      <c r="F501" s="201"/>
      <c r="G501" s="144"/>
      <c r="H501" s="175" t="str">
        <f aca="true">IF(G501 &lt;&gt; "",VLOOKUP($G501,Defect_severity,2,0),"")</f>
        <v/>
      </c>
      <c r="I501" s="144"/>
      <c r="J501" s="201"/>
      <c r="K501" s="202"/>
    </row>
    <row r="502" customFormat="false" ht="15" hidden="false" customHeight="false" outlineLevel="0" collapsed="false">
      <c r="B502" s="200" t="n">
        <f aca="false">B501+1</f>
        <v>480</v>
      </c>
      <c r="C502" s="144"/>
      <c r="D502" s="201"/>
      <c r="E502" s="201"/>
      <c r="F502" s="201"/>
      <c r="G502" s="144"/>
      <c r="H502" s="175" t="str">
        <f aca="true">IF(G502 &lt;&gt; "",VLOOKUP($G502,Defect_severity,2,0),"")</f>
        <v/>
      </c>
      <c r="I502" s="144"/>
      <c r="J502" s="201"/>
      <c r="K502" s="202"/>
    </row>
    <row r="503" customFormat="false" ht="15" hidden="false" customHeight="false" outlineLevel="0" collapsed="false">
      <c r="B503" s="200" t="n">
        <f aca="false">B502+1</f>
        <v>481</v>
      </c>
      <c r="C503" s="144"/>
      <c r="D503" s="201"/>
      <c r="E503" s="201"/>
      <c r="F503" s="201"/>
      <c r="G503" s="144"/>
      <c r="H503" s="175" t="str">
        <f aca="true">IF(G503 &lt;&gt; "",VLOOKUP($G503,Defect_severity,2,0),"")</f>
        <v/>
      </c>
      <c r="I503" s="144"/>
      <c r="J503" s="201"/>
      <c r="K503" s="202"/>
    </row>
    <row r="504" customFormat="false" ht="15" hidden="false" customHeight="false" outlineLevel="0" collapsed="false">
      <c r="B504" s="200" t="n">
        <f aca="false">B503+1</f>
        <v>482</v>
      </c>
      <c r="C504" s="144"/>
      <c r="D504" s="201"/>
      <c r="E504" s="201"/>
      <c r="F504" s="201"/>
      <c r="G504" s="144"/>
      <c r="H504" s="175" t="str">
        <f aca="true">IF(G504 &lt;&gt; "",VLOOKUP($G504,Defect_severity,2,0),"")</f>
        <v/>
      </c>
      <c r="I504" s="144"/>
      <c r="J504" s="201"/>
      <c r="K504" s="202"/>
    </row>
    <row r="505" customFormat="false" ht="15" hidden="false" customHeight="false" outlineLevel="0" collapsed="false">
      <c r="B505" s="200" t="n">
        <f aca="false">B504+1</f>
        <v>483</v>
      </c>
      <c r="C505" s="144"/>
      <c r="D505" s="201"/>
      <c r="E505" s="201"/>
      <c r="F505" s="201"/>
      <c r="G505" s="144"/>
      <c r="H505" s="175" t="str">
        <f aca="true">IF(G505 &lt;&gt; "",VLOOKUP($G505,Defect_severity,2,0),"")</f>
        <v/>
      </c>
      <c r="I505" s="144"/>
      <c r="J505" s="201"/>
      <c r="K505" s="202"/>
    </row>
    <row r="506" customFormat="false" ht="15" hidden="false" customHeight="false" outlineLevel="0" collapsed="false">
      <c r="B506" s="200" t="n">
        <f aca="false">B505+1</f>
        <v>484</v>
      </c>
      <c r="C506" s="144"/>
      <c r="D506" s="201"/>
      <c r="E506" s="201"/>
      <c r="F506" s="201"/>
      <c r="G506" s="144"/>
      <c r="H506" s="175" t="str">
        <f aca="true">IF(G506 &lt;&gt; "",VLOOKUP($G506,Defect_severity,2,0),"")</f>
        <v/>
      </c>
      <c r="I506" s="144"/>
      <c r="J506" s="201"/>
      <c r="K506" s="202"/>
    </row>
    <row r="507" customFormat="false" ht="15" hidden="false" customHeight="false" outlineLevel="0" collapsed="false">
      <c r="B507" s="200" t="n">
        <f aca="false">B506+1</f>
        <v>485</v>
      </c>
      <c r="C507" s="144"/>
      <c r="D507" s="201"/>
      <c r="E507" s="201"/>
      <c r="F507" s="201"/>
      <c r="G507" s="144"/>
      <c r="H507" s="175" t="str">
        <f aca="true">IF(G507 &lt;&gt; "",VLOOKUP($G507,Defect_severity,2,0),"")</f>
        <v/>
      </c>
      <c r="I507" s="144"/>
      <c r="J507" s="201"/>
      <c r="K507" s="202"/>
    </row>
    <row r="508" customFormat="false" ht="15" hidden="false" customHeight="false" outlineLevel="0" collapsed="false">
      <c r="B508" s="200" t="n">
        <f aca="false">B507+1</f>
        <v>486</v>
      </c>
      <c r="C508" s="144"/>
      <c r="D508" s="201"/>
      <c r="E508" s="201"/>
      <c r="F508" s="201"/>
      <c r="G508" s="144"/>
      <c r="H508" s="175" t="str">
        <f aca="true">IF(G508 &lt;&gt; "",VLOOKUP($G508,Defect_severity,2,0),"")</f>
        <v/>
      </c>
      <c r="I508" s="144"/>
      <c r="J508" s="201"/>
      <c r="K508" s="202"/>
    </row>
    <row r="509" customFormat="false" ht="15" hidden="false" customHeight="false" outlineLevel="0" collapsed="false">
      <c r="B509" s="200" t="n">
        <f aca="false">B508+1</f>
        <v>487</v>
      </c>
      <c r="C509" s="144"/>
      <c r="D509" s="201"/>
      <c r="E509" s="201"/>
      <c r="F509" s="201"/>
      <c r="G509" s="144"/>
      <c r="H509" s="175" t="str">
        <f aca="true">IF(G509 &lt;&gt; "",VLOOKUP($G509,Defect_severity,2,0),"")</f>
        <v/>
      </c>
      <c r="I509" s="144"/>
      <c r="J509" s="201"/>
      <c r="K509" s="202"/>
    </row>
    <row r="510" customFormat="false" ht="15" hidden="false" customHeight="false" outlineLevel="0" collapsed="false">
      <c r="B510" s="200" t="n">
        <f aca="false">B509+1</f>
        <v>488</v>
      </c>
      <c r="C510" s="144"/>
      <c r="D510" s="201"/>
      <c r="E510" s="201"/>
      <c r="F510" s="201"/>
      <c r="G510" s="144"/>
      <c r="H510" s="175" t="str">
        <f aca="true">IF(G510 &lt;&gt; "",VLOOKUP($G510,Defect_severity,2,0),"")</f>
        <v/>
      </c>
      <c r="I510" s="144"/>
      <c r="J510" s="201"/>
      <c r="K510" s="202"/>
    </row>
    <row r="511" customFormat="false" ht="15" hidden="false" customHeight="false" outlineLevel="0" collapsed="false">
      <c r="B511" s="200" t="n">
        <f aca="false">B510+1</f>
        <v>489</v>
      </c>
      <c r="C511" s="144"/>
      <c r="D511" s="201"/>
      <c r="E511" s="201"/>
      <c r="F511" s="201"/>
      <c r="G511" s="144"/>
      <c r="H511" s="175" t="str">
        <f aca="true">IF(G511 &lt;&gt; "",VLOOKUP($G511,Defect_severity,2,0),"")</f>
        <v/>
      </c>
      <c r="I511" s="144"/>
      <c r="J511" s="201"/>
      <c r="K511" s="202"/>
    </row>
    <row r="512" customFormat="false" ht="15" hidden="false" customHeight="false" outlineLevel="0" collapsed="false">
      <c r="B512" s="200" t="n">
        <f aca="false">B511+1</f>
        <v>490</v>
      </c>
      <c r="C512" s="144"/>
      <c r="D512" s="201"/>
      <c r="E512" s="201"/>
      <c r="F512" s="201"/>
      <c r="G512" s="144"/>
      <c r="H512" s="175" t="str">
        <f aca="true">IF(G512 &lt;&gt; "",VLOOKUP($G512,Defect_severity,2,0),"")</f>
        <v/>
      </c>
      <c r="I512" s="144"/>
      <c r="J512" s="201"/>
      <c r="K512" s="202"/>
    </row>
    <row r="513" customFormat="false" ht="15" hidden="false" customHeight="false" outlineLevel="0" collapsed="false">
      <c r="B513" s="200" t="n">
        <f aca="false">B512+1</f>
        <v>491</v>
      </c>
      <c r="C513" s="144"/>
      <c r="D513" s="201"/>
      <c r="E513" s="201"/>
      <c r="F513" s="201"/>
      <c r="G513" s="144"/>
      <c r="H513" s="175" t="str">
        <f aca="true">IF(G513 &lt;&gt; "",VLOOKUP($G513,Defect_severity,2,0),"")</f>
        <v/>
      </c>
      <c r="I513" s="144"/>
      <c r="J513" s="201"/>
      <c r="K513" s="202"/>
    </row>
    <row r="514" customFormat="false" ht="15" hidden="false" customHeight="false" outlineLevel="0" collapsed="false">
      <c r="B514" s="200" t="n">
        <f aca="false">B513+1</f>
        <v>492</v>
      </c>
      <c r="C514" s="144"/>
      <c r="D514" s="201"/>
      <c r="E514" s="201"/>
      <c r="F514" s="201"/>
      <c r="G514" s="144"/>
      <c r="H514" s="175" t="str">
        <f aca="true">IF(G514 &lt;&gt; "",VLOOKUP($G514,Defect_severity,2,0),"")</f>
        <v/>
      </c>
      <c r="I514" s="144"/>
      <c r="J514" s="201"/>
      <c r="K514" s="202"/>
    </row>
    <row r="515" customFormat="false" ht="15" hidden="false" customHeight="false" outlineLevel="0" collapsed="false">
      <c r="B515" s="200" t="n">
        <f aca="false">B514+1</f>
        <v>493</v>
      </c>
      <c r="C515" s="144"/>
      <c r="D515" s="201"/>
      <c r="E515" s="201"/>
      <c r="F515" s="201"/>
      <c r="G515" s="144"/>
      <c r="H515" s="175" t="str">
        <f aca="true">IF(G515 &lt;&gt; "",VLOOKUP($G515,Defect_severity,2,0),"")</f>
        <v/>
      </c>
      <c r="I515" s="144"/>
      <c r="J515" s="201"/>
      <c r="K515" s="202"/>
    </row>
    <row r="516" customFormat="false" ht="15" hidden="false" customHeight="false" outlineLevel="0" collapsed="false">
      <c r="B516" s="200" t="n">
        <f aca="false">B515+1</f>
        <v>494</v>
      </c>
      <c r="C516" s="144"/>
      <c r="D516" s="201"/>
      <c r="E516" s="201"/>
      <c r="F516" s="201"/>
      <c r="G516" s="144"/>
      <c r="H516" s="175" t="str">
        <f aca="true">IF(G516 &lt;&gt; "",VLOOKUP($G516,Defect_severity,2,0),"")</f>
        <v/>
      </c>
      <c r="I516" s="144"/>
      <c r="J516" s="201"/>
      <c r="K516" s="202"/>
    </row>
    <row r="517" customFormat="false" ht="15" hidden="false" customHeight="false" outlineLevel="0" collapsed="false">
      <c r="B517" s="200" t="n">
        <f aca="false">B516+1</f>
        <v>495</v>
      </c>
      <c r="C517" s="144"/>
      <c r="D517" s="201"/>
      <c r="E517" s="201"/>
      <c r="F517" s="201"/>
      <c r="G517" s="144"/>
      <c r="H517" s="175" t="str">
        <f aca="true">IF(G517 &lt;&gt; "",VLOOKUP($G517,Defect_severity,2,0),"")</f>
        <v/>
      </c>
      <c r="I517" s="144"/>
      <c r="J517" s="201"/>
      <c r="K517" s="202"/>
    </row>
    <row r="518" customFormat="false" ht="15" hidden="false" customHeight="false" outlineLevel="0" collapsed="false">
      <c r="B518" s="200" t="n">
        <f aca="false">B517+1</f>
        <v>496</v>
      </c>
      <c r="C518" s="144"/>
      <c r="D518" s="201"/>
      <c r="E518" s="201"/>
      <c r="F518" s="201"/>
      <c r="G518" s="144"/>
      <c r="H518" s="175" t="str">
        <f aca="true">IF(G518 &lt;&gt; "",VLOOKUP($G518,Defect_severity,2,0),"")</f>
        <v/>
      </c>
      <c r="I518" s="144"/>
      <c r="J518" s="201"/>
      <c r="K518" s="202"/>
    </row>
    <row r="519" customFormat="false" ht="15" hidden="false" customHeight="false" outlineLevel="0" collapsed="false">
      <c r="B519" s="200" t="n">
        <f aca="false">B518+1</f>
        <v>497</v>
      </c>
      <c r="C519" s="144"/>
      <c r="D519" s="201"/>
      <c r="E519" s="201"/>
      <c r="F519" s="201"/>
      <c r="G519" s="144"/>
      <c r="H519" s="175" t="str">
        <f aca="true">IF(G519 &lt;&gt; "",VLOOKUP($G519,Defect_severity,2,0),"")</f>
        <v/>
      </c>
      <c r="I519" s="144"/>
      <c r="J519" s="201"/>
      <c r="K519" s="202"/>
    </row>
    <row r="520" customFormat="false" ht="15" hidden="false" customHeight="false" outlineLevel="0" collapsed="false">
      <c r="B520" s="200" t="n">
        <f aca="false">B519+1</f>
        <v>498</v>
      </c>
      <c r="C520" s="144"/>
      <c r="D520" s="201"/>
      <c r="E520" s="201"/>
      <c r="F520" s="201"/>
      <c r="G520" s="144"/>
      <c r="H520" s="175" t="str">
        <f aca="true">IF(G520 &lt;&gt; "",VLOOKUP($G520,Defect_severity,2,0),"")</f>
        <v/>
      </c>
      <c r="I520" s="144"/>
      <c r="J520" s="201"/>
      <c r="K520" s="202"/>
    </row>
    <row r="521" customFormat="false" ht="15" hidden="false" customHeight="false" outlineLevel="0" collapsed="false">
      <c r="B521" s="200" t="n">
        <f aca="false">B520+1</f>
        <v>499</v>
      </c>
      <c r="C521" s="144"/>
      <c r="D521" s="201"/>
      <c r="E521" s="201"/>
      <c r="F521" s="201"/>
      <c r="G521" s="144"/>
      <c r="H521" s="175" t="str">
        <f aca="true">IF(G521 &lt;&gt; "",VLOOKUP($G521,Defect_severity,2,0),"")</f>
        <v/>
      </c>
      <c r="I521" s="144"/>
      <c r="J521" s="201"/>
      <c r="K521" s="202"/>
    </row>
    <row r="522" customFormat="false" ht="15.75" hidden="false" customHeight="false" outlineLevel="0" collapsed="false">
      <c r="B522" s="208" t="n">
        <f aca="false">B521+1</f>
        <v>500</v>
      </c>
      <c r="C522" s="209"/>
      <c r="D522" s="210"/>
      <c r="E522" s="210"/>
      <c r="F522" s="210"/>
      <c r="G522" s="209"/>
      <c r="H522" s="180" t="str">
        <f aca="true">IF(G522 &lt;&gt; "",VLOOKUP($G522,Defect_severity,2,0),"")</f>
        <v/>
      </c>
      <c r="I522" s="209"/>
      <c r="J522" s="210"/>
      <c r="K522" s="211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Beta_Round_1_dt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9" activeCellId="6" sqref="C1 C9 C12 C19 C26 C31 F19"/>
    </sheetView>
  </sheetViews>
  <sheetFormatPr defaultRowHeight="15"/>
  <cols>
    <col collapsed="false" hidden="false" max="1" min="1" style="146" width="3.71255060728745"/>
    <col collapsed="false" hidden="false" max="2" min="2" style="146" width="21.0040485829959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29.7165991902834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149"/>
      <c r="B2" s="212" t="s">
        <v>114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212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99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115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51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194" t="s">
        <v>99</v>
      </c>
      <c r="C22" s="195" t="s">
        <v>108</v>
      </c>
      <c r="D22" s="196" t="s">
        <v>109</v>
      </c>
      <c r="E22" s="213" t="s">
        <v>110</v>
      </c>
      <c r="F22" s="195" t="s">
        <v>111</v>
      </c>
      <c r="G22" s="197" t="s">
        <v>111</v>
      </c>
      <c r="H22" s="198" t="s">
        <v>112</v>
      </c>
      <c r="I22" s="195" t="s">
        <v>105</v>
      </c>
      <c r="J22" s="195" t="s">
        <v>106</v>
      </c>
      <c r="K22" s="199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144"/>
      <c r="G23" s="144"/>
      <c r="H23" s="175" t="str">
        <f aca="true">IF(G23 &lt;&gt; "",VLOOKUP($G23,Defect_severity,2,0),"")</f>
        <v/>
      </c>
      <c r="I23" s="144"/>
      <c r="J23" s="201"/>
      <c r="K23" s="202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144"/>
      <c r="G24" s="144"/>
      <c r="H24" s="175" t="str">
        <f aca="true">IF(G24 &lt;&gt; "",VLOOKUP($G24,Defect_severity,2,0),"")</f>
        <v/>
      </c>
      <c r="I24" s="144"/>
      <c r="J24" s="201"/>
      <c r="K24" s="202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144"/>
      <c r="G25" s="144"/>
      <c r="H25" s="175" t="str">
        <f aca="true">IF(G25 &lt;&gt; "",VLOOKUP($G25,Defect_severity,2,0),"")</f>
        <v/>
      </c>
      <c r="I25" s="144"/>
      <c r="J25" s="201"/>
      <c r="K25" s="202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144"/>
      <c r="G26" s="144"/>
      <c r="H26" s="175" t="str">
        <f aca="true">IF(G26 &lt;&gt; "",VLOOKUP($G26,Defect_severity,2,0),"")</f>
        <v/>
      </c>
      <c r="I26" s="144"/>
      <c r="J26" s="201"/>
      <c r="K26" s="202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144"/>
      <c r="G27" s="144"/>
      <c r="H27" s="175" t="str">
        <f aca="true">IF(G27 &lt;&gt; "",VLOOKUP($G27,Defect_severity,2,0),"")</f>
        <v/>
      </c>
      <c r="I27" s="144"/>
      <c r="J27" s="201"/>
      <c r="K27" s="202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144"/>
      <c r="G28" s="144"/>
      <c r="H28" s="175" t="str">
        <f aca="true">IF(G28 &lt;&gt; "",VLOOKUP($G28,Defect_severity,2,0),"")</f>
        <v/>
      </c>
      <c r="I28" s="144"/>
      <c r="J28" s="201"/>
      <c r="K28" s="202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144"/>
      <c r="G29" s="144"/>
      <c r="H29" s="175" t="str">
        <f aca="true">IF(G29 &lt;&gt; "",VLOOKUP($G29,Defect_severity,2,0),"")</f>
        <v/>
      </c>
      <c r="I29" s="144"/>
      <c r="J29" s="201"/>
      <c r="K29" s="202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144"/>
      <c r="G30" s="144"/>
      <c r="H30" s="175" t="str">
        <f aca="true">IF(G30 &lt;&gt; "",VLOOKUP($G30,Defect_severity,2,0),"")</f>
        <v/>
      </c>
      <c r="I30" s="144"/>
      <c r="J30" s="201"/>
      <c r="K30" s="202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144"/>
      <c r="G31" s="144"/>
      <c r="H31" s="175" t="str">
        <f aca="true">IF(G31 &lt;&gt; "",VLOOKUP($G31,Defect_severity,2,0),"")</f>
        <v/>
      </c>
      <c r="I31" s="144"/>
      <c r="J31" s="201"/>
      <c r="K31" s="202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144"/>
      <c r="G32" s="144"/>
      <c r="H32" s="175" t="str">
        <f aca="true">IF(G32 &lt;&gt; "",VLOOKUP($G32,Defect_severity,2,0),"")</f>
        <v/>
      </c>
      <c r="I32" s="144"/>
      <c r="J32" s="201"/>
      <c r="K32" s="202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144"/>
      <c r="G33" s="144"/>
      <c r="H33" s="175" t="str">
        <f aca="true">IF(G33 &lt;&gt; "",VLOOKUP($G33,Defect_severity,2,0),"")</f>
        <v/>
      </c>
      <c r="I33" s="144"/>
      <c r="J33" s="201"/>
      <c r="K33" s="202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144"/>
      <c r="G34" s="144"/>
      <c r="H34" s="175" t="str">
        <f aca="true">IF(G34 &lt;&gt; "",VLOOKUP($G34,Defect_severity,2,0),"")</f>
        <v/>
      </c>
      <c r="I34" s="144"/>
      <c r="J34" s="201"/>
      <c r="K34" s="202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144"/>
      <c r="G35" s="144"/>
      <c r="H35" s="175" t="str">
        <f aca="true">IF(G35 &lt;&gt; "",VLOOKUP($G35,Defect_severity,2,0),"")</f>
        <v/>
      </c>
      <c r="I35" s="144"/>
      <c r="J35" s="201"/>
      <c r="K35" s="202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144"/>
      <c r="G36" s="144"/>
      <c r="H36" s="175" t="str">
        <f aca="true">IF(G36 &lt;&gt; "",VLOOKUP($G36,Defect_severity,2,0),"")</f>
        <v/>
      </c>
      <c r="I36" s="144"/>
      <c r="J36" s="201"/>
      <c r="K36" s="202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144"/>
      <c r="G37" s="144"/>
      <c r="H37" s="175" t="str">
        <f aca="true">IF(G37 &lt;&gt; "",VLOOKUP($G37,Defect_severity,2,0),"")</f>
        <v/>
      </c>
      <c r="I37" s="144"/>
      <c r="J37" s="201"/>
      <c r="K37" s="202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144"/>
      <c r="G38" s="144"/>
      <c r="H38" s="175" t="str">
        <f aca="true">IF(G38 &lt;&gt; "",VLOOKUP($G38,Defect_severity,2,0),"")</f>
        <v/>
      </c>
      <c r="I38" s="144"/>
      <c r="J38" s="201"/>
      <c r="K38" s="202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144"/>
      <c r="G39" s="144"/>
      <c r="H39" s="175" t="str">
        <f aca="true">IF(G39 &lt;&gt; "",VLOOKUP($G39,Defect_severity,2,0),"")</f>
        <v/>
      </c>
      <c r="I39" s="144"/>
      <c r="J39" s="201"/>
      <c r="K39" s="202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144"/>
      <c r="G40" s="144"/>
      <c r="H40" s="175" t="str">
        <f aca="true">IF(G40 &lt;&gt; "",VLOOKUP($G40,Defect_severity,2,0),"")</f>
        <v/>
      </c>
      <c r="I40" s="144"/>
      <c r="J40" s="201"/>
      <c r="K40" s="202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144"/>
      <c r="G41" s="144"/>
      <c r="H41" s="175" t="str">
        <f aca="true">IF(G41 &lt;&gt; "",VLOOKUP($G41,Defect_severity,2,0),"")</f>
        <v/>
      </c>
      <c r="I41" s="144"/>
      <c r="J41" s="201"/>
      <c r="K41" s="202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144"/>
      <c r="G42" s="144"/>
      <c r="H42" s="175" t="str">
        <f aca="true">IF(G42 &lt;&gt; "",VLOOKUP($G42,Defect_severity,2,0),"")</f>
        <v/>
      </c>
      <c r="I42" s="144"/>
      <c r="J42" s="201"/>
      <c r="K42" s="202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144"/>
      <c r="G43" s="144"/>
      <c r="H43" s="175" t="str">
        <f aca="true">IF(G43 &lt;&gt; "",VLOOKUP($G43,Defect_severity,2,0),"")</f>
        <v/>
      </c>
      <c r="I43" s="144"/>
      <c r="J43" s="201"/>
      <c r="K43" s="202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144"/>
      <c r="G44" s="144"/>
      <c r="H44" s="175" t="str">
        <f aca="true">IF(G44 &lt;&gt; "",VLOOKUP($G44,Defect_severity,2,0),"")</f>
        <v/>
      </c>
      <c r="I44" s="144"/>
      <c r="J44" s="201"/>
      <c r="K44" s="202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144"/>
      <c r="G45" s="144"/>
      <c r="H45" s="175" t="str">
        <f aca="true">IF(G45 &lt;&gt; "",VLOOKUP($G45,Defect_severity,2,0),"")</f>
        <v/>
      </c>
      <c r="I45" s="144"/>
      <c r="J45" s="201"/>
      <c r="K45" s="202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144"/>
      <c r="G46" s="144"/>
      <c r="H46" s="175" t="str">
        <f aca="true">IF(G46 &lt;&gt; "",VLOOKUP($G46,Defect_severity,2,0),"")</f>
        <v/>
      </c>
      <c r="I46" s="144"/>
      <c r="J46" s="201"/>
      <c r="K46" s="202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144"/>
      <c r="G47" s="144"/>
      <c r="H47" s="175" t="str">
        <f aca="true">IF(G47 &lt;&gt; "",VLOOKUP($G47,Defect_severity,2,0),"")</f>
        <v/>
      </c>
      <c r="I47" s="144"/>
      <c r="J47" s="201"/>
      <c r="K47" s="202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144"/>
      <c r="G48" s="144"/>
      <c r="H48" s="175" t="str">
        <f aca="true">IF(G48 &lt;&gt; "",VLOOKUP($G48,Defect_severity,2,0),"")</f>
        <v/>
      </c>
      <c r="I48" s="144"/>
      <c r="J48" s="201"/>
      <c r="K48" s="202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144"/>
      <c r="G49" s="144"/>
      <c r="H49" s="175" t="str">
        <f aca="true">IF(G49 &lt;&gt; "",VLOOKUP($G49,Defect_severity,2,0),"")</f>
        <v/>
      </c>
      <c r="I49" s="144"/>
      <c r="J49" s="201"/>
      <c r="K49" s="202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144"/>
      <c r="G50" s="144"/>
      <c r="H50" s="175" t="str">
        <f aca="true">IF(G50 &lt;&gt; "",VLOOKUP($G50,Defect_severity,2,0),"")</f>
        <v/>
      </c>
      <c r="I50" s="144"/>
      <c r="J50" s="201"/>
      <c r="K50" s="202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144"/>
      <c r="G51" s="144"/>
      <c r="H51" s="175" t="str">
        <f aca="true">IF(G51 &lt;&gt; "",VLOOKUP($G51,Defect_severity,2,0),"")</f>
        <v/>
      </c>
      <c r="I51" s="144"/>
      <c r="J51" s="201"/>
      <c r="K51" s="202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144"/>
      <c r="G52" s="144"/>
      <c r="H52" s="175" t="str">
        <f aca="true">IF(G52 &lt;&gt; "",VLOOKUP($G52,Defect_severity,2,0),"")</f>
        <v/>
      </c>
      <c r="I52" s="144"/>
      <c r="J52" s="201"/>
      <c r="K52" s="202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144"/>
      <c r="G53" s="144"/>
      <c r="H53" s="175" t="str">
        <f aca="true">IF(G53 &lt;&gt; "",VLOOKUP($G53,Defect_severity,2,0),"")</f>
        <v/>
      </c>
      <c r="I53" s="144"/>
      <c r="J53" s="201"/>
      <c r="K53" s="202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144"/>
      <c r="G54" s="144"/>
      <c r="H54" s="175" t="str">
        <f aca="true">IF(G54 &lt;&gt; "",VLOOKUP($G54,Defect_severity,2,0),"")</f>
        <v/>
      </c>
      <c r="I54" s="144"/>
      <c r="J54" s="201"/>
      <c r="K54" s="202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144"/>
      <c r="G55" s="144"/>
      <c r="H55" s="175" t="str">
        <f aca="true">IF(G55 &lt;&gt; "",VLOOKUP($G55,Defect_severity,2,0),"")</f>
        <v/>
      </c>
      <c r="I55" s="144"/>
      <c r="J55" s="201"/>
      <c r="K55" s="202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144"/>
      <c r="G56" s="144"/>
      <c r="H56" s="175" t="str">
        <f aca="true">IF(G56 &lt;&gt; "",VLOOKUP($G56,Defect_severity,2,0),"")</f>
        <v/>
      </c>
      <c r="I56" s="144"/>
      <c r="J56" s="201"/>
      <c r="K56" s="202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144"/>
      <c r="G57" s="144"/>
      <c r="H57" s="175" t="str">
        <f aca="true">IF(G57 &lt;&gt; "",VLOOKUP($G57,Defect_severity,2,0),"")</f>
        <v/>
      </c>
      <c r="I57" s="144"/>
      <c r="J57" s="201"/>
      <c r="K57" s="202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144"/>
      <c r="G58" s="144"/>
      <c r="H58" s="175" t="str">
        <f aca="true">IF(G58 &lt;&gt; "",VLOOKUP($G58,Defect_severity,2,0),"")</f>
        <v/>
      </c>
      <c r="I58" s="144"/>
      <c r="J58" s="201"/>
      <c r="K58" s="202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144"/>
      <c r="G59" s="144"/>
      <c r="H59" s="175" t="str">
        <f aca="true">IF(G59 &lt;&gt; "",VLOOKUP($G59,Defect_severity,2,0),"")</f>
        <v/>
      </c>
      <c r="I59" s="144"/>
      <c r="J59" s="201"/>
      <c r="K59" s="202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144"/>
      <c r="G60" s="144"/>
      <c r="H60" s="175" t="str">
        <f aca="true">IF(G60 &lt;&gt; "",VLOOKUP($G60,Defect_severity,2,0),"")</f>
        <v/>
      </c>
      <c r="I60" s="144"/>
      <c r="J60" s="201"/>
      <c r="K60" s="202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144"/>
      <c r="G61" s="144"/>
      <c r="H61" s="175" t="str">
        <f aca="true">IF(G61 &lt;&gt; "",VLOOKUP($G61,Defect_severity,2,0),"")</f>
        <v/>
      </c>
      <c r="I61" s="144"/>
      <c r="J61" s="201"/>
      <c r="K61" s="202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144"/>
      <c r="G62" s="144"/>
      <c r="H62" s="175" t="str">
        <f aca="true">IF(G62 &lt;&gt; "",VLOOKUP($G62,Defect_severity,2,0),"")</f>
        <v/>
      </c>
      <c r="I62" s="144"/>
      <c r="J62" s="201"/>
      <c r="K62" s="202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144"/>
      <c r="G63" s="144"/>
      <c r="H63" s="175" t="str">
        <f aca="true">IF(G63 &lt;&gt; "",VLOOKUP($G63,Defect_severity,2,0),"")</f>
        <v/>
      </c>
      <c r="I63" s="144"/>
      <c r="J63" s="201"/>
      <c r="K63" s="202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144"/>
      <c r="G64" s="144"/>
      <c r="H64" s="175" t="str">
        <f aca="true">IF(G64 &lt;&gt; "",VLOOKUP($G64,Defect_severity,2,0),"")</f>
        <v/>
      </c>
      <c r="I64" s="144"/>
      <c r="J64" s="201"/>
      <c r="K64" s="202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144"/>
      <c r="G65" s="144"/>
      <c r="H65" s="175" t="str">
        <f aca="true">IF(G65 &lt;&gt; "",VLOOKUP($G65,Defect_severity,2,0),"")</f>
        <v/>
      </c>
      <c r="I65" s="144"/>
      <c r="J65" s="201"/>
      <c r="K65" s="202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144"/>
      <c r="G66" s="144"/>
      <c r="H66" s="175" t="str">
        <f aca="true">IF(G66 &lt;&gt; "",VLOOKUP($G66,Defect_severity,2,0),"")</f>
        <v/>
      </c>
      <c r="I66" s="144"/>
      <c r="J66" s="201"/>
      <c r="K66" s="202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144"/>
      <c r="G67" s="144"/>
      <c r="H67" s="175" t="str">
        <f aca="true">IF(G67 &lt;&gt; "",VLOOKUP($G67,Defect_severity,2,0),"")</f>
        <v/>
      </c>
      <c r="I67" s="144"/>
      <c r="J67" s="201"/>
      <c r="K67" s="202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144"/>
      <c r="G68" s="144"/>
      <c r="H68" s="175" t="str">
        <f aca="true">IF(G68 &lt;&gt; "",VLOOKUP($G68,Defect_severity,2,0),"")</f>
        <v/>
      </c>
      <c r="I68" s="144"/>
      <c r="J68" s="201"/>
      <c r="K68" s="202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144"/>
      <c r="G69" s="144"/>
      <c r="H69" s="175" t="str">
        <f aca="true">IF(G69 &lt;&gt; "",VLOOKUP($G69,Defect_severity,2,0),"")</f>
        <v/>
      </c>
      <c r="I69" s="144"/>
      <c r="J69" s="201"/>
      <c r="K69" s="202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144"/>
      <c r="G70" s="144"/>
      <c r="H70" s="175" t="str">
        <f aca="true">IF(G70 &lt;&gt; "",VLOOKUP($G70,Defect_severity,2,0),"")</f>
        <v/>
      </c>
      <c r="I70" s="144"/>
      <c r="J70" s="201"/>
      <c r="K70" s="202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144"/>
      <c r="G71" s="144"/>
      <c r="H71" s="175" t="str">
        <f aca="true">IF(G71 &lt;&gt; "",VLOOKUP($G71,Defect_severity,2,0),"")</f>
        <v/>
      </c>
      <c r="I71" s="144"/>
      <c r="J71" s="201"/>
      <c r="K71" s="202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144"/>
      <c r="G72" s="144"/>
      <c r="H72" s="175" t="str">
        <f aca="true">IF(G72 &lt;&gt; "",VLOOKUP($G72,Defect_severity,2,0),"")</f>
        <v/>
      </c>
      <c r="I72" s="144"/>
      <c r="J72" s="201"/>
      <c r="K72" s="202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144"/>
      <c r="G73" s="144"/>
      <c r="H73" s="175" t="str">
        <f aca="true">IF(G73 &lt;&gt; "",VLOOKUP($G73,Defect_severity,2,0),"")</f>
        <v/>
      </c>
      <c r="I73" s="144"/>
      <c r="J73" s="201"/>
      <c r="K73" s="202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144"/>
      <c r="G74" s="144"/>
      <c r="H74" s="175" t="str">
        <f aca="true">IF(G74 &lt;&gt; "",VLOOKUP($G74,Defect_severity,2,0),"")</f>
        <v/>
      </c>
      <c r="I74" s="144"/>
      <c r="J74" s="201"/>
      <c r="K74" s="202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144"/>
      <c r="G75" s="144"/>
      <c r="H75" s="175" t="str">
        <f aca="true">IF(G75 &lt;&gt; "",VLOOKUP($G75,Defect_severity,2,0),"")</f>
        <v/>
      </c>
      <c r="I75" s="144"/>
      <c r="J75" s="201"/>
      <c r="K75" s="202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144"/>
      <c r="G76" s="144"/>
      <c r="H76" s="175" t="str">
        <f aca="true">IF(G76 &lt;&gt; "",VLOOKUP($G76,Defect_severity,2,0),"")</f>
        <v/>
      </c>
      <c r="I76" s="144"/>
      <c r="J76" s="201"/>
      <c r="K76" s="202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144"/>
      <c r="G77" s="144"/>
      <c r="H77" s="175" t="str">
        <f aca="true">IF(G77 &lt;&gt; "",VLOOKUP($G77,Defect_severity,2,0),"")</f>
        <v/>
      </c>
      <c r="I77" s="144"/>
      <c r="J77" s="201"/>
      <c r="K77" s="202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144"/>
      <c r="G78" s="144"/>
      <c r="H78" s="175" t="str">
        <f aca="true">IF(G78 &lt;&gt; "",VLOOKUP($G78,Defect_severity,2,0),"")</f>
        <v/>
      </c>
      <c r="I78" s="144"/>
      <c r="J78" s="201"/>
      <c r="K78" s="202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144"/>
      <c r="G79" s="144"/>
      <c r="H79" s="175" t="str">
        <f aca="true">IF(G79 &lt;&gt; "",VLOOKUP($G79,Defect_severity,2,0),"")</f>
        <v/>
      </c>
      <c r="I79" s="144"/>
      <c r="J79" s="201"/>
      <c r="K79" s="202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144"/>
      <c r="G80" s="144"/>
      <c r="H80" s="175" t="str">
        <f aca="true">IF(G80 &lt;&gt; "",VLOOKUP($G80,Defect_severity,2,0),"")</f>
        <v/>
      </c>
      <c r="I80" s="144"/>
      <c r="J80" s="201"/>
      <c r="K80" s="202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144"/>
      <c r="G81" s="144"/>
      <c r="H81" s="175" t="str">
        <f aca="true">IF(G81 &lt;&gt; "",VLOOKUP($G81,Defect_severity,2,0),"")</f>
        <v/>
      </c>
      <c r="I81" s="144"/>
      <c r="J81" s="201"/>
      <c r="K81" s="202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144"/>
      <c r="G82" s="144"/>
      <c r="H82" s="175" t="str">
        <f aca="true">IF(G82 &lt;&gt; "",VLOOKUP($G82,Defect_severity,2,0),"")</f>
        <v/>
      </c>
      <c r="I82" s="144"/>
      <c r="J82" s="201"/>
      <c r="K82" s="202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144"/>
      <c r="G83" s="144"/>
      <c r="H83" s="175" t="str">
        <f aca="true">IF(G83 &lt;&gt; "",VLOOKUP($G83,Defect_severity,2,0),"")</f>
        <v/>
      </c>
      <c r="I83" s="144"/>
      <c r="J83" s="201"/>
      <c r="K83" s="202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144"/>
      <c r="G84" s="144"/>
      <c r="H84" s="175" t="str">
        <f aca="true">IF(G84 &lt;&gt; "",VLOOKUP($G84,Defect_severity,2,0),"")</f>
        <v/>
      </c>
      <c r="I84" s="144"/>
      <c r="J84" s="201"/>
      <c r="K84" s="202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144"/>
      <c r="G85" s="144"/>
      <c r="H85" s="175" t="str">
        <f aca="true">IF(G85 &lt;&gt; "",VLOOKUP($G85,Defect_severity,2,0),"")</f>
        <v/>
      </c>
      <c r="I85" s="144"/>
      <c r="J85" s="201"/>
      <c r="K85" s="202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144"/>
      <c r="G86" s="144"/>
      <c r="H86" s="175" t="str">
        <f aca="true">IF(G86 &lt;&gt; "",VLOOKUP($G86,Defect_severity,2,0),"")</f>
        <v/>
      </c>
      <c r="I86" s="144"/>
      <c r="J86" s="201"/>
      <c r="K86" s="202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144"/>
      <c r="G87" s="144"/>
      <c r="H87" s="175" t="str">
        <f aca="true">IF(G87 &lt;&gt; "",VLOOKUP($G87,Defect_severity,2,0),"")</f>
        <v/>
      </c>
      <c r="I87" s="144"/>
      <c r="J87" s="201"/>
      <c r="K87" s="202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144"/>
      <c r="G88" s="144"/>
      <c r="H88" s="175" t="str">
        <f aca="true">IF(G88 &lt;&gt; "",VLOOKUP($G88,Defect_severity,2,0),"")</f>
        <v/>
      </c>
      <c r="I88" s="144"/>
      <c r="J88" s="201"/>
      <c r="K88" s="202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144"/>
      <c r="G89" s="144"/>
      <c r="H89" s="175" t="str">
        <f aca="true">IF(G89 &lt;&gt; "",VLOOKUP($G89,Defect_severity,2,0),"")</f>
        <v/>
      </c>
      <c r="I89" s="144"/>
      <c r="J89" s="201"/>
      <c r="K89" s="202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144"/>
      <c r="G90" s="144"/>
      <c r="H90" s="175" t="str">
        <f aca="true">IF(G90 &lt;&gt; "",VLOOKUP($G90,Defect_severity,2,0),"")</f>
        <v/>
      </c>
      <c r="I90" s="144"/>
      <c r="J90" s="201"/>
      <c r="K90" s="202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144"/>
      <c r="G91" s="144"/>
      <c r="H91" s="175" t="str">
        <f aca="true">IF(G91 &lt;&gt; "",VLOOKUP($G91,Defect_severity,2,0),"")</f>
        <v/>
      </c>
      <c r="I91" s="144"/>
      <c r="J91" s="201"/>
      <c r="K91" s="202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144"/>
      <c r="G92" s="144"/>
      <c r="H92" s="175" t="str">
        <f aca="true">IF(G92 &lt;&gt; "",VLOOKUP($G92,Defect_severity,2,0),"")</f>
        <v/>
      </c>
      <c r="I92" s="144"/>
      <c r="J92" s="201"/>
      <c r="K92" s="202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144"/>
      <c r="G93" s="144"/>
      <c r="H93" s="175" t="str">
        <f aca="true">IF(G93 &lt;&gt; "",VLOOKUP($G93,Defect_severity,2,0),"")</f>
        <v/>
      </c>
      <c r="I93" s="144"/>
      <c r="J93" s="201"/>
      <c r="K93" s="202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144"/>
      <c r="G94" s="144"/>
      <c r="H94" s="175" t="str">
        <f aca="true">IF(G94 &lt;&gt; "",VLOOKUP($G94,Defect_severity,2,0),"")</f>
        <v/>
      </c>
      <c r="I94" s="144"/>
      <c r="J94" s="201"/>
      <c r="K94" s="202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144"/>
      <c r="G95" s="144"/>
      <c r="H95" s="175" t="str">
        <f aca="true">IF(G95 &lt;&gt; "",VLOOKUP($G95,Defect_severity,2,0),"")</f>
        <v/>
      </c>
      <c r="I95" s="144"/>
      <c r="J95" s="201"/>
      <c r="K95" s="202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144"/>
      <c r="G96" s="144"/>
      <c r="H96" s="175" t="str">
        <f aca="true">IF(G96 &lt;&gt; "",VLOOKUP($G96,Defect_severity,2,0),"")</f>
        <v/>
      </c>
      <c r="I96" s="144"/>
      <c r="J96" s="201"/>
      <c r="K96" s="202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144"/>
      <c r="G97" s="144"/>
      <c r="H97" s="175" t="str">
        <f aca="true">IF(G97 &lt;&gt; "",VLOOKUP($G97,Defect_severity,2,0),"")</f>
        <v/>
      </c>
      <c r="I97" s="144"/>
      <c r="J97" s="201"/>
      <c r="K97" s="202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144"/>
      <c r="G98" s="144"/>
      <c r="H98" s="175" t="str">
        <f aca="true">IF(G98 &lt;&gt; "",VLOOKUP($G98,Defect_severity,2,0),"")</f>
        <v/>
      </c>
      <c r="I98" s="144"/>
      <c r="J98" s="201"/>
      <c r="K98" s="202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144"/>
      <c r="G99" s="144"/>
      <c r="H99" s="175" t="str">
        <f aca="true">IF(G99 &lt;&gt; "",VLOOKUP($G99,Defect_severity,2,0),"")</f>
        <v/>
      </c>
      <c r="I99" s="144"/>
      <c r="J99" s="201"/>
      <c r="K99" s="202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144"/>
      <c r="G100" s="144"/>
      <c r="H100" s="175" t="str">
        <f aca="true">IF(G100 &lt;&gt; "",VLOOKUP($G100,Defect_severity,2,0),"")</f>
        <v/>
      </c>
      <c r="I100" s="144"/>
      <c r="J100" s="201"/>
      <c r="K100" s="202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144"/>
      <c r="G101" s="144"/>
      <c r="H101" s="175" t="str">
        <f aca="true">IF(G101 &lt;&gt; "",VLOOKUP($G101,Defect_severity,2,0),"")</f>
        <v/>
      </c>
      <c r="I101" s="144"/>
      <c r="J101" s="201"/>
      <c r="K101" s="202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144"/>
      <c r="G102" s="144"/>
      <c r="H102" s="175" t="str">
        <f aca="true">IF(G102 &lt;&gt; "",VLOOKUP($G102,Defect_severity,2,0),"")</f>
        <v/>
      </c>
      <c r="I102" s="144"/>
      <c r="J102" s="201"/>
      <c r="K102" s="202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144"/>
      <c r="G103" s="144"/>
      <c r="H103" s="175" t="str">
        <f aca="true">IF(G103 &lt;&gt; "",VLOOKUP($G103,Defect_severity,2,0),"")</f>
        <v/>
      </c>
      <c r="I103" s="144"/>
      <c r="J103" s="201"/>
      <c r="K103" s="202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144"/>
      <c r="G104" s="144"/>
      <c r="H104" s="175" t="str">
        <f aca="true">IF(G104 &lt;&gt; "",VLOOKUP($G104,Defect_severity,2,0),"")</f>
        <v/>
      </c>
      <c r="I104" s="144"/>
      <c r="J104" s="201"/>
      <c r="K104" s="202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144"/>
      <c r="G105" s="144"/>
      <c r="H105" s="175" t="str">
        <f aca="true">IF(G105 &lt;&gt; "",VLOOKUP($G105,Defect_severity,2,0),"")</f>
        <v/>
      </c>
      <c r="I105" s="144"/>
      <c r="J105" s="201"/>
      <c r="K105" s="202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144"/>
      <c r="G106" s="144"/>
      <c r="H106" s="175" t="str">
        <f aca="true">IF(G106 &lt;&gt; "",VLOOKUP($G106,Defect_severity,2,0),"")</f>
        <v/>
      </c>
      <c r="I106" s="144"/>
      <c r="J106" s="201"/>
      <c r="K106" s="202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144"/>
      <c r="G107" s="144"/>
      <c r="H107" s="175" t="str">
        <f aca="true">IF(G107 &lt;&gt; "",VLOOKUP($G107,Defect_severity,2,0),"")</f>
        <v/>
      </c>
      <c r="I107" s="144"/>
      <c r="J107" s="201"/>
      <c r="K107" s="202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144"/>
      <c r="G108" s="144"/>
      <c r="H108" s="175" t="str">
        <f aca="true">IF(G108 &lt;&gt; "",VLOOKUP($G108,Defect_severity,2,0),"")</f>
        <v/>
      </c>
      <c r="I108" s="144"/>
      <c r="J108" s="201"/>
      <c r="K108" s="202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144"/>
      <c r="G109" s="144"/>
      <c r="H109" s="175" t="str">
        <f aca="true">IF(G109 &lt;&gt; "",VLOOKUP($G109,Defect_severity,2,0),"")</f>
        <v/>
      </c>
      <c r="I109" s="144"/>
      <c r="J109" s="201"/>
      <c r="K109" s="202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144"/>
      <c r="G110" s="144"/>
      <c r="H110" s="175" t="str">
        <f aca="true">IF(G110 &lt;&gt; "",VLOOKUP($G110,Defect_severity,2,0),"")</f>
        <v/>
      </c>
      <c r="I110" s="144"/>
      <c r="J110" s="201"/>
      <c r="K110" s="202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144"/>
      <c r="G111" s="144"/>
      <c r="H111" s="175" t="str">
        <f aca="true">IF(G111 &lt;&gt; "",VLOOKUP($G111,Defect_severity,2,0),"")</f>
        <v/>
      </c>
      <c r="I111" s="144"/>
      <c r="J111" s="201"/>
      <c r="K111" s="202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144"/>
      <c r="G112" s="144"/>
      <c r="H112" s="175" t="str">
        <f aca="true">IF(G112 &lt;&gt; "",VLOOKUP($G112,Defect_severity,2,0),"")</f>
        <v/>
      </c>
      <c r="I112" s="144"/>
      <c r="J112" s="201"/>
      <c r="K112" s="202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144"/>
      <c r="G113" s="144"/>
      <c r="H113" s="175" t="str">
        <f aca="true">IF(G113 &lt;&gt; "",VLOOKUP($G113,Defect_severity,2,0),"")</f>
        <v/>
      </c>
      <c r="I113" s="144"/>
      <c r="J113" s="201"/>
      <c r="K113" s="202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144"/>
      <c r="G114" s="144"/>
      <c r="H114" s="175" t="str">
        <f aca="true">IF(G114 &lt;&gt; "",VLOOKUP($G114,Defect_severity,2,0),"")</f>
        <v/>
      </c>
      <c r="I114" s="144"/>
      <c r="J114" s="201"/>
      <c r="K114" s="202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144"/>
      <c r="G115" s="144"/>
      <c r="H115" s="175" t="str">
        <f aca="true">IF(G115 &lt;&gt; "",VLOOKUP($G115,Defect_severity,2,0),"")</f>
        <v/>
      </c>
      <c r="I115" s="144"/>
      <c r="J115" s="201"/>
      <c r="K115" s="202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144"/>
      <c r="G116" s="144"/>
      <c r="H116" s="175" t="str">
        <f aca="true">IF(G116 &lt;&gt; "",VLOOKUP($G116,Defect_severity,2,0),"")</f>
        <v/>
      </c>
      <c r="I116" s="144"/>
      <c r="J116" s="201"/>
      <c r="K116" s="202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144"/>
      <c r="G117" s="144"/>
      <c r="H117" s="175" t="str">
        <f aca="true">IF(G117 &lt;&gt; "",VLOOKUP($G117,Defect_severity,2,0),"")</f>
        <v/>
      </c>
      <c r="I117" s="144"/>
      <c r="J117" s="201"/>
      <c r="K117" s="202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144"/>
      <c r="G118" s="144"/>
      <c r="H118" s="175" t="str">
        <f aca="true">IF(G118 &lt;&gt; "",VLOOKUP($G118,Defect_severity,2,0),"")</f>
        <v/>
      </c>
      <c r="I118" s="144"/>
      <c r="J118" s="201"/>
      <c r="K118" s="202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144"/>
      <c r="G119" s="144"/>
      <c r="H119" s="175" t="str">
        <f aca="true">IF(G119 &lt;&gt; "",VLOOKUP($G119,Defect_severity,2,0),"")</f>
        <v/>
      </c>
      <c r="I119" s="144"/>
      <c r="J119" s="201"/>
      <c r="K119" s="202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144"/>
      <c r="G120" s="144"/>
      <c r="H120" s="175" t="str">
        <f aca="true">IF(G120 &lt;&gt; "",VLOOKUP($G120,Defect_severity,2,0),"")</f>
        <v/>
      </c>
      <c r="I120" s="144"/>
      <c r="J120" s="201"/>
      <c r="K120" s="202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144"/>
      <c r="G121" s="144"/>
      <c r="H121" s="175" t="str">
        <f aca="true">IF(G121 &lt;&gt; "",VLOOKUP($G121,Defect_severity,2,0),"")</f>
        <v/>
      </c>
      <c r="I121" s="144"/>
      <c r="J121" s="201"/>
      <c r="K121" s="202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144"/>
      <c r="G122" s="144"/>
      <c r="H122" s="175" t="str">
        <f aca="true">IF(G122 &lt;&gt; "",VLOOKUP($G122,Defect_severity,2,0),"")</f>
        <v/>
      </c>
      <c r="I122" s="144"/>
      <c r="J122" s="201"/>
      <c r="K122" s="202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144"/>
      <c r="G123" s="144"/>
      <c r="H123" s="175" t="str">
        <f aca="true">IF(G123 &lt;&gt; "",VLOOKUP($G123,Defect_severity,2,0),"")</f>
        <v/>
      </c>
      <c r="I123" s="144"/>
      <c r="J123" s="201"/>
      <c r="K123" s="202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144"/>
      <c r="G124" s="144"/>
      <c r="H124" s="175" t="str">
        <f aca="true">IF(G124 &lt;&gt; "",VLOOKUP($G124,Defect_severity,2,0),"")</f>
        <v/>
      </c>
      <c r="I124" s="144"/>
      <c r="J124" s="201"/>
      <c r="K124" s="202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144"/>
      <c r="G125" s="144"/>
      <c r="H125" s="175" t="str">
        <f aca="true">IF(G125 &lt;&gt; "",VLOOKUP($G125,Defect_severity,2,0),"")</f>
        <v/>
      </c>
      <c r="I125" s="144"/>
      <c r="J125" s="201"/>
      <c r="K125" s="202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144"/>
      <c r="G126" s="144"/>
      <c r="H126" s="175" t="str">
        <f aca="true">IF(G126 &lt;&gt; "",VLOOKUP($G126,Defect_severity,2,0),"")</f>
        <v/>
      </c>
      <c r="I126" s="144"/>
      <c r="J126" s="201"/>
      <c r="K126" s="202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144"/>
      <c r="G127" s="144"/>
      <c r="H127" s="175" t="str">
        <f aca="true">IF(G127 &lt;&gt; "",VLOOKUP($G127,Defect_severity,2,0),"")</f>
        <v/>
      </c>
      <c r="I127" s="144"/>
      <c r="J127" s="201"/>
      <c r="K127" s="202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144"/>
      <c r="G128" s="144"/>
      <c r="H128" s="175" t="str">
        <f aca="true">IF(G128 &lt;&gt; "",VLOOKUP($G128,Defect_severity,2,0),"")</f>
        <v/>
      </c>
      <c r="I128" s="144"/>
      <c r="J128" s="201"/>
      <c r="K128" s="202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144"/>
      <c r="G129" s="144"/>
      <c r="H129" s="175" t="str">
        <f aca="true">IF(G129 &lt;&gt; "",VLOOKUP($G129,Defect_severity,2,0),"")</f>
        <v/>
      </c>
      <c r="I129" s="144"/>
      <c r="J129" s="201"/>
      <c r="K129" s="202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144"/>
      <c r="G130" s="144"/>
      <c r="H130" s="175" t="str">
        <f aca="true">IF(G130 &lt;&gt; "",VLOOKUP($G130,Defect_severity,2,0),"")</f>
        <v/>
      </c>
      <c r="I130" s="144"/>
      <c r="J130" s="201"/>
      <c r="K130" s="202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144"/>
      <c r="G131" s="144"/>
      <c r="H131" s="175" t="str">
        <f aca="true">IF(G131 &lt;&gt; "",VLOOKUP($G131,Defect_severity,2,0),"")</f>
        <v/>
      </c>
      <c r="I131" s="144"/>
      <c r="J131" s="201"/>
      <c r="K131" s="202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144"/>
      <c r="G132" s="144"/>
      <c r="H132" s="175" t="str">
        <f aca="true">IF(G132 &lt;&gt; "",VLOOKUP($G132,Defect_severity,2,0),"")</f>
        <v/>
      </c>
      <c r="I132" s="144"/>
      <c r="J132" s="201"/>
      <c r="K132" s="202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144"/>
      <c r="G133" s="144"/>
      <c r="H133" s="175" t="str">
        <f aca="true">IF(G133 &lt;&gt; "",VLOOKUP($G133,Defect_severity,2,0),"")</f>
        <v/>
      </c>
      <c r="I133" s="144"/>
      <c r="J133" s="201"/>
      <c r="K133" s="202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144"/>
      <c r="G134" s="144"/>
      <c r="H134" s="175" t="str">
        <f aca="true">IF(G134 &lt;&gt; "",VLOOKUP($G134,Defect_severity,2,0),"")</f>
        <v/>
      </c>
      <c r="I134" s="144"/>
      <c r="J134" s="201"/>
      <c r="K134" s="202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144"/>
      <c r="G135" s="144"/>
      <c r="H135" s="175" t="str">
        <f aca="true">IF(G135 &lt;&gt; "",VLOOKUP($G135,Defect_severity,2,0),"")</f>
        <v/>
      </c>
      <c r="I135" s="144"/>
      <c r="J135" s="201"/>
      <c r="K135" s="202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144"/>
      <c r="G136" s="144"/>
      <c r="H136" s="175" t="str">
        <f aca="true">IF(G136 &lt;&gt; "",VLOOKUP($G136,Defect_severity,2,0),"")</f>
        <v/>
      </c>
      <c r="I136" s="144"/>
      <c r="J136" s="201"/>
      <c r="K136" s="202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144"/>
      <c r="G137" s="144"/>
      <c r="H137" s="175" t="str">
        <f aca="true">IF(G137 &lt;&gt; "",VLOOKUP($G137,Defect_severity,2,0),"")</f>
        <v/>
      </c>
      <c r="I137" s="144"/>
      <c r="J137" s="201"/>
      <c r="K137" s="202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144"/>
      <c r="G138" s="144"/>
      <c r="H138" s="175" t="str">
        <f aca="true">IF(G138 &lt;&gt; "",VLOOKUP($G138,Defect_severity,2,0),"")</f>
        <v/>
      </c>
      <c r="I138" s="144"/>
      <c r="J138" s="201"/>
      <c r="K138" s="202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144"/>
      <c r="G139" s="144"/>
      <c r="H139" s="175" t="str">
        <f aca="true">IF(G139 &lt;&gt; "",VLOOKUP($G139,Defect_severity,2,0),"")</f>
        <v/>
      </c>
      <c r="I139" s="144"/>
      <c r="J139" s="201"/>
      <c r="K139" s="202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144"/>
      <c r="G140" s="144"/>
      <c r="H140" s="175" t="str">
        <f aca="true">IF(G140 &lt;&gt; "",VLOOKUP($G140,Defect_severity,2,0),"")</f>
        <v/>
      </c>
      <c r="I140" s="144"/>
      <c r="J140" s="201"/>
      <c r="K140" s="202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144"/>
      <c r="G141" s="144"/>
      <c r="H141" s="175" t="str">
        <f aca="true">IF(G141 &lt;&gt; "",VLOOKUP($G141,Defect_severity,2,0),"")</f>
        <v/>
      </c>
      <c r="I141" s="144"/>
      <c r="J141" s="201"/>
      <c r="K141" s="202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144"/>
      <c r="G142" s="144"/>
      <c r="H142" s="175" t="str">
        <f aca="true">IF(G142 &lt;&gt; "",VLOOKUP($G142,Defect_severity,2,0),"")</f>
        <v/>
      </c>
      <c r="I142" s="144"/>
      <c r="J142" s="201"/>
      <c r="K142" s="202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144"/>
      <c r="G143" s="144"/>
      <c r="H143" s="175" t="str">
        <f aca="true">IF(G143 &lt;&gt; "",VLOOKUP($G143,Defect_severity,2,0),"")</f>
        <v/>
      </c>
      <c r="I143" s="144"/>
      <c r="J143" s="201"/>
      <c r="K143" s="202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144"/>
      <c r="G144" s="144"/>
      <c r="H144" s="175" t="str">
        <f aca="true">IF(G144 &lt;&gt; "",VLOOKUP($G144,Defect_severity,2,0),"")</f>
        <v/>
      </c>
      <c r="I144" s="144"/>
      <c r="J144" s="201"/>
      <c r="K144" s="202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144"/>
      <c r="G145" s="144"/>
      <c r="H145" s="175" t="str">
        <f aca="true">IF(G145 &lt;&gt; "",VLOOKUP($G145,Defect_severity,2,0),"")</f>
        <v/>
      </c>
      <c r="I145" s="144"/>
      <c r="J145" s="201"/>
      <c r="K145" s="202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144"/>
      <c r="G146" s="144"/>
      <c r="H146" s="175" t="str">
        <f aca="true">IF(G146 &lt;&gt; "",VLOOKUP($G146,Defect_severity,2,0),"")</f>
        <v/>
      </c>
      <c r="I146" s="144"/>
      <c r="J146" s="201"/>
      <c r="K146" s="202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144"/>
      <c r="G147" s="144"/>
      <c r="H147" s="175" t="str">
        <f aca="true">IF(G147 &lt;&gt; "",VLOOKUP($G147,Defect_severity,2,0),"")</f>
        <v/>
      </c>
      <c r="I147" s="144"/>
      <c r="J147" s="201"/>
      <c r="K147" s="202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144"/>
      <c r="G148" s="144"/>
      <c r="H148" s="175" t="str">
        <f aca="true">IF(G148 &lt;&gt; "",VLOOKUP($G148,Defect_severity,2,0),"")</f>
        <v/>
      </c>
      <c r="I148" s="144"/>
      <c r="J148" s="201"/>
      <c r="K148" s="202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144"/>
      <c r="G149" s="144"/>
      <c r="H149" s="175" t="str">
        <f aca="true">IF(G149 &lt;&gt; "",VLOOKUP($G149,Defect_severity,2,0),"")</f>
        <v/>
      </c>
      <c r="I149" s="144"/>
      <c r="J149" s="201"/>
      <c r="K149" s="202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144"/>
      <c r="G150" s="144"/>
      <c r="H150" s="175" t="str">
        <f aca="true">IF(G150 &lt;&gt; "",VLOOKUP($G150,Defect_severity,2,0),"")</f>
        <v/>
      </c>
      <c r="I150" s="144"/>
      <c r="J150" s="201"/>
      <c r="K150" s="202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144"/>
      <c r="G151" s="144"/>
      <c r="H151" s="175" t="str">
        <f aca="true">IF(G151 &lt;&gt; "",VLOOKUP($G151,Defect_severity,2,0),"")</f>
        <v/>
      </c>
      <c r="I151" s="144"/>
      <c r="J151" s="201"/>
      <c r="K151" s="202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144"/>
      <c r="G152" s="144"/>
      <c r="H152" s="175" t="str">
        <f aca="true">IF(G152 &lt;&gt; "",VLOOKUP($G152,Defect_severity,2,0),"")</f>
        <v/>
      </c>
      <c r="I152" s="144"/>
      <c r="J152" s="201"/>
      <c r="K152" s="202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144"/>
      <c r="G153" s="144"/>
      <c r="H153" s="175" t="str">
        <f aca="true">IF(G153 &lt;&gt; "",VLOOKUP($G153,Defect_severity,2,0),"")</f>
        <v/>
      </c>
      <c r="I153" s="144"/>
      <c r="J153" s="201"/>
      <c r="K153" s="202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144"/>
      <c r="G154" s="144"/>
      <c r="H154" s="175" t="str">
        <f aca="true">IF(G154 &lt;&gt; "",VLOOKUP($G154,Defect_severity,2,0),"")</f>
        <v/>
      </c>
      <c r="I154" s="144"/>
      <c r="J154" s="201"/>
      <c r="K154" s="202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144"/>
      <c r="G155" s="144"/>
      <c r="H155" s="175" t="str">
        <f aca="true">IF(G155 &lt;&gt; "",VLOOKUP($G155,Defect_severity,2,0),"")</f>
        <v/>
      </c>
      <c r="I155" s="144"/>
      <c r="J155" s="201"/>
      <c r="K155" s="202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144"/>
      <c r="G156" s="144"/>
      <c r="H156" s="175" t="str">
        <f aca="true">IF(G156 &lt;&gt; "",VLOOKUP($G156,Defect_severity,2,0),"")</f>
        <v/>
      </c>
      <c r="I156" s="144"/>
      <c r="J156" s="201"/>
      <c r="K156" s="202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144"/>
      <c r="G157" s="144"/>
      <c r="H157" s="175" t="str">
        <f aca="true">IF(G157 &lt;&gt; "",VLOOKUP($G157,Defect_severity,2,0),"")</f>
        <v/>
      </c>
      <c r="I157" s="144"/>
      <c r="J157" s="201"/>
      <c r="K157" s="202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144"/>
      <c r="G158" s="144"/>
      <c r="H158" s="175" t="str">
        <f aca="true">IF(G158 &lt;&gt; "",VLOOKUP($G158,Defect_severity,2,0),"")</f>
        <v/>
      </c>
      <c r="I158" s="144"/>
      <c r="J158" s="201"/>
      <c r="K158" s="202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144"/>
      <c r="G159" s="144"/>
      <c r="H159" s="175" t="str">
        <f aca="true">IF(G159 &lt;&gt; "",VLOOKUP($G159,Defect_severity,2,0),"")</f>
        <v/>
      </c>
      <c r="I159" s="144"/>
      <c r="J159" s="201"/>
      <c r="K159" s="202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144"/>
      <c r="G160" s="144"/>
      <c r="H160" s="175" t="str">
        <f aca="true">IF(G160 &lt;&gt; "",VLOOKUP($G160,Defect_severity,2,0),"")</f>
        <v/>
      </c>
      <c r="I160" s="144"/>
      <c r="J160" s="201"/>
      <c r="K160" s="202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144"/>
      <c r="G161" s="144"/>
      <c r="H161" s="175" t="str">
        <f aca="true">IF(G161 &lt;&gt; "",VLOOKUP($G161,Defect_severity,2,0),"")</f>
        <v/>
      </c>
      <c r="I161" s="144"/>
      <c r="J161" s="201"/>
      <c r="K161" s="202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144"/>
      <c r="G162" s="144"/>
      <c r="H162" s="175" t="str">
        <f aca="true">IF(G162 &lt;&gt; "",VLOOKUP($G162,Defect_severity,2,0),"")</f>
        <v/>
      </c>
      <c r="I162" s="144"/>
      <c r="J162" s="201"/>
      <c r="K162" s="202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144"/>
      <c r="G163" s="144"/>
      <c r="H163" s="175" t="str">
        <f aca="true">IF(G163 &lt;&gt; "",VLOOKUP($G163,Defect_severity,2,0),"")</f>
        <v/>
      </c>
      <c r="I163" s="144"/>
      <c r="J163" s="201"/>
      <c r="K163" s="202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144"/>
      <c r="G164" s="144"/>
      <c r="H164" s="175" t="str">
        <f aca="true">IF(G164 &lt;&gt; "",VLOOKUP($G164,Defect_severity,2,0),"")</f>
        <v/>
      </c>
      <c r="I164" s="144"/>
      <c r="J164" s="201"/>
      <c r="K164" s="202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144"/>
      <c r="G165" s="144"/>
      <c r="H165" s="175" t="str">
        <f aca="true">IF(G165 &lt;&gt; "",VLOOKUP($G165,Defect_severity,2,0),"")</f>
        <v/>
      </c>
      <c r="I165" s="144"/>
      <c r="J165" s="201"/>
      <c r="K165" s="202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144"/>
      <c r="G166" s="144"/>
      <c r="H166" s="175" t="str">
        <f aca="true">IF(G166 &lt;&gt; "",VLOOKUP($G166,Defect_severity,2,0),"")</f>
        <v/>
      </c>
      <c r="I166" s="144"/>
      <c r="J166" s="201"/>
      <c r="K166" s="202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144"/>
      <c r="G167" s="144"/>
      <c r="H167" s="175" t="str">
        <f aca="true">IF(G167 &lt;&gt; "",VLOOKUP($G167,Defect_severity,2,0),"")</f>
        <v/>
      </c>
      <c r="I167" s="144"/>
      <c r="J167" s="201"/>
      <c r="K167" s="202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144"/>
      <c r="G168" s="144"/>
      <c r="H168" s="175" t="str">
        <f aca="true">IF(G168 &lt;&gt; "",VLOOKUP($G168,Defect_severity,2,0),"")</f>
        <v/>
      </c>
      <c r="I168" s="144"/>
      <c r="J168" s="201"/>
      <c r="K168" s="202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144"/>
      <c r="G169" s="144"/>
      <c r="H169" s="175" t="str">
        <f aca="true">IF(G169 &lt;&gt; "",VLOOKUP($G169,Defect_severity,2,0),"")</f>
        <v/>
      </c>
      <c r="I169" s="144"/>
      <c r="J169" s="201"/>
      <c r="K169" s="202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144"/>
      <c r="G170" s="144"/>
      <c r="H170" s="175" t="str">
        <f aca="true">IF(G170 &lt;&gt; "",VLOOKUP($G170,Defect_severity,2,0),"")</f>
        <v/>
      </c>
      <c r="I170" s="144"/>
      <c r="J170" s="201"/>
      <c r="K170" s="202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144"/>
      <c r="G171" s="144"/>
      <c r="H171" s="175" t="str">
        <f aca="true">IF(G171 &lt;&gt; "",VLOOKUP($G171,Defect_severity,2,0),"")</f>
        <v/>
      </c>
      <c r="I171" s="144"/>
      <c r="J171" s="201"/>
      <c r="K171" s="202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144"/>
      <c r="G172" s="144"/>
      <c r="H172" s="175" t="str">
        <f aca="true">IF(G172 &lt;&gt; "",VLOOKUP($G172,Defect_severity,2,0),"")</f>
        <v/>
      </c>
      <c r="I172" s="144"/>
      <c r="J172" s="201"/>
      <c r="K172" s="202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144"/>
      <c r="G173" s="144"/>
      <c r="H173" s="175" t="str">
        <f aca="true">IF(G173 &lt;&gt; "",VLOOKUP($G173,Defect_severity,2,0),"")</f>
        <v/>
      </c>
      <c r="I173" s="144"/>
      <c r="J173" s="201"/>
      <c r="K173" s="202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144"/>
      <c r="G174" s="144"/>
      <c r="H174" s="175" t="str">
        <f aca="true">IF(G174 &lt;&gt; "",VLOOKUP($G174,Defect_severity,2,0),"")</f>
        <v/>
      </c>
      <c r="I174" s="144"/>
      <c r="J174" s="201"/>
      <c r="K174" s="202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144"/>
      <c r="G175" s="144"/>
      <c r="H175" s="175" t="str">
        <f aca="true">IF(G175 &lt;&gt; "",VLOOKUP($G175,Defect_severity,2,0),"")</f>
        <v/>
      </c>
      <c r="I175" s="144"/>
      <c r="J175" s="201"/>
      <c r="K175" s="202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144"/>
      <c r="G176" s="144"/>
      <c r="H176" s="175" t="str">
        <f aca="true">IF(G176 &lt;&gt; "",VLOOKUP($G176,Defect_severity,2,0),"")</f>
        <v/>
      </c>
      <c r="I176" s="144"/>
      <c r="J176" s="201"/>
      <c r="K176" s="202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144"/>
      <c r="G177" s="144"/>
      <c r="H177" s="175" t="str">
        <f aca="true">IF(G177 &lt;&gt; "",VLOOKUP($G177,Defect_severity,2,0),"")</f>
        <v/>
      </c>
      <c r="I177" s="144"/>
      <c r="J177" s="201"/>
      <c r="K177" s="202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144"/>
      <c r="G178" s="144"/>
      <c r="H178" s="175" t="str">
        <f aca="true">IF(G178 &lt;&gt; "",VLOOKUP($G178,Defect_severity,2,0),"")</f>
        <v/>
      </c>
      <c r="I178" s="144"/>
      <c r="J178" s="201"/>
      <c r="K178" s="202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144"/>
      <c r="G179" s="144"/>
      <c r="H179" s="175" t="str">
        <f aca="true">IF(G179 &lt;&gt; "",VLOOKUP($G179,Defect_severity,2,0),"")</f>
        <v/>
      </c>
      <c r="I179" s="144"/>
      <c r="J179" s="201"/>
      <c r="K179" s="202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144"/>
      <c r="G180" s="144"/>
      <c r="H180" s="175" t="str">
        <f aca="true">IF(G180 &lt;&gt; "",VLOOKUP($G180,Defect_severity,2,0),"")</f>
        <v/>
      </c>
      <c r="I180" s="144"/>
      <c r="J180" s="201"/>
      <c r="K180" s="202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144"/>
      <c r="G181" s="144"/>
      <c r="H181" s="175" t="str">
        <f aca="true">IF(G181 &lt;&gt; "",VLOOKUP($G181,Defect_severity,2,0),"")</f>
        <v/>
      </c>
      <c r="I181" s="144"/>
      <c r="J181" s="201"/>
      <c r="K181" s="202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144"/>
      <c r="G182" s="144"/>
      <c r="H182" s="175" t="str">
        <f aca="true">IF(G182 &lt;&gt; "",VLOOKUP($G182,Defect_severity,2,0),"")</f>
        <v/>
      </c>
      <c r="I182" s="144"/>
      <c r="J182" s="201"/>
      <c r="K182" s="202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144"/>
      <c r="G183" s="144"/>
      <c r="H183" s="175" t="str">
        <f aca="true">IF(G183 &lt;&gt; "",VLOOKUP($G183,Defect_severity,2,0),"")</f>
        <v/>
      </c>
      <c r="I183" s="144"/>
      <c r="J183" s="201"/>
      <c r="K183" s="202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144"/>
      <c r="G184" s="144"/>
      <c r="H184" s="175" t="str">
        <f aca="true">IF(G184 &lt;&gt; "",VLOOKUP($G184,Defect_severity,2,0),"")</f>
        <v/>
      </c>
      <c r="I184" s="144"/>
      <c r="J184" s="201"/>
      <c r="K184" s="202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144"/>
      <c r="G185" s="144"/>
      <c r="H185" s="175" t="str">
        <f aca="true">IF(G185 &lt;&gt; "",VLOOKUP($G185,Defect_severity,2,0),"")</f>
        <v/>
      </c>
      <c r="I185" s="144"/>
      <c r="J185" s="201"/>
      <c r="K185" s="202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144"/>
      <c r="G186" s="144"/>
      <c r="H186" s="175" t="str">
        <f aca="true">IF(G186 &lt;&gt; "",VLOOKUP($G186,Defect_severity,2,0),"")</f>
        <v/>
      </c>
      <c r="I186" s="144"/>
      <c r="J186" s="201"/>
      <c r="K186" s="202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144"/>
      <c r="G187" s="144"/>
      <c r="H187" s="175" t="str">
        <f aca="true">IF(G187 &lt;&gt; "",VLOOKUP($G187,Defect_severity,2,0),"")</f>
        <v/>
      </c>
      <c r="I187" s="144"/>
      <c r="J187" s="201"/>
      <c r="K187" s="202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144"/>
      <c r="G188" s="144"/>
      <c r="H188" s="175" t="str">
        <f aca="true">IF(G188 &lt;&gt; "",VLOOKUP($G188,Defect_severity,2,0),"")</f>
        <v/>
      </c>
      <c r="I188" s="144"/>
      <c r="J188" s="201"/>
      <c r="K188" s="202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144"/>
      <c r="G189" s="144"/>
      <c r="H189" s="175" t="str">
        <f aca="true">IF(G189 &lt;&gt; "",VLOOKUP($G189,Defect_severity,2,0),"")</f>
        <v/>
      </c>
      <c r="I189" s="144"/>
      <c r="J189" s="201"/>
      <c r="K189" s="202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144"/>
      <c r="G190" s="144"/>
      <c r="H190" s="175" t="str">
        <f aca="true">IF(G190 &lt;&gt; "",VLOOKUP($G190,Defect_severity,2,0),"")</f>
        <v/>
      </c>
      <c r="I190" s="144"/>
      <c r="J190" s="201"/>
      <c r="K190" s="202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144"/>
      <c r="G191" s="144"/>
      <c r="H191" s="175" t="str">
        <f aca="true">IF(G191 &lt;&gt; "",VLOOKUP($G191,Defect_severity,2,0),"")</f>
        <v/>
      </c>
      <c r="I191" s="144"/>
      <c r="J191" s="201"/>
      <c r="K191" s="202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144"/>
      <c r="G192" s="144"/>
      <c r="H192" s="175" t="str">
        <f aca="true">IF(G192 &lt;&gt; "",VLOOKUP($G192,Defect_severity,2,0),"")</f>
        <v/>
      </c>
      <c r="I192" s="144"/>
      <c r="J192" s="201"/>
      <c r="K192" s="202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144"/>
      <c r="G193" s="144"/>
      <c r="H193" s="175" t="str">
        <f aca="true">IF(G193 &lt;&gt; "",VLOOKUP($G193,Defect_severity,2,0),"")</f>
        <v/>
      </c>
      <c r="I193" s="144"/>
      <c r="J193" s="201"/>
      <c r="K193" s="202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144"/>
      <c r="G194" s="144"/>
      <c r="H194" s="175" t="str">
        <f aca="true">IF(G194 &lt;&gt; "",VLOOKUP($G194,Defect_severity,2,0),"")</f>
        <v/>
      </c>
      <c r="I194" s="144"/>
      <c r="J194" s="201"/>
      <c r="K194" s="202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144"/>
      <c r="G195" s="144"/>
      <c r="H195" s="175" t="str">
        <f aca="true">IF(G195 &lt;&gt; "",VLOOKUP($G195,Defect_severity,2,0),"")</f>
        <v/>
      </c>
      <c r="I195" s="144"/>
      <c r="J195" s="201"/>
      <c r="K195" s="202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144"/>
      <c r="G196" s="144"/>
      <c r="H196" s="175" t="str">
        <f aca="true">IF(G196 &lt;&gt; "",VLOOKUP($G196,Defect_severity,2,0),"")</f>
        <v/>
      </c>
      <c r="I196" s="144"/>
      <c r="J196" s="201"/>
      <c r="K196" s="202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144"/>
      <c r="G197" s="144"/>
      <c r="H197" s="175" t="str">
        <f aca="true">IF(G197 &lt;&gt; "",VLOOKUP($G197,Defect_severity,2,0),"")</f>
        <v/>
      </c>
      <c r="I197" s="144"/>
      <c r="J197" s="201"/>
      <c r="K197" s="202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144"/>
      <c r="G198" s="144"/>
      <c r="H198" s="175" t="str">
        <f aca="true">IF(G198 &lt;&gt; "",VLOOKUP($G198,Defect_severity,2,0),"")</f>
        <v/>
      </c>
      <c r="I198" s="144"/>
      <c r="J198" s="201"/>
      <c r="K198" s="202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144"/>
      <c r="G199" s="144"/>
      <c r="H199" s="175" t="str">
        <f aca="true">IF(G199 &lt;&gt; "",VLOOKUP($G199,Defect_severity,2,0),"")</f>
        <v/>
      </c>
      <c r="I199" s="144"/>
      <c r="J199" s="201"/>
      <c r="K199" s="202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144"/>
      <c r="G200" s="144"/>
      <c r="H200" s="175" t="str">
        <f aca="true">IF(G200 &lt;&gt; "",VLOOKUP($G200,Defect_severity,2,0),"")</f>
        <v/>
      </c>
      <c r="I200" s="144"/>
      <c r="J200" s="201"/>
      <c r="K200" s="202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144"/>
      <c r="G201" s="144"/>
      <c r="H201" s="175" t="str">
        <f aca="true">IF(G201 &lt;&gt; "",VLOOKUP($G201,Defect_severity,2,0),"")</f>
        <v/>
      </c>
      <c r="I201" s="144"/>
      <c r="J201" s="201"/>
      <c r="K201" s="202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144"/>
      <c r="G202" s="144"/>
      <c r="H202" s="175" t="str">
        <f aca="true">IF(G202 &lt;&gt; "",VLOOKUP($G202,Defect_severity,2,0),"")</f>
        <v/>
      </c>
      <c r="I202" s="144"/>
      <c r="J202" s="201"/>
      <c r="K202" s="202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144"/>
      <c r="G203" s="144"/>
      <c r="H203" s="175" t="str">
        <f aca="true">IF(G203 &lt;&gt; "",VLOOKUP($G203,Defect_severity,2,0),"")</f>
        <v/>
      </c>
      <c r="I203" s="144"/>
      <c r="J203" s="201"/>
      <c r="K203" s="202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144"/>
      <c r="G204" s="144"/>
      <c r="H204" s="175" t="str">
        <f aca="true">IF(G204 &lt;&gt; "",VLOOKUP($G204,Defect_severity,2,0),"")</f>
        <v/>
      </c>
      <c r="I204" s="144"/>
      <c r="J204" s="201"/>
      <c r="K204" s="202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144"/>
      <c r="G205" s="144"/>
      <c r="H205" s="175" t="str">
        <f aca="true">IF(G205 &lt;&gt; "",VLOOKUP($G205,Defect_severity,2,0),"")</f>
        <v/>
      </c>
      <c r="I205" s="144"/>
      <c r="J205" s="201"/>
      <c r="K205" s="202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144"/>
      <c r="G206" s="144"/>
      <c r="H206" s="175" t="str">
        <f aca="true">IF(G206 &lt;&gt; "",VLOOKUP($G206,Defect_severity,2,0),"")</f>
        <v/>
      </c>
      <c r="I206" s="144"/>
      <c r="J206" s="201"/>
      <c r="K206" s="202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144"/>
      <c r="G207" s="144"/>
      <c r="H207" s="175" t="str">
        <f aca="true">IF(G207 &lt;&gt; "",VLOOKUP($G207,Defect_severity,2,0),"")</f>
        <v/>
      </c>
      <c r="I207" s="144"/>
      <c r="J207" s="201"/>
      <c r="K207" s="202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144"/>
      <c r="G208" s="144"/>
      <c r="H208" s="175" t="str">
        <f aca="true">IF(G208 &lt;&gt; "",VLOOKUP($G208,Defect_severity,2,0),"")</f>
        <v/>
      </c>
      <c r="I208" s="144"/>
      <c r="J208" s="201"/>
      <c r="K208" s="202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144"/>
      <c r="G209" s="144"/>
      <c r="H209" s="175" t="str">
        <f aca="true">IF(G209 &lt;&gt; "",VLOOKUP($G209,Defect_severity,2,0),"")</f>
        <v/>
      </c>
      <c r="I209" s="144"/>
      <c r="J209" s="201"/>
      <c r="K209" s="202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144"/>
      <c r="G210" s="144"/>
      <c r="H210" s="175" t="str">
        <f aca="true">IF(G210 &lt;&gt; "",VLOOKUP($G210,Defect_severity,2,0),"")</f>
        <v/>
      </c>
      <c r="I210" s="144"/>
      <c r="J210" s="201"/>
      <c r="K210" s="202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144"/>
      <c r="G211" s="144"/>
      <c r="H211" s="175" t="str">
        <f aca="true">IF(G211 &lt;&gt; "",VLOOKUP($G211,Defect_severity,2,0),"")</f>
        <v/>
      </c>
      <c r="I211" s="144"/>
      <c r="J211" s="201"/>
      <c r="K211" s="202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144"/>
      <c r="G212" s="144"/>
      <c r="H212" s="175" t="str">
        <f aca="true">IF(G212 &lt;&gt; "",VLOOKUP($G212,Defect_severity,2,0),"")</f>
        <v/>
      </c>
      <c r="I212" s="144"/>
      <c r="J212" s="201"/>
      <c r="K212" s="202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144"/>
      <c r="G213" s="144"/>
      <c r="H213" s="175" t="str">
        <f aca="true">IF(G213 &lt;&gt; "",VLOOKUP($G213,Defect_severity,2,0),"")</f>
        <v/>
      </c>
      <c r="I213" s="144"/>
      <c r="J213" s="201"/>
      <c r="K213" s="202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144"/>
      <c r="G214" s="144"/>
      <c r="H214" s="175" t="str">
        <f aca="true">IF(G214 &lt;&gt; "",VLOOKUP($G214,Defect_severity,2,0),"")</f>
        <v/>
      </c>
      <c r="I214" s="144"/>
      <c r="J214" s="201"/>
      <c r="K214" s="202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144"/>
      <c r="G215" s="144"/>
      <c r="H215" s="175" t="str">
        <f aca="true">IF(G215 &lt;&gt; "",VLOOKUP($G215,Defect_severity,2,0),"")</f>
        <v/>
      </c>
      <c r="I215" s="144"/>
      <c r="J215" s="201"/>
      <c r="K215" s="202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144"/>
      <c r="G216" s="144"/>
      <c r="H216" s="175" t="str">
        <f aca="true">IF(G216 &lt;&gt; "",VLOOKUP($G216,Defect_severity,2,0),"")</f>
        <v/>
      </c>
      <c r="I216" s="144"/>
      <c r="J216" s="201"/>
      <c r="K216" s="202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144"/>
      <c r="G217" s="144"/>
      <c r="H217" s="175" t="str">
        <f aca="true">IF(G217 &lt;&gt; "",VLOOKUP($G217,Defect_severity,2,0),"")</f>
        <v/>
      </c>
      <c r="I217" s="144"/>
      <c r="J217" s="201"/>
      <c r="K217" s="202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144"/>
      <c r="G218" s="144"/>
      <c r="H218" s="175" t="str">
        <f aca="true">IF(G218 &lt;&gt; "",VLOOKUP($G218,Defect_severity,2,0),"")</f>
        <v/>
      </c>
      <c r="I218" s="144"/>
      <c r="J218" s="201"/>
      <c r="K218" s="202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144"/>
      <c r="G219" s="144"/>
      <c r="H219" s="175" t="str">
        <f aca="true">IF(G219 &lt;&gt; "",VLOOKUP($G219,Defect_severity,2,0),"")</f>
        <v/>
      </c>
      <c r="I219" s="144"/>
      <c r="J219" s="201"/>
      <c r="K219" s="202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144"/>
      <c r="G220" s="144"/>
      <c r="H220" s="175" t="str">
        <f aca="true">IF(G220 &lt;&gt; "",VLOOKUP($G220,Defect_severity,2,0),"")</f>
        <v/>
      </c>
      <c r="I220" s="144"/>
      <c r="J220" s="201"/>
      <c r="K220" s="202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144"/>
      <c r="G221" s="144"/>
      <c r="H221" s="175" t="str">
        <f aca="true">IF(G221 &lt;&gt; "",VLOOKUP($G221,Defect_severity,2,0),"")</f>
        <v/>
      </c>
      <c r="I221" s="144"/>
      <c r="J221" s="201"/>
      <c r="K221" s="202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144"/>
      <c r="G222" s="144"/>
      <c r="H222" s="175" t="str">
        <f aca="true">IF(G222 &lt;&gt; "",VLOOKUP($G222,Defect_severity,2,0),"")</f>
        <v/>
      </c>
      <c r="I222" s="144"/>
      <c r="J222" s="201"/>
      <c r="K222" s="202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144"/>
      <c r="G223" s="144"/>
      <c r="H223" s="175" t="str">
        <f aca="true">IF(G223 &lt;&gt; "",VLOOKUP($G223,Defect_severity,2,0),"")</f>
        <v/>
      </c>
      <c r="I223" s="144"/>
      <c r="J223" s="201"/>
      <c r="K223" s="202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144"/>
      <c r="G224" s="144"/>
      <c r="H224" s="175" t="str">
        <f aca="true">IF(G224 &lt;&gt; "",VLOOKUP($G224,Defect_severity,2,0),"")</f>
        <v/>
      </c>
      <c r="I224" s="144"/>
      <c r="J224" s="201"/>
      <c r="K224" s="202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144"/>
      <c r="G225" s="144"/>
      <c r="H225" s="175" t="str">
        <f aca="true">IF(G225 &lt;&gt; "",VLOOKUP($G225,Defect_severity,2,0),"")</f>
        <v/>
      </c>
      <c r="I225" s="144"/>
      <c r="J225" s="201"/>
      <c r="K225" s="202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144"/>
      <c r="G226" s="144"/>
      <c r="H226" s="175" t="str">
        <f aca="true">IF(G226 &lt;&gt; "",VLOOKUP($G226,Defect_severity,2,0),"")</f>
        <v/>
      </c>
      <c r="I226" s="144"/>
      <c r="J226" s="201"/>
      <c r="K226" s="202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144"/>
      <c r="G227" s="144"/>
      <c r="H227" s="175" t="str">
        <f aca="true">IF(G227 &lt;&gt; "",VLOOKUP($G227,Defect_severity,2,0),"")</f>
        <v/>
      </c>
      <c r="I227" s="144"/>
      <c r="J227" s="201"/>
      <c r="K227" s="202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144"/>
      <c r="G228" s="144"/>
      <c r="H228" s="175" t="str">
        <f aca="true">IF(G228 &lt;&gt; "",VLOOKUP($G228,Defect_severity,2,0),"")</f>
        <v/>
      </c>
      <c r="I228" s="144"/>
      <c r="J228" s="201"/>
      <c r="K228" s="202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144"/>
      <c r="G229" s="144"/>
      <c r="H229" s="175" t="str">
        <f aca="true">IF(G229 &lt;&gt; "",VLOOKUP($G229,Defect_severity,2,0),"")</f>
        <v/>
      </c>
      <c r="I229" s="144"/>
      <c r="J229" s="201"/>
      <c r="K229" s="202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144"/>
      <c r="G230" s="144"/>
      <c r="H230" s="175" t="str">
        <f aca="true">IF(G230 &lt;&gt; "",VLOOKUP($G230,Defect_severity,2,0),"")</f>
        <v/>
      </c>
      <c r="I230" s="144"/>
      <c r="J230" s="201"/>
      <c r="K230" s="202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144"/>
      <c r="G231" s="144"/>
      <c r="H231" s="175" t="str">
        <f aca="true">IF(G231 &lt;&gt; "",VLOOKUP($G231,Defect_severity,2,0),"")</f>
        <v/>
      </c>
      <c r="I231" s="144"/>
      <c r="J231" s="201"/>
      <c r="K231" s="202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144"/>
      <c r="G232" s="144"/>
      <c r="H232" s="175" t="str">
        <f aca="true">IF(G232 &lt;&gt; "",VLOOKUP($G232,Defect_severity,2,0),"")</f>
        <v/>
      </c>
      <c r="I232" s="144"/>
      <c r="J232" s="201"/>
      <c r="K232" s="202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144"/>
      <c r="G233" s="144"/>
      <c r="H233" s="175" t="str">
        <f aca="true">IF(G233 &lt;&gt; "",VLOOKUP($G233,Defect_severity,2,0),"")</f>
        <v/>
      </c>
      <c r="I233" s="144"/>
      <c r="J233" s="201"/>
      <c r="K233" s="202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144"/>
      <c r="G234" s="144"/>
      <c r="H234" s="175" t="str">
        <f aca="true">IF(G234 &lt;&gt; "",VLOOKUP($G234,Defect_severity,2,0),"")</f>
        <v/>
      </c>
      <c r="I234" s="144"/>
      <c r="J234" s="201"/>
      <c r="K234" s="202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144"/>
      <c r="G235" s="144"/>
      <c r="H235" s="175" t="str">
        <f aca="true">IF(G235 &lt;&gt; "",VLOOKUP($G235,Defect_severity,2,0),"")</f>
        <v/>
      </c>
      <c r="I235" s="144"/>
      <c r="J235" s="201"/>
      <c r="K235" s="202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144"/>
      <c r="G236" s="144"/>
      <c r="H236" s="175" t="str">
        <f aca="true">IF(G236 &lt;&gt; "",VLOOKUP($G236,Defect_severity,2,0),"")</f>
        <v/>
      </c>
      <c r="I236" s="144"/>
      <c r="J236" s="201"/>
      <c r="K236" s="202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144"/>
      <c r="G237" s="144"/>
      <c r="H237" s="175" t="str">
        <f aca="true">IF(G237 &lt;&gt; "",VLOOKUP($G237,Defect_severity,2,0),"")</f>
        <v/>
      </c>
      <c r="I237" s="144"/>
      <c r="J237" s="201"/>
      <c r="K237" s="202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144"/>
      <c r="G238" s="144"/>
      <c r="H238" s="175" t="str">
        <f aca="true">IF(G238 &lt;&gt; "",VLOOKUP($G238,Defect_severity,2,0),"")</f>
        <v/>
      </c>
      <c r="I238" s="144"/>
      <c r="J238" s="201"/>
      <c r="K238" s="202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144"/>
      <c r="G239" s="144"/>
      <c r="H239" s="175" t="str">
        <f aca="true">IF(G239 &lt;&gt; "",VLOOKUP($G239,Defect_severity,2,0),"")</f>
        <v/>
      </c>
      <c r="I239" s="144"/>
      <c r="J239" s="201"/>
      <c r="K239" s="202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144"/>
      <c r="G240" s="144"/>
      <c r="H240" s="175" t="str">
        <f aca="true">IF(G240 &lt;&gt; "",VLOOKUP($G240,Defect_severity,2,0),"")</f>
        <v/>
      </c>
      <c r="I240" s="144"/>
      <c r="J240" s="201"/>
      <c r="K240" s="202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144"/>
      <c r="G241" s="144"/>
      <c r="H241" s="175" t="str">
        <f aca="true">IF(G241 &lt;&gt; "",VLOOKUP($G241,Defect_severity,2,0),"")</f>
        <v/>
      </c>
      <c r="I241" s="144"/>
      <c r="J241" s="201"/>
      <c r="K241" s="202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144"/>
      <c r="G242" s="144"/>
      <c r="H242" s="175" t="str">
        <f aca="true">IF(G242 &lt;&gt; "",VLOOKUP($G242,Defect_severity,2,0),"")</f>
        <v/>
      </c>
      <c r="I242" s="144"/>
      <c r="J242" s="201"/>
      <c r="K242" s="202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144"/>
      <c r="G243" s="144"/>
      <c r="H243" s="175" t="str">
        <f aca="true">IF(G243 &lt;&gt; "",VLOOKUP($G243,Defect_severity,2,0),"")</f>
        <v/>
      </c>
      <c r="I243" s="144"/>
      <c r="J243" s="201"/>
      <c r="K243" s="202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144"/>
      <c r="G244" s="144"/>
      <c r="H244" s="175" t="str">
        <f aca="true">IF(G244 &lt;&gt; "",VLOOKUP($G244,Defect_severity,2,0),"")</f>
        <v/>
      </c>
      <c r="I244" s="144"/>
      <c r="J244" s="201"/>
      <c r="K244" s="202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144"/>
      <c r="G245" s="144"/>
      <c r="H245" s="175" t="str">
        <f aca="true">IF(G245 &lt;&gt; "",VLOOKUP($G245,Defect_severity,2,0),"")</f>
        <v/>
      </c>
      <c r="I245" s="144"/>
      <c r="J245" s="201"/>
      <c r="K245" s="202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144"/>
      <c r="G246" s="144"/>
      <c r="H246" s="175" t="str">
        <f aca="true">IF(G246 &lt;&gt; "",VLOOKUP($G246,Defect_severity,2,0),"")</f>
        <v/>
      </c>
      <c r="I246" s="144"/>
      <c r="J246" s="201"/>
      <c r="K246" s="202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144"/>
      <c r="G247" s="144"/>
      <c r="H247" s="175" t="str">
        <f aca="true">IF(G247 &lt;&gt; "",VLOOKUP($G247,Defect_severity,2,0),"")</f>
        <v/>
      </c>
      <c r="I247" s="144"/>
      <c r="J247" s="201"/>
      <c r="K247" s="202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144"/>
      <c r="G248" s="144"/>
      <c r="H248" s="175" t="str">
        <f aca="true">IF(G248 &lt;&gt; "",VLOOKUP($G248,Defect_severity,2,0),"")</f>
        <v/>
      </c>
      <c r="I248" s="144"/>
      <c r="J248" s="201"/>
      <c r="K248" s="202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144"/>
      <c r="G249" s="144"/>
      <c r="H249" s="175" t="str">
        <f aca="true">IF(G249 &lt;&gt; "",VLOOKUP($G249,Defect_severity,2,0),"")</f>
        <v/>
      </c>
      <c r="I249" s="144"/>
      <c r="J249" s="201"/>
      <c r="K249" s="202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144"/>
      <c r="G250" s="144"/>
      <c r="H250" s="175" t="str">
        <f aca="true">IF(G250 &lt;&gt; "",VLOOKUP($G250,Defect_severity,2,0),"")</f>
        <v/>
      </c>
      <c r="I250" s="144"/>
      <c r="J250" s="201"/>
      <c r="K250" s="202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144"/>
      <c r="G251" s="144"/>
      <c r="H251" s="175" t="str">
        <f aca="true">IF(G251 &lt;&gt; "",VLOOKUP($G251,Defect_severity,2,0),"")</f>
        <v/>
      </c>
      <c r="I251" s="144"/>
      <c r="J251" s="201"/>
      <c r="K251" s="202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144"/>
      <c r="G252" s="144"/>
      <c r="H252" s="175" t="str">
        <f aca="true">IF(G252 &lt;&gt; "",VLOOKUP($G252,Defect_severity,2,0),"")</f>
        <v/>
      </c>
      <c r="I252" s="144"/>
      <c r="J252" s="201"/>
      <c r="K252" s="202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144"/>
      <c r="G253" s="144"/>
      <c r="H253" s="175" t="str">
        <f aca="true">IF(G253 &lt;&gt; "",VLOOKUP($G253,Defect_severity,2,0),"")</f>
        <v/>
      </c>
      <c r="I253" s="144"/>
      <c r="J253" s="201"/>
      <c r="K253" s="202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144"/>
      <c r="G254" s="144"/>
      <c r="H254" s="175" t="str">
        <f aca="true">IF(G254 &lt;&gt; "",VLOOKUP($G254,Defect_severity,2,0),"")</f>
        <v/>
      </c>
      <c r="I254" s="144"/>
      <c r="J254" s="201"/>
      <c r="K254" s="202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144"/>
      <c r="G255" s="144"/>
      <c r="H255" s="175" t="str">
        <f aca="true">IF(G255 &lt;&gt; "",VLOOKUP($G255,Defect_severity,2,0),"")</f>
        <v/>
      </c>
      <c r="I255" s="144"/>
      <c r="J255" s="201"/>
      <c r="K255" s="202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144"/>
      <c r="G256" s="144"/>
      <c r="H256" s="175" t="str">
        <f aca="true">IF(G256 &lt;&gt; "",VLOOKUP($G256,Defect_severity,2,0),"")</f>
        <v/>
      </c>
      <c r="I256" s="144"/>
      <c r="J256" s="201"/>
      <c r="K256" s="202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144"/>
      <c r="G257" s="144"/>
      <c r="H257" s="175" t="str">
        <f aca="true">IF(G257 &lt;&gt; "",VLOOKUP($G257,Defect_severity,2,0),"")</f>
        <v/>
      </c>
      <c r="I257" s="144"/>
      <c r="J257" s="201"/>
      <c r="K257" s="202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144"/>
      <c r="G258" s="144"/>
      <c r="H258" s="175" t="str">
        <f aca="true">IF(G258 &lt;&gt; "",VLOOKUP($G258,Defect_severity,2,0),"")</f>
        <v/>
      </c>
      <c r="I258" s="144"/>
      <c r="J258" s="201"/>
      <c r="K258" s="202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144"/>
      <c r="G259" s="144"/>
      <c r="H259" s="175" t="str">
        <f aca="true">IF(G259 &lt;&gt; "",VLOOKUP($G259,Defect_severity,2,0),"")</f>
        <v/>
      </c>
      <c r="I259" s="144"/>
      <c r="J259" s="201"/>
      <c r="K259" s="202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144"/>
      <c r="G260" s="144"/>
      <c r="H260" s="175" t="str">
        <f aca="true">IF(G260 &lt;&gt; "",VLOOKUP($G260,Defect_severity,2,0),"")</f>
        <v/>
      </c>
      <c r="I260" s="144"/>
      <c r="J260" s="201"/>
      <c r="K260" s="202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144"/>
      <c r="G261" s="144"/>
      <c r="H261" s="175" t="str">
        <f aca="true">IF(G261 &lt;&gt; "",VLOOKUP($G261,Defect_severity,2,0),"")</f>
        <v/>
      </c>
      <c r="I261" s="144"/>
      <c r="J261" s="201"/>
      <c r="K261" s="202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144"/>
      <c r="G262" s="144"/>
      <c r="H262" s="175" t="str">
        <f aca="true">IF(G262 &lt;&gt; "",VLOOKUP($G262,Defect_severity,2,0),"")</f>
        <v/>
      </c>
      <c r="I262" s="144"/>
      <c r="J262" s="201"/>
      <c r="K262" s="202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144"/>
      <c r="G263" s="144"/>
      <c r="H263" s="175" t="str">
        <f aca="true">IF(G263 &lt;&gt; "",VLOOKUP($G263,Defect_severity,2,0),"")</f>
        <v/>
      </c>
      <c r="I263" s="144"/>
      <c r="J263" s="201"/>
      <c r="K263" s="202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144"/>
      <c r="G264" s="144"/>
      <c r="H264" s="175" t="str">
        <f aca="true">IF(G264 &lt;&gt; "",VLOOKUP($G264,Defect_severity,2,0),"")</f>
        <v/>
      </c>
      <c r="I264" s="144"/>
      <c r="J264" s="201"/>
      <c r="K264" s="202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144"/>
      <c r="G265" s="144"/>
      <c r="H265" s="175" t="str">
        <f aca="true">IF(G265 &lt;&gt; "",VLOOKUP($G265,Defect_severity,2,0),"")</f>
        <v/>
      </c>
      <c r="I265" s="144"/>
      <c r="J265" s="201"/>
      <c r="K265" s="202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144"/>
      <c r="G266" s="144"/>
      <c r="H266" s="175" t="str">
        <f aca="true">IF(G266 &lt;&gt; "",VLOOKUP($G266,Defect_severity,2,0),"")</f>
        <v/>
      </c>
      <c r="I266" s="144"/>
      <c r="J266" s="201"/>
      <c r="K266" s="202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144"/>
      <c r="G267" s="144"/>
      <c r="H267" s="175" t="str">
        <f aca="true">IF(G267 &lt;&gt; "",VLOOKUP($G267,Defect_severity,2,0),"")</f>
        <v/>
      </c>
      <c r="I267" s="144"/>
      <c r="J267" s="201"/>
      <c r="K267" s="202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144"/>
      <c r="G268" s="144"/>
      <c r="H268" s="175" t="str">
        <f aca="true">IF(G268 &lt;&gt; "",VLOOKUP($G268,Defect_severity,2,0),"")</f>
        <v/>
      </c>
      <c r="I268" s="144"/>
      <c r="J268" s="201"/>
      <c r="K268" s="202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144"/>
      <c r="G269" s="144"/>
      <c r="H269" s="175" t="str">
        <f aca="true">IF(G269 &lt;&gt; "",VLOOKUP($G269,Defect_severity,2,0),"")</f>
        <v/>
      </c>
      <c r="I269" s="144"/>
      <c r="J269" s="201"/>
      <c r="K269" s="202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144"/>
      <c r="G270" s="144"/>
      <c r="H270" s="175" t="str">
        <f aca="true">IF(G270 &lt;&gt; "",VLOOKUP($G270,Defect_severity,2,0),"")</f>
        <v/>
      </c>
      <c r="I270" s="144"/>
      <c r="J270" s="201"/>
      <c r="K270" s="202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144"/>
      <c r="G271" s="144"/>
      <c r="H271" s="175" t="str">
        <f aca="true">IF(G271 &lt;&gt; "",VLOOKUP($G271,Defect_severity,2,0),"")</f>
        <v/>
      </c>
      <c r="I271" s="144"/>
      <c r="J271" s="201"/>
      <c r="K271" s="202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144"/>
      <c r="G272" s="144"/>
      <c r="H272" s="175" t="str">
        <f aca="true">IF(G272 &lt;&gt; "",VLOOKUP($G272,Defect_severity,2,0),"")</f>
        <v/>
      </c>
      <c r="I272" s="144"/>
      <c r="J272" s="201"/>
      <c r="K272" s="202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144"/>
      <c r="G273" s="144"/>
      <c r="H273" s="175" t="str">
        <f aca="true">IF(G273 &lt;&gt; "",VLOOKUP($G273,Defect_severity,2,0),"")</f>
        <v/>
      </c>
      <c r="I273" s="144"/>
      <c r="J273" s="201"/>
      <c r="K273" s="202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144"/>
      <c r="G274" s="144"/>
      <c r="H274" s="175" t="str">
        <f aca="true">IF(G274 &lt;&gt; "",VLOOKUP($G274,Defect_severity,2,0),"")</f>
        <v/>
      </c>
      <c r="I274" s="144"/>
      <c r="J274" s="201"/>
      <c r="K274" s="202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144"/>
      <c r="G275" s="144"/>
      <c r="H275" s="175" t="str">
        <f aca="true">IF(G275 &lt;&gt; "",VLOOKUP($G275,Defect_severity,2,0),"")</f>
        <v/>
      </c>
      <c r="I275" s="144"/>
      <c r="J275" s="201"/>
      <c r="K275" s="202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144"/>
      <c r="G276" s="144"/>
      <c r="H276" s="175" t="str">
        <f aca="true">IF(G276 &lt;&gt; "",VLOOKUP($G276,Defect_severity,2,0),"")</f>
        <v/>
      </c>
      <c r="I276" s="144"/>
      <c r="J276" s="201"/>
      <c r="K276" s="202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144"/>
      <c r="G277" s="144"/>
      <c r="H277" s="175" t="str">
        <f aca="true">IF(G277 &lt;&gt; "",VLOOKUP($G277,Defect_severity,2,0),"")</f>
        <v/>
      </c>
      <c r="I277" s="144"/>
      <c r="J277" s="201"/>
      <c r="K277" s="202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144"/>
      <c r="G278" s="144"/>
      <c r="H278" s="175" t="str">
        <f aca="true">IF(G278 &lt;&gt; "",VLOOKUP($G278,Defect_severity,2,0),"")</f>
        <v/>
      </c>
      <c r="I278" s="144"/>
      <c r="J278" s="201"/>
      <c r="K278" s="202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144"/>
      <c r="G279" s="144"/>
      <c r="H279" s="175" t="str">
        <f aca="true">IF(G279 &lt;&gt; "",VLOOKUP($G279,Defect_severity,2,0),"")</f>
        <v/>
      </c>
      <c r="I279" s="144"/>
      <c r="J279" s="201"/>
      <c r="K279" s="202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144"/>
      <c r="G280" s="144"/>
      <c r="H280" s="175" t="str">
        <f aca="true">IF(G280 &lt;&gt; "",VLOOKUP($G280,Defect_severity,2,0),"")</f>
        <v/>
      </c>
      <c r="I280" s="144"/>
      <c r="J280" s="201"/>
      <c r="K280" s="202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144"/>
      <c r="G281" s="144"/>
      <c r="H281" s="175" t="str">
        <f aca="true">IF(G281 &lt;&gt; "",VLOOKUP($G281,Defect_severity,2,0),"")</f>
        <v/>
      </c>
      <c r="I281" s="144"/>
      <c r="J281" s="201"/>
      <c r="K281" s="202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144"/>
      <c r="G282" s="144"/>
      <c r="H282" s="175" t="str">
        <f aca="true">IF(G282 &lt;&gt; "",VLOOKUP($G282,Defect_severity,2,0),"")</f>
        <v/>
      </c>
      <c r="I282" s="144"/>
      <c r="J282" s="201"/>
      <c r="K282" s="202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144"/>
      <c r="G283" s="144"/>
      <c r="H283" s="175" t="str">
        <f aca="true">IF(G283 &lt;&gt; "",VLOOKUP($G283,Defect_severity,2,0),"")</f>
        <v/>
      </c>
      <c r="I283" s="144"/>
      <c r="J283" s="201"/>
      <c r="K283" s="202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144"/>
      <c r="G284" s="144"/>
      <c r="H284" s="175" t="str">
        <f aca="true">IF(G284 &lt;&gt; "",VLOOKUP($G284,Defect_severity,2,0),"")</f>
        <v/>
      </c>
      <c r="I284" s="144"/>
      <c r="J284" s="201"/>
      <c r="K284" s="202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144"/>
      <c r="G285" s="144"/>
      <c r="H285" s="175" t="str">
        <f aca="true">IF(G285 &lt;&gt; "",VLOOKUP($G285,Defect_severity,2,0),"")</f>
        <v/>
      </c>
      <c r="I285" s="144"/>
      <c r="J285" s="201"/>
      <c r="K285" s="202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144"/>
      <c r="G286" s="144"/>
      <c r="H286" s="175" t="str">
        <f aca="true">IF(G286 &lt;&gt; "",VLOOKUP($G286,Defect_severity,2,0),"")</f>
        <v/>
      </c>
      <c r="I286" s="144"/>
      <c r="J286" s="201"/>
      <c r="K286" s="202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144"/>
      <c r="G287" s="144"/>
      <c r="H287" s="175" t="str">
        <f aca="true">IF(G287 &lt;&gt; "",VLOOKUP($G287,Defect_severity,2,0),"")</f>
        <v/>
      </c>
      <c r="I287" s="144"/>
      <c r="J287" s="201"/>
      <c r="K287" s="202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144"/>
      <c r="G288" s="144"/>
      <c r="H288" s="175" t="str">
        <f aca="true">IF(G288 &lt;&gt; "",VLOOKUP($G288,Defect_severity,2,0),"")</f>
        <v/>
      </c>
      <c r="I288" s="144"/>
      <c r="J288" s="201"/>
      <c r="K288" s="202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144"/>
      <c r="G289" s="144"/>
      <c r="H289" s="175" t="str">
        <f aca="true">IF(G289 &lt;&gt; "",VLOOKUP($G289,Defect_severity,2,0),"")</f>
        <v/>
      </c>
      <c r="I289" s="144"/>
      <c r="J289" s="201"/>
      <c r="K289" s="202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144"/>
      <c r="G290" s="144"/>
      <c r="H290" s="175" t="str">
        <f aca="true">IF(G290 &lt;&gt; "",VLOOKUP($G290,Defect_severity,2,0),"")</f>
        <v/>
      </c>
      <c r="I290" s="144"/>
      <c r="J290" s="201"/>
      <c r="K290" s="202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144"/>
      <c r="G291" s="144"/>
      <c r="H291" s="175" t="str">
        <f aca="true">IF(G291 &lt;&gt; "",VLOOKUP($G291,Defect_severity,2,0),"")</f>
        <v/>
      </c>
      <c r="I291" s="144"/>
      <c r="J291" s="201"/>
      <c r="K291" s="202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144"/>
      <c r="G292" s="144"/>
      <c r="H292" s="175" t="str">
        <f aca="true">IF(G292 &lt;&gt; "",VLOOKUP($G292,Defect_severity,2,0),"")</f>
        <v/>
      </c>
      <c r="I292" s="144"/>
      <c r="J292" s="201"/>
      <c r="K292" s="202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144"/>
      <c r="G293" s="144"/>
      <c r="H293" s="175" t="str">
        <f aca="true">IF(G293 &lt;&gt; "",VLOOKUP($G293,Defect_severity,2,0),"")</f>
        <v/>
      </c>
      <c r="I293" s="144"/>
      <c r="J293" s="201"/>
      <c r="K293" s="202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144"/>
      <c r="G294" s="144"/>
      <c r="H294" s="175" t="str">
        <f aca="true">IF(G294 &lt;&gt; "",VLOOKUP($G294,Defect_severity,2,0),"")</f>
        <v/>
      </c>
      <c r="I294" s="144"/>
      <c r="J294" s="201"/>
      <c r="K294" s="202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144"/>
      <c r="G295" s="144"/>
      <c r="H295" s="175" t="str">
        <f aca="true">IF(G295 &lt;&gt; "",VLOOKUP($G295,Defect_severity,2,0),"")</f>
        <v/>
      </c>
      <c r="I295" s="144"/>
      <c r="J295" s="201"/>
      <c r="K295" s="202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144"/>
      <c r="G296" s="144"/>
      <c r="H296" s="175" t="str">
        <f aca="true">IF(G296 &lt;&gt; "",VLOOKUP($G296,Defect_severity,2,0),"")</f>
        <v/>
      </c>
      <c r="I296" s="144"/>
      <c r="J296" s="201"/>
      <c r="K296" s="202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144"/>
      <c r="G297" s="144"/>
      <c r="H297" s="175" t="str">
        <f aca="true">IF(G297 &lt;&gt; "",VLOOKUP($G297,Defect_severity,2,0),"")</f>
        <v/>
      </c>
      <c r="I297" s="144"/>
      <c r="J297" s="201"/>
      <c r="K297" s="202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144"/>
      <c r="G298" s="144"/>
      <c r="H298" s="175" t="str">
        <f aca="true">IF(G298 &lt;&gt; "",VLOOKUP($G298,Defect_severity,2,0),"")</f>
        <v/>
      </c>
      <c r="I298" s="144"/>
      <c r="J298" s="201"/>
      <c r="K298" s="202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144"/>
      <c r="G299" s="144"/>
      <c r="H299" s="175" t="str">
        <f aca="true">IF(G299 &lt;&gt; "",VLOOKUP($G299,Defect_severity,2,0),"")</f>
        <v/>
      </c>
      <c r="I299" s="144"/>
      <c r="J299" s="201"/>
      <c r="K299" s="202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144"/>
      <c r="G300" s="144"/>
      <c r="H300" s="175" t="str">
        <f aca="true">IF(G300 &lt;&gt; "",VLOOKUP($G300,Defect_severity,2,0),"")</f>
        <v/>
      </c>
      <c r="I300" s="144"/>
      <c r="J300" s="201"/>
      <c r="K300" s="202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144"/>
      <c r="G301" s="144"/>
      <c r="H301" s="175" t="str">
        <f aca="true">IF(G301 &lt;&gt; "",VLOOKUP($G301,Defect_severity,2,0),"")</f>
        <v/>
      </c>
      <c r="I301" s="144"/>
      <c r="J301" s="201"/>
      <c r="K301" s="202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144"/>
      <c r="G302" s="144"/>
      <c r="H302" s="175" t="str">
        <f aca="true">IF(G302 &lt;&gt; "",VLOOKUP($G302,Defect_severity,2,0),"")</f>
        <v/>
      </c>
      <c r="I302" s="144"/>
      <c r="J302" s="201"/>
      <c r="K302" s="202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144"/>
      <c r="G303" s="144"/>
      <c r="H303" s="175" t="str">
        <f aca="true">IF(G303 &lt;&gt; "",VLOOKUP($G303,Defect_severity,2,0),"")</f>
        <v/>
      </c>
      <c r="I303" s="144"/>
      <c r="J303" s="201"/>
      <c r="K303" s="202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144"/>
      <c r="G304" s="144"/>
      <c r="H304" s="175" t="str">
        <f aca="true">IF(G304 &lt;&gt; "",VLOOKUP($G304,Defect_severity,2,0),"")</f>
        <v/>
      </c>
      <c r="I304" s="144"/>
      <c r="J304" s="201"/>
      <c r="K304" s="202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144"/>
      <c r="G305" s="144"/>
      <c r="H305" s="175" t="str">
        <f aca="true">IF(G305 &lt;&gt; "",VLOOKUP($G305,Defect_severity,2,0),"")</f>
        <v/>
      </c>
      <c r="I305" s="144"/>
      <c r="J305" s="201"/>
      <c r="K305" s="202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144"/>
      <c r="G306" s="144"/>
      <c r="H306" s="175" t="str">
        <f aca="true">IF(G306 &lt;&gt; "",VLOOKUP($G306,Defect_severity,2,0),"")</f>
        <v/>
      </c>
      <c r="I306" s="144"/>
      <c r="J306" s="201"/>
      <c r="K306" s="202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144"/>
      <c r="G307" s="144"/>
      <c r="H307" s="175" t="str">
        <f aca="true">IF(G307 &lt;&gt; "",VLOOKUP($G307,Defect_severity,2,0),"")</f>
        <v/>
      </c>
      <c r="I307" s="144"/>
      <c r="J307" s="201"/>
      <c r="K307" s="202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144"/>
      <c r="G308" s="144"/>
      <c r="H308" s="175" t="str">
        <f aca="true">IF(G308 &lt;&gt; "",VLOOKUP($G308,Defect_severity,2,0),"")</f>
        <v/>
      </c>
      <c r="I308" s="144"/>
      <c r="J308" s="201"/>
      <c r="K308" s="202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144"/>
      <c r="G309" s="144"/>
      <c r="H309" s="175" t="str">
        <f aca="true">IF(G309 &lt;&gt; "",VLOOKUP($G309,Defect_severity,2,0),"")</f>
        <v/>
      </c>
      <c r="I309" s="144"/>
      <c r="J309" s="201"/>
      <c r="K309" s="202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144"/>
      <c r="G310" s="144"/>
      <c r="H310" s="175" t="str">
        <f aca="true">IF(G310 &lt;&gt; "",VLOOKUP($G310,Defect_severity,2,0),"")</f>
        <v/>
      </c>
      <c r="I310" s="144"/>
      <c r="J310" s="201"/>
      <c r="K310" s="202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144"/>
      <c r="G311" s="144"/>
      <c r="H311" s="175" t="str">
        <f aca="true">IF(G311 &lt;&gt; "",VLOOKUP($G311,Defect_severity,2,0),"")</f>
        <v/>
      </c>
      <c r="I311" s="144"/>
      <c r="J311" s="201"/>
      <c r="K311" s="202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144"/>
      <c r="G312" s="144"/>
      <c r="H312" s="175" t="str">
        <f aca="true">IF(G312 &lt;&gt; "",VLOOKUP($G312,Defect_severity,2,0),"")</f>
        <v/>
      </c>
      <c r="I312" s="144"/>
      <c r="J312" s="201"/>
      <c r="K312" s="202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144"/>
      <c r="G313" s="144"/>
      <c r="H313" s="175" t="str">
        <f aca="true">IF(G313 &lt;&gt; "",VLOOKUP($G313,Defect_severity,2,0),"")</f>
        <v/>
      </c>
      <c r="I313" s="144"/>
      <c r="J313" s="201"/>
      <c r="K313" s="202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144"/>
      <c r="G314" s="144"/>
      <c r="H314" s="175" t="str">
        <f aca="true">IF(G314 &lt;&gt; "",VLOOKUP($G314,Defect_severity,2,0),"")</f>
        <v/>
      </c>
      <c r="I314" s="144"/>
      <c r="J314" s="201"/>
      <c r="K314" s="202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144"/>
      <c r="G315" s="144"/>
      <c r="H315" s="175" t="str">
        <f aca="true">IF(G315 &lt;&gt; "",VLOOKUP($G315,Defect_severity,2,0),"")</f>
        <v/>
      </c>
      <c r="I315" s="144"/>
      <c r="J315" s="201"/>
      <c r="K315" s="202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144"/>
      <c r="G316" s="144"/>
      <c r="H316" s="175" t="str">
        <f aca="true">IF(G316 &lt;&gt; "",VLOOKUP($G316,Defect_severity,2,0),"")</f>
        <v/>
      </c>
      <c r="I316" s="144"/>
      <c r="J316" s="201"/>
      <c r="K316" s="202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144"/>
      <c r="G317" s="144"/>
      <c r="H317" s="175" t="str">
        <f aca="true">IF(G317 &lt;&gt; "",VLOOKUP($G317,Defect_severity,2,0),"")</f>
        <v/>
      </c>
      <c r="I317" s="144"/>
      <c r="J317" s="201"/>
      <c r="K317" s="202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144"/>
      <c r="G318" s="144"/>
      <c r="H318" s="175" t="str">
        <f aca="true">IF(G318 &lt;&gt; "",VLOOKUP($G318,Defect_severity,2,0),"")</f>
        <v/>
      </c>
      <c r="I318" s="144"/>
      <c r="J318" s="201"/>
      <c r="K318" s="202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144"/>
      <c r="G319" s="144"/>
      <c r="H319" s="175" t="str">
        <f aca="true">IF(G319 &lt;&gt; "",VLOOKUP($G319,Defect_severity,2,0),"")</f>
        <v/>
      </c>
      <c r="I319" s="144"/>
      <c r="J319" s="201"/>
      <c r="K319" s="202"/>
    </row>
    <row r="320" customFormat="false" ht="15" hidden="false" customHeight="false" outlineLevel="0" collapsed="false">
      <c r="B320" s="200" t="n">
        <f aca="false">B319+1</f>
        <v>298</v>
      </c>
      <c r="C320" s="144"/>
      <c r="D320" s="201"/>
      <c r="E320" s="201"/>
      <c r="F320" s="144"/>
      <c r="G320" s="144"/>
      <c r="H320" s="175" t="str">
        <f aca="true">IF(G320 &lt;&gt; "",VLOOKUP($G320,Defect_severity,2,0),"")</f>
        <v/>
      </c>
      <c r="I320" s="144"/>
      <c r="J320" s="201"/>
      <c r="K320" s="202"/>
    </row>
    <row r="321" customFormat="false" ht="15" hidden="false" customHeight="false" outlineLevel="0" collapsed="false">
      <c r="B321" s="200" t="n">
        <f aca="false">B320+1</f>
        <v>299</v>
      </c>
      <c r="C321" s="144"/>
      <c r="D321" s="201"/>
      <c r="E321" s="201"/>
      <c r="F321" s="144"/>
      <c r="G321" s="144"/>
      <c r="H321" s="175" t="str">
        <f aca="true">IF(G321 &lt;&gt; "",VLOOKUP($G321,Defect_severity,2,0),"")</f>
        <v/>
      </c>
      <c r="I321" s="144"/>
      <c r="J321" s="201"/>
      <c r="K321" s="202"/>
    </row>
    <row r="322" customFormat="false" ht="15" hidden="false" customHeight="false" outlineLevel="0" collapsed="false">
      <c r="B322" s="200" t="n">
        <f aca="false">B321+1</f>
        <v>300</v>
      </c>
      <c r="C322" s="144"/>
      <c r="D322" s="201"/>
      <c r="E322" s="201"/>
      <c r="F322" s="144"/>
      <c r="G322" s="144"/>
      <c r="H322" s="175" t="str">
        <f aca="true">IF(G322 &lt;&gt; "",VLOOKUP($G322,Defect_severity,2,0),"")</f>
        <v/>
      </c>
      <c r="I322" s="144"/>
      <c r="J322" s="201"/>
      <c r="K322" s="202"/>
    </row>
    <row r="323" customFormat="false" ht="15" hidden="false" customHeight="false" outlineLevel="0" collapsed="false">
      <c r="B323" s="200" t="n">
        <f aca="false">B322+1</f>
        <v>301</v>
      </c>
      <c r="C323" s="144"/>
      <c r="D323" s="201"/>
      <c r="E323" s="201"/>
      <c r="F323" s="144"/>
      <c r="G323" s="144"/>
      <c r="H323" s="175" t="str">
        <f aca="true">IF(G323 &lt;&gt; "",VLOOKUP($G323,Defect_severity,2,0),"")</f>
        <v/>
      </c>
      <c r="I323" s="144"/>
      <c r="J323" s="201"/>
      <c r="K323" s="202"/>
    </row>
    <row r="324" customFormat="false" ht="15" hidden="false" customHeight="false" outlineLevel="0" collapsed="false">
      <c r="B324" s="200" t="n">
        <f aca="false">B323+1</f>
        <v>302</v>
      </c>
      <c r="C324" s="144"/>
      <c r="D324" s="201"/>
      <c r="E324" s="201"/>
      <c r="F324" s="144"/>
      <c r="G324" s="144"/>
      <c r="H324" s="175" t="str">
        <f aca="true">IF(G324 &lt;&gt; "",VLOOKUP($G324,Defect_severity,2,0),"")</f>
        <v/>
      </c>
      <c r="I324" s="144"/>
      <c r="J324" s="201"/>
      <c r="K324" s="202"/>
    </row>
    <row r="325" customFormat="false" ht="15" hidden="false" customHeight="false" outlineLevel="0" collapsed="false">
      <c r="B325" s="200" t="n">
        <f aca="false">B324+1</f>
        <v>303</v>
      </c>
      <c r="C325" s="144"/>
      <c r="D325" s="201"/>
      <c r="E325" s="201"/>
      <c r="F325" s="144"/>
      <c r="G325" s="144"/>
      <c r="H325" s="175" t="str">
        <f aca="true">IF(G325 &lt;&gt; "",VLOOKUP($G325,Defect_severity,2,0),"")</f>
        <v/>
      </c>
      <c r="I325" s="144"/>
      <c r="J325" s="201"/>
      <c r="K325" s="202"/>
    </row>
    <row r="326" customFormat="false" ht="15" hidden="false" customHeight="false" outlineLevel="0" collapsed="false">
      <c r="B326" s="200" t="n">
        <f aca="false">B325+1</f>
        <v>304</v>
      </c>
      <c r="C326" s="144"/>
      <c r="D326" s="201"/>
      <c r="E326" s="201"/>
      <c r="F326" s="144"/>
      <c r="G326" s="144"/>
      <c r="H326" s="175" t="str">
        <f aca="true">IF(G326 &lt;&gt; "",VLOOKUP($G326,Defect_severity,2,0),"")</f>
        <v/>
      </c>
      <c r="I326" s="144"/>
      <c r="J326" s="201"/>
      <c r="K326" s="202"/>
    </row>
    <row r="327" customFormat="false" ht="15" hidden="false" customHeight="false" outlineLevel="0" collapsed="false">
      <c r="B327" s="200" t="n">
        <f aca="false">B326+1</f>
        <v>305</v>
      </c>
      <c r="C327" s="144"/>
      <c r="D327" s="201"/>
      <c r="E327" s="201"/>
      <c r="F327" s="144"/>
      <c r="G327" s="144"/>
      <c r="H327" s="175" t="str">
        <f aca="true">IF(G327 &lt;&gt; "",VLOOKUP($G327,Defect_severity,2,0),"")</f>
        <v/>
      </c>
      <c r="I327" s="144"/>
      <c r="J327" s="201"/>
      <c r="K327" s="202"/>
    </row>
    <row r="328" customFormat="false" ht="15" hidden="false" customHeight="false" outlineLevel="0" collapsed="false">
      <c r="B328" s="200" t="n">
        <f aca="false">B327+1</f>
        <v>306</v>
      </c>
      <c r="C328" s="144"/>
      <c r="D328" s="201"/>
      <c r="E328" s="201"/>
      <c r="F328" s="144"/>
      <c r="G328" s="144"/>
      <c r="H328" s="175" t="str">
        <f aca="true">IF(G328 &lt;&gt; "",VLOOKUP($G328,Defect_severity,2,0),"")</f>
        <v/>
      </c>
      <c r="I328" s="144"/>
      <c r="J328" s="201"/>
      <c r="K328" s="202"/>
    </row>
    <row r="329" customFormat="false" ht="15" hidden="false" customHeight="false" outlineLevel="0" collapsed="false">
      <c r="B329" s="200" t="n">
        <f aca="false">B328+1</f>
        <v>307</v>
      </c>
      <c r="C329" s="144"/>
      <c r="D329" s="201"/>
      <c r="E329" s="201"/>
      <c r="F329" s="144"/>
      <c r="G329" s="144"/>
      <c r="H329" s="175" t="str">
        <f aca="true">IF(G329 &lt;&gt; "",VLOOKUP($G329,Defect_severity,2,0),"")</f>
        <v/>
      </c>
      <c r="I329" s="144"/>
      <c r="J329" s="201"/>
      <c r="K329" s="202"/>
    </row>
    <row r="330" customFormat="false" ht="15" hidden="false" customHeight="false" outlineLevel="0" collapsed="false">
      <c r="B330" s="200" t="n">
        <f aca="false">B329+1</f>
        <v>308</v>
      </c>
      <c r="C330" s="144"/>
      <c r="D330" s="201"/>
      <c r="E330" s="201"/>
      <c r="F330" s="144"/>
      <c r="G330" s="144"/>
      <c r="H330" s="175" t="str">
        <f aca="true">IF(G330 &lt;&gt; "",VLOOKUP($G330,Defect_severity,2,0),"")</f>
        <v/>
      </c>
      <c r="I330" s="144"/>
      <c r="J330" s="201"/>
      <c r="K330" s="202"/>
    </row>
    <row r="331" customFormat="false" ht="15" hidden="false" customHeight="false" outlineLevel="0" collapsed="false">
      <c r="B331" s="200" t="n">
        <f aca="false">B330+1</f>
        <v>309</v>
      </c>
      <c r="C331" s="144"/>
      <c r="D331" s="201"/>
      <c r="E331" s="201"/>
      <c r="F331" s="144"/>
      <c r="G331" s="144"/>
      <c r="H331" s="175" t="str">
        <f aca="true">IF(G331 &lt;&gt; "",VLOOKUP($G331,Defect_severity,2,0),"")</f>
        <v/>
      </c>
      <c r="I331" s="144"/>
      <c r="J331" s="201"/>
      <c r="K331" s="202"/>
    </row>
    <row r="332" customFormat="false" ht="15" hidden="false" customHeight="false" outlineLevel="0" collapsed="false">
      <c r="B332" s="200" t="n">
        <f aca="false">B331+1</f>
        <v>310</v>
      </c>
      <c r="C332" s="144"/>
      <c r="D332" s="201"/>
      <c r="E332" s="201"/>
      <c r="F332" s="144"/>
      <c r="G332" s="144"/>
      <c r="H332" s="175" t="str">
        <f aca="true">IF(G332 &lt;&gt; "",VLOOKUP($G332,Defect_severity,2,0),"")</f>
        <v/>
      </c>
      <c r="I332" s="144"/>
      <c r="J332" s="201"/>
      <c r="K332" s="202"/>
    </row>
    <row r="333" customFormat="false" ht="15" hidden="false" customHeight="false" outlineLevel="0" collapsed="false">
      <c r="B333" s="200" t="n">
        <f aca="false">B332+1</f>
        <v>311</v>
      </c>
      <c r="C333" s="144"/>
      <c r="D333" s="201"/>
      <c r="E333" s="201"/>
      <c r="F333" s="144"/>
      <c r="G333" s="144"/>
      <c r="H333" s="175" t="str">
        <f aca="true">IF(G333 &lt;&gt; "",VLOOKUP($G333,Defect_severity,2,0),"")</f>
        <v/>
      </c>
      <c r="I333" s="144"/>
      <c r="J333" s="201"/>
      <c r="K333" s="202"/>
    </row>
    <row r="334" customFormat="false" ht="15" hidden="false" customHeight="false" outlineLevel="0" collapsed="false">
      <c r="B334" s="200" t="n">
        <f aca="false">B333+1</f>
        <v>312</v>
      </c>
      <c r="C334" s="144"/>
      <c r="D334" s="201"/>
      <c r="E334" s="201"/>
      <c r="F334" s="144"/>
      <c r="G334" s="144"/>
      <c r="H334" s="175" t="str">
        <f aca="true">IF(G334 &lt;&gt; "",VLOOKUP($G334,Defect_severity,2,0),"")</f>
        <v/>
      </c>
      <c r="I334" s="144"/>
      <c r="J334" s="201"/>
      <c r="K334" s="202"/>
    </row>
    <row r="335" customFormat="false" ht="15" hidden="false" customHeight="false" outlineLevel="0" collapsed="false">
      <c r="B335" s="200" t="n">
        <f aca="false">B334+1</f>
        <v>313</v>
      </c>
      <c r="C335" s="144"/>
      <c r="D335" s="201"/>
      <c r="E335" s="201"/>
      <c r="F335" s="144"/>
      <c r="G335" s="144"/>
      <c r="H335" s="175" t="str">
        <f aca="true">IF(G335 &lt;&gt; "",VLOOKUP($G335,Defect_severity,2,0),"")</f>
        <v/>
      </c>
      <c r="I335" s="144"/>
      <c r="J335" s="201"/>
      <c r="K335" s="202"/>
    </row>
    <row r="336" customFormat="false" ht="15" hidden="false" customHeight="false" outlineLevel="0" collapsed="false">
      <c r="B336" s="200" t="n">
        <f aca="false">B335+1</f>
        <v>314</v>
      </c>
      <c r="C336" s="144"/>
      <c r="D336" s="201"/>
      <c r="E336" s="201"/>
      <c r="F336" s="144"/>
      <c r="G336" s="144"/>
      <c r="H336" s="175" t="str">
        <f aca="true">IF(G336 &lt;&gt; "",VLOOKUP($G336,Defect_severity,2,0),"")</f>
        <v/>
      </c>
      <c r="I336" s="144"/>
      <c r="J336" s="201"/>
      <c r="K336" s="202"/>
    </row>
    <row r="337" customFormat="false" ht="15" hidden="false" customHeight="false" outlineLevel="0" collapsed="false">
      <c r="B337" s="200" t="n">
        <f aca="false">B336+1</f>
        <v>315</v>
      </c>
      <c r="C337" s="144"/>
      <c r="D337" s="201"/>
      <c r="E337" s="201"/>
      <c r="F337" s="144"/>
      <c r="G337" s="144"/>
      <c r="H337" s="175" t="str">
        <f aca="true">IF(G337 &lt;&gt; "",VLOOKUP($G337,Defect_severity,2,0),"")</f>
        <v/>
      </c>
      <c r="I337" s="144"/>
      <c r="J337" s="201"/>
      <c r="K337" s="202"/>
    </row>
    <row r="338" customFormat="false" ht="15" hidden="false" customHeight="false" outlineLevel="0" collapsed="false">
      <c r="B338" s="200" t="n">
        <f aca="false">B337+1</f>
        <v>316</v>
      </c>
      <c r="C338" s="144"/>
      <c r="D338" s="201"/>
      <c r="E338" s="201"/>
      <c r="F338" s="144"/>
      <c r="G338" s="144"/>
      <c r="H338" s="175" t="str">
        <f aca="true">IF(G338 &lt;&gt; "",VLOOKUP($G338,Defect_severity,2,0),"")</f>
        <v/>
      </c>
      <c r="I338" s="144"/>
      <c r="J338" s="201"/>
      <c r="K338" s="202"/>
    </row>
    <row r="339" customFormat="false" ht="15" hidden="false" customHeight="false" outlineLevel="0" collapsed="false">
      <c r="B339" s="200" t="n">
        <f aca="false">B338+1</f>
        <v>317</v>
      </c>
      <c r="C339" s="144"/>
      <c r="D339" s="201"/>
      <c r="E339" s="201"/>
      <c r="F339" s="144"/>
      <c r="G339" s="144"/>
      <c r="H339" s="175" t="str">
        <f aca="true">IF(G339 &lt;&gt; "",VLOOKUP($G339,Defect_severity,2,0),"")</f>
        <v/>
      </c>
      <c r="I339" s="144"/>
      <c r="J339" s="201"/>
      <c r="K339" s="202"/>
    </row>
    <row r="340" customFormat="false" ht="15" hidden="false" customHeight="false" outlineLevel="0" collapsed="false">
      <c r="B340" s="200" t="n">
        <f aca="false">B339+1</f>
        <v>318</v>
      </c>
      <c r="C340" s="144"/>
      <c r="D340" s="201"/>
      <c r="E340" s="201"/>
      <c r="F340" s="144"/>
      <c r="G340" s="144"/>
      <c r="H340" s="175" t="str">
        <f aca="true">IF(G340 &lt;&gt; "",VLOOKUP($G340,Defect_severity,2,0),"")</f>
        <v/>
      </c>
      <c r="I340" s="144"/>
      <c r="J340" s="201"/>
      <c r="K340" s="202"/>
    </row>
    <row r="341" customFormat="false" ht="15" hidden="false" customHeight="false" outlineLevel="0" collapsed="false">
      <c r="B341" s="200" t="n">
        <f aca="false">B340+1</f>
        <v>319</v>
      </c>
      <c r="C341" s="144"/>
      <c r="D341" s="201"/>
      <c r="E341" s="201"/>
      <c r="F341" s="144"/>
      <c r="G341" s="144"/>
      <c r="H341" s="175" t="str">
        <f aca="true">IF(G341 &lt;&gt; "",VLOOKUP($G341,Defect_severity,2,0),"")</f>
        <v/>
      </c>
      <c r="I341" s="144"/>
      <c r="J341" s="201"/>
      <c r="K341" s="202"/>
    </row>
    <row r="342" customFormat="false" ht="15" hidden="false" customHeight="false" outlineLevel="0" collapsed="false">
      <c r="B342" s="200" t="n">
        <f aca="false">B341+1</f>
        <v>320</v>
      </c>
      <c r="C342" s="144"/>
      <c r="D342" s="201"/>
      <c r="E342" s="201"/>
      <c r="F342" s="144"/>
      <c r="G342" s="144"/>
      <c r="H342" s="175" t="str">
        <f aca="true">IF(G342 &lt;&gt; "",VLOOKUP($G342,Defect_severity,2,0),"")</f>
        <v/>
      </c>
      <c r="I342" s="144"/>
      <c r="J342" s="201"/>
      <c r="K342" s="202"/>
    </row>
    <row r="343" customFormat="false" ht="15" hidden="false" customHeight="false" outlineLevel="0" collapsed="false">
      <c r="B343" s="200" t="n">
        <f aca="false">B342+1</f>
        <v>321</v>
      </c>
      <c r="C343" s="144"/>
      <c r="D343" s="201"/>
      <c r="E343" s="201"/>
      <c r="F343" s="144"/>
      <c r="G343" s="144"/>
      <c r="H343" s="175" t="str">
        <f aca="true">IF(G343 &lt;&gt; "",VLOOKUP($G343,Defect_severity,2,0),"")</f>
        <v/>
      </c>
      <c r="I343" s="144"/>
      <c r="J343" s="201"/>
      <c r="K343" s="202"/>
    </row>
    <row r="344" customFormat="false" ht="15" hidden="false" customHeight="false" outlineLevel="0" collapsed="false">
      <c r="B344" s="200" t="n">
        <f aca="false">B343+1</f>
        <v>322</v>
      </c>
      <c r="C344" s="144"/>
      <c r="D344" s="201"/>
      <c r="E344" s="201"/>
      <c r="F344" s="144"/>
      <c r="G344" s="144"/>
      <c r="H344" s="175" t="str">
        <f aca="true">IF(G344 &lt;&gt; "",VLOOKUP($G344,Defect_severity,2,0),"")</f>
        <v/>
      </c>
      <c r="I344" s="144"/>
      <c r="J344" s="201"/>
      <c r="K344" s="202"/>
    </row>
    <row r="345" customFormat="false" ht="15" hidden="false" customHeight="false" outlineLevel="0" collapsed="false">
      <c r="B345" s="200" t="n">
        <f aca="false">B344+1</f>
        <v>323</v>
      </c>
      <c r="C345" s="144"/>
      <c r="D345" s="201"/>
      <c r="E345" s="201"/>
      <c r="F345" s="144"/>
      <c r="G345" s="144"/>
      <c r="H345" s="175" t="str">
        <f aca="true">IF(G345 &lt;&gt; "",VLOOKUP($G345,Defect_severity,2,0),"")</f>
        <v/>
      </c>
      <c r="I345" s="144"/>
      <c r="J345" s="201"/>
      <c r="K345" s="202"/>
    </row>
    <row r="346" customFormat="false" ht="15" hidden="false" customHeight="false" outlineLevel="0" collapsed="false">
      <c r="B346" s="200" t="n">
        <f aca="false">B345+1</f>
        <v>324</v>
      </c>
      <c r="C346" s="144"/>
      <c r="D346" s="201"/>
      <c r="E346" s="201"/>
      <c r="F346" s="144"/>
      <c r="G346" s="144"/>
      <c r="H346" s="175" t="str">
        <f aca="true">IF(G346 &lt;&gt; "",VLOOKUP($G346,Defect_severity,2,0),"")</f>
        <v/>
      </c>
      <c r="I346" s="144"/>
      <c r="J346" s="201"/>
      <c r="K346" s="202"/>
    </row>
    <row r="347" customFormat="false" ht="15" hidden="false" customHeight="false" outlineLevel="0" collapsed="false">
      <c r="B347" s="200" t="n">
        <f aca="false">B346+1</f>
        <v>325</v>
      </c>
      <c r="C347" s="144"/>
      <c r="D347" s="201"/>
      <c r="E347" s="201"/>
      <c r="F347" s="144"/>
      <c r="G347" s="144"/>
      <c r="H347" s="175" t="str">
        <f aca="true">IF(G347 &lt;&gt; "",VLOOKUP($G347,Defect_severity,2,0),"")</f>
        <v/>
      </c>
      <c r="I347" s="144"/>
      <c r="J347" s="201"/>
      <c r="K347" s="202"/>
    </row>
    <row r="348" customFormat="false" ht="15" hidden="false" customHeight="false" outlineLevel="0" collapsed="false">
      <c r="B348" s="200" t="n">
        <f aca="false">B347+1</f>
        <v>326</v>
      </c>
      <c r="C348" s="144"/>
      <c r="D348" s="201"/>
      <c r="E348" s="201"/>
      <c r="F348" s="144"/>
      <c r="G348" s="144"/>
      <c r="H348" s="175" t="str">
        <f aca="true">IF(G348 &lt;&gt; "",VLOOKUP($G348,Defect_severity,2,0),"")</f>
        <v/>
      </c>
      <c r="I348" s="144"/>
      <c r="J348" s="201"/>
      <c r="K348" s="202"/>
    </row>
    <row r="349" customFormat="false" ht="15" hidden="false" customHeight="false" outlineLevel="0" collapsed="false">
      <c r="B349" s="200" t="n">
        <f aca="false">B348+1</f>
        <v>327</v>
      </c>
      <c r="C349" s="144"/>
      <c r="D349" s="201"/>
      <c r="E349" s="201"/>
      <c r="F349" s="144"/>
      <c r="G349" s="144"/>
      <c r="H349" s="175" t="str">
        <f aca="true">IF(G349 &lt;&gt; "",VLOOKUP($G349,Defect_severity,2,0),"")</f>
        <v/>
      </c>
      <c r="I349" s="144"/>
      <c r="J349" s="201"/>
      <c r="K349" s="202"/>
    </row>
    <row r="350" customFormat="false" ht="15" hidden="false" customHeight="false" outlineLevel="0" collapsed="false">
      <c r="B350" s="200" t="n">
        <f aca="false">B349+1</f>
        <v>328</v>
      </c>
      <c r="C350" s="144"/>
      <c r="D350" s="201"/>
      <c r="E350" s="201"/>
      <c r="F350" s="144"/>
      <c r="G350" s="144"/>
      <c r="H350" s="175" t="str">
        <f aca="true">IF(G350 &lt;&gt; "",VLOOKUP($G350,Defect_severity,2,0),"")</f>
        <v/>
      </c>
      <c r="I350" s="144"/>
      <c r="J350" s="201"/>
      <c r="K350" s="202"/>
    </row>
    <row r="351" customFormat="false" ht="15" hidden="false" customHeight="false" outlineLevel="0" collapsed="false">
      <c r="B351" s="200" t="n">
        <f aca="false">B350+1</f>
        <v>329</v>
      </c>
      <c r="C351" s="144"/>
      <c r="D351" s="201"/>
      <c r="E351" s="201"/>
      <c r="F351" s="144"/>
      <c r="G351" s="144"/>
      <c r="H351" s="175" t="str">
        <f aca="true">IF(G351 &lt;&gt; "",VLOOKUP($G351,Defect_severity,2,0),"")</f>
        <v/>
      </c>
      <c r="I351" s="144"/>
      <c r="J351" s="201"/>
      <c r="K351" s="202"/>
    </row>
    <row r="352" customFormat="false" ht="15" hidden="false" customHeight="false" outlineLevel="0" collapsed="false">
      <c r="B352" s="200" t="n">
        <f aca="false">B351+1</f>
        <v>330</v>
      </c>
      <c r="C352" s="144"/>
      <c r="D352" s="201"/>
      <c r="E352" s="201"/>
      <c r="F352" s="144"/>
      <c r="G352" s="144"/>
      <c r="H352" s="175" t="str">
        <f aca="true">IF(G352 &lt;&gt; "",VLOOKUP($G352,Defect_severity,2,0),"")</f>
        <v/>
      </c>
      <c r="I352" s="144"/>
      <c r="J352" s="201"/>
      <c r="K352" s="202"/>
    </row>
    <row r="353" customFormat="false" ht="15" hidden="false" customHeight="false" outlineLevel="0" collapsed="false">
      <c r="B353" s="200" t="n">
        <f aca="false">B352+1</f>
        <v>331</v>
      </c>
      <c r="C353" s="144"/>
      <c r="D353" s="201"/>
      <c r="E353" s="201"/>
      <c r="F353" s="144"/>
      <c r="G353" s="144"/>
      <c r="H353" s="175" t="str">
        <f aca="true">IF(G353 &lt;&gt; "",VLOOKUP($G353,Defect_severity,2,0),"")</f>
        <v/>
      </c>
      <c r="I353" s="144"/>
      <c r="J353" s="201"/>
      <c r="K353" s="202"/>
    </row>
    <row r="354" customFormat="false" ht="15" hidden="false" customHeight="false" outlineLevel="0" collapsed="false">
      <c r="B354" s="200" t="n">
        <f aca="false">B353+1</f>
        <v>332</v>
      </c>
      <c r="C354" s="144"/>
      <c r="D354" s="201"/>
      <c r="E354" s="201"/>
      <c r="F354" s="144"/>
      <c r="G354" s="144"/>
      <c r="H354" s="175" t="str">
        <f aca="true">IF(G354 &lt;&gt; "",VLOOKUP($G354,Defect_severity,2,0),"")</f>
        <v/>
      </c>
      <c r="I354" s="144"/>
      <c r="J354" s="201"/>
      <c r="K354" s="202"/>
    </row>
    <row r="355" customFormat="false" ht="15" hidden="false" customHeight="false" outlineLevel="0" collapsed="false">
      <c r="B355" s="200" t="n">
        <f aca="false">B354+1</f>
        <v>333</v>
      </c>
      <c r="C355" s="144"/>
      <c r="D355" s="201"/>
      <c r="E355" s="201"/>
      <c r="F355" s="144"/>
      <c r="G355" s="144"/>
      <c r="H355" s="175" t="str">
        <f aca="true">IF(G355 &lt;&gt; "",VLOOKUP($G355,Defect_severity,2,0),"")</f>
        <v/>
      </c>
      <c r="I355" s="144"/>
      <c r="J355" s="201"/>
      <c r="K355" s="202"/>
    </row>
    <row r="356" customFormat="false" ht="15" hidden="false" customHeight="false" outlineLevel="0" collapsed="false">
      <c r="B356" s="200" t="n">
        <f aca="false">B355+1</f>
        <v>334</v>
      </c>
      <c r="C356" s="144"/>
      <c r="D356" s="201"/>
      <c r="E356" s="201"/>
      <c r="F356" s="144"/>
      <c r="G356" s="144"/>
      <c r="H356" s="175" t="str">
        <f aca="true">IF(G356 &lt;&gt; "",VLOOKUP($G356,Defect_severity,2,0),"")</f>
        <v/>
      </c>
      <c r="I356" s="144"/>
      <c r="J356" s="201"/>
      <c r="K356" s="202"/>
    </row>
    <row r="357" customFormat="false" ht="15" hidden="false" customHeight="false" outlineLevel="0" collapsed="false">
      <c r="B357" s="200" t="n">
        <f aca="false">B356+1</f>
        <v>335</v>
      </c>
      <c r="C357" s="144"/>
      <c r="D357" s="201"/>
      <c r="E357" s="201"/>
      <c r="F357" s="144"/>
      <c r="G357" s="144"/>
      <c r="H357" s="175" t="str">
        <f aca="true">IF(G357 &lt;&gt; "",VLOOKUP($G357,Defect_severity,2,0),"")</f>
        <v/>
      </c>
      <c r="I357" s="144"/>
      <c r="J357" s="201"/>
      <c r="K357" s="202"/>
    </row>
    <row r="358" customFormat="false" ht="15" hidden="false" customHeight="false" outlineLevel="0" collapsed="false">
      <c r="B358" s="200" t="n">
        <f aca="false">B357+1</f>
        <v>336</v>
      </c>
      <c r="C358" s="144"/>
      <c r="D358" s="201"/>
      <c r="E358" s="201"/>
      <c r="F358" s="144"/>
      <c r="G358" s="144"/>
      <c r="H358" s="175" t="str">
        <f aca="true">IF(G358 &lt;&gt; "",VLOOKUP($G358,Defect_severity,2,0),"")</f>
        <v/>
      </c>
      <c r="I358" s="144"/>
      <c r="J358" s="201"/>
      <c r="K358" s="202"/>
    </row>
    <row r="359" customFormat="false" ht="15" hidden="false" customHeight="false" outlineLevel="0" collapsed="false">
      <c r="B359" s="200" t="n">
        <f aca="false">B358+1</f>
        <v>337</v>
      </c>
      <c r="C359" s="144"/>
      <c r="D359" s="201"/>
      <c r="E359" s="201"/>
      <c r="F359" s="144"/>
      <c r="G359" s="144"/>
      <c r="H359" s="175" t="str">
        <f aca="true">IF(G359 &lt;&gt; "",VLOOKUP($G359,Defect_severity,2,0),"")</f>
        <v/>
      </c>
      <c r="I359" s="144"/>
      <c r="J359" s="201"/>
      <c r="K359" s="202"/>
    </row>
    <row r="360" customFormat="false" ht="15" hidden="false" customHeight="false" outlineLevel="0" collapsed="false">
      <c r="B360" s="200" t="n">
        <f aca="false">B359+1</f>
        <v>338</v>
      </c>
      <c r="C360" s="144"/>
      <c r="D360" s="201"/>
      <c r="E360" s="201"/>
      <c r="F360" s="144"/>
      <c r="G360" s="144"/>
      <c r="H360" s="175" t="str">
        <f aca="true">IF(G360 &lt;&gt; "",VLOOKUP($G360,Defect_severity,2,0),"")</f>
        <v/>
      </c>
      <c r="I360" s="144"/>
      <c r="J360" s="201"/>
      <c r="K360" s="202"/>
    </row>
    <row r="361" customFormat="false" ht="15" hidden="false" customHeight="false" outlineLevel="0" collapsed="false">
      <c r="B361" s="200" t="n">
        <f aca="false">B360+1</f>
        <v>339</v>
      </c>
      <c r="C361" s="144"/>
      <c r="D361" s="201"/>
      <c r="E361" s="201"/>
      <c r="F361" s="144"/>
      <c r="G361" s="144"/>
      <c r="H361" s="175" t="str">
        <f aca="true">IF(G361 &lt;&gt; "",VLOOKUP($G361,Defect_severity,2,0),"")</f>
        <v/>
      </c>
      <c r="I361" s="144"/>
      <c r="J361" s="201"/>
      <c r="K361" s="202"/>
    </row>
    <row r="362" customFormat="false" ht="15" hidden="false" customHeight="false" outlineLevel="0" collapsed="false">
      <c r="B362" s="200" t="n">
        <f aca="false">B361+1</f>
        <v>340</v>
      </c>
      <c r="C362" s="144"/>
      <c r="D362" s="201"/>
      <c r="E362" s="201"/>
      <c r="F362" s="144"/>
      <c r="G362" s="144"/>
      <c r="H362" s="175" t="str">
        <f aca="true">IF(G362 &lt;&gt; "",VLOOKUP($G362,Defect_severity,2,0),"")</f>
        <v/>
      </c>
      <c r="I362" s="144"/>
      <c r="J362" s="201"/>
      <c r="K362" s="202"/>
    </row>
    <row r="363" customFormat="false" ht="15" hidden="false" customHeight="false" outlineLevel="0" collapsed="false">
      <c r="B363" s="200" t="n">
        <f aca="false">B362+1</f>
        <v>341</v>
      </c>
      <c r="C363" s="144"/>
      <c r="D363" s="201"/>
      <c r="E363" s="201"/>
      <c r="F363" s="144"/>
      <c r="G363" s="144"/>
      <c r="H363" s="175" t="str">
        <f aca="true">IF(G363 &lt;&gt; "",VLOOKUP($G363,Defect_severity,2,0),"")</f>
        <v/>
      </c>
      <c r="I363" s="144"/>
      <c r="J363" s="201"/>
      <c r="K363" s="202"/>
    </row>
    <row r="364" customFormat="false" ht="15" hidden="false" customHeight="false" outlineLevel="0" collapsed="false">
      <c r="B364" s="200" t="n">
        <f aca="false">B363+1</f>
        <v>342</v>
      </c>
      <c r="C364" s="144"/>
      <c r="D364" s="201"/>
      <c r="E364" s="201"/>
      <c r="F364" s="144"/>
      <c r="G364" s="144"/>
      <c r="H364" s="175" t="str">
        <f aca="true">IF(G364 &lt;&gt; "",VLOOKUP($G364,Defect_severity,2,0),"")</f>
        <v/>
      </c>
      <c r="I364" s="144"/>
      <c r="J364" s="201"/>
      <c r="K364" s="202"/>
    </row>
    <row r="365" customFormat="false" ht="15" hidden="false" customHeight="false" outlineLevel="0" collapsed="false">
      <c r="B365" s="200" t="n">
        <f aca="false">B364+1</f>
        <v>343</v>
      </c>
      <c r="C365" s="144"/>
      <c r="D365" s="201"/>
      <c r="E365" s="201"/>
      <c r="F365" s="144"/>
      <c r="G365" s="144"/>
      <c r="H365" s="175" t="str">
        <f aca="true">IF(G365 &lt;&gt; "",VLOOKUP($G365,Defect_severity,2,0),"")</f>
        <v/>
      </c>
      <c r="I365" s="144"/>
      <c r="J365" s="201"/>
      <c r="K365" s="202"/>
    </row>
    <row r="366" customFormat="false" ht="15" hidden="false" customHeight="false" outlineLevel="0" collapsed="false">
      <c r="B366" s="200" t="n">
        <f aca="false">B365+1</f>
        <v>344</v>
      </c>
      <c r="C366" s="144"/>
      <c r="D366" s="201"/>
      <c r="E366" s="201"/>
      <c r="F366" s="144"/>
      <c r="G366" s="144"/>
      <c r="H366" s="175" t="str">
        <f aca="true">IF(G366 &lt;&gt; "",VLOOKUP($G366,Defect_severity,2,0),"")</f>
        <v/>
      </c>
      <c r="I366" s="144"/>
      <c r="J366" s="201"/>
      <c r="K366" s="202"/>
    </row>
    <row r="367" customFormat="false" ht="15" hidden="false" customHeight="false" outlineLevel="0" collapsed="false">
      <c r="B367" s="200" t="n">
        <f aca="false">B366+1</f>
        <v>345</v>
      </c>
      <c r="C367" s="144"/>
      <c r="D367" s="201"/>
      <c r="E367" s="201"/>
      <c r="F367" s="144"/>
      <c r="G367" s="144"/>
      <c r="H367" s="175" t="str">
        <f aca="true">IF(G367 &lt;&gt; "",VLOOKUP($G367,Defect_severity,2,0),"")</f>
        <v/>
      </c>
      <c r="I367" s="144"/>
      <c r="J367" s="201"/>
      <c r="K367" s="202"/>
    </row>
    <row r="368" customFormat="false" ht="15" hidden="false" customHeight="false" outlineLevel="0" collapsed="false">
      <c r="B368" s="200" t="n">
        <f aca="false">B367+1</f>
        <v>346</v>
      </c>
      <c r="C368" s="144"/>
      <c r="D368" s="201"/>
      <c r="E368" s="201"/>
      <c r="F368" s="144"/>
      <c r="G368" s="144"/>
      <c r="H368" s="175" t="str">
        <f aca="true">IF(G368 &lt;&gt; "",VLOOKUP($G368,Defect_severity,2,0),"")</f>
        <v/>
      </c>
      <c r="I368" s="144"/>
      <c r="J368" s="201"/>
      <c r="K368" s="202"/>
    </row>
    <row r="369" customFormat="false" ht="15" hidden="false" customHeight="false" outlineLevel="0" collapsed="false">
      <c r="B369" s="200" t="n">
        <f aca="false">B368+1</f>
        <v>347</v>
      </c>
      <c r="C369" s="144"/>
      <c r="D369" s="201"/>
      <c r="E369" s="201"/>
      <c r="F369" s="144"/>
      <c r="G369" s="144"/>
      <c r="H369" s="175" t="str">
        <f aca="true">IF(G369 &lt;&gt; "",VLOOKUP($G369,Defect_severity,2,0),"")</f>
        <v/>
      </c>
      <c r="I369" s="144"/>
      <c r="J369" s="201"/>
      <c r="K369" s="202"/>
    </row>
    <row r="370" customFormat="false" ht="15" hidden="false" customHeight="false" outlineLevel="0" collapsed="false">
      <c r="B370" s="200" t="n">
        <f aca="false">B369+1</f>
        <v>348</v>
      </c>
      <c r="C370" s="144"/>
      <c r="D370" s="201"/>
      <c r="E370" s="201"/>
      <c r="F370" s="144"/>
      <c r="G370" s="144"/>
      <c r="H370" s="175" t="str">
        <f aca="true">IF(G370 &lt;&gt; "",VLOOKUP($G370,Defect_severity,2,0),"")</f>
        <v/>
      </c>
      <c r="I370" s="144"/>
      <c r="J370" s="201"/>
      <c r="K370" s="202"/>
    </row>
    <row r="371" customFormat="false" ht="15" hidden="false" customHeight="false" outlineLevel="0" collapsed="false">
      <c r="B371" s="200" t="n">
        <f aca="false">B370+1</f>
        <v>349</v>
      </c>
      <c r="C371" s="144"/>
      <c r="D371" s="201"/>
      <c r="E371" s="201"/>
      <c r="F371" s="144"/>
      <c r="G371" s="144"/>
      <c r="H371" s="175" t="str">
        <f aca="true">IF(G371 &lt;&gt; "",VLOOKUP($G371,Defect_severity,2,0),"")</f>
        <v/>
      </c>
      <c r="I371" s="144"/>
      <c r="J371" s="201"/>
      <c r="K371" s="202"/>
    </row>
    <row r="372" customFormat="false" ht="15" hidden="false" customHeight="false" outlineLevel="0" collapsed="false">
      <c r="B372" s="200" t="n">
        <f aca="false">B371+1</f>
        <v>350</v>
      </c>
      <c r="C372" s="144"/>
      <c r="D372" s="201"/>
      <c r="E372" s="201"/>
      <c r="F372" s="144"/>
      <c r="G372" s="144"/>
      <c r="H372" s="175" t="str">
        <f aca="true">IF(G372 &lt;&gt; "",VLOOKUP($G372,Defect_severity,2,0),"")</f>
        <v/>
      </c>
      <c r="I372" s="144"/>
      <c r="J372" s="201"/>
      <c r="K372" s="202"/>
    </row>
    <row r="373" customFormat="false" ht="15" hidden="false" customHeight="false" outlineLevel="0" collapsed="false">
      <c r="B373" s="200" t="n">
        <f aca="false">B372+1</f>
        <v>351</v>
      </c>
      <c r="C373" s="144"/>
      <c r="D373" s="201"/>
      <c r="E373" s="201"/>
      <c r="F373" s="144"/>
      <c r="G373" s="144"/>
      <c r="H373" s="175" t="str">
        <f aca="true">IF(G373 &lt;&gt; "",VLOOKUP($G373,Defect_severity,2,0),"")</f>
        <v/>
      </c>
      <c r="I373" s="144"/>
      <c r="J373" s="201"/>
      <c r="K373" s="202"/>
    </row>
    <row r="374" customFormat="false" ht="15" hidden="false" customHeight="false" outlineLevel="0" collapsed="false">
      <c r="B374" s="200" t="n">
        <f aca="false">B373+1</f>
        <v>352</v>
      </c>
      <c r="C374" s="144"/>
      <c r="D374" s="201"/>
      <c r="E374" s="201"/>
      <c r="F374" s="144"/>
      <c r="G374" s="144"/>
      <c r="H374" s="175" t="str">
        <f aca="true">IF(G374 &lt;&gt; "",VLOOKUP($G374,Defect_severity,2,0),"")</f>
        <v/>
      </c>
      <c r="I374" s="144"/>
      <c r="J374" s="201"/>
      <c r="K374" s="202"/>
    </row>
    <row r="375" customFormat="false" ht="15" hidden="false" customHeight="false" outlineLevel="0" collapsed="false">
      <c r="B375" s="200" t="n">
        <f aca="false">B374+1</f>
        <v>353</v>
      </c>
      <c r="C375" s="144"/>
      <c r="D375" s="201"/>
      <c r="E375" s="201"/>
      <c r="F375" s="144"/>
      <c r="G375" s="144"/>
      <c r="H375" s="175" t="str">
        <f aca="true">IF(G375 &lt;&gt; "",VLOOKUP($G375,Defect_severity,2,0),"")</f>
        <v/>
      </c>
      <c r="I375" s="144"/>
      <c r="J375" s="201"/>
      <c r="K375" s="202"/>
    </row>
    <row r="376" customFormat="false" ht="15" hidden="false" customHeight="false" outlineLevel="0" collapsed="false">
      <c r="B376" s="200" t="n">
        <f aca="false">B375+1</f>
        <v>354</v>
      </c>
      <c r="C376" s="144"/>
      <c r="D376" s="201"/>
      <c r="E376" s="201"/>
      <c r="F376" s="144"/>
      <c r="G376" s="144"/>
      <c r="H376" s="175" t="str">
        <f aca="true">IF(G376 &lt;&gt; "",VLOOKUP($G376,Defect_severity,2,0),"")</f>
        <v/>
      </c>
      <c r="I376" s="144"/>
      <c r="J376" s="201"/>
      <c r="K376" s="202"/>
    </row>
    <row r="377" customFormat="false" ht="15" hidden="false" customHeight="false" outlineLevel="0" collapsed="false">
      <c r="B377" s="200" t="n">
        <f aca="false">B376+1</f>
        <v>355</v>
      </c>
      <c r="C377" s="144"/>
      <c r="D377" s="201"/>
      <c r="E377" s="201"/>
      <c r="F377" s="144"/>
      <c r="G377" s="144"/>
      <c r="H377" s="175" t="str">
        <f aca="true">IF(G377 &lt;&gt; "",VLOOKUP($G377,Defect_severity,2,0),"")</f>
        <v/>
      </c>
      <c r="I377" s="144"/>
      <c r="J377" s="201"/>
      <c r="K377" s="202"/>
    </row>
    <row r="378" customFormat="false" ht="15" hidden="false" customHeight="false" outlineLevel="0" collapsed="false">
      <c r="B378" s="200" t="n">
        <f aca="false">B377+1</f>
        <v>356</v>
      </c>
      <c r="C378" s="144"/>
      <c r="D378" s="201"/>
      <c r="E378" s="201"/>
      <c r="F378" s="144"/>
      <c r="G378" s="144"/>
      <c r="H378" s="175" t="str">
        <f aca="true">IF(G378 &lt;&gt; "",VLOOKUP($G378,Defect_severity,2,0),"")</f>
        <v/>
      </c>
      <c r="I378" s="144"/>
      <c r="J378" s="201"/>
      <c r="K378" s="202"/>
    </row>
    <row r="379" customFormat="false" ht="15" hidden="false" customHeight="false" outlineLevel="0" collapsed="false">
      <c r="B379" s="200" t="n">
        <f aca="false">B378+1</f>
        <v>357</v>
      </c>
      <c r="C379" s="144"/>
      <c r="D379" s="201"/>
      <c r="E379" s="201"/>
      <c r="F379" s="144"/>
      <c r="G379" s="144"/>
      <c r="H379" s="175" t="str">
        <f aca="true">IF(G379 &lt;&gt; "",VLOOKUP($G379,Defect_severity,2,0),"")</f>
        <v/>
      </c>
      <c r="I379" s="144"/>
      <c r="J379" s="201"/>
      <c r="K379" s="202"/>
    </row>
    <row r="380" customFormat="false" ht="15" hidden="false" customHeight="false" outlineLevel="0" collapsed="false">
      <c r="B380" s="200" t="n">
        <f aca="false">B379+1</f>
        <v>358</v>
      </c>
      <c r="C380" s="144"/>
      <c r="D380" s="201"/>
      <c r="E380" s="201"/>
      <c r="F380" s="144"/>
      <c r="G380" s="144"/>
      <c r="H380" s="175" t="str">
        <f aca="true">IF(G380 &lt;&gt; "",VLOOKUP($G380,Defect_severity,2,0),"")</f>
        <v/>
      </c>
      <c r="I380" s="144"/>
      <c r="J380" s="201"/>
      <c r="K380" s="202"/>
    </row>
    <row r="381" customFormat="false" ht="15" hidden="false" customHeight="false" outlineLevel="0" collapsed="false">
      <c r="B381" s="200" t="n">
        <f aca="false">B380+1</f>
        <v>359</v>
      </c>
      <c r="C381" s="144"/>
      <c r="D381" s="201"/>
      <c r="E381" s="201"/>
      <c r="F381" s="144"/>
      <c r="G381" s="144"/>
      <c r="H381" s="175" t="str">
        <f aca="true">IF(G381 &lt;&gt; "",VLOOKUP($G381,Defect_severity,2,0),"")</f>
        <v/>
      </c>
      <c r="I381" s="144"/>
      <c r="J381" s="201"/>
      <c r="K381" s="202"/>
    </row>
    <row r="382" customFormat="false" ht="15" hidden="false" customHeight="false" outlineLevel="0" collapsed="false">
      <c r="B382" s="200" t="n">
        <f aca="false">B381+1</f>
        <v>360</v>
      </c>
      <c r="C382" s="144"/>
      <c r="D382" s="201"/>
      <c r="E382" s="201"/>
      <c r="F382" s="144"/>
      <c r="G382" s="144"/>
      <c r="H382" s="175" t="str">
        <f aca="true">IF(G382 &lt;&gt; "",VLOOKUP($G382,Defect_severity,2,0),"")</f>
        <v/>
      </c>
      <c r="I382" s="144"/>
      <c r="J382" s="201"/>
      <c r="K382" s="202"/>
    </row>
    <row r="383" customFormat="false" ht="15" hidden="false" customHeight="false" outlineLevel="0" collapsed="false">
      <c r="B383" s="200" t="n">
        <f aca="false">B382+1</f>
        <v>361</v>
      </c>
      <c r="C383" s="144"/>
      <c r="D383" s="201"/>
      <c r="E383" s="201"/>
      <c r="F383" s="144"/>
      <c r="G383" s="144"/>
      <c r="H383" s="175" t="str">
        <f aca="true">IF(G383 &lt;&gt; "",VLOOKUP($G383,Defect_severity,2,0),"")</f>
        <v/>
      </c>
      <c r="I383" s="144"/>
      <c r="J383" s="201"/>
      <c r="K383" s="202"/>
    </row>
    <row r="384" customFormat="false" ht="15" hidden="false" customHeight="false" outlineLevel="0" collapsed="false">
      <c r="B384" s="200" t="n">
        <f aca="false">B383+1</f>
        <v>362</v>
      </c>
      <c r="C384" s="144"/>
      <c r="D384" s="201"/>
      <c r="E384" s="201"/>
      <c r="F384" s="144"/>
      <c r="G384" s="144"/>
      <c r="H384" s="175" t="str">
        <f aca="true">IF(G384 &lt;&gt; "",VLOOKUP($G384,Defect_severity,2,0),"")</f>
        <v/>
      </c>
      <c r="I384" s="144"/>
      <c r="J384" s="201"/>
      <c r="K384" s="202"/>
    </row>
    <row r="385" customFormat="false" ht="15" hidden="false" customHeight="false" outlineLevel="0" collapsed="false">
      <c r="B385" s="200" t="n">
        <f aca="false">B384+1</f>
        <v>363</v>
      </c>
      <c r="C385" s="144"/>
      <c r="D385" s="201"/>
      <c r="E385" s="201"/>
      <c r="F385" s="144"/>
      <c r="G385" s="144"/>
      <c r="H385" s="175" t="str">
        <f aca="true">IF(G385 &lt;&gt; "",VLOOKUP($G385,Defect_severity,2,0),"")</f>
        <v/>
      </c>
      <c r="I385" s="144"/>
      <c r="J385" s="201"/>
      <c r="K385" s="202"/>
    </row>
    <row r="386" customFormat="false" ht="15" hidden="false" customHeight="false" outlineLevel="0" collapsed="false">
      <c r="B386" s="200" t="n">
        <f aca="false">B385+1</f>
        <v>364</v>
      </c>
      <c r="C386" s="144"/>
      <c r="D386" s="201"/>
      <c r="E386" s="201"/>
      <c r="F386" s="144"/>
      <c r="G386" s="144"/>
      <c r="H386" s="175" t="str">
        <f aca="true">IF(G386 &lt;&gt; "",VLOOKUP($G386,Defect_severity,2,0),"")</f>
        <v/>
      </c>
      <c r="I386" s="144"/>
      <c r="J386" s="201"/>
      <c r="K386" s="202"/>
    </row>
    <row r="387" customFormat="false" ht="15" hidden="false" customHeight="false" outlineLevel="0" collapsed="false">
      <c r="B387" s="200" t="n">
        <f aca="false">B386+1</f>
        <v>365</v>
      </c>
      <c r="C387" s="144"/>
      <c r="D387" s="201"/>
      <c r="E387" s="201"/>
      <c r="F387" s="144"/>
      <c r="G387" s="144"/>
      <c r="H387" s="175" t="str">
        <f aca="true">IF(G387 &lt;&gt; "",VLOOKUP($G387,Defect_severity,2,0),"")</f>
        <v/>
      </c>
      <c r="I387" s="144"/>
      <c r="J387" s="201"/>
      <c r="K387" s="202"/>
    </row>
    <row r="388" customFormat="false" ht="15" hidden="false" customHeight="false" outlineLevel="0" collapsed="false">
      <c r="B388" s="200" t="n">
        <f aca="false">B387+1</f>
        <v>366</v>
      </c>
      <c r="C388" s="144"/>
      <c r="D388" s="201"/>
      <c r="E388" s="201"/>
      <c r="F388" s="144"/>
      <c r="G388" s="144"/>
      <c r="H388" s="175" t="str">
        <f aca="true">IF(G388 &lt;&gt; "",VLOOKUP($G388,Defect_severity,2,0),"")</f>
        <v/>
      </c>
      <c r="I388" s="144"/>
      <c r="J388" s="201"/>
      <c r="K388" s="202"/>
    </row>
    <row r="389" customFormat="false" ht="15" hidden="false" customHeight="false" outlineLevel="0" collapsed="false">
      <c r="B389" s="200" t="n">
        <f aca="false">B388+1</f>
        <v>367</v>
      </c>
      <c r="C389" s="144"/>
      <c r="D389" s="201"/>
      <c r="E389" s="201"/>
      <c r="F389" s="144"/>
      <c r="G389" s="144"/>
      <c r="H389" s="175" t="str">
        <f aca="true">IF(G389 &lt;&gt; "",VLOOKUP($G389,Defect_severity,2,0),"")</f>
        <v/>
      </c>
      <c r="I389" s="144"/>
      <c r="J389" s="201"/>
      <c r="K389" s="202"/>
    </row>
    <row r="390" customFormat="false" ht="15" hidden="false" customHeight="false" outlineLevel="0" collapsed="false">
      <c r="B390" s="200" t="n">
        <f aca="false">B389+1</f>
        <v>368</v>
      </c>
      <c r="C390" s="144"/>
      <c r="D390" s="201"/>
      <c r="E390" s="201"/>
      <c r="F390" s="144"/>
      <c r="G390" s="144"/>
      <c r="H390" s="175" t="str">
        <f aca="true">IF(G390 &lt;&gt; "",VLOOKUP($G390,Defect_severity,2,0),"")</f>
        <v/>
      </c>
      <c r="I390" s="144"/>
      <c r="J390" s="201"/>
      <c r="K390" s="202"/>
    </row>
    <row r="391" customFormat="false" ht="15" hidden="false" customHeight="false" outlineLevel="0" collapsed="false">
      <c r="B391" s="200" t="n">
        <f aca="false">B390+1</f>
        <v>369</v>
      </c>
      <c r="C391" s="144"/>
      <c r="D391" s="201"/>
      <c r="E391" s="201"/>
      <c r="F391" s="144"/>
      <c r="G391" s="144"/>
      <c r="H391" s="175" t="str">
        <f aca="true">IF(G391 &lt;&gt; "",VLOOKUP($G391,Defect_severity,2,0),"")</f>
        <v/>
      </c>
      <c r="I391" s="144"/>
      <c r="J391" s="201"/>
      <c r="K391" s="202"/>
    </row>
    <row r="392" customFormat="false" ht="15" hidden="false" customHeight="false" outlineLevel="0" collapsed="false">
      <c r="B392" s="200" t="n">
        <f aca="false">B391+1</f>
        <v>370</v>
      </c>
      <c r="C392" s="144"/>
      <c r="D392" s="201"/>
      <c r="E392" s="201"/>
      <c r="F392" s="144"/>
      <c r="G392" s="144"/>
      <c r="H392" s="175" t="str">
        <f aca="true">IF(G392 &lt;&gt; "",VLOOKUP($G392,Defect_severity,2,0),"")</f>
        <v/>
      </c>
      <c r="I392" s="144"/>
      <c r="J392" s="201"/>
      <c r="K392" s="202"/>
    </row>
    <row r="393" customFormat="false" ht="15" hidden="false" customHeight="false" outlineLevel="0" collapsed="false">
      <c r="B393" s="200" t="n">
        <f aca="false">B392+1</f>
        <v>371</v>
      </c>
      <c r="C393" s="144"/>
      <c r="D393" s="201"/>
      <c r="E393" s="201"/>
      <c r="F393" s="144"/>
      <c r="G393" s="144"/>
      <c r="H393" s="175" t="str">
        <f aca="true">IF(G393 &lt;&gt; "",VLOOKUP($G393,Defect_severity,2,0),"")</f>
        <v/>
      </c>
      <c r="I393" s="144"/>
      <c r="J393" s="201"/>
      <c r="K393" s="202"/>
    </row>
    <row r="394" customFormat="false" ht="15" hidden="false" customHeight="false" outlineLevel="0" collapsed="false">
      <c r="B394" s="200" t="n">
        <f aca="false">B393+1</f>
        <v>372</v>
      </c>
      <c r="C394" s="144"/>
      <c r="D394" s="201"/>
      <c r="E394" s="201"/>
      <c r="F394" s="144"/>
      <c r="G394" s="144"/>
      <c r="H394" s="175" t="str">
        <f aca="true">IF(G394 &lt;&gt; "",VLOOKUP($G394,Defect_severity,2,0),"")</f>
        <v/>
      </c>
      <c r="I394" s="144"/>
      <c r="J394" s="201"/>
      <c r="K394" s="202"/>
    </row>
    <row r="395" customFormat="false" ht="15" hidden="false" customHeight="false" outlineLevel="0" collapsed="false">
      <c r="B395" s="200" t="n">
        <f aca="false">B394+1</f>
        <v>373</v>
      </c>
      <c r="C395" s="144"/>
      <c r="D395" s="201"/>
      <c r="E395" s="201"/>
      <c r="F395" s="144"/>
      <c r="G395" s="144"/>
      <c r="H395" s="175" t="str">
        <f aca="true">IF(G395 &lt;&gt; "",VLOOKUP($G395,Defect_severity,2,0),"")</f>
        <v/>
      </c>
      <c r="I395" s="144"/>
      <c r="J395" s="201"/>
      <c r="K395" s="202"/>
    </row>
    <row r="396" customFormat="false" ht="15" hidden="false" customHeight="false" outlineLevel="0" collapsed="false">
      <c r="B396" s="200" t="n">
        <f aca="false">B395+1</f>
        <v>374</v>
      </c>
      <c r="C396" s="144"/>
      <c r="D396" s="201"/>
      <c r="E396" s="201"/>
      <c r="F396" s="144"/>
      <c r="G396" s="144"/>
      <c r="H396" s="175" t="str">
        <f aca="true">IF(G396 &lt;&gt; "",VLOOKUP($G396,Defect_severity,2,0),"")</f>
        <v/>
      </c>
      <c r="I396" s="144"/>
      <c r="J396" s="201"/>
      <c r="K396" s="202"/>
    </row>
    <row r="397" customFormat="false" ht="15" hidden="false" customHeight="false" outlineLevel="0" collapsed="false">
      <c r="B397" s="200" t="n">
        <f aca="false">B396+1</f>
        <v>375</v>
      </c>
      <c r="C397" s="144"/>
      <c r="D397" s="201"/>
      <c r="E397" s="201"/>
      <c r="F397" s="144"/>
      <c r="G397" s="144"/>
      <c r="H397" s="175" t="str">
        <f aca="true">IF(G397 &lt;&gt; "",VLOOKUP($G397,Defect_severity,2,0),"")</f>
        <v/>
      </c>
      <c r="I397" s="144"/>
      <c r="J397" s="201"/>
      <c r="K397" s="202"/>
    </row>
    <row r="398" customFormat="false" ht="15" hidden="false" customHeight="false" outlineLevel="0" collapsed="false">
      <c r="B398" s="200" t="n">
        <f aca="false">B397+1</f>
        <v>376</v>
      </c>
      <c r="C398" s="144"/>
      <c r="D398" s="201"/>
      <c r="E398" s="201"/>
      <c r="F398" s="144"/>
      <c r="G398" s="144"/>
      <c r="H398" s="175" t="str">
        <f aca="true">IF(G398 &lt;&gt; "",VLOOKUP($G398,Defect_severity,2,0),"")</f>
        <v/>
      </c>
      <c r="I398" s="144"/>
      <c r="J398" s="201"/>
      <c r="K398" s="202"/>
    </row>
    <row r="399" customFormat="false" ht="15" hidden="false" customHeight="false" outlineLevel="0" collapsed="false">
      <c r="B399" s="200" t="n">
        <f aca="false">B398+1</f>
        <v>377</v>
      </c>
      <c r="C399" s="144"/>
      <c r="D399" s="201"/>
      <c r="E399" s="201"/>
      <c r="F399" s="144"/>
      <c r="G399" s="144"/>
      <c r="H399" s="175" t="str">
        <f aca="true">IF(G399 &lt;&gt; "",VLOOKUP($G399,Defect_severity,2,0),"")</f>
        <v/>
      </c>
      <c r="I399" s="144"/>
      <c r="J399" s="201"/>
      <c r="K399" s="202"/>
    </row>
    <row r="400" customFormat="false" ht="15" hidden="false" customHeight="false" outlineLevel="0" collapsed="false">
      <c r="B400" s="200" t="n">
        <f aca="false">B399+1</f>
        <v>378</v>
      </c>
      <c r="C400" s="144"/>
      <c r="D400" s="201"/>
      <c r="E400" s="201"/>
      <c r="F400" s="144"/>
      <c r="G400" s="144"/>
      <c r="H400" s="175" t="str">
        <f aca="true">IF(G400 &lt;&gt; "",VLOOKUP($G400,Defect_severity,2,0),"")</f>
        <v/>
      </c>
      <c r="I400" s="144"/>
      <c r="J400" s="201"/>
      <c r="K400" s="202"/>
    </row>
    <row r="401" customFormat="false" ht="15" hidden="false" customHeight="false" outlineLevel="0" collapsed="false">
      <c r="B401" s="200" t="n">
        <f aca="false">B400+1</f>
        <v>379</v>
      </c>
      <c r="C401" s="144"/>
      <c r="D401" s="201"/>
      <c r="E401" s="201"/>
      <c r="F401" s="144"/>
      <c r="G401" s="144"/>
      <c r="H401" s="175" t="str">
        <f aca="true">IF(G401 &lt;&gt; "",VLOOKUP($G401,Defect_severity,2,0),"")</f>
        <v/>
      </c>
      <c r="I401" s="144"/>
      <c r="J401" s="201"/>
      <c r="K401" s="202"/>
    </row>
    <row r="402" customFormat="false" ht="15" hidden="false" customHeight="false" outlineLevel="0" collapsed="false">
      <c r="B402" s="200" t="n">
        <f aca="false">B401+1</f>
        <v>380</v>
      </c>
      <c r="C402" s="144"/>
      <c r="D402" s="201"/>
      <c r="E402" s="201"/>
      <c r="F402" s="144"/>
      <c r="G402" s="144"/>
      <c r="H402" s="175" t="str">
        <f aca="true">IF(G402 &lt;&gt; "",VLOOKUP($G402,Defect_severity,2,0),"")</f>
        <v/>
      </c>
      <c r="I402" s="144"/>
      <c r="J402" s="201"/>
      <c r="K402" s="202"/>
    </row>
    <row r="403" customFormat="false" ht="15" hidden="false" customHeight="false" outlineLevel="0" collapsed="false">
      <c r="B403" s="200" t="n">
        <f aca="false">B402+1</f>
        <v>381</v>
      </c>
      <c r="C403" s="144"/>
      <c r="D403" s="201"/>
      <c r="E403" s="201"/>
      <c r="F403" s="144"/>
      <c r="G403" s="144"/>
      <c r="H403" s="175" t="str">
        <f aca="true">IF(G403 &lt;&gt; "",VLOOKUP($G403,Defect_severity,2,0),"")</f>
        <v/>
      </c>
      <c r="I403" s="144"/>
      <c r="J403" s="201"/>
      <c r="K403" s="202"/>
    </row>
    <row r="404" customFormat="false" ht="15" hidden="false" customHeight="false" outlineLevel="0" collapsed="false">
      <c r="B404" s="200" t="n">
        <f aca="false">B403+1</f>
        <v>382</v>
      </c>
      <c r="C404" s="144"/>
      <c r="D404" s="201"/>
      <c r="E404" s="201"/>
      <c r="F404" s="144"/>
      <c r="G404" s="144"/>
      <c r="H404" s="175" t="str">
        <f aca="true">IF(G404 &lt;&gt; "",VLOOKUP($G404,Defect_severity,2,0),"")</f>
        <v/>
      </c>
      <c r="I404" s="144"/>
      <c r="J404" s="201"/>
      <c r="K404" s="202"/>
    </row>
    <row r="405" customFormat="false" ht="15" hidden="false" customHeight="false" outlineLevel="0" collapsed="false">
      <c r="B405" s="200" t="n">
        <f aca="false">B404+1</f>
        <v>383</v>
      </c>
      <c r="C405" s="144"/>
      <c r="D405" s="201"/>
      <c r="E405" s="201"/>
      <c r="F405" s="144"/>
      <c r="G405" s="144"/>
      <c r="H405" s="175" t="str">
        <f aca="true">IF(G405 &lt;&gt; "",VLOOKUP($G405,Defect_severity,2,0),"")</f>
        <v/>
      </c>
      <c r="I405" s="144"/>
      <c r="J405" s="201"/>
      <c r="K405" s="202"/>
    </row>
    <row r="406" customFormat="false" ht="15" hidden="false" customHeight="false" outlineLevel="0" collapsed="false">
      <c r="B406" s="200" t="n">
        <f aca="false">B405+1</f>
        <v>384</v>
      </c>
      <c r="C406" s="144"/>
      <c r="D406" s="201"/>
      <c r="E406" s="201"/>
      <c r="F406" s="144"/>
      <c r="G406" s="144"/>
      <c r="H406" s="175" t="str">
        <f aca="true">IF(G406 &lt;&gt; "",VLOOKUP($G406,Defect_severity,2,0),"")</f>
        <v/>
      </c>
      <c r="I406" s="144"/>
      <c r="J406" s="201"/>
      <c r="K406" s="202"/>
    </row>
    <row r="407" customFormat="false" ht="15" hidden="false" customHeight="false" outlineLevel="0" collapsed="false">
      <c r="B407" s="200" t="n">
        <f aca="false">B406+1</f>
        <v>385</v>
      </c>
      <c r="C407" s="144"/>
      <c r="D407" s="201"/>
      <c r="E407" s="201"/>
      <c r="F407" s="144"/>
      <c r="G407" s="144"/>
      <c r="H407" s="175" t="str">
        <f aca="true">IF(G407 &lt;&gt; "",VLOOKUP($G407,Defect_severity,2,0),"")</f>
        <v/>
      </c>
      <c r="I407" s="144"/>
      <c r="J407" s="201"/>
      <c r="K407" s="202"/>
    </row>
    <row r="408" customFormat="false" ht="15" hidden="false" customHeight="false" outlineLevel="0" collapsed="false">
      <c r="B408" s="200" t="n">
        <f aca="false">B407+1</f>
        <v>386</v>
      </c>
      <c r="C408" s="144"/>
      <c r="D408" s="201"/>
      <c r="E408" s="201"/>
      <c r="F408" s="144"/>
      <c r="G408" s="144"/>
      <c r="H408" s="175" t="str">
        <f aca="true">IF(G408 &lt;&gt; "",VLOOKUP($G408,Defect_severity,2,0),"")</f>
        <v/>
      </c>
      <c r="I408" s="144"/>
      <c r="J408" s="201"/>
      <c r="K408" s="202"/>
    </row>
    <row r="409" customFormat="false" ht="15" hidden="false" customHeight="false" outlineLevel="0" collapsed="false">
      <c r="B409" s="200" t="n">
        <f aca="false">B408+1</f>
        <v>387</v>
      </c>
      <c r="C409" s="144"/>
      <c r="D409" s="201"/>
      <c r="E409" s="201"/>
      <c r="F409" s="144"/>
      <c r="G409" s="144"/>
      <c r="H409" s="175" t="str">
        <f aca="true">IF(G409 &lt;&gt; "",VLOOKUP($G409,Defect_severity,2,0),"")</f>
        <v/>
      </c>
      <c r="I409" s="144"/>
      <c r="J409" s="201"/>
      <c r="K409" s="202"/>
    </row>
    <row r="410" customFormat="false" ht="15" hidden="false" customHeight="false" outlineLevel="0" collapsed="false">
      <c r="B410" s="200" t="n">
        <f aca="false">B409+1</f>
        <v>388</v>
      </c>
      <c r="C410" s="144"/>
      <c r="D410" s="201"/>
      <c r="E410" s="201"/>
      <c r="F410" s="144"/>
      <c r="G410" s="144"/>
      <c r="H410" s="175" t="str">
        <f aca="true">IF(G410 &lt;&gt; "",VLOOKUP($G410,Defect_severity,2,0),"")</f>
        <v/>
      </c>
      <c r="I410" s="144"/>
      <c r="J410" s="201"/>
      <c r="K410" s="202"/>
    </row>
    <row r="411" customFormat="false" ht="15" hidden="false" customHeight="false" outlineLevel="0" collapsed="false">
      <c r="B411" s="200" t="n">
        <f aca="false">B410+1</f>
        <v>389</v>
      </c>
      <c r="C411" s="144"/>
      <c r="D411" s="201"/>
      <c r="E411" s="201"/>
      <c r="F411" s="144"/>
      <c r="G411" s="144"/>
      <c r="H411" s="175" t="str">
        <f aca="true">IF(G411 &lt;&gt; "",VLOOKUP($G411,Defect_severity,2,0),"")</f>
        <v/>
      </c>
      <c r="I411" s="144"/>
      <c r="J411" s="201"/>
      <c r="K411" s="202"/>
    </row>
    <row r="412" customFormat="false" ht="15" hidden="false" customHeight="false" outlineLevel="0" collapsed="false">
      <c r="B412" s="200" t="n">
        <f aca="false">B411+1</f>
        <v>390</v>
      </c>
      <c r="C412" s="144"/>
      <c r="D412" s="201"/>
      <c r="E412" s="201"/>
      <c r="F412" s="144"/>
      <c r="G412" s="144"/>
      <c r="H412" s="175" t="str">
        <f aca="true">IF(G412 &lt;&gt; "",VLOOKUP($G412,Defect_severity,2,0),"")</f>
        <v/>
      </c>
      <c r="I412" s="144"/>
      <c r="J412" s="201"/>
      <c r="K412" s="202"/>
    </row>
    <row r="413" customFormat="false" ht="15" hidden="false" customHeight="false" outlineLevel="0" collapsed="false">
      <c r="B413" s="200" t="n">
        <f aca="false">B412+1</f>
        <v>391</v>
      </c>
      <c r="C413" s="144"/>
      <c r="D413" s="201"/>
      <c r="E413" s="201"/>
      <c r="F413" s="144"/>
      <c r="G413" s="144"/>
      <c r="H413" s="175" t="str">
        <f aca="true">IF(G413 &lt;&gt; "",VLOOKUP($G413,Defect_severity,2,0),"")</f>
        <v/>
      </c>
      <c r="I413" s="144"/>
      <c r="J413" s="201"/>
      <c r="K413" s="202"/>
    </row>
    <row r="414" customFormat="false" ht="15" hidden="false" customHeight="false" outlineLevel="0" collapsed="false">
      <c r="B414" s="200" t="n">
        <f aca="false">B413+1</f>
        <v>392</v>
      </c>
      <c r="C414" s="144"/>
      <c r="D414" s="201"/>
      <c r="E414" s="201"/>
      <c r="F414" s="144"/>
      <c r="G414" s="144"/>
      <c r="H414" s="175" t="str">
        <f aca="true">IF(G414 &lt;&gt; "",VLOOKUP($G414,Defect_severity,2,0),"")</f>
        <v/>
      </c>
      <c r="I414" s="144"/>
      <c r="J414" s="201"/>
      <c r="K414" s="202"/>
    </row>
    <row r="415" customFormat="false" ht="15" hidden="false" customHeight="false" outlineLevel="0" collapsed="false">
      <c r="B415" s="200" t="n">
        <f aca="false">B414+1</f>
        <v>393</v>
      </c>
      <c r="C415" s="144"/>
      <c r="D415" s="201"/>
      <c r="E415" s="201"/>
      <c r="F415" s="144"/>
      <c r="G415" s="144"/>
      <c r="H415" s="175" t="str">
        <f aca="true">IF(G415 &lt;&gt; "",VLOOKUP($G415,Defect_severity,2,0),"")</f>
        <v/>
      </c>
      <c r="I415" s="144"/>
      <c r="J415" s="201"/>
      <c r="K415" s="202"/>
    </row>
    <row r="416" customFormat="false" ht="15" hidden="false" customHeight="false" outlineLevel="0" collapsed="false">
      <c r="B416" s="200" t="n">
        <f aca="false">B415+1</f>
        <v>394</v>
      </c>
      <c r="C416" s="144"/>
      <c r="D416" s="201"/>
      <c r="E416" s="201"/>
      <c r="F416" s="144"/>
      <c r="G416" s="144"/>
      <c r="H416" s="175" t="str">
        <f aca="true">IF(G416 &lt;&gt; "",VLOOKUP($G416,Defect_severity,2,0),"")</f>
        <v/>
      </c>
      <c r="I416" s="144"/>
      <c r="J416" s="201"/>
      <c r="K416" s="202"/>
    </row>
    <row r="417" customFormat="false" ht="15" hidden="false" customHeight="false" outlineLevel="0" collapsed="false">
      <c r="B417" s="200" t="n">
        <f aca="false">B416+1</f>
        <v>395</v>
      </c>
      <c r="C417" s="144"/>
      <c r="D417" s="201"/>
      <c r="E417" s="201"/>
      <c r="F417" s="144"/>
      <c r="G417" s="144"/>
      <c r="H417" s="175" t="str">
        <f aca="true">IF(G417 &lt;&gt; "",VLOOKUP($G417,Defect_severity,2,0),"")</f>
        <v/>
      </c>
      <c r="I417" s="144"/>
      <c r="J417" s="201"/>
      <c r="K417" s="202"/>
    </row>
    <row r="418" customFormat="false" ht="15" hidden="false" customHeight="false" outlineLevel="0" collapsed="false">
      <c r="B418" s="200" t="n">
        <f aca="false">B417+1</f>
        <v>396</v>
      </c>
      <c r="C418" s="144"/>
      <c r="D418" s="201"/>
      <c r="E418" s="201"/>
      <c r="F418" s="144"/>
      <c r="G418" s="144"/>
      <c r="H418" s="175" t="str">
        <f aca="true">IF(G418 &lt;&gt; "",VLOOKUP($G418,Defect_severity,2,0),"")</f>
        <v/>
      </c>
      <c r="I418" s="144"/>
      <c r="J418" s="201"/>
      <c r="K418" s="202"/>
    </row>
    <row r="419" customFormat="false" ht="15" hidden="false" customHeight="false" outlineLevel="0" collapsed="false">
      <c r="B419" s="200" t="n">
        <f aca="false">B418+1</f>
        <v>397</v>
      </c>
      <c r="C419" s="144"/>
      <c r="D419" s="201"/>
      <c r="E419" s="201"/>
      <c r="F419" s="144"/>
      <c r="G419" s="144"/>
      <c r="H419" s="175" t="str">
        <f aca="true">IF(G419 &lt;&gt; "",VLOOKUP($G419,Defect_severity,2,0),"")</f>
        <v/>
      </c>
      <c r="I419" s="144"/>
      <c r="J419" s="201"/>
      <c r="K419" s="202"/>
    </row>
    <row r="420" customFormat="false" ht="15" hidden="false" customHeight="false" outlineLevel="0" collapsed="false">
      <c r="B420" s="200" t="n">
        <f aca="false">B419+1</f>
        <v>398</v>
      </c>
      <c r="C420" s="144"/>
      <c r="D420" s="201"/>
      <c r="E420" s="201"/>
      <c r="F420" s="144"/>
      <c r="G420" s="144"/>
      <c r="H420" s="175" t="str">
        <f aca="true">IF(G420 &lt;&gt; "",VLOOKUP($G420,Defect_severity,2,0),"")</f>
        <v/>
      </c>
      <c r="I420" s="144"/>
      <c r="J420" s="201"/>
      <c r="K420" s="202"/>
    </row>
    <row r="421" customFormat="false" ht="15" hidden="false" customHeight="false" outlineLevel="0" collapsed="false">
      <c r="B421" s="200" t="n">
        <f aca="false">B420+1</f>
        <v>399</v>
      </c>
      <c r="C421" s="144"/>
      <c r="D421" s="201"/>
      <c r="E421" s="201"/>
      <c r="F421" s="144"/>
      <c r="G421" s="144"/>
      <c r="H421" s="175" t="str">
        <f aca="true">IF(G421 &lt;&gt; "",VLOOKUP($G421,Defect_severity,2,0),"")</f>
        <v/>
      </c>
      <c r="I421" s="144"/>
      <c r="J421" s="201"/>
      <c r="K421" s="202"/>
    </row>
    <row r="422" customFormat="false" ht="15" hidden="false" customHeight="false" outlineLevel="0" collapsed="false">
      <c r="B422" s="200" t="n">
        <f aca="false">B421+1</f>
        <v>400</v>
      </c>
      <c r="C422" s="144"/>
      <c r="D422" s="201"/>
      <c r="E422" s="201"/>
      <c r="F422" s="144"/>
      <c r="G422" s="144"/>
      <c r="H422" s="175" t="str">
        <f aca="true">IF(G422 &lt;&gt; "",VLOOKUP($G422,Defect_severity,2,0),"")</f>
        <v/>
      </c>
      <c r="I422" s="144"/>
      <c r="J422" s="201"/>
      <c r="K422" s="202"/>
    </row>
    <row r="423" customFormat="false" ht="15" hidden="false" customHeight="false" outlineLevel="0" collapsed="false">
      <c r="B423" s="200" t="n">
        <f aca="false">B422+1</f>
        <v>401</v>
      </c>
      <c r="C423" s="144"/>
      <c r="D423" s="201"/>
      <c r="E423" s="201"/>
      <c r="F423" s="144"/>
      <c r="G423" s="144"/>
      <c r="H423" s="175" t="str">
        <f aca="true">IF(G423 &lt;&gt; "",VLOOKUP($G423,Defect_severity,2,0),"")</f>
        <v/>
      </c>
      <c r="I423" s="144"/>
      <c r="J423" s="201"/>
      <c r="K423" s="202"/>
    </row>
    <row r="424" customFormat="false" ht="15" hidden="false" customHeight="false" outlineLevel="0" collapsed="false">
      <c r="B424" s="200" t="n">
        <f aca="false">B423+1</f>
        <v>402</v>
      </c>
      <c r="C424" s="144"/>
      <c r="D424" s="201"/>
      <c r="E424" s="201"/>
      <c r="F424" s="144"/>
      <c r="G424" s="144"/>
      <c r="H424" s="175" t="str">
        <f aca="true">IF(G424 &lt;&gt; "",VLOOKUP($G424,Defect_severity,2,0),"")</f>
        <v/>
      </c>
      <c r="I424" s="144"/>
      <c r="J424" s="201"/>
      <c r="K424" s="202"/>
    </row>
    <row r="425" customFormat="false" ht="15" hidden="false" customHeight="false" outlineLevel="0" collapsed="false">
      <c r="B425" s="200" t="n">
        <f aca="false">B424+1</f>
        <v>403</v>
      </c>
      <c r="C425" s="144"/>
      <c r="D425" s="201"/>
      <c r="E425" s="201"/>
      <c r="F425" s="144"/>
      <c r="G425" s="144"/>
      <c r="H425" s="175" t="str">
        <f aca="true">IF(G425 &lt;&gt; "",VLOOKUP($G425,Defect_severity,2,0),"")</f>
        <v/>
      </c>
      <c r="I425" s="144"/>
      <c r="J425" s="201"/>
      <c r="K425" s="202"/>
    </row>
    <row r="426" customFormat="false" ht="15" hidden="false" customHeight="false" outlineLevel="0" collapsed="false">
      <c r="B426" s="200" t="n">
        <f aca="false">B425+1</f>
        <v>404</v>
      </c>
      <c r="C426" s="144"/>
      <c r="D426" s="201"/>
      <c r="E426" s="201"/>
      <c r="F426" s="144"/>
      <c r="G426" s="144"/>
      <c r="H426" s="175" t="str">
        <f aca="true">IF(G426 &lt;&gt; "",VLOOKUP($G426,Defect_severity,2,0),"")</f>
        <v/>
      </c>
      <c r="I426" s="144"/>
      <c r="J426" s="201"/>
      <c r="K426" s="202"/>
    </row>
    <row r="427" customFormat="false" ht="15" hidden="false" customHeight="false" outlineLevel="0" collapsed="false">
      <c r="B427" s="200" t="n">
        <f aca="false">B426+1</f>
        <v>405</v>
      </c>
      <c r="C427" s="144"/>
      <c r="D427" s="201"/>
      <c r="E427" s="201"/>
      <c r="F427" s="144"/>
      <c r="G427" s="144"/>
      <c r="H427" s="175" t="str">
        <f aca="true">IF(G427 &lt;&gt; "",VLOOKUP($G427,Defect_severity,2,0),"")</f>
        <v/>
      </c>
      <c r="I427" s="144"/>
      <c r="J427" s="201"/>
      <c r="K427" s="202"/>
    </row>
    <row r="428" customFormat="false" ht="15" hidden="false" customHeight="false" outlineLevel="0" collapsed="false">
      <c r="B428" s="200" t="n">
        <f aca="false">B427+1</f>
        <v>406</v>
      </c>
      <c r="C428" s="144"/>
      <c r="D428" s="201"/>
      <c r="E428" s="201"/>
      <c r="F428" s="144"/>
      <c r="G428" s="144"/>
      <c r="H428" s="175" t="str">
        <f aca="true">IF(G428 &lt;&gt; "",VLOOKUP($G428,Defect_severity,2,0),"")</f>
        <v/>
      </c>
      <c r="I428" s="144"/>
      <c r="J428" s="201"/>
      <c r="K428" s="202"/>
    </row>
    <row r="429" customFormat="false" ht="15" hidden="false" customHeight="false" outlineLevel="0" collapsed="false">
      <c r="B429" s="200" t="n">
        <f aca="false">B428+1</f>
        <v>407</v>
      </c>
      <c r="C429" s="144"/>
      <c r="D429" s="201"/>
      <c r="E429" s="201"/>
      <c r="F429" s="144"/>
      <c r="G429" s="144"/>
      <c r="H429" s="175" t="str">
        <f aca="true">IF(G429 &lt;&gt; "",VLOOKUP($G429,Defect_severity,2,0),"")</f>
        <v/>
      </c>
      <c r="I429" s="144"/>
      <c r="J429" s="201"/>
      <c r="K429" s="202"/>
    </row>
    <row r="430" customFormat="false" ht="15" hidden="false" customHeight="false" outlineLevel="0" collapsed="false">
      <c r="B430" s="200" t="n">
        <f aca="false">B429+1</f>
        <v>408</v>
      </c>
      <c r="C430" s="144"/>
      <c r="D430" s="201"/>
      <c r="E430" s="201"/>
      <c r="F430" s="144"/>
      <c r="G430" s="144"/>
      <c r="H430" s="175" t="str">
        <f aca="true">IF(G430 &lt;&gt; "",VLOOKUP($G430,Defect_severity,2,0),"")</f>
        <v/>
      </c>
      <c r="I430" s="144"/>
      <c r="J430" s="201"/>
      <c r="K430" s="202"/>
    </row>
    <row r="431" customFormat="false" ht="15" hidden="false" customHeight="false" outlineLevel="0" collapsed="false">
      <c r="B431" s="200" t="n">
        <f aca="false">B430+1</f>
        <v>409</v>
      </c>
      <c r="C431" s="144"/>
      <c r="D431" s="201"/>
      <c r="E431" s="201"/>
      <c r="F431" s="144"/>
      <c r="G431" s="144"/>
      <c r="H431" s="175" t="str">
        <f aca="true">IF(G431 &lt;&gt; "",VLOOKUP($G431,Defect_severity,2,0),"")</f>
        <v/>
      </c>
      <c r="I431" s="144"/>
      <c r="J431" s="201"/>
      <c r="K431" s="202"/>
    </row>
    <row r="432" customFormat="false" ht="15" hidden="false" customHeight="false" outlineLevel="0" collapsed="false">
      <c r="B432" s="200" t="n">
        <f aca="false">B431+1</f>
        <v>410</v>
      </c>
      <c r="C432" s="144"/>
      <c r="D432" s="201"/>
      <c r="E432" s="201"/>
      <c r="F432" s="144"/>
      <c r="G432" s="144"/>
      <c r="H432" s="175" t="str">
        <f aca="true">IF(G432 &lt;&gt; "",VLOOKUP($G432,Defect_severity,2,0),"")</f>
        <v/>
      </c>
      <c r="I432" s="144"/>
      <c r="J432" s="201"/>
      <c r="K432" s="202"/>
    </row>
    <row r="433" customFormat="false" ht="15" hidden="false" customHeight="false" outlineLevel="0" collapsed="false">
      <c r="B433" s="200" t="n">
        <f aca="false">B432+1</f>
        <v>411</v>
      </c>
      <c r="C433" s="144"/>
      <c r="D433" s="201"/>
      <c r="E433" s="201"/>
      <c r="F433" s="144"/>
      <c r="G433" s="144"/>
      <c r="H433" s="175" t="str">
        <f aca="true">IF(G433 &lt;&gt; "",VLOOKUP($G433,Defect_severity,2,0),"")</f>
        <v/>
      </c>
      <c r="I433" s="144"/>
      <c r="J433" s="201"/>
      <c r="K433" s="202"/>
    </row>
    <row r="434" customFormat="false" ht="15" hidden="false" customHeight="false" outlineLevel="0" collapsed="false">
      <c r="B434" s="200" t="n">
        <f aca="false">B433+1</f>
        <v>412</v>
      </c>
      <c r="C434" s="144"/>
      <c r="D434" s="201"/>
      <c r="E434" s="201"/>
      <c r="F434" s="144"/>
      <c r="G434" s="144"/>
      <c r="H434" s="175" t="str">
        <f aca="true">IF(G434 &lt;&gt; "",VLOOKUP($G434,Defect_severity,2,0),"")</f>
        <v/>
      </c>
      <c r="I434" s="144"/>
      <c r="J434" s="201"/>
      <c r="K434" s="202"/>
    </row>
    <row r="435" customFormat="false" ht="15" hidden="false" customHeight="false" outlineLevel="0" collapsed="false">
      <c r="B435" s="200" t="n">
        <f aca="false">B434+1</f>
        <v>413</v>
      </c>
      <c r="C435" s="144"/>
      <c r="D435" s="201"/>
      <c r="E435" s="201"/>
      <c r="F435" s="144"/>
      <c r="G435" s="144"/>
      <c r="H435" s="175" t="str">
        <f aca="true">IF(G435 &lt;&gt; "",VLOOKUP($G435,Defect_severity,2,0),"")</f>
        <v/>
      </c>
      <c r="I435" s="144"/>
      <c r="J435" s="201"/>
      <c r="K435" s="202"/>
    </row>
    <row r="436" customFormat="false" ht="15" hidden="false" customHeight="false" outlineLevel="0" collapsed="false">
      <c r="B436" s="200" t="n">
        <f aca="false">B435+1</f>
        <v>414</v>
      </c>
      <c r="C436" s="144"/>
      <c r="D436" s="201"/>
      <c r="E436" s="201"/>
      <c r="F436" s="144"/>
      <c r="G436" s="144"/>
      <c r="H436" s="175" t="str">
        <f aca="true">IF(G436 &lt;&gt; "",VLOOKUP($G436,Defect_severity,2,0),"")</f>
        <v/>
      </c>
      <c r="I436" s="144"/>
      <c r="J436" s="201"/>
      <c r="K436" s="202"/>
    </row>
    <row r="437" customFormat="false" ht="15" hidden="false" customHeight="false" outlineLevel="0" collapsed="false">
      <c r="B437" s="200" t="n">
        <f aca="false">B436+1</f>
        <v>415</v>
      </c>
      <c r="C437" s="144"/>
      <c r="D437" s="201"/>
      <c r="E437" s="201"/>
      <c r="F437" s="144"/>
      <c r="G437" s="144"/>
      <c r="H437" s="175" t="str">
        <f aca="true">IF(G437 &lt;&gt; "",VLOOKUP($G437,Defect_severity,2,0),"")</f>
        <v/>
      </c>
      <c r="I437" s="144"/>
      <c r="J437" s="201"/>
      <c r="K437" s="202"/>
    </row>
    <row r="438" customFormat="false" ht="15" hidden="false" customHeight="false" outlineLevel="0" collapsed="false">
      <c r="B438" s="200" t="n">
        <f aca="false">B437+1</f>
        <v>416</v>
      </c>
      <c r="C438" s="144"/>
      <c r="D438" s="201"/>
      <c r="E438" s="201"/>
      <c r="F438" s="144"/>
      <c r="G438" s="144"/>
      <c r="H438" s="175" t="str">
        <f aca="true">IF(G438 &lt;&gt; "",VLOOKUP($G438,Defect_severity,2,0),"")</f>
        <v/>
      </c>
      <c r="I438" s="144"/>
      <c r="J438" s="201"/>
      <c r="K438" s="202"/>
    </row>
    <row r="439" customFormat="false" ht="15" hidden="false" customHeight="false" outlineLevel="0" collapsed="false">
      <c r="B439" s="200" t="n">
        <f aca="false">B438+1</f>
        <v>417</v>
      </c>
      <c r="C439" s="144"/>
      <c r="D439" s="201"/>
      <c r="E439" s="201"/>
      <c r="F439" s="144"/>
      <c r="G439" s="144"/>
      <c r="H439" s="175" t="str">
        <f aca="true">IF(G439 &lt;&gt; "",VLOOKUP($G439,Defect_severity,2,0),"")</f>
        <v/>
      </c>
      <c r="I439" s="144"/>
      <c r="J439" s="201"/>
      <c r="K439" s="202"/>
    </row>
    <row r="440" customFormat="false" ht="15" hidden="false" customHeight="false" outlineLevel="0" collapsed="false">
      <c r="B440" s="200" t="n">
        <f aca="false">B439+1</f>
        <v>418</v>
      </c>
      <c r="C440" s="144"/>
      <c r="D440" s="201"/>
      <c r="E440" s="201"/>
      <c r="F440" s="144"/>
      <c r="G440" s="144"/>
      <c r="H440" s="175" t="str">
        <f aca="true">IF(G440 &lt;&gt; "",VLOOKUP($G440,Defect_severity,2,0),"")</f>
        <v/>
      </c>
      <c r="I440" s="144"/>
      <c r="J440" s="201"/>
      <c r="K440" s="202"/>
    </row>
    <row r="441" customFormat="false" ht="15" hidden="false" customHeight="false" outlineLevel="0" collapsed="false">
      <c r="B441" s="200" t="n">
        <f aca="false">B440+1</f>
        <v>419</v>
      </c>
      <c r="C441" s="144"/>
      <c r="D441" s="201"/>
      <c r="E441" s="201"/>
      <c r="F441" s="144"/>
      <c r="G441" s="144"/>
      <c r="H441" s="175" t="str">
        <f aca="true">IF(G441 &lt;&gt; "",VLOOKUP($G441,Defect_severity,2,0),"")</f>
        <v/>
      </c>
      <c r="I441" s="144"/>
      <c r="J441" s="201"/>
      <c r="K441" s="202"/>
    </row>
    <row r="442" customFormat="false" ht="15" hidden="false" customHeight="false" outlineLevel="0" collapsed="false">
      <c r="B442" s="200" t="n">
        <f aca="false">B441+1</f>
        <v>420</v>
      </c>
      <c r="C442" s="144"/>
      <c r="D442" s="201"/>
      <c r="E442" s="201"/>
      <c r="F442" s="144"/>
      <c r="G442" s="144"/>
      <c r="H442" s="175" t="str">
        <f aca="true">IF(G442 &lt;&gt; "",VLOOKUP($G442,Defect_severity,2,0),"")</f>
        <v/>
      </c>
      <c r="I442" s="144"/>
      <c r="J442" s="201"/>
      <c r="K442" s="202"/>
    </row>
    <row r="443" customFormat="false" ht="15" hidden="false" customHeight="false" outlineLevel="0" collapsed="false">
      <c r="B443" s="200" t="n">
        <f aca="false">B442+1</f>
        <v>421</v>
      </c>
      <c r="C443" s="144"/>
      <c r="D443" s="201"/>
      <c r="E443" s="201"/>
      <c r="F443" s="144"/>
      <c r="G443" s="144"/>
      <c r="H443" s="175" t="str">
        <f aca="true">IF(G443 &lt;&gt; "",VLOOKUP($G443,Defect_severity,2,0),"")</f>
        <v/>
      </c>
      <c r="I443" s="144"/>
      <c r="J443" s="201"/>
      <c r="K443" s="202"/>
    </row>
    <row r="444" customFormat="false" ht="15" hidden="false" customHeight="false" outlineLevel="0" collapsed="false">
      <c r="B444" s="200" t="n">
        <f aca="false">B443+1</f>
        <v>422</v>
      </c>
      <c r="C444" s="144"/>
      <c r="D444" s="201"/>
      <c r="E444" s="201"/>
      <c r="F444" s="144"/>
      <c r="G444" s="144"/>
      <c r="H444" s="175" t="str">
        <f aca="true">IF(G444 &lt;&gt; "",VLOOKUP($G444,Defect_severity,2,0),"")</f>
        <v/>
      </c>
      <c r="I444" s="144"/>
      <c r="J444" s="201"/>
      <c r="K444" s="202"/>
    </row>
    <row r="445" customFormat="false" ht="15" hidden="false" customHeight="false" outlineLevel="0" collapsed="false">
      <c r="B445" s="200" t="n">
        <f aca="false">B444+1</f>
        <v>423</v>
      </c>
      <c r="C445" s="144"/>
      <c r="D445" s="201"/>
      <c r="E445" s="201"/>
      <c r="F445" s="144"/>
      <c r="G445" s="144"/>
      <c r="H445" s="175" t="str">
        <f aca="true">IF(G445 &lt;&gt; "",VLOOKUP($G445,Defect_severity,2,0),"")</f>
        <v/>
      </c>
      <c r="I445" s="144"/>
      <c r="J445" s="201"/>
      <c r="K445" s="202"/>
    </row>
    <row r="446" customFormat="false" ht="15" hidden="false" customHeight="false" outlineLevel="0" collapsed="false">
      <c r="B446" s="200" t="n">
        <f aca="false">B445+1</f>
        <v>424</v>
      </c>
      <c r="C446" s="144"/>
      <c r="D446" s="201"/>
      <c r="E446" s="201"/>
      <c r="F446" s="144"/>
      <c r="G446" s="144"/>
      <c r="H446" s="175" t="str">
        <f aca="true">IF(G446 &lt;&gt; "",VLOOKUP($G446,Defect_severity,2,0),"")</f>
        <v/>
      </c>
      <c r="I446" s="144"/>
      <c r="J446" s="201"/>
      <c r="K446" s="202"/>
    </row>
    <row r="447" customFormat="false" ht="15" hidden="false" customHeight="false" outlineLevel="0" collapsed="false">
      <c r="B447" s="200" t="n">
        <f aca="false">B446+1</f>
        <v>425</v>
      </c>
      <c r="C447" s="144"/>
      <c r="D447" s="201"/>
      <c r="E447" s="201"/>
      <c r="F447" s="144"/>
      <c r="G447" s="144"/>
      <c r="H447" s="175" t="str">
        <f aca="true">IF(G447 &lt;&gt; "",VLOOKUP($G447,Defect_severity,2,0),"")</f>
        <v/>
      </c>
      <c r="I447" s="144"/>
      <c r="J447" s="201"/>
      <c r="K447" s="202"/>
    </row>
    <row r="448" customFormat="false" ht="15" hidden="false" customHeight="false" outlineLevel="0" collapsed="false">
      <c r="B448" s="200" t="n">
        <f aca="false">B447+1</f>
        <v>426</v>
      </c>
      <c r="C448" s="144"/>
      <c r="D448" s="201"/>
      <c r="E448" s="201"/>
      <c r="F448" s="144"/>
      <c r="G448" s="144"/>
      <c r="H448" s="175" t="str">
        <f aca="true">IF(G448 &lt;&gt; "",VLOOKUP($G448,Defect_severity,2,0),"")</f>
        <v/>
      </c>
      <c r="I448" s="144"/>
      <c r="J448" s="201"/>
      <c r="K448" s="202"/>
    </row>
    <row r="449" customFormat="false" ht="15" hidden="false" customHeight="false" outlineLevel="0" collapsed="false">
      <c r="B449" s="200" t="n">
        <f aca="false">B448+1</f>
        <v>427</v>
      </c>
      <c r="C449" s="144"/>
      <c r="D449" s="201"/>
      <c r="E449" s="201"/>
      <c r="F449" s="144"/>
      <c r="G449" s="144"/>
      <c r="H449" s="175" t="str">
        <f aca="true">IF(G449 &lt;&gt; "",VLOOKUP($G449,Defect_severity,2,0),"")</f>
        <v/>
      </c>
      <c r="I449" s="144"/>
      <c r="J449" s="201"/>
      <c r="K449" s="202"/>
    </row>
    <row r="450" customFormat="false" ht="15" hidden="false" customHeight="false" outlineLevel="0" collapsed="false">
      <c r="B450" s="200" t="n">
        <f aca="false">B449+1</f>
        <v>428</v>
      </c>
      <c r="C450" s="144"/>
      <c r="D450" s="201"/>
      <c r="E450" s="201"/>
      <c r="F450" s="144"/>
      <c r="G450" s="144"/>
      <c r="H450" s="175" t="str">
        <f aca="true">IF(G450 &lt;&gt; "",VLOOKUP($G450,Defect_severity,2,0),"")</f>
        <v/>
      </c>
      <c r="I450" s="144"/>
      <c r="J450" s="201"/>
      <c r="K450" s="202"/>
    </row>
    <row r="451" customFormat="false" ht="15" hidden="false" customHeight="false" outlineLevel="0" collapsed="false">
      <c r="B451" s="200" t="n">
        <f aca="false">B450+1</f>
        <v>429</v>
      </c>
      <c r="C451" s="144"/>
      <c r="D451" s="201"/>
      <c r="E451" s="201"/>
      <c r="F451" s="144"/>
      <c r="G451" s="144"/>
      <c r="H451" s="175" t="str">
        <f aca="true">IF(G451 &lt;&gt; "",VLOOKUP($G451,Defect_severity,2,0),"")</f>
        <v/>
      </c>
      <c r="I451" s="144"/>
      <c r="J451" s="201"/>
      <c r="K451" s="202"/>
    </row>
    <row r="452" customFormat="false" ht="15" hidden="false" customHeight="false" outlineLevel="0" collapsed="false">
      <c r="B452" s="200" t="n">
        <f aca="false">B451+1</f>
        <v>430</v>
      </c>
      <c r="C452" s="144"/>
      <c r="D452" s="201"/>
      <c r="E452" s="201"/>
      <c r="F452" s="144"/>
      <c r="G452" s="144"/>
      <c r="H452" s="175" t="str">
        <f aca="true">IF(G452 &lt;&gt; "",VLOOKUP($G452,Defect_severity,2,0),"")</f>
        <v/>
      </c>
      <c r="I452" s="144"/>
      <c r="J452" s="201"/>
      <c r="K452" s="202"/>
    </row>
    <row r="453" customFormat="false" ht="15" hidden="false" customHeight="false" outlineLevel="0" collapsed="false">
      <c r="B453" s="200" t="n">
        <f aca="false">B452+1</f>
        <v>431</v>
      </c>
      <c r="C453" s="144"/>
      <c r="D453" s="201"/>
      <c r="E453" s="201"/>
      <c r="F453" s="144"/>
      <c r="G453" s="144"/>
      <c r="H453" s="175" t="str">
        <f aca="true">IF(G453 &lt;&gt; "",VLOOKUP($G453,Defect_severity,2,0),"")</f>
        <v/>
      </c>
      <c r="I453" s="144"/>
      <c r="J453" s="201"/>
      <c r="K453" s="202"/>
    </row>
    <row r="454" customFormat="false" ht="15" hidden="false" customHeight="false" outlineLevel="0" collapsed="false">
      <c r="B454" s="200" t="n">
        <f aca="false">B453+1</f>
        <v>432</v>
      </c>
      <c r="C454" s="144"/>
      <c r="D454" s="201"/>
      <c r="E454" s="201"/>
      <c r="F454" s="144"/>
      <c r="G454" s="144"/>
      <c r="H454" s="175" t="str">
        <f aca="true">IF(G454 &lt;&gt; "",VLOOKUP($G454,Defect_severity,2,0),"")</f>
        <v/>
      </c>
      <c r="I454" s="144"/>
      <c r="J454" s="201"/>
      <c r="K454" s="202"/>
    </row>
    <row r="455" customFormat="false" ht="15" hidden="false" customHeight="false" outlineLevel="0" collapsed="false">
      <c r="B455" s="200" t="n">
        <f aca="false">B454+1</f>
        <v>433</v>
      </c>
      <c r="C455" s="144"/>
      <c r="D455" s="201"/>
      <c r="E455" s="201"/>
      <c r="F455" s="144"/>
      <c r="G455" s="144"/>
      <c r="H455" s="175" t="str">
        <f aca="true">IF(G455 &lt;&gt; "",VLOOKUP($G455,Defect_severity,2,0),"")</f>
        <v/>
      </c>
      <c r="I455" s="144"/>
      <c r="J455" s="201"/>
      <c r="K455" s="202"/>
    </row>
    <row r="456" customFormat="false" ht="15" hidden="false" customHeight="false" outlineLevel="0" collapsed="false">
      <c r="B456" s="200" t="n">
        <f aca="false">B455+1</f>
        <v>434</v>
      </c>
      <c r="C456" s="144"/>
      <c r="D456" s="201"/>
      <c r="E456" s="201"/>
      <c r="F456" s="144"/>
      <c r="G456" s="144"/>
      <c r="H456" s="175" t="str">
        <f aca="true">IF(G456 &lt;&gt; "",VLOOKUP($G456,Defect_severity,2,0),"")</f>
        <v/>
      </c>
      <c r="I456" s="144"/>
      <c r="J456" s="201"/>
      <c r="K456" s="202"/>
    </row>
    <row r="457" customFormat="false" ht="15" hidden="false" customHeight="false" outlineLevel="0" collapsed="false">
      <c r="B457" s="200" t="n">
        <f aca="false">B456+1</f>
        <v>435</v>
      </c>
      <c r="C457" s="144"/>
      <c r="D457" s="201"/>
      <c r="E457" s="201"/>
      <c r="F457" s="144"/>
      <c r="G457" s="144"/>
      <c r="H457" s="175" t="str">
        <f aca="true">IF(G457 &lt;&gt; "",VLOOKUP($G457,Defect_severity,2,0),"")</f>
        <v/>
      </c>
      <c r="I457" s="144"/>
      <c r="J457" s="201"/>
      <c r="K457" s="202"/>
    </row>
    <row r="458" customFormat="false" ht="15" hidden="false" customHeight="false" outlineLevel="0" collapsed="false">
      <c r="B458" s="200" t="n">
        <f aca="false">B457+1</f>
        <v>436</v>
      </c>
      <c r="C458" s="144"/>
      <c r="D458" s="201"/>
      <c r="E458" s="201"/>
      <c r="F458" s="144"/>
      <c r="G458" s="144"/>
      <c r="H458" s="175" t="str">
        <f aca="true">IF(G458 &lt;&gt; "",VLOOKUP($G458,Defect_severity,2,0),"")</f>
        <v/>
      </c>
      <c r="I458" s="144"/>
      <c r="J458" s="201"/>
      <c r="K458" s="202"/>
    </row>
    <row r="459" customFormat="false" ht="15" hidden="false" customHeight="false" outlineLevel="0" collapsed="false">
      <c r="B459" s="200" t="n">
        <f aca="false">B458+1</f>
        <v>437</v>
      </c>
      <c r="C459" s="144"/>
      <c r="D459" s="201"/>
      <c r="E459" s="201"/>
      <c r="F459" s="144"/>
      <c r="G459" s="144"/>
      <c r="H459" s="175" t="str">
        <f aca="true">IF(G459 &lt;&gt; "",VLOOKUP($G459,Defect_severity,2,0),"")</f>
        <v/>
      </c>
      <c r="I459" s="144"/>
      <c r="J459" s="201"/>
      <c r="K459" s="202"/>
    </row>
    <row r="460" customFormat="false" ht="15" hidden="false" customHeight="false" outlineLevel="0" collapsed="false">
      <c r="B460" s="200" t="n">
        <f aca="false">B459+1</f>
        <v>438</v>
      </c>
      <c r="C460" s="144"/>
      <c r="D460" s="201"/>
      <c r="E460" s="201"/>
      <c r="F460" s="144"/>
      <c r="G460" s="144"/>
      <c r="H460" s="175" t="str">
        <f aca="true">IF(G460 &lt;&gt; "",VLOOKUP($G460,Defect_severity,2,0),"")</f>
        <v/>
      </c>
      <c r="I460" s="144"/>
      <c r="J460" s="201"/>
      <c r="K460" s="202"/>
    </row>
    <row r="461" customFormat="false" ht="15" hidden="false" customHeight="false" outlineLevel="0" collapsed="false">
      <c r="B461" s="200" t="n">
        <f aca="false">B460+1</f>
        <v>439</v>
      </c>
      <c r="C461" s="144"/>
      <c r="D461" s="201"/>
      <c r="E461" s="201"/>
      <c r="F461" s="144"/>
      <c r="G461" s="144"/>
      <c r="H461" s="175" t="str">
        <f aca="true">IF(G461 &lt;&gt; "",VLOOKUP($G461,Defect_severity,2,0),"")</f>
        <v/>
      </c>
      <c r="I461" s="144"/>
      <c r="J461" s="201"/>
      <c r="K461" s="202"/>
    </row>
    <row r="462" customFormat="false" ht="15" hidden="false" customHeight="false" outlineLevel="0" collapsed="false">
      <c r="B462" s="200" t="n">
        <f aca="false">B461+1</f>
        <v>440</v>
      </c>
      <c r="C462" s="144"/>
      <c r="D462" s="201"/>
      <c r="E462" s="201"/>
      <c r="F462" s="144"/>
      <c r="G462" s="144"/>
      <c r="H462" s="175" t="str">
        <f aca="true">IF(G462 &lt;&gt; "",VLOOKUP($G462,Defect_severity,2,0),"")</f>
        <v/>
      </c>
      <c r="I462" s="144"/>
      <c r="J462" s="201"/>
      <c r="K462" s="202"/>
    </row>
    <row r="463" customFormat="false" ht="15" hidden="false" customHeight="false" outlineLevel="0" collapsed="false">
      <c r="B463" s="200" t="n">
        <f aca="false">B462+1</f>
        <v>441</v>
      </c>
      <c r="C463" s="144"/>
      <c r="D463" s="201"/>
      <c r="E463" s="201"/>
      <c r="F463" s="144"/>
      <c r="G463" s="144"/>
      <c r="H463" s="175" t="str">
        <f aca="true">IF(G463 &lt;&gt; "",VLOOKUP($G463,Defect_severity,2,0),"")</f>
        <v/>
      </c>
      <c r="I463" s="144"/>
      <c r="J463" s="201"/>
      <c r="K463" s="202"/>
    </row>
    <row r="464" customFormat="false" ht="15" hidden="false" customHeight="false" outlineLevel="0" collapsed="false">
      <c r="B464" s="200" t="n">
        <f aca="false">B463+1</f>
        <v>442</v>
      </c>
      <c r="C464" s="144"/>
      <c r="D464" s="201"/>
      <c r="E464" s="201"/>
      <c r="F464" s="144"/>
      <c r="G464" s="144"/>
      <c r="H464" s="175" t="str">
        <f aca="true">IF(G464 &lt;&gt; "",VLOOKUP($G464,Defect_severity,2,0),"")</f>
        <v/>
      </c>
      <c r="I464" s="144"/>
      <c r="J464" s="201"/>
      <c r="K464" s="202"/>
    </row>
    <row r="465" customFormat="false" ht="15" hidden="false" customHeight="false" outlineLevel="0" collapsed="false">
      <c r="B465" s="200" t="n">
        <f aca="false">B464+1</f>
        <v>443</v>
      </c>
      <c r="C465" s="144"/>
      <c r="D465" s="201"/>
      <c r="E465" s="201"/>
      <c r="F465" s="144"/>
      <c r="G465" s="144"/>
      <c r="H465" s="175" t="str">
        <f aca="true">IF(G465 &lt;&gt; "",VLOOKUP($G465,Defect_severity,2,0),"")</f>
        <v/>
      </c>
      <c r="I465" s="144"/>
      <c r="J465" s="201"/>
      <c r="K465" s="202"/>
    </row>
    <row r="466" customFormat="false" ht="15" hidden="false" customHeight="false" outlineLevel="0" collapsed="false">
      <c r="B466" s="200" t="n">
        <f aca="false">B465+1</f>
        <v>444</v>
      </c>
      <c r="C466" s="144"/>
      <c r="D466" s="201"/>
      <c r="E466" s="201"/>
      <c r="F466" s="144"/>
      <c r="G466" s="144"/>
      <c r="H466" s="175" t="str">
        <f aca="true">IF(G466 &lt;&gt; "",VLOOKUP($G466,Defect_severity,2,0),"")</f>
        <v/>
      </c>
      <c r="I466" s="144"/>
      <c r="J466" s="201"/>
      <c r="K466" s="202"/>
    </row>
    <row r="467" customFormat="false" ht="15" hidden="false" customHeight="false" outlineLevel="0" collapsed="false">
      <c r="B467" s="200" t="n">
        <f aca="false">B466+1</f>
        <v>445</v>
      </c>
      <c r="C467" s="144"/>
      <c r="D467" s="201"/>
      <c r="E467" s="201"/>
      <c r="F467" s="144"/>
      <c r="G467" s="144"/>
      <c r="H467" s="175" t="str">
        <f aca="true">IF(G467 &lt;&gt; "",VLOOKUP($G467,Defect_severity,2,0),"")</f>
        <v/>
      </c>
      <c r="I467" s="144"/>
      <c r="J467" s="201"/>
      <c r="K467" s="202"/>
    </row>
    <row r="468" customFormat="false" ht="15" hidden="false" customHeight="false" outlineLevel="0" collapsed="false">
      <c r="B468" s="200" t="n">
        <f aca="false">B467+1</f>
        <v>446</v>
      </c>
      <c r="C468" s="144"/>
      <c r="D468" s="201"/>
      <c r="E468" s="201"/>
      <c r="F468" s="144"/>
      <c r="G468" s="144"/>
      <c r="H468" s="175" t="str">
        <f aca="true">IF(G468 &lt;&gt; "",VLOOKUP($G468,Defect_severity,2,0),"")</f>
        <v/>
      </c>
      <c r="I468" s="144"/>
      <c r="J468" s="201"/>
      <c r="K468" s="202"/>
    </row>
    <row r="469" customFormat="false" ht="15" hidden="false" customHeight="false" outlineLevel="0" collapsed="false">
      <c r="B469" s="200" t="n">
        <f aca="false">B468+1</f>
        <v>447</v>
      </c>
      <c r="C469" s="144"/>
      <c r="D469" s="201"/>
      <c r="E469" s="201"/>
      <c r="F469" s="144"/>
      <c r="G469" s="144"/>
      <c r="H469" s="175" t="str">
        <f aca="true">IF(G469 &lt;&gt; "",VLOOKUP($G469,Defect_severity,2,0),"")</f>
        <v/>
      </c>
      <c r="I469" s="144"/>
      <c r="J469" s="201"/>
      <c r="K469" s="202"/>
    </row>
    <row r="470" customFormat="false" ht="15" hidden="false" customHeight="false" outlineLevel="0" collapsed="false">
      <c r="B470" s="200" t="n">
        <f aca="false">B469+1</f>
        <v>448</v>
      </c>
      <c r="C470" s="144"/>
      <c r="D470" s="201"/>
      <c r="E470" s="201"/>
      <c r="F470" s="144"/>
      <c r="G470" s="144"/>
      <c r="H470" s="175" t="str">
        <f aca="true">IF(G470 &lt;&gt; "",VLOOKUP($G470,Defect_severity,2,0),"")</f>
        <v/>
      </c>
      <c r="I470" s="144"/>
      <c r="J470" s="201"/>
      <c r="K470" s="202"/>
    </row>
    <row r="471" customFormat="false" ht="15" hidden="false" customHeight="false" outlineLevel="0" collapsed="false">
      <c r="B471" s="200" t="n">
        <f aca="false">B470+1</f>
        <v>449</v>
      </c>
      <c r="C471" s="144"/>
      <c r="D471" s="201"/>
      <c r="E471" s="201"/>
      <c r="F471" s="144"/>
      <c r="G471" s="144"/>
      <c r="H471" s="175" t="str">
        <f aca="true">IF(G471 &lt;&gt; "",VLOOKUP($G471,Defect_severity,2,0),"")</f>
        <v/>
      </c>
      <c r="I471" s="144"/>
      <c r="J471" s="201"/>
      <c r="K471" s="202"/>
    </row>
    <row r="472" customFormat="false" ht="15" hidden="false" customHeight="false" outlineLevel="0" collapsed="false">
      <c r="B472" s="200" t="n">
        <f aca="false">B471+1</f>
        <v>450</v>
      </c>
      <c r="C472" s="144"/>
      <c r="D472" s="201"/>
      <c r="E472" s="201"/>
      <c r="F472" s="144"/>
      <c r="G472" s="144"/>
      <c r="H472" s="175" t="str">
        <f aca="true">IF(G472 &lt;&gt; "",VLOOKUP($G472,Defect_severity,2,0),"")</f>
        <v/>
      </c>
      <c r="I472" s="144"/>
      <c r="J472" s="201"/>
      <c r="K472" s="202"/>
    </row>
    <row r="473" customFormat="false" ht="15" hidden="false" customHeight="false" outlineLevel="0" collapsed="false">
      <c r="B473" s="200" t="n">
        <f aca="false">B472+1</f>
        <v>451</v>
      </c>
      <c r="C473" s="144"/>
      <c r="D473" s="201"/>
      <c r="E473" s="201"/>
      <c r="F473" s="144"/>
      <c r="G473" s="144"/>
      <c r="H473" s="175" t="str">
        <f aca="true">IF(G473 &lt;&gt; "",VLOOKUP($G473,Defect_severity,2,0),"")</f>
        <v/>
      </c>
      <c r="I473" s="144"/>
      <c r="J473" s="201"/>
      <c r="K473" s="202"/>
    </row>
    <row r="474" customFormat="false" ht="15" hidden="false" customHeight="false" outlineLevel="0" collapsed="false">
      <c r="B474" s="200" t="n">
        <f aca="false">B473+1</f>
        <v>452</v>
      </c>
      <c r="C474" s="144"/>
      <c r="D474" s="201"/>
      <c r="E474" s="201"/>
      <c r="F474" s="144"/>
      <c r="G474" s="144"/>
      <c r="H474" s="175" t="str">
        <f aca="true">IF(G474 &lt;&gt; "",VLOOKUP($G474,Defect_severity,2,0),"")</f>
        <v/>
      </c>
      <c r="I474" s="144"/>
      <c r="J474" s="201"/>
      <c r="K474" s="202"/>
    </row>
    <row r="475" customFormat="false" ht="15" hidden="false" customHeight="false" outlineLevel="0" collapsed="false">
      <c r="B475" s="200" t="n">
        <f aca="false">B474+1</f>
        <v>453</v>
      </c>
      <c r="C475" s="144"/>
      <c r="D475" s="201"/>
      <c r="E475" s="201"/>
      <c r="F475" s="144"/>
      <c r="G475" s="144"/>
      <c r="H475" s="175" t="str">
        <f aca="true">IF(G475 &lt;&gt; "",VLOOKUP($G475,Defect_severity,2,0),"")</f>
        <v/>
      </c>
      <c r="I475" s="144"/>
      <c r="J475" s="201"/>
      <c r="K475" s="202"/>
    </row>
    <row r="476" customFormat="false" ht="15" hidden="false" customHeight="false" outlineLevel="0" collapsed="false">
      <c r="B476" s="200" t="n">
        <f aca="false">B475+1</f>
        <v>454</v>
      </c>
      <c r="C476" s="144"/>
      <c r="D476" s="201"/>
      <c r="E476" s="201"/>
      <c r="F476" s="144"/>
      <c r="G476" s="144"/>
      <c r="H476" s="175" t="str">
        <f aca="true">IF(G476 &lt;&gt; "",VLOOKUP($G476,Defect_severity,2,0),"")</f>
        <v/>
      </c>
      <c r="I476" s="144"/>
      <c r="J476" s="201"/>
      <c r="K476" s="202"/>
    </row>
    <row r="477" customFormat="false" ht="15" hidden="false" customHeight="false" outlineLevel="0" collapsed="false">
      <c r="B477" s="200" t="n">
        <f aca="false">B476+1</f>
        <v>455</v>
      </c>
      <c r="C477" s="144"/>
      <c r="D477" s="201"/>
      <c r="E477" s="201"/>
      <c r="F477" s="144"/>
      <c r="G477" s="144"/>
      <c r="H477" s="175" t="str">
        <f aca="true">IF(G477 &lt;&gt; "",VLOOKUP($G477,Defect_severity,2,0),"")</f>
        <v/>
      </c>
      <c r="I477" s="144"/>
      <c r="J477" s="201"/>
      <c r="K477" s="202"/>
    </row>
    <row r="478" customFormat="false" ht="15" hidden="false" customHeight="false" outlineLevel="0" collapsed="false">
      <c r="B478" s="200" t="n">
        <f aca="false">B477+1</f>
        <v>456</v>
      </c>
      <c r="C478" s="144"/>
      <c r="D478" s="201"/>
      <c r="E478" s="201"/>
      <c r="F478" s="144"/>
      <c r="G478" s="144"/>
      <c r="H478" s="175" t="str">
        <f aca="true">IF(G478 &lt;&gt; "",VLOOKUP($G478,Defect_severity,2,0),"")</f>
        <v/>
      </c>
      <c r="I478" s="144"/>
      <c r="J478" s="201"/>
      <c r="K478" s="202"/>
    </row>
    <row r="479" customFormat="false" ht="15" hidden="false" customHeight="false" outlineLevel="0" collapsed="false">
      <c r="B479" s="200" t="n">
        <f aca="false">B478+1</f>
        <v>457</v>
      </c>
      <c r="C479" s="144"/>
      <c r="D479" s="201"/>
      <c r="E479" s="201"/>
      <c r="F479" s="144"/>
      <c r="G479" s="144"/>
      <c r="H479" s="175" t="str">
        <f aca="true">IF(G479 &lt;&gt; "",VLOOKUP($G479,Defect_severity,2,0),"")</f>
        <v/>
      </c>
      <c r="I479" s="144"/>
      <c r="J479" s="201"/>
      <c r="K479" s="202"/>
    </row>
    <row r="480" customFormat="false" ht="15" hidden="false" customHeight="false" outlineLevel="0" collapsed="false">
      <c r="B480" s="200" t="n">
        <f aca="false">B479+1</f>
        <v>458</v>
      </c>
      <c r="C480" s="144"/>
      <c r="D480" s="201"/>
      <c r="E480" s="201"/>
      <c r="F480" s="144"/>
      <c r="G480" s="144"/>
      <c r="H480" s="175" t="str">
        <f aca="true">IF(G480 &lt;&gt; "",VLOOKUP($G480,Defect_severity,2,0),"")</f>
        <v/>
      </c>
      <c r="I480" s="144"/>
      <c r="J480" s="201"/>
      <c r="K480" s="202"/>
    </row>
    <row r="481" customFormat="false" ht="15" hidden="false" customHeight="false" outlineLevel="0" collapsed="false">
      <c r="B481" s="200" t="n">
        <f aca="false">B480+1</f>
        <v>459</v>
      </c>
      <c r="C481" s="144"/>
      <c r="D481" s="201"/>
      <c r="E481" s="201"/>
      <c r="F481" s="144"/>
      <c r="G481" s="144"/>
      <c r="H481" s="175" t="str">
        <f aca="true">IF(G481 &lt;&gt; "",VLOOKUP($G481,Defect_severity,2,0),"")</f>
        <v/>
      </c>
      <c r="I481" s="144"/>
      <c r="J481" s="201"/>
      <c r="K481" s="202"/>
    </row>
    <row r="482" customFormat="false" ht="15" hidden="false" customHeight="false" outlineLevel="0" collapsed="false">
      <c r="B482" s="200" t="n">
        <f aca="false">B481+1</f>
        <v>460</v>
      </c>
      <c r="C482" s="144"/>
      <c r="D482" s="201"/>
      <c r="E482" s="201"/>
      <c r="F482" s="144"/>
      <c r="G482" s="144"/>
      <c r="H482" s="175" t="str">
        <f aca="true">IF(G482 &lt;&gt; "",VLOOKUP($G482,Defect_severity,2,0),"")</f>
        <v/>
      </c>
      <c r="I482" s="144"/>
      <c r="J482" s="201"/>
      <c r="K482" s="202"/>
    </row>
    <row r="483" customFormat="false" ht="15" hidden="false" customHeight="false" outlineLevel="0" collapsed="false">
      <c r="B483" s="200" t="n">
        <f aca="false">B482+1</f>
        <v>461</v>
      </c>
      <c r="C483" s="144"/>
      <c r="D483" s="201"/>
      <c r="E483" s="201"/>
      <c r="F483" s="144"/>
      <c r="G483" s="144"/>
      <c r="H483" s="175" t="str">
        <f aca="true">IF(G483 &lt;&gt; "",VLOOKUP($G483,Defect_severity,2,0),"")</f>
        <v/>
      </c>
      <c r="I483" s="144"/>
      <c r="J483" s="201"/>
      <c r="K483" s="202"/>
    </row>
    <row r="484" customFormat="false" ht="15" hidden="false" customHeight="false" outlineLevel="0" collapsed="false">
      <c r="B484" s="200" t="n">
        <f aca="false">B483+1</f>
        <v>462</v>
      </c>
      <c r="C484" s="144"/>
      <c r="D484" s="201"/>
      <c r="E484" s="201"/>
      <c r="F484" s="144"/>
      <c r="G484" s="144"/>
      <c r="H484" s="175" t="str">
        <f aca="true">IF(G484 &lt;&gt; "",VLOOKUP($G484,Defect_severity,2,0),"")</f>
        <v/>
      </c>
      <c r="I484" s="144"/>
      <c r="J484" s="201"/>
      <c r="K484" s="202"/>
    </row>
    <row r="485" customFormat="false" ht="15" hidden="false" customHeight="false" outlineLevel="0" collapsed="false">
      <c r="B485" s="200" t="n">
        <f aca="false">B484+1</f>
        <v>463</v>
      </c>
      <c r="C485" s="144"/>
      <c r="D485" s="201"/>
      <c r="E485" s="201"/>
      <c r="F485" s="144"/>
      <c r="G485" s="144"/>
      <c r="H485" s="175" t="str">
        <f aca="true">IF(G485 &lt;&gt; "",VLOOKUP($G485,Defect_severity,2,0),"")</f>
        <v/>
      </c>
      <c r="I485" s="144"/>
      <c r="J485" s="201"/>
      <c r="K485" s="202"/>
    </row>
    <row r="486" customFormat="false" ht="15" hidden="false" customHeight="false" outlineLevel="0" collapsed="false">
      <c r="B486" s="200" t="n">
        <f aca="false">B485+1</f>
        <v>464</v>
      </c>
      <c r="C486" s="144"/>
      <c r="D486" s="201"/>
      <c r="E486" s="201"/>
      <c r="F486" s="144"/>
      <c r="G486" s="144"/>
      <c r="H486" s="175" t="str">
        <f aca="true">IF(G486 &lt;&gt; "",VLOOKUP($G486,Defect_severity,2,0),"")</f>
        <v/>
      </c>
      <c r="I486" s="144"/>
      <c r="J486" s="201"/>
      <c r="K486" s="202"/>
    </row>
    <row r="487" customFormat="false" ht="15" hidden="false" customHeight="false" outlineLevel="0" collapsed="false">
      <c r="B487" s="200" t="n">
        <f aca="false">B486+1</f>
        <v>465</v>
      </c>
      <c r="C487" s="144"/>
      <c r="D487" s="201"/>
      <c r="E487" s="201"/>
      <c r="F487" s="144"/>
      <c r="G487" s="144"/>
      <c r="H487" s="175" t="str">
        <f aca="true">IF(G487 &lt;&gt; "",VLOOKUP($G487,Defect_severity,2,0),"")</f>
        <v/>
      </c>
      <c r="I487" s="144"/>
      <c r="J487" s="201"/>
      <c r="K487" s="202"/>
    </row>
    <row r="488" customFormat="false" ht="15" hidden="false" customHeight="false" outlineLevel="0" collapsed="false">
      <c r="B488" s="200" t="n">
        <f aca="false">B487+1</f>
        <v>466</v>
      </c>
      <c r="C488" s="144"/>
      <c r="D488" s="201"/>
      <c r="E488" s="201"/>
      <c r="F488" s="144"/>
      <c r="G488" s="144"/>
      <c r="H488" s="175" t="str">
        <f aca="true">IF(G488 &lt;&gt; "",VLOOKUP($G488,Defect_severity,2,0),"")</f>
        <v/>
      </c>
      <c r="I488" s="144"/>
      <c r="J488" s="201"/>
      <c r="K488" s="202"/>
    </row>
    <row r="489" customFormat="false" ht="15" hidden="false" customHeight="false" outlineLevel="0" collapsed="false">
      <c r="B489" s="200" t="n">
        <f aca="false">B488+1</f>
        <v>467</v>
      </c>
      <c r="C489" s="144"/>
      <c r="D489" s="201"/>
      <c r="E489" s="201"/>
      <c r="F489" s="144"/>
      <c r="G489" s="144"/>
      <c r="H489" s="175" t="str">
        <f aca="true">IF(G489 &lt;&gt; "",VLOOKUP($G489,Defect_severity,2,0),"")</f>
        <v/>
      </c>
      <c r="I489" s="144"/>
      <c r="J489" s="201"/>
      <c r="K489" s="202"/>
    </row>
    <row r="490" customFormat="false" ht="15" hidden="false" customHeight="false" outlineLevel="0" collapsed="false">
      <c r="B490" s="200" t="n">
        <f aca="false">B489+1</f>
        <v>468</v>
      </c>
      <c r="C490" s="144"/>
      <c r="D490" s="201"/>
      <c r="E490" s="201"/>
      <c r="F490" s="144"/>
      <c r="G490" s="144"/>
      <c r="H490" s="175" t="str">
        <f aca="true">IF(G490 &lt;&gt; "",VLOOKUP($G490,Defect_severity,2,0),"")</f>
        <v/>
      </c>
      <c r="I490" s="144"/>
      <c r="J490" s="201"/>
      <c r="K490" s="202"/>
    </row>
    <row r="491" customFormat="false" ht="15" hidden="false" customHeight="false" outlineLevel="0" collapsed="false">
      <c r="B491" s="200" t="n">
        <f aca="false">B490+1</f>
        <v>469</v>
      </c>
      <c r="C491" s="144"/>
      <c r="D491" s="201"/>
      <c r="E491" s="201"/>
      <c r="F491" s="144"/>
      <c r="G491" s="144"/>
      <c r="H491" s="175" t="str">
        <f aca="true">IF(G491 &lt;&gt; "",VLOOKUP($G491,Defect_severity,2,0),"")</f>
        <v/>
      </c>
      <c r="I491" s="144"/>
      <c r="J491" s="201"/>
      <c r="K491" s="202"/>
    </row>
    <row r="492" customFormat="false" ht="15" hidden="false" customHeight="false" outlineLevel="0" collapsed="false">
      <c r="B492" s="200" t="n">
        <f aca="false">B491+1</f>
        <v>470</v>
      </c>
      <c r="C492" s="144"/>
      <c r="D492" s="201"/>
      <c r="E492" s="201"/>
      <c r="F492" s="144"/>
      <c r="G492" s="144"/>
      <c r="H492" s="175" t="str">
        <f aca="true">IF(G492 &lt;&gt; "",VLOOKUP($G492,Defect_severity,2,0),"")</f>
        <v/>
      </c>
      <c r="I492" s="144"/>
      <c r="J492" s="201"/>
      <c r="K492" s="202"/>
    </row>
    <row r="493" customFormat="false" ht="15" hidden="false" customHeight="false" outlineLevel="0" collapsed="false">
      <c r="B493" s="200" t="n">
        <f aca="false">B492+1</f>
        <v>471</v>
      </c>
      <c r="C493" s="144"/>
      <c r="D493" s="201"/>
      <c r="E493" s="201"/>
      <c r="F493" s="144"/>
      <c r="G493" s="144"/>
      <c r="H493" s="175" t="str">
        <f aca="true">IF(G493 &lt;&gt; "",VLOOKUP($G493,Defect_severity,2,0),"")</f>
        <v/>
      </c>
      <c r="I493" s="144"/>
      <c r="J493" s="201"/>
      <c r="K493" s="202"/>
    </row>
    <row r="494" customFormat="false" ht="15" hidden="false" customHeight="false" outlineLevel="0" collapsed="false">
      <c r="B494" s="200" t="n">
        <f aca="false">B493+1</f>
        <v>472</v>
      </c>
      <c r="C494" s="144"/>
      <c r="D494" s="201"/>
      <c r="E494" s="201"/>
      <c r="F494" s="144"/>
      <c r="G494" s="144"/>
      <c r="H494" s="175" t="str">
        <f aca="true">IF(G494 &lt;&gt; "",VLOOKUP($G494,Defect_severity,2,0),"")</f>
        <v/>
      </c>
      <c r="I494" s="144"/>
      <c r="J494" s="201"/>
      <c r="K494" s="202"/>
    </row>
    <row r="495" customFormat="false" ht="15" hidden="false" customHeight="false" outlineLevel="0" collapsed="false">
      <c r="B495" s="200" t="n">
        <f aca="false">B494+1</f>
        <v>473</v>
      </c>
      <c r="C495" s="144"/>
      <c r="D495" s="201"/>
      <c r="E495" s="201"/>
      <c r="F495" s="144"/>
      <c r="G495" s="144"/>
      <c r="H495" s="175" t="str">
        <f aca="true">IF(G495 &lt;&gt; "",VLOOKUP($G495,Defect_severity,2,0),"")</f>
        <v/>
      </c>
      <c r="I495" s="144"/>
      <c r="J495" s="201"/>
      <c r="K495" s="202"/>
    </row>
    <row r="496" customFormat="false" ht="15" hidden="false" customHeight="false" outlineLevel="0" collapsed="false">
      <c r="B496" s="200" t="n">
        <f aca="false">B495+1</f>
        <v>474</v>
      </c>
      <c r="C496" s="144"/>
      <c r="D496" s="201"/>
      <c r="E496" s="201"/>
      <c r="F496" s="144"/>
      <c r="G496" s="144"/>
      <c r="H496" s="175" t="str">
        <f aca="true">IF(G496 &lt;&gt; "",VLOOKUP($G496,Defect_severity,2,0),"")</f>
        <v/>
      </c>
      <c r="I496" s="144"/>
      <c r="J496" s="201"/>
      <c r="K496" s="202"/>
    </row>
    <row r="497" customFormat="false" ht="15" hidden="false" customHeight="false" outlineLevel="0" collapsed="false">
      <c r="B497" s="200" t="n">
        <f aca="false">B496+1</f>
        <v>475</v>
      </c>
      <c r="C497" s="144"/>
      <c r="D497" s="201"/>
      <c r="E497" s="201"/>
      <c r="F497" s="144"/>
      <c r="G497" s="144"/>
      <c r="H497" s="175" t="str">
        <f aca="true">IF(G497 &lt;&gt; "",VLOOKUP($G497,Defect_severity,2,0),"")</f>
        <v/>
      </c>
      <c r="I497" s="144"/>
      <c r="J497" s="201"/>
      <c r="K497" s="202"/>
    </row>
    <row r="498" customFormat="false" ht="15" hidden="false" customHeight="false" outlineLevel="0" collapsed="false">
      <c r="B498" s="200" t="n">
        <f aca="false">B497+1</f>
        <v>476</v>
      </c>
      <c r="C498" s="144"/>
      <c r="D498" s="201"/>
      <c r="E498" s="201"/>
      <c r="F498" s="144"/>
      <c r="G498" s="144"/>
      <c r="H498" s="175" t="str">
        <f aca="true">IF(G498 &lt;&gt; "",VLOOKUP($G498,Defect_severity,2,0),"")</f>
        <v/>
      </c>
      <c r="I498" s="144"/>
      <c r="J498" s="201"/>
      <c r="K498" s="202"/>
    </row>
    <row r="499" customFormat="false" ht="15" hidden="false" customHeight="false" outlineLevel="0" collapsed="false">
      <c r="B499" s="200" t="n">
        <f aca="false">B498+1</f>
        <v>477</v>
      </c>
      <c r="C499" s="144"/>
      <c r="D499" s="201"/>
      <c r="E499" s="201"/>
      <c r="F499" s="144"/>
      <c r="G499" s="144"/>
      <c r="H499" s="175" t="str">
        <f aca="true">IF(G499 &lt;&gt; "",VLOOKUP($G499,Defect_severity,2,0),"")</f>
        <v/>
      </c>
      <c r="I499" s="144"/>
      <c r="J499" s="201"/>
      <c r="K499" s="202"/>
    </row>
    <row r="500" customFormat="false" ht="15" hidden="false" customHeight="false" outlineLevel="0" collapsed="false">
      <c r="B500" s="200" t="n">
        <f aca="false">B499+1</f>
        <v>478</v>
      </c>
      <c r="C500" s="144"/>
      <c r="D500" s="201"/>
      <c r="E500" s="201"/>
      <c r="F500" s="144"/>
      <c r="G500" s="144"/>
      <c r="H500" s="175" t="str">
        <f aca="true">IF(G500 &lt;&gt; "",VLOOKUP($G500,Defect_severity,2,0),"")</f>
        <v/>
      </c>
      <c r="I500" s="144"/>
      <c r="J500" s="201"/>
      <c r="K500" s="202"/>
    </row>
    <row r="501" customFormat="false" ht="15" hidden="false" customHeight="false" outlineLevel="0" collapsed="false">
      <c r="B501" s="200" t="n">
        <f aca="false">B500+1</f>
        <v>479</v>
      </c>
      <c r="C501" s="144"/>
      <c r="D501" s="201"/>
      <c r="E501" s="201"/>
      <c r="F501" s="144"/>
      <c r="G501" s="144"/>
      <c r="H501" s="175" t="str">
        <f aca="true">IF(G501 &lt;&gt; "",VLOOKUP($G501,Defect_severity,2,0),"")</f>
        <v/>
      </c>
      <c r="I501" s="144"/>
      <c r="J501" s="201"/>
      <c r="K501" s="202"/>
    </row>
    <row r="502" customFormat="false" ht="15" hidden="false" customHeight="false" outlineLevel="0" collapsed="false">
      <c r="B502" s="200" t="n">
        <f aca="false">B501+1</f>
        <v>480</v>
      </c>
      <c r="C502" s="144"/>
      <c r="D502" s="201"/>
      <c r="E502" s="201"/>
      <c r="F502" s="144"/>
      <c r="G502" s="144"/>
      <c r="H502" s="175" t="str">
        <f aca="true">IF(G502 &lt;&gt; "",VLOOKUP($G502,Defect_severity,2,0),"")</f>
        <v/>
      </c>
      <c r="I502" s="144"/>
      <c r="J502" s="201"/>
      <c r="K502" s="202"/>
    </row>
    <row r="503" customFormat="false" ht="15" hidden="false" customHeight="false" outlineLevel="0" collapsed="false">
      <c r="B503" s="200" t="n">
        <f aca="false">B502+1</f>
        <v>481</v>
      </c>
      <c r="C503" s="144"/>
      <c r="D503" s="201"/>
      <c r="E503" s="201"/>
      <c r="F503" s="144"/>
      <c r="G503" s="144"/>
      <c r="H503" s="175" t="str">
        <f aca="true">IF(G503 &lt;&gt; "",VLOOKUP($G503,Defect_severity,2,0),"")</f>
        <v/>
      </c>
      <c r="I503" s="144"/>
      <c r="J503" s="201"/>
      <c r="K503" s="202"/>
    </row>
    <row r="504" customFormat="false" ht="15" hidden="false" customHeight="false" outlineLevel="0" collapsed="false">
      <c r="B504" s="200" t="n">
        <f aca="false">B503+1</f>
        <v>482</v>
      </c>
      <c r="C504" s="144"/>
      <c r="D504" s="201"/>
      <c r="E504" s="201"/>
      <c r="F504" s="144"/>
      <c r="G504" s="144"/>
      <c r="H504" s="175" t="str">
        <f aca="true">IF(G504 &lt;&gt; "",VLOOKUP($G504,Defect_severity,2,0),"")</f>
        <v/>
      </c>
      <c r="I504" s="144"/>
      <c r="J504" s="201"/>
      <c r="K504" s="202"/>
    </row>
    <row r="505" customFormat="false" ht="15" hidden="false" customHeight="false" outlineLevel="0" collapsed="false">
      <c r="B505" s="200" t="n">
        <f aca="false">B504+1</f>
        <v>483</v>
      </c>
      <c r="C505" s="144"/>
      <c r="D505" s="201"/>
      <c r="E505" s="201"/>
      <c r="F505" s="144"/>
      <c r="G505" s="144"/>
      <c r="H505" s="175" t="str">
        <f aca="true">IF(G505 &lt;&gt; "",VLOOKUP($G505,Defect_severity,2,0),"")</f>
        <v/>
      </c>
      <c r="I505" s="144"/>
      <c r="J505" s="201"/>
      <c r="K505" s="202"/>
    </row>
    <row r="506" customFormat="false" ht="15" hidden="false" customHeight="false" outlineLevel="0" collapsed="false">
      <c r="B506" s="200" t="n">
        <f aca="false">B505+1</f>
        <v>484</v>
      </c>
      <c r="C506" s="144"/>
      <c r="D506" s="201"/>
      <c r="E506" s="201"/>
      <c r="F506" s="144"/>
      <c r="G506" s="144"/>
      <c r="H506" s="175" t="str">
        <f aca="true">IF(G506 &lt;&gt; "",VLOOKUP($G506,Defect_severity,2,0),"")</f>
        <v/>
      </c>
      <c r="I506" s="144"/>
      <c r="J506" s="201"/>
      <c r="K506" s="202"/>
    </row>
    <row r="507" customFormat="false" ht="15" hidden="false" customHeight="false" outlineLevel="0" collapsed="false">
      <c r="B507" s="200" t="n">
        <f aca="false">B506+1</f>
        <v>485</v>
      </c>
      <c r="C507" s="144"/>
      <c r="D507" s="201"/>
      <c r="E507" s="201"/>
      <c r="F507" s="144"/>
      <c r="G507" s="144"/>
      <c r="H507" s="175" t="str">
        <f aca="true">IF(G507 &lt;&gt; "",VLOOKUP($G507,Defect_severity,2,0),"")</f>
        <v/>
      </c>
      <c r="I507" s="144"/>
      <c r="J507" s="201"/>
      <c r="K507" s="202"/>
    </row>
    <row r="508" customFormat="false" ht="15" hidden="false" customHeight="false" outlineLevel="0" collapsed="false">
      <c r="B508" s="200" t="n">
        <f aca="false">B507+1</f>
        <v>486</v>
      </c>
      <c r="C508" s="144"/>
      <c r="D508" s="201"/>
      <c r="E508" s="201"/>
      <c r="F508" s="144"/>
      <c r="G508" s="144"/>
      <c r="H508" s="175" t="str">
        <f aca="true">IF(G508 &lt;&gt; "",VLOOKUP($G508,Defect_severity,2,0),"")</f>
        <v/>
      </c>
      <c r="I508" s="144"/>
      <c r="J508" s="201"/>
      <c r="K508" s="202"/>
    </row>
    <row r="509" customFormat="false" ht="15" hidden="false" customHeight="false" outlineLevel="0" collapsed="false">
      <c r="B509" s="200" t="n">
        <f aca="false">B508+1</f>
        <v>487</v>
      </c>
      <c r="C509" s="144"/>
      <c r="D509" s="201"/>
      <c r="E509" s="201"/>
      <c r="F509" s="144"/>
      <c r="G509" s="144"/>
      <c r="H509" s="175" t="str">
        <f aca="true">IF(G509 &lt;&gt; "",VLOOKUP($G509,Defect_severity,2,0),"")</f>
        <v/>
      </c>
      <c r="I509" s="144"/>
      <c r="J509" s="201"/>
      <c r="K509" s="202"/>
    </row>
    <row r="510" customFormat="false" ht="15" hidden="false" customHeight="false" outlineLevel="0" collapsed="false">
      <c r="B510" s="200" t="n">
        <f aca="false">B509+1</f>
        <v>488</v>
      </c>
      <c r="C510" s="144"/>
      <c r="D510" s="201"/>
      <c r="E510" s="201"/>
      <c r="F510" s="144"/>
      <c r="G510" s="144"/>
      <c r="H510" s="175" t="str">
        <f aca="true">IF(G510 &lt;&gt; "",VLOOKUP($G510,Defect_severity,2,0),"")</f>
        <v/>
      </c>
      <c r="I510" s="144"/>
      <c r="J510" s="201"/>
      <c r="K510" s="202"/>
    </row>
    <row r="511" customFormat="false" ht="15" hidden="false" customHeight="false" outlineLevel="0" collapsed="false">
      <c r="B511" s="200" t="n">
        <f aca="false">B510+1</f>
        <v>489</v>
      </c>
      <c r="C511" s="144"/>
      <c r="D511" s="201"/>
      <c r="E511" s="201"/>
      <c r="F511" s="144"/>
      <c r="G511" s="144"/>
      <c r="H511" s="175" t="str">
        <f aca="true">IF(G511 &lt;&gt; "",VLOOKUP($G511,Defect_severity,2,0),"")</f>
        <v/>
      </c>
      <c r="I511" s="144"/>
      <c r="J511" s="201"/>
      <c r="K511" s="202"/>
    </row>
    <row r="512" customFormat="false" ht="15" hidden="false" customHeight="false" outlineLevel="0" collapsed="false">
      <c r="B512" s="200" t="n">
        <f aca="false">B511+1</f>
        <v>490</v>
      </c>
      <c r="C512" s="144"/>
      <c r="D512" s="201"/>
      <c r="E512" s="201"/>
      <c r="F512" s="144"/>
      <c r="G512" s="144"/>
      <c r="H512" s="175" t="str">
        <f aca="true">IF(G512 &lt;&gt; "",VLOOKUP($G512,Defect_severity,2,0),"")</f>
        <v/>
      </c>
      <c r="I512" s="144"/>
      <c r="J512" s="201"/>
      <c r="K512" s="202"/>
    </row>
    <row r="513" customFormat="false" ht="15" hidden="false" customHeight="false" outlineLevel="0" collapsed="false">
      <c r="B513" s="200" t="n">
        <f aca="false">B512+1</f>
        <v>491</v>
      </c>
      <c r="C513" s="144"/>
      <c r="D513" s="201"/>
      <c r="E513" s="201"/>
      <c r="F513" s="144"/>
      <c r="G513" s="144"/>
      <c r="H513" s="175" t="str">
        <f aca="true">IF(G513 &lt;&gt; "",VLOOKUP($G513,Defect_severity,2,0),"")</f>
        <v/>
      </c>
      <c r="I513" s="144"/>
      <c r="J513" s="201"/>
      <c r="K513" s="202"/>
    </row>
    <row r="514" customFormat="false" ht="15" hidden="false" customHeight="false" outlineLevel="0" collapsed="false">
      <c r="B514" s="200" t="n">
        <f aca="false">B513+1</f>
        <v>492</v>
      </c>
      <c r="C514" s="144"/>
      <c r="D514" s="201"/>
      <c r="E514" s="201"/>
      <c r="F514" s="144"/>
      <c r="G514" s="144"/>
      <c r="H514" s="175" t="str">
        <f aca="true">IF(G514 &lt;&gt; "",VLOOKUP($G514,Defect_severity,2,0),"")</f>
        <v/>
      </c>
      <c r="I514" s="144"/>
      <c r="J514" s="201"/>
      <c r="K514" s="202"/>
    </row>
    <row r="515" customFormat="false" ht="15" hidden="false" customHeight="false" outlineLevel="0" collapsed="false">
      <c r="B515" s="200" t="n">
        <f aca="false">B514+1</f>
        <v>493</v>
      </c>
      <c r="C515" s="144"/>
      <c r="D515" s="201"/>
      <c r="E515" s="201"/>
      <c r="F515" s="144"/>
      <c r="G515" s="144"/>
      <c r="H515" s="175" t="str">
        <f aca="true">IF(G515 &lt;&gt; "",VLOOKUP($G515,Defect_severity,2,0),"")</f>
        <v/>
      </c>
      <c r="I515" s="144"/>
      <c r="J515" s="201"/>
      <c r="K515" s="202"/>
    </row>
    <row r="516" customFormat="false" ht="15" hidden="false" customHeight="false" outlineLevel="0" collapsed="false">
      <c r="B516" s="200" t="n">
        <f aca="false">B515+1</f>
        <v>494</v>
      </c>
      <c r="C516" s="144"/>
      <c r="D516" s="201"/>
      <c r="E516" s="201"/>
      <c r="F516" s="144"/>
      <c r="G516" s="144"/>
      <c r="H516" s="175" t="str">
        <f aca="true">IF(G516 &lt;&gt; "",VLOOKUP($G516,Defect_severity,2,0),"")</f>
        <v/>
      </c>
      <c r="I516" s="144"/>
      <c r="J516" s="201"/>
      <c r="K516" s="202"/>
    </row>
    <row r="517" customFormat="false" ht="15" hidden="false" customHeight="false" outlineLevel="0" collapsed="false">
      <c r="B517" s="200" t="n">
        <f aca="false">B516+1</f>
        <v>495</v>
      </c>
      <c r="C517" s="144"/>
      <c r="D517" s="201"/>
      <c r="E517" s="201"/>
      <c r="F517" s="144"/>
      <c r="G517" s="144"/>
      <c r="H517" s="175" t="str">
        <f aca="true">IF(G517 &lt;&gt; "",VLOOKUP($G517,Defect_severity,2,0),"")</f>
        <v/>
      </c>
      <c r="I517" s="144"/>
      <c r="J517" s="201"/>
      <c r="K517" s="202"/>
    </row>
    <row r="518" customFormat="false" ht="15" hidden="false" customHeight="false" outlineLevel="0" collapsed="false">
      <c r="B518" s="200" t="n">
        <f aca="false">B517+1</f>
        <v>496</v>
      </c>
      <c r="C518" s="144"/>
      <c r="D518" s="201"/>
      <c r="E518" s="201"/>
      <c r="F518" s="144"/>
      <c r="G518" s="144"/>
      <c r="H518" s="175" t="str">
        <f aca="true">IF(G518 &lt;&gt; "",VLOOKUP($G518,Defect_severity,2,0),"")</f>
        <v/>
      </c>
      <c r="I518" s="144"/>
      <c r="J518" s="201"/>
      <c r="K518" s="202"/>
    </row>
    <row r="519" customFormat="false" ht="15" hidden="false" customHeight="false" outlineLevel="0" collapsed="false">
      <c r="B519" s="200" t="n">
        <f aca="false">B518+1</f>
        <v>497</v>
      </c>
      <c r="C519" s="144"/>
      <c r="D519" s="201"/>
      <c r="E519" s="201"/>
      <c r="F519" s="144"/>
      <c r="G519" s="144"/>
      <c r="H519" s="175" t="str">
        <f aca="true">IF(G519 &lt;&gt; "",VLOOKUP($G519,Defect_severity,2,0),"")</f>
        <v/>
      </c>
      <c r="I519" s="144"/>
      <c r="J519" s="201"/>
      <c r="K519" s="202"/>
    </row>
    <row r="520" customFormat="false" ht="15" hidden="false" customHeight="false" outlineLevel="0" collapsed="false">
      <c r="B520" s="200" t="n">
        <f aca="false">B519+1</f>
        <v>498</v>
      </c>
      <c r="C520" s="144"/>
      <c r="D520" s="201"/>
      <c r="E520" s="201"/>
      <c r="F520" s="144"/>
      <c r="G520" s="144"/>
      <c r="H520" s="175" t="str">
        <f aca="true">IF(G520 &lt;&gt; "",VLOOKUP($G520,Defect_severity,2,0),"")</f>
        <v/>
      </c>
      <c r="I520" s="144"/>
      <c r="J520" s="201"/>
      <c r="K520" s="202"/>
    </row>
    <row r="521" customFormat="false" ht="15" hidden="false" customHeight="false" outlineLevel="0" collapsed="false">
      <c r="B521" s="200" t="n">
        <f aca="false">B520+1</f>
        <v>499</v>
      </c>
      <c r="C521" s="144"/>
      <c r="D521" s="201"/>
      <c r="E521" s="201"/>
      <c r="F521" s="144"/>
      <c r="G521" s="144"/>
      <c r="H521" s="175" t="str">
        <f aca="true">IF(G521 &lt;&gt; "",VLOOKUP($G521,Defect_severity,2,0),"")</f>
        <v/>
      </c>
      <c r="I521" s="144"/>
      <c r="J521" s="201"/>
      <c r="K521" s="202"/>
    </row>
    <row r="522" customFormat="false" ht="15.75" hidden="false" customHeight="false" outlineLevel="0" collapsed="false">
      <c r="B522" s="208" t="n">
        <f aca="false">B521+1</f>
        <v>500</v>
      </c>
      <c r="C522" s="209"/>
      <c r="D522" s="210"/>
      <c r="E522" s="210"/>
      <c r="F522" s="209"/>
      <c r="G522" s="209"/>
      <c r="H522" s="180" t="str">
        <f aca="true">IF(G522 &lt;&gt; "",VLOOKUP($G522,Defect_severity,2,0),"")</f>
        <v/>
      </c>
      <c r="I522" s="209"/>
      <c r="J522" s="210"/>
      <c r="K522" s="211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Beta_Round_2_dt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F23" activeCellId="6" sqref="C1 C9 C12 C19 C26 C31 F23"/>
    </sheetView>
  </sheetViews>
  <sheetFormatPr defaultRowHeight="15"/>
  <cols>
    <col collapsed="false" hidden="false" max="1" min="1" style="146" width="3.71255060728745"/>
    <col collapsed="false" hidden="false" max="2" min="2" style="146" width="29.1417004048583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29.7165991902834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149"/>
      <c r="B2" s="212" t="s">
        <v>114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212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218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115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51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194" t="s">
        <v>99</v>
      </c>
      <c r="C22" s="195" t="s">
        <v>108</v>
      </c>
      <c r="D22" s="196" t="s">
        <v>109</v>
      </c>
      <c r="E22" s="213" t="s">
        <v>110</v>
      </c>
      <c r="F22" s="195" t="s">
        <v>111</v>
      </c>
      <c r="G22" s="197" t="s">
        <v>111</v>
      </c>
      <c r="H22" s="198" t="s">
        <v>112</v>
      </c>
      <c r="I22" s="195" t="s">
        <v>105</v>
      </c>
      <c r="J22" s="195" t="s">
        <v>106</v>
      </c>
      <c r="K22" s="199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144"/>
      <c r="G23" s="144"/>
      <c r="H23" s="175" t="str">
        <f aca="true">IF(G23 &lt;&gt; "",VLOOKUP($G23,Defect_severity,2,0),"")</f>
        <v/>
      </c>
      <c r="I23" s="144"/>
      <c r="J23" s="201"/>
      <c r="K23" s="202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144"/>
      <c r="G24" s="144"/>
      <c r="H24" s="175" t="str">
        <f aca="true">IF(G24 &lt;&gt; "",VLOOKUP($G24,Defect_severity,2,0),"")</f>
        <v/>
      </c>
      <c r="I24" s="144"/>
      <c r="J24" s="201"/>
      <c r="K24" s="202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144"/>
      <c r="G25" s="144"/>
      <c r="H25" s="175" t="str">
        <f aca="true">IF(G25 &lt;&gt; "",VLOOKUP($G25,Defect_severity,2,0),"")</f>
        <v/>
      </c>
      <c r="I25" s="144"/>
      <c r="J25" s="201"/>
      <c r="K25" s="202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144"/>
      <c r="G26" s="144"/>
      <c r="H26" s="175" t="str">
        <f aca="true">IF(G26 &lt;&gt; "",VLOOKUP($G26,Defect_severity,2,0),"")</f>
        <v/>
      </c>
      <c r="I26" s="144"/>
      <c r="J26" s="201"/>
      <c r="K26" s="202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144"/>
      <c r="G27" s="144"/>
      <c r="H27" s="175" t="str">
        <f aca="true">IF(G27 &lt;&gt; "",VLOOKUP($G27,Defect_severity,2,0),"")</f>
        <v/>
      </c>
      <c r="I27" s="144"/>
      <c r="J27" s="201"/>
      <c r="K27" s="202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144"/>
      <c r="G28" s="144"/>
      <c r="H28" s="175" t="str">
        <f aca="true">IF(G28 &lt;&gt; "",VLOOKUP($G28,Defect_severity,2,0),"")</f>
        <v/>
      </c>
      <c r="I28" s="144"/>
      <c r="J28" s="201"/>
      <c r="K28" s="202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144"/>
      <c r="G29" s="144"/>
      <c r="H29" s="175" t="str">
        <f aca="true">IF(G29 &lt;&gt; "",VLOOKUP($G29,Defect_severity,2,0),"")</f>
        <v/>
      </c>
      <c r="I29" s="144"/>
      <c r="J29" s="201"/>
      <c r="K29" s="202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144"/>
      <c r="G30" s="144"/>
      <c r="H30" s="175" t="str">
        <f aca="true">IF(G30 &lt;&gt; "",VLOOKUP($G30,Defect_severity,2,0),"")</f>
        <v/>
      </c>
      <c r="I30" s="144"/>
      <c r="J30" s="201"/>
      <c r="K30" s="202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144"/>
      <c r="G31" s="144"/>
      <c r="H31" s="175" t="str">
        <f aca="true">IF(G31 &lt;&gt; "",VLOOKUP($G31,Defect_severity,2,0),"")</f>
        <v/>
      </c>
      <c r="I31" s="144"/>
      <c r="J31" s="201"/>
      <c r="K31" s="202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144"/>
      <c r="G32" s="144"/>
      <c r="H32" s="175" t="str">
        <f aca="true">IF(G32 &lt;&gt; "",VLOOKUP($G32,Defect_severity,2,0),"")</f>
        <v/>
      </c>
      <c r="I32" s="144"/>
      <c r="J32" s="201"/>
      <c r="K32" s="202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144"/>
      <c r="G33" s="144"/>
      <c r="H33" s="175" t="str">
        <f aca="true">IF(G33 &lt;&gt; "",VLOOKUP($G33,Defect_severity,2,0),"")</f>
        <v/>
      </c>
      <c r="I33" s="144"/>
      <c r="J33" s="201"/>
      <c r="K33" s="202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144"/>
      <c r="G34" s="144"/>
      <c r="H34" s="175" t="str">
        <f aca="true">IF(G34 &lt;&gt; "",VLOOKUP($G34,Defect_severity,2,0),"")</f>
        <v/>
      </c>
      <c r="I34" s="144"/>
      <c r="J34" s="201"/>
      <c r="K34" s="202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144"/>
      <c r="G35" s="144"/>
      <c r="H35" s="175" t="str">
        <f aca="true">IF(G35 &lt;&gt; "",VLOOKUP($G35,Defect_severity,2,0),"")</f>
        <v/>
      </c>
      <c r="I35" s="144"/>
      <c r="J35" s="201"/>
      <c r="K35" s="202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144"/>
      <c r="G36" s="144"/>
      <c r="H36" s="175" t="str">
        <f aca="true">IF(G36 &lt;&gt; "",VLOOKUP($G36,Defect_severity,2,0),"")</f>
        <v/>
      </c>
      <c r="I36" s="144"/>
      <c r="J36" s="201"/>
      <c r="K36" s="202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144"/>
      <c r="G37" s="144"/>
      <c r="H37" s="175" t="str">
        <f aca="true">IF(G37 &lt;&gt; "",VLOOKUP($G37,Defect_severity,2,0),"")</f>
        <v/>
      </c>
      <c r="I37" s="144"/>
      <c r="J37" s="201"/>
      <c r="K37" s="202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144"/>
      <c r="G38" s="144"/>
      <c r="H38" s="175" t="str">
        <f aca="true">IF(G38 &lt;&gt; "",VLOOKUP($G38,Defect_severity,2,0),"")</f>
        <v/>
      </c>
      <c r="I38" s="144"/>
      <c r="J38" s="201"/>
      <c r="K38" s="202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144"/>
      <c r="G39" s="144"/>
      <c r="H39" s="175" t="str">
        <f aca="true">IF(G39 &lt;&gt; "",VLOOKUP($G39,Defect_severity,2,0),"")</f>
        <v/>
      </c>
      <c r="I39" s="144"/>
      <c r="J39" s="201"/>
      <c r="K39" s="202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144"/>
      <c r="G40" s="144"/>
      <c r="H40" s="175" t="str">
        <f aca="true">IF(G40 &lt;&gt; "",VLOOKUP($G40,Defect_severity,2,0),"")</f>
        <v/>
      </c>
      <c r="I40" s="144"/>
      <c r="J40" s="201"/>
      <c r="K40" s="202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144"/>
      <c r="G41" s="144"/>
      <c r="H41" s="175" t="str">
        <f aca="true">IF(G41 &lt;&gt; "",VLOOKUP($G41,Defect_severity,2,0),"")</f>
        <v/>
      </c>
      <c r="I41" s="144"/>
      <c r="J41" s="201"/>
      <c r="K41" s="202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144"/>
      <c r="G42" s="144"/>
      <c r="H42" s="175" t="str">
        <f aca="true">IF(G42 &lt;&gt; "",VLOOKUP($G42,Defect_severity,2,0),"")</f>
        <v/>
      </c>
      <c r="I42" s="144"/>
      <c r="J42" s="201"/>
      <c r="K42" s="202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144"/>
      <c r="G43" s="144"/>
      <c r="H43" s="175" t="str">
        <f aca="true">IF(G43 &lt;&gt; "",VLOOKUP($G43,Defect_severity,2,0),"")</f>
        <v/>
      </c>
      <c r="I43" s="144"/>
      <c r="J43" s="201"/>
      <c r="K43" s="202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144"/>
      <c r="G44" s="144"/>
      <c r="H44" s="175" t="str">
        <f aca="true">IF(G44 &lt;&gt; "",VLOOKUP($G44,Defect_severity,2,0),"")</f>
        <v/>
      </c>
      <c r="I44" s="144"/>
      <c r="J44" s="201"/>
      <c r="K44" s="202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144"/>
      <c r="G45" s="144"/>
      <c r="H45" s="175" t="str">
        <f aca="true">IF(G45 &lt;&gt; "",VLOOKUP($G45,Defect_severity,2,0),"")</f>
        <v/>
      </c>
      <c r="I45" s="144"/>
      <c r="J45" s="201"/>
      <c r="K45" s="202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144"/>
      <c r="G46" s="144"/>
      <c r="H46" s="175" t="str">
        <f aca="true">IF(G46 &lt;&gt; "",VLOOKUP($G46,Defect_severity,2,0),"")</f>
        <v/>
      </c>
      <c r="I46" s="144"/>
      <c r="J46" s="201"/>
      <c r="K46" s="202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144"/>
      <c r="G47" s="144"/>
      <c r="H47" s="175" t="str">
        <f aca="true">IF(G47 &lt;&gt; "",VLOOKUP($G47,Defect_severity,2,0),"")</f>
        <v/>
      </c>
      <c r="I47" s="144"/>
      <c r="J47" s="201"/>
      <c r="K47" s="202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144"/>
      <c r="G48" s="144"/>
      <c r="H48" s="175" t="str">
        <f aca="true">IF(G48 &lt;&gt; "",VLOOKUP($G48,Defect_severity,2,0),"")</f>
        <v/>
      </c>
      <c r="I48" s="144"/>
      <c r="J48" s="201"/>
      <c r="K48" s="202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144"/>
      <c r="G49" s="144"/>
      <c r="H49" s="175" t="str">
        <f aca="true">IF(G49 &lt;&gt; "",VLOOKUP($G49,Defect_severity,2,0),"")</f>
        <v/>
      </c>
      <c r="I49" s="144"/>
      <c r="J49" s="201"/>
      <c r="K49" s="202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144"/>
      <c r="G50" s="144"/>
      <c r="H50" s="175" t="str">
        <f aca="true">IF(G50 &lt;&gt; "",VLOOKUP($G50,Defect_severity,2,0),"")</f>
        <v/>
      </c>
      <c r="I50" s="144"/>
      <c r="J50" s="201"/>
      <c r="K50" s="202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144"/>
      <c r="G51" s="144"/>
      <c r="H51" s="175" t="str">
        <f aca="true">IF(G51 &lt;&gt; "",VLOOKUP($G51,Defect_severity,2,0),"")</f>
        <v/>
      </c>
      <c r="I51" s="144"/>
      <c r="J51" s="201"/>
      <c r="K51" s="202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144"/>
      <c r="G52" s="144"/>
      <c r="H52" s="175" t="str">
        <f aca="true">IF(G52 &lt;&gt; "",VLOOKUP($G52,Defect_severity,2,0),"")</f>
        <v/>
      </c>
      <c r="I52" s="144"/>
      <c r="J52" s="201"/>
      <c r="K52" s="202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144"/>
      <c r="G53" s="144"/>
      <c r="H53" s="175" t="str">
        <f aca="true">IF(G53 &lt;&gt; "",VLOOKUP($G53,Defect_severity,2,0),"")</f>
        <v/>
      </c>
      <c r="I53" s="144"/>
      <c r="J53" s="201"/>
      <c r="K53" s="202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144"/>
      <c r="G54" s="144"/>
      <c r="H54" s="175" t="str">
        <f aca="true">IF(G54 &lt;&gt; "",VLOOKUP($G54,Defect_severity,2,0),"")</f>
        <v/>
      </c>
      <c r="I54" s="144"/>
      <c r="J54" s="201"/>
      <c r="K54" s="202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144"/>
      <c r="G55" s="144"/>
      <c r="H55" s="175" t="str">
        <f aca="true">IF(G55 &lt;&gt; "",VLOOKUP($G55,Defect_severity,2,0),"")</f>
        <v/>
      </c>
      <c r="I55" s="144"/>
      <c r="J55" s="201"/>
      <c r="K55" s="202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144"/>
      <c r="G56" s="144"/>
      <c r="H56" s="175" t="str">
        <f aca="true">IF(G56 &lt;&gt; "",VLOOKUP($G56,Defect_severity,2,0),"")</f>
        <v/>
      </c>
      <c r="I56" s="144"/>
      <c r="J56" s="201"/>
      <c r="K56" s="202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144"/>
      <c r="G57" s="144"/>
      <c r="H57" s="175" t="str">
        <f aca="true">IF(G57 &lt;&gt; "",VLOOKUP($G57,Defect_severity,2,0),"")</f>
        <v/>
      </c>
      <c r="I57" s="144"/>
      <c r="J57" s="201"/>
      <c r="K57" s="202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144"/>
      <c r="G58" s="144"/>
      <c r="H58" s="175" t="str">
        <f aca="true">IF(G58 &lt;&gt; "",VLOOKUP($G58,Defect_severity,2,0),"")</f>
        <v/>
      </c>
      <c r="I58" s="144"/>
      <c r="J58" s="201"/>
      <c r="K58" s="202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144"/>
      <c r="G59" s="144"/>
      <c r="H59" s="175" t="str">
        <f aca="true">IF(G59 &lt;&gt; "",VLOOKUP($G59,Defect_severity,2,0),"")</f>
        <v/>
      </c>
      <c r="I59" s="144"/>
      <c r="J59" s="201"/>
      <c r="K59" s="202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144"/>
      <c r="G60" s="144"/>
      <c r="H60" s="175" t="str">
        <f aca="true">IF(G60 &lt;&gt; "",VLOOKUP($G60,Defect_severity,2,0),"")</f>
        <v/>
      </c>
      <c r="I60" s="144"/>
      <c r="J60" s="201"/>
      <c r="K60" s="202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144"/>
      <c r="G61" s="144"/>
      <c r="H61" s="175" t="str">
        <f aca="true">IF(G61 &lt;&gt; "",VLOOKUP($G61,Defect_severity,2,0),"")</f>
        <v/>
      </c>
      <c r="I61" s="144"/>
      <c r="J61" s="201"/>
      <c r="K61" s="202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144"/>
      <c r="G62" s="144"/>
      <c r="H62" s="175" t="str">
        <f aca="true">IF(G62 &lt;&gt; "",VLOOKUP($G62,Defect_severity,2,0),"")</f>
        <v/>
      </c>
      <c r="I62" s="144"/>
      <c r="J62" s="201"/>
      <c r="K62" s="202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144"/>
      <c r="G63" s="144"/>
      <c r="H63" s="175" t="str">
        <f aca="true">IF(G63 &lt;&gt; "",VLOOKUP($G63,Defect_severity,2,0),"")</f>
        <v/>
      </c>
      <c r="I63" s="144"/>
      <c r="J63" s="201"/>
      <c r="K63" s="202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144"/>
      <c r="G64" s="144"/>
      <c r="H64" s="175" t="str">
        <f aca="true">IF(G64 &lt;&gt; "",VLOOKUP($G64,Defect_severity,2,0),"")</f>
        <v/>
      </c>
      <c r="I64" s="144"/>
      <c r="J64" s="201"/>
      <c r="K64" s="202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144"/>
      <c r="G65" s="144"/>
      <c r="H65" s="175" t="str">
        <f aca="true">IF(G65 &lt;&gt; "",VLOOKUP($G65,Defect_severity,2,0),"")</f>
        <v/>
      </c>
      <c r="I65" s="144"/>
      <c r="J65" s="201"/>
      <c r="K65" s="202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144"/>
      <c r="G66" s="144"/>
      <c r="H66" s="175" t="str">
        <f aca="true">IF(G66 &lt;&gt; "",VLOOKUP($G66,Defect_severity,2,0),"")</f>
        <v/>
      </c>
      <c r="I66" s="144"/>
      <c r="J66" s="201"/>
      <c r="K66" s="202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144"/>
      <c r="G67" s="144"/>
      <c r="H67" s="175" t="str">
        <f aca="true">IF(G67 &lt;&gt; "",VLOOKUP($G67,Defect_severity,2,0),"")</f>
        <v/>
      </c>
      <c r="I67" s="144"/>
      <c r="J67" s="201"/>
      <c r="K67" s="202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144"/>
      <c r="G68" s="144"/>
      <c r="H68" s="175" t="str">
        <f aca="true">IF(G68 &lt;&gt; "",VLOOKUP($G68,Defect_severity,2,0),"")</f>
        <v/>
      </c>
      <c r="I68" s="144"/>
      <c r="J68" s="201"/>
      <c r="K68" s="202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144"/>
      <c r="G69" s="144"/>
      <c r="H69" s="175" t="str">
        <f aca="true">IF(G69 &lt;&gt; "",VLOOKUP($G69,Defect_severity,2,0),"")</f>
        <v/>
      </c>
      <c r="I69" s="144"/>
      <c r="J69" s="201"/>
      <c r="K69" s="202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144"/>
      <c r="G70" s="144"/>
      <c r="H70" s="175" t="str">
        <f aca="true">IF(G70 &lt;&gt; "",VLOOKUP($G70,Defect_severity,2,0),"")</f>
        <v/>
      </c>
      <c r="I70" s="144"/>
      <c r="J70" s="201"/>
      <c r="K70" s="202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144"/>
      <c r="G71" s="144"/>
      <c r="H71" s="175" t="str">
        <f aca="true">IF(G71 &lt;&gt; "",VLOOKUP($G71,Defect_severity,2,0),"")</f>
        <v/>
      </c>
      <c r="I71" s="144"/>
      <c r="J71" s="201"/>
      <c r="K71" s="202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144"/>
      <c r="G72" s="144"/>
      <c r="H72" s="175" t="str">
        <f aca="true">IF(G72 &lt;&gt; "",VLOOKUP($G72,Defect_severity,2,0),"")</f>
        <v/>
      </c>
      <c r="I72" s="144"/>
      <c r="J72" s="201"/>
      <c r="K72" s="202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144"/>
      <c r="G73" s="144"/>
      <c r="H73" s="175" t="str">
        <f aca="true">IF(G73 &lt;&gt; "",VLOOKUP($G73,Defect_severity,2,0),"")</f>
        <v/>
      </c>
      <c r="I73" s="144"/>
      <c r="J73" s="201"/>
      <c r="K73" s="202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144"/>
      <c r="G74" s="144"/>
      <c r="H74" s="175" t="str">
        <f aca="true">IF(G74 &lt;&gt; "",VLOOKUP($G74,Defect_severity,2,0),"")</f>
        <v/>
      </c>
      <c r="I74" s="144"/>
      <c r="J74" s="201"/>
      <c r="K74" s="202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144"/>
      <c r="G75" s="144"/>
      <c r="H75" s="175" t="str">
        <f aca="true">IF(G75 &lt;&gt; "",VLOOKUP($G75,Defect_severity,2,0),"")</f>
        <v/>
      </c>
      <c r="I75" s="144"/>
      <c r="J75" s="201"/>
      <c r="K75" s="202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144"/>
      <c r="G76" s="144"/>
      <c r="H76" s="175" t="str">
        <f aca="true">IF(G76 &lt;&gt; "",VLOOKUP($G76,Defect_severity,2,0),"")</f>
        <v/>
      </c>
      <c r="I76" s="144"/>
      <c r="J76" s="201"/>
      <c r="K76" s="202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144"/>
      <c r="G77" s="144"/>
      <c r="H77" s="175" t="str">
        <f aca="true">IF(G77 &lt;&gt; "",VLOOKUP($G77,Defect_severity,2,0),"")</f>
        <v/>
      </c>
      <c r="I77" s="144"/>
      <c r="J77" s="201"/>
      <c r="K77" s="202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144"/>
      <c r="G78" s="144"/>
      <c r="H78" s="175" t="str">
        <f aca="true">IF(G78 &lt;&gt; "",VLOOKUP($G78,Defect_severity,2,0),"")</f>
        <v/>
      </c>
      <c r="I78" s="144"/>
      <c r="J78" s="201"/>
      <c r="K78" s="202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144"/>
      <c r="G79" s="144"/>
      <c r="H79" s="175" t="str">
        <f aca="true">IF(G79 &lt;&gt; "",VLOOKUP($G79,Defect_severity,2,0),"")</f>
        <v/>
      </c>
      <c r="I79" s="144"/>
      <c r="J79" s="201"/>
      <c r="K79" s="202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144"/>
      <c r="G80" s="144"/>
      <c r="H80" s="175" t="str">
        <f aca="true">IF(G80 &lt;&gt; "",VLOOKUP($G80,Defect_severity,2,0),"")</f>
        <v/>
      </c>
      <c r="I80" s="144"/>
      <c r="J80" s="201"/>
      <c r="K80" s="202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144"/>
      <c r="G81" s="144"/>
      <c r="H81" s="175" t="str">
        <f aca="true">IF(G81 &lt;&gt; "",VLOOKUP($G81,Defect_severity,2,0),"")</f>
        <v/>
      </c>
      <c r="I81" s="144"/>
      <c r="J81" s="201"/>
      <c r="K81" s="202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144"/>
      <c r="G82" s="144"/>
      <c r="H82" s="175" t="str">
        <f aca="true">IF(G82 &lt;&gt; "",VLOOKUP($G82,Defect_severity,2,0),"")</f>
        <v/>
      </c>
      <c r="I82" s="144"/>
      <c r="J82" s="201"/>
      <c r="K82" s="202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144"/>
      <c r="G83" s="144"/>
      <c r="H83" s="175" t="str">
        <f aca="true">IF(G83 &lt;&gt; "",VLOOKUP($G83,Defect_severity,2,0),"")</f>
        <v/>
      </c>
      <c r="I83" s="144"/>
      <c r="J83" s="201"/>
      <c r="K83" s="202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144"/>
      <c r="G84" s="144"/>
      <c r="H84" s="175" t="str">
        <f aca="true">IF(G84 &lt;&gt; "",VLOOKUP($G84,Defect_severity,2,0),"")</f>
        <v/>
      </c>
      <c r="I84" s="144"/>
      <c r="J84" s="201"/>
      <c r="K84" s="202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144"/>
      <c r="G85" s="144"/>
      <c r="H85" s="175" t="str">
        <f aca="true">IF(G85 &lt;&gt; "",VLOOKUP($G85,Defect_severity,2,0),"")</f>
        <v/>
      </c>
      <c r="I85" s="144"/>
      <c r="J85" s="201"/>
      <c r="K85" s="202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144"/>
      <c r="G86" s="144"/>
      <c r="H86" s="175" t="str">
        <f aca="true">IF(G86 &lt;&gt; "",VLOOKUP($G86,Defect_severity,2,0),"")</f>
        <v/>
      </c>
      <c r="I86" s="144"/>
      <c r="J86" s="201"/>
      <c r="K86" s="202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144"/>
      <c r="G87" s="144"/>
      <c r="H87" s="175" t="str">
        <f aca="true">IF(G87 &lt;&gt; "",VLOOKUP($G87,Defect_severity,2,0),"")</f>
        <v/>
      </c>
      <c r="I87" s="144"/>
      <c r="J87" s="201"/>
      <c r="K87" s="202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144"/>
      <c r="G88" s="144"/>
      <c r="H88" s="175" t="str">
        <f aca="true">IF(G88 &lt;&gt; "",VLOOKUP($G88,Defect_severity,2,0),"")</f>
        <v/>
      </c>
      <c r="I88" s="144"/>
      <c r="J88" s="201"/>
      <c r="K88" s="202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144"/>
      <c r="G89" s="144"/>
      <c r="H89" s="175" t="str">
        <f aca="true">IF(G89 &lt;&gt; "",VLOOKUP($G89,Defect_severity,2,0),"")</f>
        <v/>
      </c>
      <c r="I89" s="144"/>
      <c r="J89" s="201"/>
      <c r="K89" s="202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144"/>
      <c r="G90" s="144"/>
      <c r="H90" s="175" t="str">
        <f aca="true">IF(G90 &lt;&gt; "",VLOOKUP($G90,Defect_severity,2,0),"")</f>
        <v/>
      </c>
      <c r="I90" s="144"/>
      <c r="J90" s="201"/>
      <c r="K90" s="202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144"/>
      <c r="G91" s="144"/>
      <c r="H91" s="175" t="str">
        <f aca="true">IF(G91 &lt;&gt; "",VLOOKUP($G91,Defect_severity,2,0),"")</f>
        <v/>
      </c>
      <c r="I91" s="144"/>
      <c r="J91" s="201"/>
      <c r="K91" s="202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144"/>
      <c r="G92" s="144"/>
      <c r="H92" s="175" t="str">
        <f aca="true">IF(G92 &lt;&gt; "",VLOOKUP($G92,Defect_severity,2,0),"")</f>
        <v/>
      </c>
      <c r="I92" s="144"/>
      <c r="J92" s="201"/>
      <c r="K92" s="202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144"/>
      <c r="G93" s="144"/>
      <c r="H93" s="175" t="str">
        <f aca="true">IF(G93 &lt;&gt; "",VLOOKUP($G93,Defect_severity,2,0),"")</f>
        <v/>
      </c>
      <c r="I93" s="144"/>
      <c r="J93" s="201"/>
      <c r="K93" s="202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144"/>
      <c r="G94" s="144"/>
      <c r="H94" s="175" t="str">
        <f aca="true">IF(G94 &lt;&gt; "",VLOOKUP($G94,Defect_severity,2,0),"")</f>
        <v/>
      </c>
      <c r="I94" s="144"/>
      <c r="J94" s="201"/>
      <c r="K94" s="202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144"/>
      <c r="G95" s="144"/>
      <c r="H95" s="175" t="str">
        <f aca="true">IF(G95 &lt;&gt; "",VLOOKUP($G95,Defect_severity,2,0),"")</f>
        <v/>
      </c>
      <c r="I95" s="144"/>
      <c r="J95" s="201"/>
      <c r="K95" s="202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144"/>
      <c r="G96" s="144"/>
      <c r="H96" s="175" t="str">
        <f aca="true">IF(G96 &lt;&gt; "",VLOOKUP($G96,Defect_severity,2,0),"")</f>
        <v/>
      </c>
      <c r="I96" s="144"/>
      <c r="J96" s="201"/>
      <c r="K96" s="202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144"/>
      <c r="G97" s="144"/>
      <c r="H97" s="175" t="str">
        <f aca="true">IF(G97 &lt;&gt; "",VLOOKUP($G97,Defect_severity,2,0),"")</f>
        <v/>
      </c>
      <c r="I97" s="144"/>
      <c r="J97" s="201"/>
      <c r="K97" s="202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144"/>
      <c r="G98" s="144"/>
      <c r="H98" s="175" t="str">
        <f aca="true">IF(G98 &lt;&gt; "",VLOOKUP($G98,Defect_severity,2,0),"")</f>
        <v/>
      </c>
      <c r="I98" s="144"/>
      <c r="J98" s="201"/>
      <c r="K98" s="202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144"/>
      <c r="G99" s="144"/>
      <c r="H99" s="175" t="str">
        <f aca="true">IF(G99 &lt;&gt; "",VLOOKUP($G99,Defect_severity,2,0),"")</f>
        <v/>
      </c>
      <c r="I99" s="144"/>
      <c r="J99" s="201"/>
      <c r="K99" s="202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144"/>
      <c r="G100" s="144"/>
      <c r="H100" s="175" t="str">
        <f aca="true">IF(G100 &lt;&gt; "",VLOOKUP($G100,Defect_severity,2,0),"")</f>
        <v/>
      </c>
      <c r="I100" s="144"/>
      <c r="J100" s="201"/>
      <c r="K100" s="202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144"/>
      <c r="G101" s="144"/>
      <c r="H101" s="175" t="str">
        <f aca="true">IF(G101 &lt;&gt; "",VLOOKUP($G101,Defect_severity,2,0),"")</f>
        <v/>
      </c>
      <c r="I101" s="144"/>
      <c r="J101" s="201"/>
      <c r="K101" s="202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144"/>
      <c r="G102" s="144"/>
      <c r="H102" s="175" t="str">
        <f aca="true">IF(G102 &lt;&gt; "",VLOOKUP($G102,Defect_severity,2,0),"")</f>
        <v/>
      </c>
      <c r="I102" s="144"/>
      <c r="J102" s="201"/>
      <c r="K102" s="202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144"/>
      <c r="G103" s="144"/>
      <c r="H103" s="175" t="str">
        <f aca="true">IF(G103 &lt;&gt; "",VLOOKUP($G103,Defect_severity,2,0),"")</f>
        <v/>
      </c>
      <c r="I103" s="144"/>
      <c r="J103" s="201"/>
      <c r="K103" s="202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144"/>
      <c r="G104" s="144"/>
      <c r="H104" s="175" t="str">
        <f aca="true">IF(G104 &lt;&gt; "",VLOOKUP($G104,Defect_severity,2,0),"")</f>
        <v/>
      </c>
      <c r="I104" s="144"/>
      <c r="J104" s="201"/>
      <c r="K104" s="202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144"/>
      <c r="G105" s="144"/>
      <c r="H105" s="175" t="str">
        <f aca="true">IF(G105 &lt;&gt; "",VLOOKUP($G105,Defect_severity,2,0),"")</f>
        <v/>
      </c>
      <c r="I105" s="144"/>
      <c r="J105" s="201"/>
      <c r="K105" s="202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144"/>
      <c r="G106" s="144"/>
      <c r="H106" s="175" t="str">
        <f aca="true">IF(G106 &lt;&gt; "",VLOOKUP($G106,Defect_severity,2,0),"")</f>
        <v/>
      </c>
      <c r="I106" s="144"/>
      <c r="J106" s="201"/>
      <c r="K106" s="202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144"/>
      <c r="G107" s="144"/>
      <c r="H107" s="175" t="str">
        <f aca="true">IF(G107 &lt;&gt; "",VLOOKUP($G107,Defect_severity,2,0),"")</f>
        <v/>
      </c>
      <c r="I107" s="144"/>
      <c r="J107" s="201"/>
      <c r="K107" s="202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144"/>
      <c r="G108" s="144"/>
      <c r="H108" s="175" t="str">
        <f aca="true">IF(G108 &lt;&gt; "",VLOOKUP($G108,Defect_severity,2,0),"")</f>
        <v/>
      </c>
      <c r="I108" s="144"/>
      <c r="J108" s="201"/>
      <c r="K108" s="202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144"/>
      <c r="G109" s="144"/>
      <c r="H109" s="175" t="str">
        <f aca="true">IF(G109 &lt;&gt; "",VLOOKUP($G109,Defect_severity,2,0),"")</f>
        <v/>
      </c>
      <c r="I109" s="144"/>
      <c r="J109" s="201"/>
      <c r="K109" s="202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144"/>
      <c r="G110" s="144"/>
      <c r="H110" s="175" t="str">
        <f aca="true">IF(G110 &lt;&gt; "",VLOOKUP($G110,Defect_severity,2,0),"")</f>
        <v/>
      </c>
      <c r="I110" s="144"/>
      <c r="J110" s="201"/>
      <c r="K110" s="202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144"/>
      <c r="G111" s="144"/>
      <c r="H111" s="175" t="str">
        <f aca="true">IF(G111 &lt;&gt; "",VLOOKUP($G111,Defect_severity,2,0),"")</f>
        <v/>
      </c>
      <c r="I111" s="144"/>
      <c r="J111" s="201"/>
      <c r="K111" s="202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144"/>
      <c r="G112" s="144"/>
      <c r="H112" s="175" t="str">
        <f aca="true">IF(G112 &lt;&gt; "",VLOOKUP($G112,Defect_severity,2,0),"")</f>
        <v/>
      </c>
      <c r="I112" s="144"/>
      <c r="J112" s="201"/>
      <c r="K112" s="202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144"/>
      <c r="G113" s="144"/>
      <c r="H113" s="175" t="str">
        <f aca="true">IF(G113 &lt;&gt; "",VLOOKUP($G113,Defect_severity,2,0),"")</f>
        <v/>
      </c>
      <c r="I113" s="144"/>
      <c r="J113" s="201"/>
      <c r="K113" s="202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144"/>
      <c r="G114" s="144"/>
      <c r="H114" s="175" t="str">
        <f aca="true">IF(G114 &lt;&gt; "",VLOOKUP($G114,Defect_severity,2,0),"")</f>
        <v/>
      </c>
      <c r="I114" s="144"/>
      <c r="J114" s="201"/>
      <c r="K114" s="202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144"/>
      <c r="G115" s="144"/>
      <c r="H115" s="175" t="str">
        <f aca="true">IF(G115 &lt;&gt; "",VLOOKUP($G115,Defect_severity,2,0),"")</f>
        <v/>
      </c>
      <c r="I115" s="144"/>
      <c r="J115" s="201"/>
      <c r="K115" s="202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144"/>
      <c r="G116" s="144"/>
      <c r="H116" s="175" t="str">
        <f aca="true">IF(G116 &lt;&gt; "",VLOOKUP($G116,Defect_severity,2,0),"")</f>
        <v/>
      </c>
      <c r="I116" s="144"/>
      <c r="J116" s="201"/>
      <c r="K116" s="202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144"/>
      <c r="G117" s="144"/>
      <c r="H117" s="175" t="str">
        <f aca="true">IF(G117 &lt;&gt; "",VLOOKUP($G117,Defect_severity,2,0),"")</f>
        <v/>
      </c>
      <c r="I117" s="144"/>
      <c r="J117" s="201"/>
      <c r="K117" s="202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144"/>
      <c r="G118" s="144"/>
      <c r="H118" s="175" t="str">
        <f aca="true">IF(G118 &lt;&gt; "",VLOOKUP($G118,Defect_severity,2,0),"")</f>
        <v/>
      </c>
      <c r="I118" s="144"/>
      <c r="J118" s="201"/>
      <c r="K118" s="202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144"/>
      <c r="G119" s="144"/>
      <c r="H119" s="175" t="str">
        <f aca="true">IF(G119 &lt;&gt; "",VLOOKUP($G119,Defect_severity,2,0),"")</f>
        <v/>
      </c>
      <c r="I119" s="144"/>
      <c r="J119" s="201"/>
      <c r="K119" s="202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144"/>
      <c r="G120" s="144"/>
      <c r="H120" s="175" t="str">
        <f aca="true">IF(G120 &lt;&gt; "",VLOOKUP($G120,Defect_severity,2,0),"")</f>
        <v/>
      </c>
      <c r="I120" s="144"/>
      <c r="J120" s="201"/>
      <c r="K120" s="202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144"/>
      <c r="G121" s="144"/>
      <c r="H121" s="175" t="str">
        <f aca="true">IF(G121 &lt;&gt; "",VLOOKUP($G121,Defect_severity,2,0),"")</f>
        <v/>
      </c>
      <c r="I121" s="144"/>
      <c r="J121" s="201"/>
      <c r="K121" s="202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144"/>
      <c r="G122" s="144"/>
      <c r="H122" s="175" t="str">
        <f aca="true">IF(G122 &lt;&gt; "",VLOOKUP($G122,Defect_severity,2,0),"")</f>
        <v/>
      </c>
      <c r="I122" s="144"/>
      <c r="J122" s="201"/>
      <c r="K122" s="202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144"/>
      <c r="G123" s="144"/>
      <c r="H123" s="175" t="str">
        <f aca="true">IF(G123 &lt;&gt; "",VLOOKUP($G123,Defect_severity,2,0),"")</f>
        <v/>
      </c>
      <c r="I123" s="144"/>
      <c r="J123" s="201"/>
      <c r="K123" s="202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144"/>
      <c r="G124" s="144"/>
      <c r="H124" s="175" t="str">
        <f aca="true">IF(G124 &lt;&gt; "",VLOOKUP($G124,Defect_severity,2,0),"")</f>
        <v/>
      </c>
      <c r="I124" s="144"/>
      <c r="J124" s="201"/>
      <c r="K124" s="202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144"/>
      <c r="G125" s="144"/>
      <c r="H125" s="175" t="str">
        <f aca="true">IF(G125 &lt;&gt; "",VLOOKUP($G125,Defect_severity,2,0),"")</f>
        <v/>
      </c>
      <c r="I125" s="144"/>
      <c r="J125" s="201"/>
      <c r="K125" s="202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144"/>
      <c r="G126" s="144"/>
      <c r="H126" s="175" t="str">
        <f aca="true">IF(G126 &lt;&gt; "",VLOOKUP($G126,Defect_severity,2,0),"")</f>
        <v/>
      </c>
      <c r="I126" s="144"/>
      <c r="J126" s="201"/>
      <c r="K126" s="202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144"/>
      <c r="G127" s="144"/>
      <c r="H127" s="175" t="str">
        <f aca="true">IF(G127 &lt;&gt; "",VLOOKUP($G127,Defect_severity,2,0),"")</f>
        <v/>
      </c>
      <c r="I127" s="144"/>
      <c r="J127" s="201"/>
      <c r="K127" s="202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144"/>
      <c r="G128" s="144"/>
      <c r="H128" s="175" t="str">
        <f aca="true">IF(G128 &lt;&gt; "",VLOOKUP($G128,Defect_severity,2,0),"")</f>
        <v/>
      </c>
      <c r="I128" s="144"/>
      <c r="J128" s="201"/>
      <c r="K128" s="202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144"/>
      <c r="G129" s="144"/>
      <c r="H129" s="175" t="str">
        <f aca="true">IF(G129 &lt;&gt; "",VLOOKUP($G129,Defect_severity,2,0),"")</f>
        <v/>
      </c>
      <c r="I129" s="144"/>
      <c r="J129" s="201"/>
      <c r="K129" s="202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144"/>
      <c r="G130" s="144"/>
      <c r="H130" s="175" t="str">
        <f aca="true">IF(G130 &lt;&gt; "",VLOOKUP($G130,Defect_severity,2,0),"")</f>
        <v/>
      </c>
      <c r="I130" s="144"/>
      <c r="J130" s="201"/>
      <c r="K130" s="202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144"/>
      <c r="G131" s="144"/>
      <c r="H131" s="175" t="str">
        <f aca="true">IF(G131 &lt;&gt; "",VLOOKUP($G131,Defect_severity,2,0),"")</f>
        <v/>
      </c>
      <c r="I131" s="144"/>
      <c r="J131" s="201"/>
      <c r="K131" s="202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144"/>
      <c r="G132" s="144"/>
      <c r="H132" s="175" t="str">
        <f aca="true">IF(G132 &lt;&gt; "",VLOOKUP($G132,Defect_severity,2,0),"")</f>
        <v/>
      </c>
      <c r="I132" s="144"/>
      <c r="J132" s="201"/>
      <c r="K132" s="202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144"/>
      <c r="G133" s="144"/>
      <c r="H133" s="175" t="str">
        <f aca="true">IF(G133 &lt;&gt; "",VLOOKUP($G133,Defect_severity,2,0),"")</f>
        <v/>
      </c>
      <c r="I133" s="144"/>
      <c r="J133" s="201"/>
      <c r="K133" s="202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144"/>
      <c r="G134" s="144"/>
      <c r="H134" s="175" t="str">
        <f aca="true">IF(G134 &lt;&gt; "",VLOOKUP($G134,Defect_severity,2,0),"")</f>
        <v/>
      </c>
      <c r="I134" s="144"/>
      <c r="J134" s="201"/>
      <c r="K134" s="202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144"/>
      <c r="G135" s="144"/>
      <c r="H135" s="175" t="str">
        <f aca="true">IF(G135 &lt;&gt; "",VLOOKUP($G135,Defect_severity,2,0),"")</f>
        <v/>
      </c>
      <c r="I135" s="144"/>
      <c r="J135" s="201"/>
      <c r="K135" s="202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144"/>
      <c r="G136" s="144"/>
      <c r="H136" s="175" t="str">
        <f aca="true">IF(G136 &lt;&gt; "",VLOOKUP($G136,Defect_severity,2,0),"")</f>
        <v/>
      </c>
      <c r="I136" s="144"/>
      <c r="J136" s="201"/>
      <c r="K136" s="202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144"/>
      <c r="G137" s="144"/>
      <c r="H137" s="175" t="str">
        <f aca="true">IF(G137 &lt;&gt; "",VLOOKUP($G137,Defect_severity,2,0),"")</f>
        <v/>
      </c>
      <c r="I137" s="144"/>
      <c r="J137" s="201"/>
      <c r="K137" s="202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144"/>
      <c r="G138" s="144"/>
      <c r="H138" s="175" t="str">
        <f aca="true">IF(G138 &lt;&gt; "",VLOOKUP($G138,Defect_severity,2,0),"")</f>
        <v/>
      </c>
      <c r="I138" s="144"/>
      <c r="J138" s="201"/>
      <c r="K138" s="202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144"/>
      <c r="G139" s="144"/>
      <c r="H139" s="175" t="str">
        <f aca="true">IF(G139 &lt;&gt; "",VLOOKUP($G139,Defect_severity,2,0),"")</f>
        <v/>
      </c>
      <c r="I139" s="144"/>
      <c r="J139" s="201"/>
      <c r="K139" s="202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144"/>
      <c r="G140" s="144"/>
      <c r="H140" s="175" t="str">
        <f aca="true">IF(G140 &lt;&gt; "",VLOOKUP($G140,Defect_severity,2,0),"")</f>
        <v/>
      </c>
      <c r="I140" s="144"/>
      <c r="J140" s="201"/>
      <c r="K140" s="202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144"/>
      <c r="G141" s="144"/>
      <c r="H141" s="175" t="str">
        <f aca="true">IF(G141 &lt;&gt; "",VLOOKUP($G141,Defect_severity,2,0),"")</f>
        <v/>
      </c>
      <c r="I141" s="144"/>
      <c r="J141" s="201"/>
      <c r="K141" s="202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144"/>
      <c r="G142" s="144"/>
      <c r="H142" s="175" t="str">
        <f aca="true">IF(G142 &lt;&gt; "",VLOOKUP($G142,Defect_severity,2,0),"")</f>
        <v/>
      </c>
      <c r="I142" s="144"/>
      <c r="J142" s="201"/>
      <c r="K142" s="202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144"/>
      <c r="G143" s="144"/>
      <c r="H143" s="175" t="str">
        <f aca="true">IF(G143 &lt;&gt; "",VLOOKUP($G143,Defect_severity,2,0),"")</f>
        <v/>
      </c>
      <c r="I143" s="144"/>
      <c r="J143" s="201"/>
      <c r="K143" s="202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144"/>
      <c r="G144" s="144"/>
      <c r="H144" s="175" t="str">
        <f aca="true">IF(G144 &lt;&gt; "",VLOOKUP($G144,Defect_severity,2,0),"")</f>
        <v/>
      </c>
      <c r="I144" s="144"/>
      <c r="J144" s="201"/>
      <c r="K144" s="202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144"/>
      <c r="G145" s="144"/>
      <c r="H145" s="175" t="str">
        <f aca="true">IF(G145 &lt;&gt; "",VLOOKUP($G145,Defect_severity,2,0),"")</f>
        <v/>
      </c>
      <c r="I145" s="144"/>
      <c r="J145" s="201"/>
      <c r="K145" s="202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144"/>
      <c r="G146" s="144"/>
      <c r="H146" s="175" t="str">
        <f aca="true">IF(G146 &lt;&gt; "",VLOOKUP($G146,Defect_severity,2,0),"")</f>
        <v/>
      </c>
      <c r="I146" s="144"/>
      <c r="J146" s="201"/>
      <c r="K146" s="202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144"/>
      <c r="G147" s="144"/>
      <c r="H147" s="175" t="str">
        <f aca="true">IF(G147 &lt;&gt; "",VLOOKUP($G147,Defect_severity,2,0),"")</f>
        <v/>
      </c>
      <c r="I147" s="144"/>
      <c r="J147" s="201"/>
      <c r="K147" s="202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144"/>
      <c r="G148" s="144"/>
      <c r="H148" s="175" t="str">
        <f aca="true">IF(G148 &lt;&gt; "",VLOOKUP($G148,Defect_severity,2,0),"")</f>
        <v/>
      </c>
      <c r="I148" s="144"/>
      <c r="J148" s="201"/>
      <c r="K148" s="202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144"/>
      <c r="G149" s="144"/>
      <c r="H149" s="175" t="str">
        <f aca="true">IF(G149 &lt;&gt; "",VLOOKUP($G149,Defect_severity,2,0),"")</f>
        <v/>
      </c>
      <c r="I149" s="144"/>
      <c r="J149" s="201"/>
      <c r="K149" s="202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144"/>
      <c r="G150" s="144"/>
      <c r="H150" s="175" t="str">
        <f aca="true">IF(G150 &lt;&gt; "",VLOOKUP($G150,Defect_severity,2,0),"")</f>
        <v/>
      </c>
      <c r="I150" s="144"/>
      <c r="J150" s="201"/>
      <c r="K150" s="202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144"/>
      <c r="G151" s="144"/>
      <c r="H151" s="175" t="str">
        <f aca="true">IF(G151 &lt;&gt; "",VLOOKUP($G151,Defect_severity,2,0),"")</f>
        <v/>
      </c>
      <c r="I151" s="144"/>
      <c r="J151" s="201"/>
      <c r="K151" s="202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144"/>
      <c r="G152" s="144"/>
      <c r="H152" s="175" t="str">
        <f aca="true">IF(G152 &lt;&gt; "",VLOOKUP($G152,Defect_severity,2,0),"")</f>
        <v/>
      </c>
      <c r="I152" s="144"/>
      <c r="J152" s="201"/>
      <c r="K152" s="202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144"/>
      <c r="G153" s="144"/>
      <c r="H153" s="175" t="str">
        <f aca="true">IF(G153 &lt;&gt; "",VLOOKUP($G153,Defect_severity,2,0),"")</f>
        <v/>
      </c>
      <c r="I153" s="144"/>
      <c r="J153" s="201"/>
      <c r="K153" s="202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144"/>
      <c r="G154" s="144"/>
      <c r="H154" s="175" t="str">
        <f aca="true">IF(G154 &lt;&gt; "",VLOOKUP($G154,Defect_severity,2,0),"")</f>
        <v/>
      </c>
      <c r="I154" s="144"/>
      <c r="J154" s="201"/>
      <c r="K154" s="202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144"/>
      <c r="G155" s="144"/>
      <c r="H155" s="175" t="str">
        <f aca="true">IF(G155 &lt;&gt; "",VLOOKUP($G155,Defect_severity,2,0),"")</f>
        <v/>
      </c>
      <c r="I155" s="144"/>
      <c r="J155" s="201"/>
      <c r="K155" s="202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144"/>
      <c r="G156" s="144"/>
      <c r="H156" s="175" t="str">
        <f aca="true">IF(G156 &lt;&gt; "",VLOOKUP($G156,Defect_severity,2,0),"")</f>
        <v/>
      </c>
      <c r="I156" s="144"/>
      <c r="J156" s="201"/>
      <c r="K156" s="202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144"/>
      <c r="G157" s="144"/>
      <c r="H157" s="175" t="str">
        <f aca="true">IF(G157 &lt;&gt; "",VLOOKUP($G157,Defect_severity,2,0),"")</f>
        <v/>
      </c>
      <c r="I157" s="144"/>
      <c r="J157" s="201"/>
      <c r="K157" s="202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144"/>
      <c r="G158" s="144"/>
      <c r="H158" s="175" t="str">
        <f aca="true">IF(G158 &lt;&gt; "",VLOOKUP($G158,Defect_severity,2,0),"")</f>
        <v/>
      </c>
      <c r="I158" s="144"/>
      <c r="J158" s="201"/>
      <c r="K158" s="202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144"/>
      <c r="G159" s="144"/>
      <c r="H159" s="175" t="str">
        <f aca="true">IF(G159 &lt;&gt; "",VLOOKUP($G159,Defect_severity,2,0),"")</f>
        <v/>
      </c>
      <c r="I159" s="144"/>
      <c r="J159" s="201"/>
      <c r="K159" s="202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144"/>
      <c r="G160" s="144"/>
      <c r="H160" s="175" t="str">
        <f aca="true">IF(G160 &lt;&gt; "",VLOOKUP($G160,Defect_severity,2,0),"")</f>
        <v/>
      </c>
      <c r="I160" s="144"/>
      <c r="J160" s="201"/>
      <c r="K160" s="202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144"/>
      <c r="G161" s="144"/>
      <c r="H161" s="175" t="str">
        <f aca="true">IF(G161 &lt;&gt; "",VLOOKUP($G161,Defect_severity,2,0),"")</f>
        <v/>
      </c>
      <c r="I161" s="144"/>
      <c r="J161" s="201"/>
      <c r="K161" s="202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144"/>
      <c r="G162" s="144"/>
      <c r="H162" s="175" t="str">
        <f aca="true">IF(G162 &lt;&gt; "",VLOOKUP($G162,Defect_severity,2,0),"")</f>
        <v/>
      </c>
      <c r="I162" s="144"/>
      <c r="J162" s="201"/>
      <c r="K162" s="202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144"/>
      <c r="G163" s="144"/>
      <c r="H163" s="175" t="str">
        <f aca="true">IF(G163 &lt;&gt; "",VLOOKUP($G163,Defect_severity,2,0),"")</f>
        <v/>
      </c>
      <c r="I163" s="144"/>
      <c r="J163" s="201"/>
      <c r="K163" s="202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144"/>
      <c r="G164" s="144"/>
      <c r="H164" s="175" t="str">
        <f aca="true">IF(G164 &lt;&gt; "",VLOOKUP($G164,Defect_severity,2,0),"")</f>
        <v/>
      </c>
      <c r="I164" s="144"/>
      <c r="J164" s="201"/>
      <c r="K164" s="202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144"/>
      <c r="G165" s="144"/>
      <c r="H165" s="175" t="str">
        <f aca="true">IF(G165 &lt;&gt; "",VLOOKUP($G165,Defect_severity,2,0),"")</f>
        <v/>
      </c>
      <c r="I165" s="144"/>
      <c r="J165" s="201"/>
      <c r="K165" s="202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144"/>
      <c r="G166" s="144"/>
      <c r="H166" s="175" t="str">
        <f aca="true">IF(G166 &lt;&gt; "",VLOOKUP($G166,Defect_severity,2,0),"")</f>
        <v/>
      </c>
      <c r="I166" s="144"/>
      <c r="J166" s="201"/>
      <c r="K166" s="202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144"/>
      <c r="G167" s="144"/>
      <c r="H167" s="175" t="str">
        <f aca="true">IF(G167 &lt;&gt; "",VLOOKUP($G167,Defect_severity,2,0),"")</f>
        <v/>
      </c>
      <c r="I167" s="144"/>
      <c r="J167" s="201"/>
      <c r="K167" s="202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144"/>
      <c r="G168" s="144"/>
      <c r="H168" s="175" t="str">
        <f aca="true">IF(G168 &lt;&gt; "",VLOOKUP($G168,Defect_severity,2,0),"")</f>
        <v/>
      </c>
      <c r="I168" s="144"/>
      <c r="J168" s="201"/>
      <c r="K168" s="202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144"/>
      <c r="G169" s="144"/>
      <c r="H169" s="175" t="str">
        <f aca="true">IF(G169 &lt;&gt; "",VLOOKUP($G169,Defect_severity,2,0),"")</f>
        <v/>
      </c>
      <c r="I169" s="144"/>
      <c r="J169" s="201"/>
      <c r="K169" s="202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144"/>
      <c r="G170" s="144"/>
      <c r="H170" s="175" t="str">
        <f aca="true">IF(G170 &lt;&gt; "",VLOOKUP($G170,Defect_severity,2,0),"")</f>
        <v/>
      </c>
      <c r="I170" s="144"/>
      <c r="J170" s="201"/>
      <c r="K170" s="202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144"/>
      <c r="G171" s="144"/>
      <c r="H171" s="175" t="str">
        <f aca="true">IF(G171 &lt;&gt; "",VLOOKUP($G171,Defect_severity,2,0),"")</f>
        <v/>
      </c>
      <c r="I171" s="144"/>
      <c r="J171" s="201"/>
      <c r="K171" s="202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144"/>
      <c r="G172" s="144"/>
      <c r="H172" s="175" t="str">
        <f aca="true">IF(G172 &lt;&gt; "",VLOOKUP($G172,Defect_severity,2,0),"")</f>
        <v/>
      </c>
      <c r="I172" s="144"/>
      <c r="J172" s="201"/>
      <c r="K172" s="202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144"/>
      <c r="G173" s="144"/>
      <c r="H173" s="175" t="str">
        <f aca="true">IF(G173 &lt;&gt; "",VLOOKUP($G173,Defect_severity,2,0),"")</f>
        <v/>
      </c>
      <c r="I173" s="144"/>
      <c r="J173" s="201"/>
      <c r="K173" s="202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144"/>
      <c r="G174" s="144"/>
      <c r="H174" s="175" t="str">
        <f aca="true">IF(G174 &lt;&gt; "",VLOOKUP($G174,Defect_severity,2,0),"")</f>
        <v/>
      </c>
      <c r="I174" s="144"/>
      <c r="J174" s="201"/>
      <c r="K174" s="202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144"/>
      <c r="G175" s="144"/>
      <c r="H175" s="175" t="str">
        <f aca="true">IF(G175 &lt;&gt; "",VLOOKUP($G175,Defect_severity,2,0),"")</f>
        <v/>
      </c>
      <c r="I175" s="144"/>
      <c r="J175" s="201"/>
      <c r="K175" s="202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144"/>
      <c r="G176" s="144"/>
      <c r="H176" s="175" t="str">
        <f aca="true">IF(G176 &lt;&gt; "",VLOOKUP($G176,Defect_severity,2,0),"")</f>
        <v/>
      </c>
      <c r="I176" s="144"/>
      <c r="J176" s="201"/>
      <c r="K176" s="202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144"/>
      <c r="G177" s="144"/>
      <c r="H177" s="175" t="str">
        <f aca="true">IF(G177 &lt;&gt; "",VLOOKUP($G177,Defect_severity,2,0),"")</f>
        <v/>
      </c>
      <c r="I177" s="144"/>
      <c r="J177" s="201"/>
      <c r="K177" s="202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144"/>
      <c r="G178" s="144"/>
      <c r="H178" s="175" t="str">
        <f aca="true">IF(G178 &lt;&gt; "",VLOOKUP($G178,Defect_severity,2,0),"")</f>
        <v/>
      </c>
      <c r="I178" s="144"/>
      <c r="J178" s="201"/>
      <c r="K178" s="202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144"/>
      <c r="G179" s="144"/>
      <c r="H179" s="175" t="str">
        <f aca="true">IF(G179 &lt;&gt; "",VLOOKUP($G179,Defect_severity,2,0),"")</f>
        <v/>
      </c>
      <c r="I179" s="144"/>
      <c r="J179" s="201"/>
      <c r="K179" s="202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144"/>
      <c r="G180" s="144"/>
      <c r="H180" s="175" t="str">
        <f aca="true">IF(G180 &lt;&gt; "",VLOOKUP($G180,Defect_severity,2,0),"")</f>
        <v/>
      </c>
      <c r="I180" s="144"/>
      <c r="J180" s="201"/>
      <c r="K180" s="202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144"/>
      <c r="G181" s="144"/>
      <c r="H181" s="175" t="str">
        <f aca="true">IF(G181 &lt;&gt; "",VLOOKUP($G181,Defect_severity,2,0),"")</f>
        <v/>
      </c>
      <c r="I181" s="144"/>
      <c r="J181" s="201"/>
      <c r="K181" s="202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144"/>
      <c r="G182" s="144"/>
      <c r="H182" s="175" t="str">
        <f aca="true">IF(G182 &lt;&gt; "",VLOOKUP($G182,Defect_severity,2,0),"")</f>
        <v/>
      </c>
      <c r="I182" s="144"/>
      <c r="J182" s="201"/>
      <c r="K182" s="202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144"/>
      <c r="G183" s="144"/>
      <c r="H183" s="175" t="str">
        <f aca="true">IF(G183 &lt;&gt; "",VLOOKUP($G183,Defect_severity,2,0),"")</f>
        <v/>
      </c>
      <c r="I183" s="144"/>
      <c r="J183" s="201"/>
      <c r="K183" s="202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144"/>
      <c r="G184" s="144"/>
      <c r="H184" s="175" t="str">
        <f aca="true">IF(G184 &lt;&gt; "",VLOOKUP($G184,Defect_severity,2,0),"")</f>
        <v/>
      </c>
      <c r="I184" s="144"/>
      <c r="J184" s="201"/>
      <c r="K184" s="202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144"/>
      <c r="G185" s="144"/>
      <c r="H185" s="175" t="str">
        <f aca="true">IF(G185 &lt;&gt; "",VLOOKUP($G185,Defect_severity,2,0),"")</f>
        <v/>
      </c>
      <c r="I185" s="144"/>
      <c r="J185" s="201"/>
      <c r="K185" s="202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144"/>
      <c r="G186" s="144"/>
      <c r="H186" s="175" t="str">
        <f aca="true">IF(G186 &lt;&gt; "",VLOOKUP($G186,Defect_severity,2,0),"")</f>
        <v/>
      </c>
      <c r="I186" s="144"/>
      <c r="J186" s="201"/>
      <c r="K186" s="202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144"/>
      <c r="G187" s="144"/>
      <c r="H187" s="175" t="str">
        <f aca="true">IF(G187 &lt;&gt; "",VLOOKUP($G187,Defect_severity,2,0),"")</f>
        <v/>
      </c>
      <c r="I187" s="144"/>
      <c r="J187" s="201"/>
      <c r="K187" s="202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144"/>
      <c r="G188" s="144"/>
      <c r="H188" s="175" t="str">
        <f aca="true">IF(G188 &lt;&gt; "",VLOOKUP($G188,Defect_severity,2,0),"")</f>
        <v/>
      </c>
      <c r="I188" s="144"/>
      <c r="J188" s="201"/>
      <c r="K188" s="202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144"/>
      <c r="G189" s="144"/>
      <c r="H189" s="175" t="str">
        <f aca="true">IF(G189 &lt;&gt; "",VLOOKUP($G189,Defect_severity,2,0),"")</f>
        <v/>
      </c>
      <c r="I189" s="144"/>
      <c r="J189" s="201"/>
      <c r="K189" s="202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144"/>
      <c r="G190" s="144"/>
      <c r="H190" s="175" t="str">
        <f aca="true">IF(G190 &lt;&gt; "",VLOOKUP($G190,Defect_severity,2,0),"")</f>
        <v/>
      </c>
      <c r="I190" s="144"/>
      <c r="J190" s="201"/>
      <c r="K190" s="202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144"/>
      <c r="G191" s="144"/>
      <c r="H191" s="175" t="str">
        <f aca="true">IF(G191 &lt;&gt; "",VLOOKUP($G191,Defect_severity,2,0),"")</f>
        <v/>
      </c>
      <c r="I191" s="144"/>
      <c r="J191" s="201"/>
      <c r="K191" s="202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144"/>
      <c r="G192" s="144"/>
      <c r="H192" s="175" t="str">
        <f aca="true">IF(G192 &lt;&gt; "",VLOOKUP($G192,Defect_severity,2,0),"")</f>
        <v/>
      </c>
      <c r="I192" s="144"/>
      <c r="J192" s="201"/>
      <c r="K192" s="202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144"/>
      <c r="G193" s="144"/>
      <c r="H193" s="175" t="str">
        <f aca="true">IF(G193 &lt;&gt; "",VLOOKUP($G193,Defect_severity,2,0),"")</f>
        <v/>
      </c>
      <c r="I193" s="144"/>
      <c r="J193" s="201"/>
      <c r="K193" s="202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144"/>
      <c r="G194" s="144"/>
      <c r="H194" s="175" t="str">
        <f aca="true">IF(G194 &lt;&gt; "",VLOOKUP($G194,Defect_severity,2,0),"")</f>
        <v/>
      </c>
      <c r="I194" s="144"/>
      <c r="J194" s="201"/>
      <c r="K194" s="202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144"/>
      <c r="G195" s="144"/>
      <c r="H195" s="175" t="str">
        <f aca="true">IF(G195 &lt;&gt; "",VLOOKUP($G195,Defect_severity,2,0),"")</f>
        <v/>
      </c>
      <c r="I195" s="144"/>
      <c r="J195" s="201"/>
      <c r="K195" s="202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144"/>
      <c r="G196" s="144"/>
      <c r="H196" s="175" t="str">
        <f aca="true">IF(G196 &lt;&gt; "",VLOOKUP($G196,Defect_severity,2,0),"")</f>
        <v/>
      </c>
      <c r="I196" s="144"/>
      <c r="J196" s="201"/>
      <c r="K196" s="202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144"/>
      <c r="G197" s="144"/>
      <c r="H197" s="175" t="str">
        <f aca="true">IF(G197 &lt;&gt; "",VLOOKUP($G197,Defect_severity,2,0),"")</f>
        <v/>
      </c>
      <c r="I197" s="144"/>
      <c r="J197" s="201"/>
      <c r="K197" s="202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144"/>
      <c r="G198" s="144"/>
      <c r="H198" s="175" t="str">
        <f aca="true">IF(G198 &lt;&gt; "",VLOOKUP($G198,Defect_severity,2,0),"")</f>
        <v/>
      </c>
      <c r="I198" s="144"/>
      <c r="J198" s="201"/>
      <c r="K198" s="202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144"/>
      <c r="G199" s="144"/>
      <c r="H199" s="175" t="str">
        <f aca="true">IF(G199 &lt;&gt; "",VLOOKUP($G199,Defect_severity,2,0),"")</f>
        <v/>
      </c>
      <c r="I199" s="144"/>
      <c r="J199" s="201"/>
      <c r="K199" s="202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144"/>
      <c r="G200" s="144"/>
      <c r="H200" s="175" t="str">
        <f aca="true">IF(G200 &lt;&gt; "",VLOOKUP($G200,Defect_severity,2,0),"")</f>
        <v/>
      </c>
      <c r="I200" s="144"/>
      <c r="J200" s="201"/>
      <c r="K200" s="202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144"/>
      <c r="G201" s="144"/>
      <c r="H201" s="175" t="str">
        <f aca="true">IF(G201 &lt;&gt; "",VLOOKUP($G201,Defect_severity,2,0),"")</f>
        <v/>
      </c>
      <c r="I201" s="144"/>
      <c r="J201" s="201"/>
      <c r="K201" s="202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144"/>
      <c r="G202" s="144"/>
      <c r="H202" s="175" t="str">
        <f aca="true">IF(G202 &lt;&gt; "",VLOOKUP($G202,Defect_severity,2,0),"")</f>
        <v/>
      </c>
      <c r="I202" s="144"/>
      <c r="J202" s="201"/>
      <c r="K202" s="202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144"/>
      <c r="G203" s="144"/>
      <c r="H203" s="175" t="str">
        <f aca="true">IF(G203 &lt;&gt; "",VLOOKUP($G203,Defect_severity,2,0),"")</f>
        <v/>
      </c>
      <c r="I203" s="144"/>
      <c r="J203" s="201"/>
      <c r="K203" s="202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144"/>
      <c r="G204" s="144"/>
      <c r="H204" s="175" t="str">
        <f aca="true">IF(G204 &lt;&gt; "",VLOOKUP($G204,Defect_severity,2,0),"")</f>
        <v/>
      </c>
      <c r="I204" s="144"/>
      <c r="J204" s="201"/>
      <c r="K204" s="202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144"/>
      <c r="G205" s="144"/>
      <c r="H205" s="175" t="str">
        <f aca="true">IF(G205 &lt;&gt; "",VLOOKUP($G205,Defect_severity,2,0),"")</f>
        <v/>
      </c>
      <c r="I205" s="144"/>
      <c r="J205" s="201"/>
      <c r="K205" s="202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144"/>
      <c r="G206" s="144"/>
      <c r="H206" s="175" t="str">
        <f aca="true">IF(G206 &lt;&gt; "",VLOOKUP($G206,Defect_severity,2,0),"")</f>
        <v/>
      </c>
      <c r="I206" s="144"/>
      <c r="J206" s="201"/>
      <c r="K206" s="202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144"/>
      <c r="G207" s="144"/>
      <c r="H207" s="175" t="str">
        <f aca="true">IF(G207 &lt;&gt; "",VLOOKUP($G207,Defect_severity,2,0),"")</f>
        <v/>
      </c>
      <c r="I207" s="144"/>
      <c r="J207" s="201"/>
      <c r="K207" s="202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144"/>
      <c r="G208" s="144"/>
      <c r="H208" s="175" t="str">
        <f aca="true">IF(G208 &lt;&gt; "",VLOOKUP($G208,Defect_severity,2,0),"")</f>
        <v/>
      </c>
      <c r="I208" s="144"/>
      <c r="J208" s="201"/>
      <c r="K208" s="202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144"/>
      <c r="G209" s="144"/>
      <c r="H209" s="175" t="str">
        <f aca="true">IF(G209 &lt;&gt; "",VLOOKUP($G209,Defect_severity,2,0),"")</f>
        <v/>
      </c>
      <c r="I209" s="144"/>
      <c r="J209" s="201"/>
      <c r="K209" s="202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144"/>
      <c r="G210" s="144"/>
      <c r="H210" s="175" t="str">
        <f aca="true">IF(G210 &lt;&gt; "",VLOOKUP($G210,Defect_severity,2,0),"")</f>
        <v/>
      </c>
      <c r="I210" s="144"/>
      <c r="J210" s="201"/>
      <c r="K210" s="202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144"/>
      <c r="G211" s="144"/>
      <c r="H211" s="175" t="str">
        <f aca="true">IF(G211 &lt;&gt; "",VLOOKUP($G211,Defect_severity,2,0),"")</f>
        <v/>
      </c>
      <c r="I211" s="144"/>
      <c r="J211" s="201"/>
      <c r="K211" s="202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144"/>
      <c r="G212" s="144"/>
      <c r="H212" s="175" t="str">
        <f aca="true">IF(G212 &lt;&gt; "",VLOOKUP($G212,Defect_severity,2,0),"")</f>
        <v/>
      </c>
      <c r="I212" s="144"/>
      <c r="J212" s="201"/>
      <c r="K212" s="202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144"/>
      <c r="G213" s="144"/>
      <c r="H213" s="175" t="str">
        <f aca="true">IF(G213 &lt;&gt; "",VLOOKUP($G213,Defect_severity,2,0),"")</f>
        <v/>
      </c>
      <c r="I213" s="144"/>
      <c r="J213" s="201"/>
      <c r="K213" s="202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144"/>
      <c r="G214" s="144"/>
      <c r="H214" s="175" t="str">
        <f aca="true">IF(G214 &lt;&gt; "",VLOOKUP($G214,Defect_severity,2,0),"")</f>
        <v/>
      </c>
      <c r="I214" s="144"/>
      <c r="J214" s="201"/>
      <c r="K214" s="202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144"/>
      <c r="G215" s="144"/>
      <c r="H215" s="175" t="str">
        <f aca="true">IF(G215 &lt;&gt; "",VLOOKUP($G215,Defect_severity,2,0),"")</f>
        <v/>
      </c>
      <c r="I215" s="144"/>
      <c r="J215" s="201"/>
      <c r="K215" s="202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144"/>
      <c r="G216" s="144"/>
      <c r="H216" s="175" t="str">
        <f aca="true">IF(G216 &lt;&gt; "",VLOOKUP($G216,Defect_severity,2,0),"")</f>
        <v/>
      </c>
      <c r="I216" s="144"/>
      <c r="J216" s="201"/>
      <c r="K216" s="202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144"/>
      <c r="G217" s="144"/>
      <c r="H217" s="175" t="str">
        <f aca="true">IF(G217 &lt;&gt; "",VLOOKUP($G217,Defect_severity,2,0),"")</f>
        <v/>
      </c>
      <c r="I217" s="144"/>
      <c r="J217" s="201"/>
      <c r="K217" s="202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144"/>
      <c r="G218" s="144"/>
      <c r="H218" s="175" t="str">
        <f aca="true">IF(G218 &lt;&gt; "",VLOOKUP($G218,Defect_severity,2,0),"")</f>
        <v/>
      </c>
      <c r="I218" s="144"/>
      <c r="J218" s="201"/>
      <c r="K218" s="202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144"/>
      <c r="G219" s="144"/>
      <c r="H219" s="175" t="str">
        <f aca="true">IF(G219 &lt;&gt; "",VLOOKUP($G219,Defect_severity,2,0),"")</f>
        <v/>
      </c>
      <c r="I219" s="144"/>
      <c r="J219" s="201"/>
      <c r="K219" s="202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144"/>
      <c r="G220" s="144"/>
      <c r="H220" s="175" t="str">
        <f aca="true">IF(G220 &lt;&gt; "",VLOOKUP($G220,Defect_severity,2,0),"")</f>
        <v/>
      </c>
      <c r="I220" s="144"/>
      <c r="J220" s="201"/>
      <c r="K220" s="202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144"/>
      <c r="G221" s="144"/>
      <c r="H221" s="175" t="str">
        <f aca="true">IF(G221 &lt;&gt; "",VLOOKUP($G221,Defect_severity,2,0),"")</f>
        <v/>
      </c>
      <c r="I221" s="144"/>
      <c r="J221" s="201"/>
      <c r="K221" s="202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144"/>
      <c r="G222" s="144"/>
      <c r="H222" s="175" t="str">
        <f aca="true">IF(G222 &lt;&gt; "",VLOOKUP($G222,Defect_severity,2,0),"")</f>
        <v/>
      </c>
      <c r="I222" s="144"/>
      <c r="J222" s="201"/>
      <c r="K222" s="202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144"/>
      <c r="G223" s="144"/>
      <c r="H223" s="175" t="str">
        <f aca="true">IF(G223 &lt;&gt; "",VLOOKUP($G223,Defect_severity,2,0),"")</f>
        <v/>
      </c>
      <c r="I223" s="144"/>
      <c r="J223" s="201"/>
      <c r="K223" s="202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144"/>
      <c r="G224" s="144"/>
      <c r="H224" s="175" t="str">
        <f aca="true">IF(G224 &lt;&gt; "",VLOOKUP($G224,Defect_severity,2,0),"")</f>
        <v/>
      </c>
      <c r="I224" s="144"/>
      <c r="J224" s="201"/>
      <c r="K224" s="202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144"/>
      <c r="G225" s="144"/>
      <c r="H225" s="175" t="str">
        <f aca="true">IF(G225 &lt;&gt; "",VLOOKUP($G225,Defect_severity,2,0),"")</f>
        <v/>
      </c>
      <c r="I225" s="144"/>
      <c r="J225" s="201"/>
      <c r="K225" s="202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144"/>
      <c r="G226" s="144"/>
      <c r="H226" s="175" t="str">
        <f aca="true">IF(G226 &lt;&gt; "",VLOOKUP($G226,Defect_severity,2,0),"")</f>
        <v/>
      </c>
      <c r="I226" s="144"/>
      <c r="J226" s="201"/>
      <c r="K226" s="202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144"/>
      <c r="G227" s="144"/>
      <c r="H227" s="175" t="str">
        <f aca="true">IF(G227 &lt;&gt; "",VLOOKUP($G227,Defect_severity,2,0),"")</f>
        <v/>
      </c>
      <c r="I227" s="144"/>
      <c r="J227" s="201"/>
      <c r="K227" s="202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144"/>
      <c r="G228" s="144"/>
      <c r="H228" s="175" t="str">
        <f aca="true">IF(G228 &lt;&gt; "",VLOOKUP($G228,Defect_severity,2,0),"")</f>
        <v/>
      </c>
      <c r="I228" s="144"/>
      <c r="J228" s="201"/>
      <c r="K228" s="202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144"/>
      <c r="G229" s="144"/>
      <c r="H229" s="175" t="str">
        <f aca="true">IF(G229 &lt;&gt; "",VLOOKUP($G229,Defect_severity,2,0),"")</f>
        <v/>
      </c>
      <c r="I229" s="144"/>
      <c r="J229" s="201"/>
      <c r="K229" s="202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144"/>
      <c r="G230" s="144"/>
      <c r="H230" s="175" t="str">
        <f aca="true">IF(G230 &lt;&gt; "",VLOOKUP($G230,Defect_severity,2,0),"")</f>
        <v/>
      </c>
      <c r="I230" s="144"/>
      <c r="J230" s="201"/>
      <c r="K230" s="202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144"/>
      <c r="G231" s="144"/>
      <c r="H231" s="175" t="str">
        <f aca="true">IF(G231 &lt;&gt; "",VLOOKUP($G231,Defect_severity,2,0),"")</f>
        <v/>
      </c>
      <c r="I231" s="144"/>
      <c r="J231" s="201"/>
      <c r="K231" s="202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144"/>
      <c r="G232" s="144"/>
      <c r="H232" s="175" t="str">
        <f aca="true">IF(G232 &lt;&gt; "",VLOOKUP($G232,Defect_severity,2,0),"")</f>
        <v/>
      </c>
      <c r="I232" s="144"/>
      <c r="J232" s="201"/>
      <c r="K232" s="202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144"/>
      <c r="G233" s="144"/>
      <c r="H233" s="175" t="str">
        <f aca="true">IF(G233 &lt;&gt; "",VLOOKUP($G233,Defect_severity,2,0),"")</f>
        <v/>
      </c>
      <c r="I233" s="144"/>
      <c r="J233" s="201"/>
      <c r="K233" s="202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144"/>
      <c r="G234" s="144"/>
      <c r="H234" s="175" t="str">
        <f aca="true">IF(G234 &lt;&gt; "",VLOOKUP($G234,Defect_severity,2,0),"")</f>
        <v/>
      </c>
      <c r="I234" s="144"/>
      <c r="J234" s="201"/>
      <c r="K234" s="202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144"/>
      <c r="G235" s="144"/>
      <c r="H235" s="175" t="str">
        <f aca="true">IF(G235 &lt;&gt; "",VLOOKUP($G235,Defect_severity,2,0),"")</f>
        <v/>
      </c>
      <c r="I235" s="144"/>
      <c r="J235" s="201"/>
      <c r="K235" s="202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144"/>
      <c r="G236" s="144"/>
      <c r="H236" s="175" t="str">
        <f aca="true">IF(G236 &lt;&gt; "",VLOOKUP($G236,Defect_severity,2,0),"")</f>
        <v/>
      </c>
      <c r="I236" s="144"/>
      <c r="J236" s="201"/>
      <c r="K236" s="202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144"/>
      <c r="G237" s="144"/>
      <c r="H237" s="175" t="str">
        <f aca="true">IF(G237 &lt;&gt; "",VLOOKUP($G237,Defect_severity,2,0),"")</f>
        <v/>
      </c>
      <c r="I237" s="144"/>
      <c r="J237" s="201"/>
      <c r="K237" s="202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144"/>
      <c r="G238" s="144"/>
      <c r="H238" s="175" t="str">
        <f aca="true">IF(G238 &lt;&gt; "",VLOOKUP($G238,Defect_severity,2,0),"")</f>
        <v/>
      </c>
      <c r="I238" s="144"/>
      <c r="J238" s="201"/>
      <c r="K238" s="202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144"/>
      <c r="G239" s="144"/>
      <c r="H239" s="175" t="str">
        <f aca="true">IF(G239 &lt;&gt; "",VLOOKUP($G239,Defect_severity,2,0),"")</f>
        <v/>
      </c>
      <c r="I239" s="144"/>
      <c r="J239" s="201"/>
      <c r="K239" s="202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144"/>
      <c r="G240" s="144"/>
      <c r="H240" s="175" t="str">
        <f aca="true">IF(G240 &lt;&gt; "",VLOOKUP($G240,Defect_severity,2,0),"")</f>
        <v/>
      </c>
      <c r="I240" s="144"/>
      <c r="J240" s="201"/>
      <c r="K240" s="202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144"/>
      <c r="G241" s="144"/>
      <c r="H241" s="175" t="str">
        <f aca="true">IF(G241 &lt;&gt; "",VLOOKUP($G241,Defect_severity,2,0),"")</f>
        <v/>
      </c>
      <c r="I241" s="144"/>
      <c r="J241" s="201"/>
      <c r="K241" s="202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144"/>
      <c r="G242" s="144"/>
      <c r="H242" s="175" t="str">
        <f aca="true">IF(G242 &lt;&gt; "",VLOOKUP($G242,Defect_severity,2,0),"")</f>
        <v/>
      </c>
      <c r="I242" s="144"/>
      <c r="J242" s="201"/>
      <c r="K242" s="202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144"/>
      <c r="G243" s="144"/>
      <c r="H243" s="175" t="str">
        <f aca="true">IF(G243 &lt;&gt; "",VLOOKUP($G243,Defect_severity,2,0),"")</f>
        <v/>
      </c>
      <c r="I243" s="144"/>
      <c r="J243" s="201"/>
      <c r="K243" s="202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144"/>
      <c r="G244" s="144"/>
      <c r="H244" s="175" t="str">
        <f aca="true">IF(G244 &lt;&gt; "",VLOOKUP($G244,Defect_severity,2,0),"")</f>
        <v/>
      </c>
      <c r="I244" s="144"/>
      <c r="J244" s="201"/>
      <c r="K244" s="202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144"/>
      <c r="G245" s="144"/>
      <c r="H245" s="175" t="str">
        <f aca="true">IF(G245 &lt;&gt; "",VLOOKUP($G245,Defect_severity,2,0),"")</f>
        <v/>
      </c>
      <c r="I245" s="144"/>
      <c r="J245" s="201"/>
      <c r="K245" s="202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144"/>
      <c r="G246" s="144"/>
      <c r="H246" s="175" t="str">
        <f aca="true">IF(G246 &lt;&gt; "",VLOOKUP($G246,Defect_severity,2,0),"")</f>
        <v/>
      </c>
      <c r="I246" s="144"/>
      <c r="J246" s="201"/>
      <c r="K246" s="202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144"/>
      <c r="G247" s="144"/>
      <c r="H247" s="175" t="str">
        <f aca="true">IF(G247 &lt;&gt; "",VLOOKUP($G247,Defect_severity,2,0),"")</f>
        <v/>
      </c>
      <c r="I247" s="144"/>
      <c r="J247" s="201"/>
      <c r="K247" s="202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144"/>
      <c r="G248" s="144"/>
      <c r="H248" s="175" t="str">
        <f aca="true">IF(G248 &lt;&gt; "",VLOOKUP($G248,Defect_severity,2,0),"")</f>
        <v/>
      </c>
      <c r="I248" s="144"/>
      <c r="J248" s="201"/>
      <c r="K248" s="202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144"/>
      <c r="G249" s="144"/>
      <c r="H249" s="175" t="str">
        <f aca="true">IF(G249 &lt;&gt; "",VLOOKUP($G249,Defect_severity,2,0),"")</f>
        <v/>
      </c>
      <c r="I249" s="144"/>
      <c r="J249" s="201"/>
      <c r="K249" s="202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144"/>
      <c r="G250" s="144"/>
      <c r="H250" s="175" t="str">
        <f aca="true">IF(G250 &lt;&gt; "",VLOOKUP($G250,Defect_severity,2,0),"")</f>
        <v/>
      </c>
      <c r="I250" s="144"/>
      <c r="J250" s="201"/>
      <c r="K250" s="202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144"/>
      <c r="G251" s="144"/>
      <c r="H251" s="175" t="str">
        <f aca="true">IF(G251 &lt;&gt; "",VLOOKUP($G251,Defect_severity,2,0),"")</f>
        <v/>
      </c>
      <c r="I251" s="144"/>
      <c r="J251" s="201"/>
      <c r="K251" s="202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144"/>
      <c r="G252" s="144"/>
      <c r="H252" s="175" t="str">
        <f aca="true">IF(G252 &lt;&gt; "",VLOOKUP($G252,Defect_severity,2,0),"")</f>
        <v/>
      </c>
      <c r="I252" s="144"/>
      <c r="J252" s="201"/>
      <c r="K252" s="202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144"/>
      <c r="G253" s="144"/>
      <c r="H253" s="175" t="str">
        <f aca="true">IF(G253 &lt;&gt; "",VLOOKUP($G253,Defect_severity,2,0),"")</f>
        <v/>
      </c>
      <c r="I253" s="144"/>
      <c r="J253" s="201"/>
      <c r="K253" s="202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144"/>
      <c r="G254" s="144"/>
      <c r="H254" s="175" t="str">
        <f aca="true">IF(G254 &lt;&gt; "",VLOOKUP($G254,Defect_severity,2,0),"")</f>
        <v/>
      </c>
      <c r="I254" s="144"/>
      <c r="J254" s="201"/>
      <c r="K254" s="202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144"/>
      <c r="G255" s="144"/>
      <c r="H255" s="175" t="str">
        <f aca="true">IF(G255 &lt;&gt; "",VLOOKUP($G255,Defect_severity,2,0),"")</f>
        <v/>
      </c>
      <c r="I255" s="144"/>
      <c r="J255" s="201"/>
      <c r="K255" s="202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144"/>
      <c r="G256" s="144"/>
      <c r="H256" s="175" t="str">
        <f aca="true">IF(G256 &lt;&gt; "",VLOOKUP($G256,Defect_severity,2,0),"")</f>
        <v/>
      </c>
      <c r="I256" s="144"/>
      <c r="J256" s="201"/>
      <c r="K256" s="202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144"/>
      <c r="G257" s="144"/>
      <c r="H257" s="175" t="str">
        <f aca="true">IF(G257 &lt;&gt; "",VLOOKUP($G257,Defect_severity,2,0),"")</f>
        <v/>
      </c>
      <c r="I257" s="144"/>
      <c r="J257" s="201"/>
      <c r="K257" s="202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144"/>
      <c r="G258" s="144"/>
      <c r="H258" s="175" t="str">
        <f aca="true">IF(G258 &lt;&gt; "",VLOOKUP($G258,Defect_severity,2,0),"")</f>
        <v/>
      </c>
      <c r="I258" s="144"/>
      <c r="J258" s="201"/>
      <c r="K258" s="202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144"/>
      <c r="G259" s="144"/>
      <c r="H259" s="175" t="str">
        <f aca="true">IF(G259 &lt;&gt; "",VLOOKUP($G259,Defect_severity,2,0),"")</f>
        <v/>
      </c>
      <c r="I259" s="144"/>
      <c r="J259" s="201"/>
      <c r="K259" s="202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144"/>
      <c r="G260" s="144"/>
      <c r="H260" s="175" t="str">
        <f aca="true">IF(G260 &lt;&gt; "",VLOOKUP($G260,Defect_severity,2,0),"")</f>
        <v/>
      </c>
      <c r="I260" s="144"/>
      <c r="J260" s="201"/>
      <c r="K260" s="202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144"/>
      <c r="G261" s="144"/>
      <c r="H261" s="175" t="str">
        <f aca="true">IF(G261 &lt;&gt; "",VLOOKUP($G261,Defect_severity,2,0),"")</f>
        <v/>
      </c>
      <c r="I261" s="144"/>
      <c r="J261" s="201"/>
      <c r="K261" s="202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144"/>
      <c r="G262" s="144"/>
      <c r="H262" s="175" t="str">
        <f aca="true">IF(G262 &lt;&gt; "",VLOOKUP($G262,Defect_severity,2,0),"")</f>
        <v/>
      </c>
      <c r="I262" s="144"/>
      <c r="J262" s="201"/>
      <c r="K262" s="202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144"/>
      <c r="G263" s="144"/>
      <c r="H263" s="175" t="str">
        <f aca="true">IF(G263 &lt;&gt; "",VLOOKUP($G263,Defect_severity,2,0),"")</f>
        <v/>
      </c>
      <c r="I263" s="144"/>
      <c r="J263" s="201"/>
      <c r="K263" s="202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144"/>
      <c r="G264" s="144"/>
      <c r="H264" s="175" t="str">
        <f aca="true">IF(G264 &lt;&gt; "",VLOOKUP($G264,Defect_severity,2,0),"")</f>
        <v/>
      </c>
      <c r="I264" s="144"/>
      <c r="J264" s="201"/>
      <c r="K264" s="202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144"/>
      <c r="G265" s="144"/>
      <c r="H265" s="175" t="str">
        <f aca="true">IF(G265 &lt;&gt; "",VLOOKUP($G265,Defect_severity,2,0),"")</f>
        <v/>
      </c>
      <c r="I265" s="144"/>
      <c r="J265" s="201"/>
      <c r="K265" s="202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144"/>
      <c r="G266" s="144"/>
      <c r="H266" s="175" t="str">
        <f aca="true">IF(G266 &lt;&gt; "",VLOOKUP($G266,Defect_severity,2,0),"")</f>
        <v/>
      </c>
      <c r="I266" s="144"/>
      <c r="J266" s="201"/>
      <c r="K266" s="202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144"/>
      <c r="G267" s="144"/>
      <c r="H267" s="175" t="str">
        <f aca="true">IF(G267 &lt;&gt; "",VLOOKUP($G267,Defect_severity,2,0),"")</f>
        <v/>
      </c>
      <c r="I267" s="144"/>
      <c r="J267" s="201"/>
      <c r="K267" s="202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144"/>
      <c r="G268" s="144"/>
      <c r="H268" s="175" t="str">
        <f aca="true">IF(G268 &lt;&gt; "",VLOOKUP($G268,Defect_severity,2,0),"")</f>
        <v/>
      </c>
      <c r="I268" s="144"/>
      <c r="J268" s="201"/>
      <c r="K268" s="202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144"/>
      <c r="G269" s="144"/>
      <c r="H269" s="175" t="str">
        <f aca="true">IF(G269 &lt;&gt; "",VLOOKUP($G269,Defect_severity,2,0),"")</f>
        <v/>
      </c>
      <c r="I269" s="144"/>
      <c r="J269" s="201"/>
      <c r="K269" s="202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144"/>
      <c r="G270" s="144"/>
      <c r="H270" s="175" t="str">
        <f aca="true">IF(G270 &lt;&gt; "",VLOOKUP($G270,Defect_severity,2,0),"")</f>
        <v/>
      </c>
      <c r="I270" s="144"/>
      <c r="J270" s="201"/>
      <c r="K270" s="202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144"/>
      <c r="G271" s="144"/>
      <c r="H271" s="175" t="str">
        <f aca="true">IF(G271 &lt;&gt; "",VLOOKUP($G271,Defect_severity,2,0),"")</f>
        <v/>
      </c>
      <c r="I271" s="144"/>
      <c r="J271" s="201"/>
      <c r="K271" s="202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144"/>
      <c r="G272" s="144"/>
      <c r="H272" s="175" t="str">
        <f aca="true">IF(G272 &lt;&gt; "",VLOOKUP($G272,Defect_severity,2,0),"")</f>
        <v/>
      </c>
      <c r="I272" s="144"/>
      <c r="J272" s="201"/>
      <c r="K272" s="202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144"/>
      <c r="G273" s="144"/>
      <c r="H273" s="175" t="str">
        <f aca="true">IF(G273 &lt;&gt; "",VLOOKUP($G273,Defect_severity,2,0),"")</f>
        <v/>
      </c>
      <c r="I273" s="144"/>
      <c r="J273" s="201"/>
      <c r="K273" s="202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144"/>
      <c r="G274" s="144"/>
      <c r="H274" s="175" t="str">
        <f aca="true">IF(G274 &lt;&gt; "",VLOOKUP($G274,Defect_severity,2,0),"")</f>
        <v/>
      </c>
      <c r="I274" s="144"/>
      <c r="J274" s="201"/>
      <c r="K274" s="202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144"/>
      <c r="G275" s="144"/>
      <c r="H275" s="175" t="str">
        <f aca="true">IF(G275 &lt;&gt; "",VLOOKUP($G275,Defect_severity,2,0),"")</f>
        <v/>
      </c>
      <c r="I275" s="144"/>
      <c r="J275" s="201"/>
      <c r="K275" s="202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144"/>
      <c r="G276" s="144"/>
      <c r="H276" s="175" t="str">
        <f aca="true">IF(G276 &lt;&gt; "",VLOOKUP($G276,Defect_severity,2,0),"")</f>
        <v/>
      </c>
      <c r="I276" s="144"/>
      <c r="J276" s="201"/>
      <c r="K276" s="202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144"/>
      <c r="G277" s="144"/>
      <c r="H277" s="175" t="str">
        <f aca="true">IF(G277 &lt;&gt; "",VLOOKUP($G277,Defect_severity,2,0),"")</f>
        <v/>
      </c>
      <c r="I277" s="144"/>
      <c r="J277" s="201"/>
      <c r="K277" s="202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144"/>
      <c r="G278" s="144"/>
      <c r="H278" s="175" t="str">
        <f aca="true">IF(G278 &lt;&gt; "",VLOOKUP($G278,Defect_severity,2,0),"")</f>
        <v/>
      </c>
      <c r="I278" s="144"/>
      <c r="J278" s="201"/>
      <c r="K278" s="202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144"/>
      <c r="G279" s="144"/>
      <c r="H279" s="175" t="str">
        <f aca="true">IF(G279 &lt;&gt; "",VLOOKUP($G279,Defect_severity,2,0),"")</f>
        <v/>
      </c>
      <c r="I279" s="144"/>
      <c r="J279" s="201"/>
      <c r="K279" s="202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144"/>
      <c r="G280" s="144"/>
      <c r="H280" s="175" t="str">
        <f aca="true">IF(G280 &lt;&gt; "",VLOOKUP($G280,Defect_severity,2,0),"")</f>
        <v/>
      </c>
      <c r="I280" s="144"/>
      <c r="J280" s="201"/>
      <c r="K280" s="202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144"/>
      <c r="G281" s="144"/>
      <c r="H281" s="175" t="str">
        <f aca="true">IF(G281 &lt;&gt; "",VLOOKUP($G281,Defect_severity,2,0),"")</f>
        <v/>
      </c>
      <c r="I281" s="144"/>
      <c r="J281" s="201"/>
      <c r="K281" s="202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144"/>
      <c r="G282" s="144"/>
      <c r="H282" s="175" t="str">
        <f aca="true">IF(G282 &lt;&gt; "",VLOOKUP($G282,Defect_severity,2,0),"")</f>
        <v/>
      </c>
      <c r="I282" s="144"/>
      <c r="J282" s="201"/>
      <c r="K282" s="202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144"/>
      <c r="G283" s="144"/>
      <c r="H283" s="175" t="str">
        <f aca="true">IF(G283 &lt;&gt; "",VLOOKUP($G283,Defect_severity,2,0),"")</f>
        <v/>
      </c>
      <c r="I283" s="144"/>
      <c r="J283" s="201"/>
      <c r="K283" s="202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144"/>
      <c r="G284" s="144"/>
      <c r="H284" s="175" t="str">
        <f aca="true">IF(G284 &lt;&gt; "",VLOOKUP($G284,Defect_severity,2,0),"")</f>
        <v/>
      </c>
      <c r="I284" s="144"/>
      <c r="J284" s="201"/>
      <c r="K284" s="202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144"/>
      <c r="G285" s="144"/>
      <c r="H285" s="175" t="str">
        <f aca="true">IF(G285 &lt;&gt; "",VLOOKUP($G285,Defect_severity,2,0),"")</f>
        <v/>
      </c>
      <c r="I285" s="144"/>
      <c r="J285" s="201"/>
      <c r="K285" s="202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144"/>
      <c r="G286" s="144"/>
      <c r="H286" s="175" t="str">
        <f aca="true">IF(G286 &lt;&gt; "",VLOOKUP($G286,Defect_severity,2,0),"")</f>
        <v/>
      </c>
      <c r="I286" s="144"/>
      <c r="J286" s="201"/>
      <c r="K286" s="202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144"/>
      <c r="G287" s="144"/>
      <c r="H287" s="175" t="str">
        <f aca="true">IF(G287 &lt;&gt; "",VLOOKUP($G287,Defect_severity,2,0),"")</f>
        <v/>
      </c>
      <c r="I287" s="144"/>
      <c r="J287" s="201"/>
      <c r="K287" s="202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144"/>
      <c r="G288" s="144"/>
      <c r="H288" s="175" t="str">
        <f aca="true">IF(G288 &lt;&gt; "",VLOOKUP($G288,Defect_severity,2,0),"")</f>
        <v/>
      </c>
      <c r="I288" s="144"/>
      <c r="J288" s="201"/>
      <c r="K288" s="202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144"/>
      <c r="G289" s="144"/>
      <c r="H289" s="175" t="str">
        <f aca="true">IF(G289 &lt;&gt; "",VLOOKUP($G289,Defect_severity,2,0),"")</f>
        <v/>
      </c>
      <c r="I289" s="144"/>
      <c r="J289" s="201"/>
      <c r="K289" s="202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144"/>
      <c r="G290" s="144"/>
      <c r="H290" s="175" t="str">
        <f aca="true">IF(G290 &lt;&gt; "",VLOOKUP($G290,Defect_severity,2,0),"")</f>
        <v/>
      </c>
      <c r="I290" s="144"/>
      <c r="J290" s="201"/>
      <c r="K290" s="202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144"/>
      <c r="G291" s="144"/>
      <c r="H291" s="175" t="str">
        <f aca="true">IF(G291 &lt;&gt; "",VLOOKUP($G291,Defect_severity,2,0),"")</f>
        <v/>
      </c>
      <c r="I291" s="144"/>
      <c r="J291" s="201"/>
      <c r="K291" s="202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144"/>
      <c r="G292" s="144"/>
      <c r="H292" s="175" t="str">
        <f aca="true">IF(G292 &lt;&gt; "",VLOOKUP($G292,Defect_severity,2,0),"")</f>
        <v/>
      </c>
      <c r="I292" s="144"/>
      <c r="J292" s="201"/>
      <c r="K292" s="202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144"/>
      <c r="G293" s="144"/>
      <c r="H293" s="175" t="str">
        <f aca="true">IF(G293 &lt;&gt; "",VLOOKUP($G293,Defect_severity,2,0),"")</f>
        <v/>
      </c>
      <c r="I293" s="144"/>
      <c r="J293" s="201"/>
      <c r="K293" s="202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144"/>
      <c r="G294" s="144"/>
      <c r="H294" s="175" t="str">
        <f aca="true">IF(G294 &lt;&gt; "",VLOOKUP($G294,Defect_severity,2,0),"")</f>
        <v/>
      </c>
      <c r="I294" s="144"/>
      <c r="J294" s="201"/>
      <c r="K294" s="202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144"/>
      <c r="G295" s="144"/>
      <c r="H295" s="175" t="str">
        <f aca="true">IF(G295 &lt;&gt; "",VLOOKUP($G295,Defect_severity,2,0),"")</f>
        <v/>
      </c>
      <c r="I295" s="144"/>
      <c r="J295" s="201"/>
      <c r="K295" s="202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144"/>
      <c r="G296" s="144"/>
      <c r="H296" s="175" t="str">
        <f aca="true">IF(G296 &lt;&gt; "",VLOOKUP($G296,Defect_severity,2,0),"")</f>
        <v/>
      </c>
      <c r="I296" s="144"/>
      <c r="J296" s="201"/>
      <c r="K296" s="202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144"/>
      <c r="G297" s="144"/>
      <c r="H297" s="175" t="str">
        <f aca="true">IF(G297 &lt;&gt; "",VLOOKUP($G297,Defect_severity,2,0),"")</f>
        <v/>
      </c>
      <c r="I297" s="144"/>
      <c r="J297" s="201"/>
      <c r="K297" s="202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144"/>
      <c r="G298" s="144"/>
      <c r="H298" s="175" t="str">
        <f aca="true">IF(G298 &lt;&gt; "",VLOOKUP($G298,Defect_severity,2,0),"")</f>
        <v/>
      </c>
      <c r="I298" s="144"/>
      <c r="J298" s="201"/>
      <c r="K298" s="202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144"/>
      <c r="G299" s="144"/>
      <c r="H299" s="175" t="str">
        <f aca="true">IF(G299 &lt;&gt; "",VLOOKUP($G299,Defect_severity,2,0),"")</f>
        <v/>
      </c>
      <c r="I299" s="144"/>
      <c r="J299" s="201"/>
      <c r="K299" s="202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144"/>
      <c r="G300" s="144"/>
      <c r="H300" s="175" t="str">
        <f aca="true">IF(G300 &lt;&gt; "",VLOOKUP($G300,Defect_severity,2,0),"")</f>
        <v/>
      </c>
      <c r="I300" s="144"/>
      <c r="J300" s="201"/>
      <c r="K300" s="202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144"/>
      <c r="G301" s="144"/>
      <c r="H301" s="175" t="str">
        <f aca="true">IF(G301 &lt;&gt; "",VLOOKUP($G301,Defect_severity,2,0),"")</f>
        <v/>
      </c>
      <c r="I301" s="144"/>
      <c r="J301" s="201"/>
      <c r="K301" s="202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144"/>
      <c r="G302" s="144"/>
      <c r="H302" s="175" t="str">
        <f aca="true">IF(G302 &lt;&gt; "",VLOOKUP($G302,Defect_severity,2,0),"")</f>
        <v/>
      </c>
      <c r="I302" s="144"/>
      <c r="J302" s="201"/>
      <c r="K302" s="202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144"/>
      <c r="G303" s="144"/>
      <c r="H303" s="175" t="str">
        <f aca="true">IF(G303 &lt;&gt; "",VLOOKUP($G303,Defect_severity,2,0),"")</f>
        <v/>
      </c>
      <c r="I303" s="144"/>
      <c r="J303" s="201"/>
      <c r="K303" s="202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144"/>
      <c r="G304" s="144"/>
      <c r="H304" s="175" t="str">
        <f aca="true">IF(G304 &lt;&gt; "",VLOOKUP($G304,Defect_severity,2,0),"")</f>
        <v/>
      </c>
      <c r="I304" s="144"/>
      <c r="J304" s="201"/>
      <c r="K304" s="202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144"/>
      <c r="G305" s="144"/>
      <c r="H305" s="175" t="str">
        <f aca="true">IF(G305 &lt;&gt; "",VLOOKUP($G305,Defect_severity,2,0),"")</f>
        <v/>
      </c>
      <c r="I305" s="144"/>
      <c r="J305" s="201"/>
      <c r="K305" s="202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144"/>
      <c r="G306" s="144"/>
      <c r="H306" s="175" t="str">
        <f aca="true">IF(G306 &lt;&gt; "",VLOOKUP($G306,Defect_severity,2,0),"")</f>
        <v/>
      </c>
      <c r="I306" s="144"/>
      <c r="J306" s="201"/>
      <c r="K306" s="202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144"/>
      <c r="G307" s="144"/>
      <c r="H307" s="175" t="str">
        <f aca="true">IF(G307 &lt;&gt; "",VLOOKUP($G307,Defect_severity,2,0),"")</f>
        <v/>
      </c>
      <c r="I307" s="144"/>
      <c r="J307" s="201"/>
      <c r="K307" s="202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144"/>
      <c r="G308" s="144"/>
      <c r="H308" s="175" t="str">
        <f aca="true">IF(G308 &lt;&gt; "",VLOOKUP($G308,Defect_severity,2,0),"")</f>
        <v/>
      </c>
      <c r="I308" s="144"/>
      <c r="J308" s="201"/>
      <c r="K308" s="202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144"/>
      <c r="G309" s="144"/>
      <c r="H309" s="175" t="str">
        <f aca="true">IF(G309 &lt;&gt; "",VLOOKUP($G309,Defect_severity,2,0),"")</f>
        <v/>
      </c>
      <c r="I309" s="144"/>
      <c r="J309" s="201"/>
      <c r="K309" s="202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144"/>
      <c r="G310" s="144"/>
      <c r="H310" s="175" t="str">
        <f aca="true">IF(G310 &lt;&gt; "",VLOOKUP($G310,Defect_severity,2,0),"")</f>
        <v/>
      </c>
      <c r="I310" s="144"/>
      <c r="J310" s="201"/>
      <c r="K310" s="202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144"/>
      <c r="G311" s="144"/>
      <c r="H311" s="175" t="str">
        <f aca="true">IF(G311 &lt;&gt; "",VLOOKUP($G311,Defect_severity,2,0),"")</f>
        <v/>
      </c>
      <c r="I311" s="144"/>
      <c r="J311" s="201"/>
      <c r="K311" s="202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144"/>
      <c r="G312" s="144"/>
      <c r="H312" s="175" t="str">
        <f aca="true">IF(G312 &lt;&gt; "",VLOOKUP($G312,Defect_severity,2,0),"")</f>
        <v/>
      </c>
      <c r="I312" s="144"/>
      <c r="J312" s="201"/>
      <c r="K312" s="202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144"/>
      <c r="G313" s="144"/>
      <c r="H313" s="175" t="str">
        <f aca="true">IF(G313 &lt;&gt; "",VLOOKUP($G313,Defect_severity,2,0),"")</f>
        <v/>
      </c>
      <c r="I313" s="144"/>
      <c r="J313" s="201"/>
      <c r="K313" s="202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144"/>
      <c r="G314" s="144"/>
      <c r="H314" s="175" t="str">
        <f aca="true">IF(G314 &lt;&gt; "",VLOOKUP($G314,Defect_severity,2,0),"")</f>
        <v/>
      </c>
      <c r="I314" s="144"/>
      <c r="J314" s="201"/>
      <c r="K314" s="202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144"/>
      <c r="G315" s="144"/>
      <c r="H315" s="175" t="str">
        <f aca="true">IF(G315 &lt;&gt; "",VLOOKUP($G315,Defect_severity,2,0),"")</f>
        <v/>
      </c>
      <c r="I315" s="144"/>
      <c r="J315" s="201"/>
      <c r="K315" s="202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144"/>
      <c r="G316" s="144"/>
      <c r="H316" s="175" t="str">
        <f aca="true">IF(G316 &lt;&gt; "",VLOOKUP($G316,Defect_severity,2,0),"")</f>
        <v/>
      </c>
      <c r="I316" s="144"/>
      <c r="J316" s="201"/>
      <c r="K316" s="202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144"/>
      <c r="G317" s="144"/>
      <c r="H317" s="175" t="str">
        <f aca="true">IF(G317 &lt;&gt; "",VLOOKUP($G317,Defect_severity,2,0),"")</f>
        <v/>
      </c>
      <c r="I317" s="144"/>
      <c r="J317" s="201"/>
      <c r="K317" s="202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144"/>
      <c r="G318" s="144"/>
      <c r="H318" s="175" t="str">
        <f aca="true">IF(G318 &lt;&gt; "",VLOOKUP($G318,Defect_severity,2,0),"")</f>
        <v/>
      </c>
      <c r="I318" s="144"/>
      <c r="J318" s="201"/>
      <c r="K318" s="202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144"/>
      <c r="G319" s="144"/>
      <c r="H319" s="175" t="str">
        <f aca="true">IF(G319 &lt;&gt; "",VLOOKUP($G319,Defect_severity,2,0),"")</f>
        <v/>
      </c>
      <c r="I319" s="144"/>
      <c r="J319" s="201"/>
      <c r="K319" s="202"/>
    </row>
    <row r="320" customFormat="false" ht="15" hidden="false" customHeight="false" outlineLevel="0" collapsed="false">
      <c r="B320" s="200" t="n">
        <f aca="false">B319+1</f>
        <v>298</v>
      </c>
      <c r="C320" s="144"/>
      <c r="D320" s="201"/>
      <c r="E320" s="201"/>
      <c r="F320" s="144"/>
      <c r="G320" s="144"/>
      <c r="H320" s="175" t="str">
        <f aca="true">IF(G320 &lt;&gt; "",VLOOKUP($G320,Defect_severity,2,0),"")</f>
        <v/>
      </c>
      <c r="I320" s="144"/>
      <c r="J320" s="201"/>
      <c r="K320" s="202"/>
    </row>
    <row r="321" customFormat="false" ht="15" hidden="false" customHeight="false" outlineLevel="0" collapsed="false">
      <c r="B321" s="200" t="n">
        <f aca="false">B320+1</f>
        <v>299</v>
      </c>
      <c r="C321" s="144"/>
      <c r="D321" s="201"/>
      <c r="E321" s="201"/>
      <c r="F321" s="144"/>
      <c r="G321" s="144"/>
      <c r="H321" s="175" t="str">
        <f aca="true">IF(G321 &lt;&gt; "",VLOOKUP($G321,Defect_severity,2,0),"")</f>
        <v/>
      </c>
      <c r="I321" s="144"/>
      <c r="J321" s="201"/>
      <c r="K321" s="202"/>
    </row>
    <row r="322" customFormat="false" ht="15" hidden="false" customHeight="false" outlineLevel="0" collapsed="false">
      <c r="B322" s="200" t="n">
        <f aca="false">B321+1</f>
        <v>300</v>
      </c>
      <c r="C322" s="144"/>
      <c r="D322" s="201"/>
      <c r="E322" s="201"/>
      <c r="F322" s="144"/>
      <c r="G322" s="144"/>
      <c r="H322" s="175" t="str">
        <f aca="true">IF(G322 &lt;&gt; "",VLOOKUP($G322,Defect_severity,2,0),"")</f>
        <v/>
      </c>
      <c r="I322" s="144"/>
      <c r="J322" s="201"/>
      <c r="K322" s="202"/>
    </row>
    <row r="323" customFormat="false" ht="15" hidden="false" customHeight="false" outlineLevel="0" collapsed="false">
      <c r="B323" s="200" t="n">
        <f aca="false">B322+1</f>
        <v>301</v>
      </c>
      <c r="C323" s="144"/>
      <c r="D323" s="201"/>
      <c r="E323" s="201"/>
      <c r="F323" s="144"/>
      <c r="G323" s="144"/>
      <c r="H323" s="175" t="str">
        <f aca="true">IF(G323 &lt;&gt; "",VLOOKUP($G323,Defect_severity,2,0),"")</f>
        <v/>
      </c>
      <c r="I323" s="144"/>
      <c r="J323" s="201"/>
      <c r="K323" s="202"/>
    </row>
    <row r="324" customFormat="false" ht="15" hidden="false" customHeight="false" outlineLevel="0" collapsed="false">
      <c r="B324" s="200" t="n">
        <f aca="false">B323+1</f>
        <v>302</v>
      </c>
      <c r="C324" s="144"/>
      <c r="D324" s="201"/>
      <c r="E324" s="201"/>
      <c r="F324" s="144"/>
      <c r="G324" s="144"/>
      <c r="H324" s="175" t="str">
        <f aca="true">IF(G324 &lt;&gt; "",VLOOKUP($G324,Defect_severity,2,0),"")</f>
        <v/>
      </c>
      <c r="I324" s="144"/>
      <c r="J324" s="201"/>
      <c r="K324" s="202"/>
    </row>
    <row r="325" customFormat="false" ht="15" hidden="false" customHeight="false" outlineLevel="0" collapsed="false">
      <c r="B325" s="200" t="n">
        <f aca="false">B324+1</f>
        <v>303</v>
      </c>
      <c r="C325" s="144"/>
      <c r="D325" s="201"/>
      <c r="E325" s="201"/>
      <c r="F325" s="144"/>
      <c r="G325" s="144"/>
      <c r="H325" s="175" t="str">
        <f aca="true">IF(G325 &lt;&gt; "",VLOOKUP($G325,Defect_severity,2,0),"")</f>
        <v/>
      </c>
      <c r="I325" s="144"/>
      <c r="J325" s="201"/>
      <c r="K325" s="202"/>
    </row>
    <row r="326" customFormat="false" ht="15" hidden="false" customHeight="false" outlineLevel="0" collapsed="false">
      <c r="B326" s="200" t="n">
        <f aca="false">B325+1</f>
        <v>304</v>
      </c>
      <c r="C326" s="144"/>
      <c r="D326" s="201"/>
      <c r="E326" s="201"/>
      <c r="F326" s="144"/>
      <c r="G326" s="144"/>
      <c r="H326" s="175" t="str">
        <f aca="true">IF(G326 &lt;&gt; "",VLOOKUP($G326,Defect_severity,2,0),"")</f>
        <v/>
      </c>
      <c r="I326" s="144"/>
      <c r="J326" s="201"/>
      <c r="K326" s="202"/>
    </row>
    <row r="327" customFormat="false" ht="15" hidden="false" customHeight="false" outlineLevel="0" collapsed="false">
      <c r="B327" s="200" t="n">
        <f aca="false">B326+1</f>
        <v>305</v>
      </c>
      <c r="C327" s="144"/>
      <c r="D327" s="201"/>
      <c r="E327" s="201"/>
      <c r="F327" s="144"/>
      <c r="G327" s="144"/>
      <c r="H327" s="175" t="str">
        <f aca="true">IF(G327 &lt;&gt; "",VLOOKUP($G327,Defect_severity,2,0),"")</f>
        <v/>
      </c>
      <c r="I327" s="144"/>
      <c r="J327" s="201"/>
      <c r="K327" s="202"/>
    </row>
    <row r="328" customFormat="false" ht="15" hidden="false" customHeight="false" outlineLevel="0" collapsed="false">
      <c r="B328" s="200" t="n">
        <f aca="false">B327+1</f>
        <v>306</v>
      </c>
      <c r="C328" s="144"/>
      <c r="D328" s="201"/>
      <c r="E328" s="201"/>
      <c r="F328" s="144"/>
      <c r="G328" s="144"/>
      <c r="H328" s="175" t="str">
        <f aca="true">IF(G328 &lt;&gt; "",VLOOKUP($G328,Defect_severity,2,0),"")</f>
        <v/>
      </c>
      <c r="I328" s="144"/>
      <c r="J328" s="201"/>
      <c r="K328" s="202"/>
    </row>
    <row r="329" customFormat="false" ht="15" hidden="false" customHeight="false" outlineLevel="0" collapsed="false">
      <c r="B329" s="200" t="n">
        <f aca="false">B328+1</f>
        <v>307</v>
      </c>
      <c r="C329" s="144"/>
      <c r="D329" s="201"/>
      <c r="E329" s="201"/>
      <c r="F329" s="144"/>
      <c r="G329" s="144"/>
      <c r="H329" s="175" t="str">
        <f aca="true">IF(G329 &lt;&gt; "",VLOOKUP($G329,Defect_severity,2,0),"")</f>
        <v/>
      </c>
      <c r="I329" s="144"/>
      <c r="J329" s="201"/>
      <c r="K329" s="202"/>
    </row>
    <row r="330" customFormat="false" ht="15" hidden="false" customHeight="false" outlineLevel="0" collapsed="false">
      <c r="B330" s="200" t="n">
        <f aca="false">B329+1</f>
        <v>308</v>
      </c>
      <c r="C330" s="144"/>
      <c r="D330" s="201"/>
      <c r="E330" s="201"/>
      <c r="F330" s="144"/>
      <c r="G330" s="144"/>
      <c r="H330" s="175" t="str">
        <f aca="true">IF(G330 &lt;&gt; "",VLOOKUP($G330,Defect_severity,2,0),"")</f>
        <v/>
      </c>
      <c r="I330" s="144"/>
      <c r="J330" s="201"/>
      <c r="K330" s="202"/>
    </row>
    <row r="331" customFormat="false" ht="15" hidden="false" customHeight="false" outlineLevel="0" collapsed="false">
      <c r="B331" s="200" t="n">
        <f aca="false">B330+1</f>
        <v>309</v>
      </c>
      <c r="C331" s="144"/>
      <c r="D331" s="201"/>
      <c r="E331" s="201"/>
      <c r="F331" s="144"/>
      <c r="G331" s="144"/>
      <c r="H331" s="175" t="str">
        <f aca="true">IF(G331 &lt;&gt; "",VLOOKUP($G331,Defect_severity,2,0),"")</f>
        <v/>
      </c>
      <c r="I331" s="144"/>
      <c r="J331" s="201"/>
      <c r="K331" s="202"/>
    </row>
    <row r="332" customFormat="false" ht="15" hidden="false" customHeight="false" outlineLevel="0" collapsed="false">
      <c r="B332" s="200" t="n">
        <f aca="false">B331+1</f>
        <v>310</v>
      </c>
      <c r="C332" s="144"/>
      <c r="D332" s="201"/>
      <c r="E332" s="201"/>
      <c r="F332" s="144"/>
      <c r="G332" s="144"/>
      <c r="H332" s="175" t="str">
        <f aca="true">IF(G332 &lt;&gt; "",VLOOKUP($G332,Defect_severity,2,0),"")</f>
        <v/>
      </c>
      <c r="I332" s="144"/>
      <c r="J332" s="201"/>
      <c r="K332" s="202"/>
    </row>
    <row r="333" customFormat="false" ht="15" hidden="false" customHeight="false" outlineLevel="0" collapsed="false">
      <c r="B333" s="200" t="n">
        <f aca="false">B332+1</f>
        <v>311</v>
      </c>
      <c r="C333" s="144"/>
      <c r="D333" s="201"/>
      <c r="E333" s="201"/>
      <c r="F333" s="144"/>
      <c r="G333" s="144"/>
      <c r="H333" s="175" t="str">
        <f aca="true">IF(G333 &lt;&gt; "",VLOOKUP($G333,Defect_severity,2,0),"")</f>
        <v/>
      </c>
      <c r="I333" s="144"/>
      <c r="J333" s="201"/>
      <c r="K333" s="202"/>
    </row>
    <row r="334" customFormat="false" ht="15" hidden="false" customHeight="false" outlineLevel="0" collapsed="false">
      <c r="B334" s="200" t="n">
        <f aca="false">B333+1</f>
        <v>312</v>
      </c>
      <c r="C334" s="144"/>
      <c r="D334" s="201"/>
      <c r="E334" s="201"/>
      <c r="F334" s="144"/>
      <c r="G334" s="144"/>
      <c r="H334" s="175" t="str">
        <f aca="true">IF(G334 &lt;&gt; "",VLOOKUP($G334,Defect_severity,2,0),"")</f>
        <v/>
      </c>
      <c r="I334" s="144"/>
      <c r="J334" s="201"/>
      <c r="K334" s="202"/>
    </row>
    <row r="335" customFormat="false" ht="15" hidden="false" customHeight="false" outlineLevel="0" collapsed="false">
      <c r="B335" s="200" t="n">
        <f aca="false">B334+1</f>
        <v>313</v>
      </c>
      <c r="C335" s="144"/>
      <c r="D335" s="201"/>
      <c r="E335" s="201"/>
      <c r="F335" s="144"/>
      <c r="G335" s="144"/>
      <c r="H335" s="175" t="str">
        <f aca="true">IF(G335 &lt;&gt; "",VLOOKUP($G335,Defect_severity,2,0),"")</f>
        <v/>
      </c>
      <c r="I335" s="144"/>
      <c r="J335" s="201"/>
      <c r="K335" s="202"/>
    </row>
    <row r="336" customFormat="false" ht="15" hidden="false" customHeight="false" outlineLevel="0" collapsed="false">
      <c r="B336" s="200" t="n">
        <f aca="false">B335+1</f>
        <v>314</v>
      </c>
      <c r="C336" s="144"/>
      <c r="D336" s="201"/>
      <c r="E336" s="201"/>
      <c r="F336" s="144"/>
      <c r="G336" s="144"/>
      <c r="H336" s="175" t="str">
        <f aca="true">IF(G336 &lt;&gt; "",VLOOKUP($G336,Defect_severity,2,0),"")</f>
        <v/>
      </c>
      <c r="I336" s="144"/>
      <c r="J336" s="201"/>
      <c r="K336" s="202"/>
    </row>
    <row r="337" customFormat="false" ht="15" hidden="false" customHeight="false" outlineLevel="0" collapsed="false">
      <c r="B337" s="200" t="n">
        <f aca="false">B336+1</f>
        <v>315</v>
      </c>
      <c r="C337" s="144"/>
      <c r="D337" s="201"/>
      <c r="E337" s="201"/>
      <c r="F337" s="144"/>
      <c r="G337" s="144"/>
      <c r="H337" s="175" t="str">
        <f aca="true">IF(G337 &lt;&gt; "",VLOOKUP($G337,Defect_severity,2,0),"")</f>
        <v/>
      </c>
      <c r="I337" s="144"/>
      <c r="J337" s="201"/>
      <c r="K337" s="202"/>
    </row>
    <row r="338" customFormat="false" ht="15" hidden="false" customHeight="false" outlineLevel="0" collapsed="false">
      <c r="B338" s="200" t="n">
        <f aca="false">B337+1</f>
        <v>316</v>
      </c>
      <c r="C338" s="144"/>
      <c r="D338" s="201"/>
      <c r="E338" s="201"/>
      <c r="F338" s="144"/>
      <c r="G338" s="144"/>
      <c r="H338" s="175" t="str">
        <f aca="true">IF(G338 &lt;&gt; "",VLOOKUP($G338,Defect_severity,2,0),"")</f>
        <v/>
      </c>
      <c r="I338" s="144"/>
      <c r="J338" s="201"/>
      <c r="K338" s="202"/>
    </row>
    <row r="339" customFormat="false" ht="15" hidden="false" customHeight="false" outlineLevel="0" collapsed="false">
      <c r="B339" s="200" t="n">
        <f aca="false">B338+1</f>
        <v>317</v>
      </c>
      <c r="C339" s="144"/>
      <c r="D339" s="201"/>
      <c r="E339" s="201"/>
      <c r="F339" s="144"/>
      <c r="G339" s="144"/>
      <c r="H339" s="175" t="str">
        <f aca="true">IF(G339 &lt;&gt; "",VLOOKUP($G339,Defect_severity,2,0),"")</f>
        <v/>
      </c>
      <c r="I339" s="144"/>
      <c r="J339" s="201"/>
      <c r="K339" s="202"/>
    </row>
    <row r="340" customFormat="false" ht="15" hidden="false" customHeight="false" outlineLevel="0" collapsed="false">
      <c r="B340" s="200" t="n">
        <f aca="false">B339+1</f>
        <v>318</v>
      </c>
      <c r="C340" s="144"/>
      <c r="D340" s="201"/>
      <c r="E340" s="201"/>
      <c r="F340" s="144"/>
      <c r="G340" s="144"/>
      <c r="H340" s="175" t="str">
        <f aca="true">IF(G340 &lt;&gt; "",VLOOKUP($G340,Defect_severity,2,0),"")</f>
        <v/>
      </c>
      <c r="I340" s="144"/>
      <c r="J340" s="201"/>
      <c r="K340" s="202"/>
    </row>
    <row r="341" customFormat="false" ht="15" hidden="false" customHeight="false" outlineLevel="0" collapsed="false">
      <c r="B341" s="200" t="n">
        <f aca="false">B340+1</f>
        <v>319</v>
      </c>
      <c r="C341" s="144"/>
      <c r="D341" s="201"/>
      <c r="E341" s="201"/>
      <c r="F341" s="144"/>
      <c r="G341" s="144"/>
      <c r="H341" s="175" t="str">
        <f aca="true">IF(G341 &lt;&gt; "",VLOOKUP($G341,Defect_severity,2,0),"")</f>
        <v/>
      </c>
      <c r="I341" s="144"/>
      <c r="J341" s="201"/>
      <c r="K341" s="202"/>
    </row>
    <row r="342" customFormat="false" ht="15" hidden="false" customHeight="false" outlineLevel="0" collapsed="false">
      <c r="B342" s="200" t="n">
        <f aca="false">B341+1</f>
        <v>320</v>
      </c>
      <c r="C342" s="144"/>
      <c r="D342" s="201"/>
      <c r="E342" s="201"/>
      <c r="F342" s="144"/>
      <c r="G342" s="144"/>
      <c r="H342" s="175" t="str">
        <f aca="true">IF(G342 &lt;&gt; "",VLOOKUP($G342,Defect_severity,2,0),"")</f>
        <v/>
      </c>
      <c r="I342" s="144"/>
      <c r="J342" s="201"/>
      <c r="K342" s="202"/>
    </row>
    <row r="343" customFormat="false" ht="15" hidden="false" customHeight="false" outlineLevel="0" collapsed="false">
      <c r="B343" s="200" t="n">
        <f aca="false">B342+1</f>
        <v>321</v>
      </c>
      <c r="C343" s="144"/>
      <c r="D343" s="201"/>
      <c r="E343" s="201"/>
      <c r="F343" s="144"/>
      <c r="G343" s="144"/>
      <c r="H343" s="175" t="str">
        <f aca="true">IF(G343 &lt;&gt; "",VLOOKUP($G343,Defect_severity,2,0),"")</f>
        <v/>
      </c>
      <c r="I343" s="144"/>
      <c r="J343" s="201"/>
      <c r="K343" s="202"/>
    </row>
    <row r="344" customFormat="false" ht="15" hidden="false" customHeight="false" outlineLevel="0" collapsed="false">
      <c r="B344" s="200" t="n">
        <f aca="false">B343+1</f>
        <v>322</v>
      </c>
      <c r="C344" s="144"/>
      <c r="D344" s="201"/>
      <c r="E344" s="201"/>
      <c r="F344" s="144"/>
      <c r="G344" s="144"/>
      <c r="H344" s="175" t="str">
        <f aca="true">IF(G344 &lt;&gt; "",VLOOKUP($G344,Defect_severity,2,0),"")</f>
        <v/>
      </c>
      <c r="I344" s="144"/>
      <c r="J344" s="201"/>
      <c r="K344" s="202"/>
    </row>
    <row r="345" customFormat="false" ht="15" hidden="false" customHeight="false" outlineLevel="0" collapsed="false">
      <c r="B345" s="200" t="n">
        <f aca="false">B344+1</f>
        <v>323</v>
      </c>
      <c r="C345" s="144"/>
      <c r="D345" s="201"/>
      <c r="E345" s="201"/>
      <c r="F345" s="144"/>
      <c r="G345" s="144"/>
      <c r="H345" s="175" t="str">
        <f aca="true">IF(G345 &lt;&gt; "",VLOOKUP($G345,Defect_severity,2,0),"")</f>
        <v/>
      </c>
      <c r="I345" s="144"/>
      <c r="J345" s="201"/>
      <c r="K345" s="202"/>
    </row>
    <row r="346" customFormat="false" ht="15" hidden="false" customHeight="false" outlineLevel="0" collapsed="false">
      <c r="B346" s="200" t="n">
        <f aca="false">B345+1</f>
        <v>324</v>
      </c>
      <c r="C346" s="144"/>
      <c r="D346" s="201"/>
      <c r="E346" s="201"/>
      <c r="F346" s="144"/>
      <c r="G346" s="144"/>
      <c r="H346" s="175" t="str">
        <f aca="true">IF(G346 &lt;&gt; "",VLOOKUP($G346,Defect_severity,2,0),"")</f>
        <v/>
      </c>
      <c r="I346" s="144"/>
      <c r="J346" s="201"/>
      <c r="K346" s="202"/>
    </row>
    <row r="347" customFormat="false" ht="15" hidden="false" customHeight="false" outlineLevel="0" collapsed="false">
      <c r="B347" s="200" t="n">
        <f aca="false">B346+1</f>
        <v>325</v>
      </c>
      <c r="C347" s="144"/>
      <c r="D347" s="201"/>
      <c r="E347" s="201"/>
      <c r="F347" s="144"/>
      <c r="G347" s="144"/>
      <c r="H347" s="175" t="str">
        <f aca="true">IF(G347 &lt;&gt; "",VLOOKUP($G347,Defect_severity,2,0),"")</f>
        <v/>
      </c>
      <c r="I347" s="144"/>
      <c r="J347" s="201"/>
      <c r="K347" s="202"/>
    </row>
    <row r="348" customFormat="false" ht="15" hidden="false" customHeight="false" outlineLevel="0" collapsed="false">
      <c r="B348" s="200" t="n">
        <f aca="false">B347+1</f>
        <v>326</v>
      </c>
      <c r="C348" s="144"/>
      <c r="D348" s="201"/>
      <c r="E348" s="201"/>
      <c r="F348" s="144"/>
      <c r="G348" s="144"/>
      <c r="H348" s="175" t="str">
        <f aca="true">IF(G348 &lt;&gt; "",VLOOKUP($G348,Defect_severity,2,0),"")</f>
        <v/>
      </c>
      <c r="I348" s="144"/>
      <c r="J348" s="201"/>
      <c r="K348" s="202"/>
    </row>
    <row r="349" customFormat="false" ht="15" hidden="false" customHeight="false" outlineLevel="0" collapsed="false">
      <c r="B349" s="200" t="n">
        <f aca="false">B348+1</f>
        <v>327</v>
      </c>
      <c r="C349" s="144"/>
      <c r="D349" s="201"/>
      <c r="E349" s="201"/>
      <c r="F349" s="144"/>
      <c r="G349" s="144"/>
      <c r="H349" s="175" t="str">
        <f aca="true">IF(G349 &lt;&gt; "",VLOOKUP($G349,Defect_severity,2,0),"")</f>
        <v/>
      </c>
      <c r="I349" s="144"/>
      <c r="J349" s="201"/>
      <c r="K349" s="202"/>
    </row>
    <row r="350" customFormat="false" ht="15" hidden="false" customHeight="false" outlineLevel="0" collapsed="false">
      <c r="B350" s="200" t="n">
        <f aca="false">B349+1</f>
        <v>328</v>
      </c>
      <c r="C350" s="144"/>
      <c r="D350" s="201"/>
      <c r="E350" s="201"/>
      <c r="F350" s="144"/>
      <c r="G350" s="144"/>
      <c r="H350" s="175" t="str">
        <f aca="true">IF(G350 &lt;&gt; "",VLOOKUP($G350,Defect_severity,2,0),"")</f>
        <v/>
      </c>
      <c r="I350" s="144"/>
      <c r="J350" s="201"/>
      <c r="K350" s="202"/>
    </row>
    <row r="351" customFormat="false" ht="15" hidden="false" customHeight="false" outlineLevel="0" collapsed="false">
      <c r="B351" s="200" t="n">
        <f aca="false">B350+1</f>
        <v>329</v>
      </c>
      <c r="C351" s="144"/>
      <c r="D351" s="201"/>
      <c r="E351" s="201"/>
      <c r="F351" s="144"/>
      <c r="G351" s="144"/>
      <c r="H351" s="175" t="str">
        <f aca="true">IF(G351 &lt;&gt; "",VLOOKUP($G351,Defect_severity,2,0),"")</f>
        <v/>
      </c>
      <c r="I351" s="144"/>
      <c r="J351" s="201"/>
      <c r="K351" s="202"/>
    </row>
    <row r="352" customFormat="false" ht="15" hidden="false" customHeight="false" outlineLevel="0" collapsed="false">
      <c r="B352" s="200" t="n">
        <f aca="false">B351+1</f>
        <v>330</v>
      </c>
      <c r="C352" s="144"/>
      <c r="D352" s="201"/>
      <c r="E352" s="201"/>
      <c r="F352" s="144"/>
      <c r="G352" s="144"/>
      <c r="H352" s="175" t="str">
        <f aca="true">IF(G352 &lt;&gt; "",VLOOKUP($G352,Defect_severity,2,0),"")</f>
        <v/>
      </c>
      <c r="I352" s="144"/>
      <c r="J352" s="201"/>
      <c r="K352" s="202"/>
    </row>
    <row r="353" customFormat="false" ht="15" hidden="false" customHeight="false" outlineLevel="0" collapsed="false">
      <c r="B353" s="200" t="n">
        <f aca="false">B352+1</f>
        <v>331</v>
      </c>
      <c r="C353" s="144"/>
      <c r="D353" s="201"/>
      <c r="E353" s="201"/>
      <c r="F353" s="144"/>
      <c r="G353" s="144"/>
      <c r="H353" s="175" t="str">
        <f aca="true">IF(G353 &lt;&gt; "",VLOOKUP($G353,Defect_severity,2,0),"")</f>
        <v/>
      </c>
      <c r="I353" s="144"/>
      <c r="J353" s="201"/>
      <c r="K353" s="202"/>
    </row>
    <row r="354" customFormat="false" ht="15" hidden="false" customHeight="false" outlineLevel="0" collapsed="false">
      <c r="B354" s="200" t="n">
        <f aca="false">B353+1</f>
        <v>332</v>
      </c>
      <c r="C354" s="144"/>
      <c r="D354" s="201"/>
      <c r="E354" s="201"/>
      <c r="F354" s="144"/>
      <c r="G354" s="144"/>
      <c r="H354" s="175" t="str">
        <f aca="true">IF(G354 &lt;&gt; "",VLOOKUP($G354,Defect_severity,2,0),"")</f>
        <v/>
      </c>
      <c r="I354" s="144"/>
      <c r="J354" s="201"/>
      <c r="K354" s="202"/>
    </row>
    <row r="355" customFormat="false" ht="15" hidden="false" customHeight="false" outlineLevel="0" collapsed="false">
      <c r="B355" s="200" t="n">
        <f aca="false">B354+1</f>
        <v>333</v>
      </c>
      <c r="C355" s="144"/>
      <c r="D355" s="201"/>
      <c r="E355" s="201"/>
      <c r="F355" s="144"/>
      <c r="G355" s="144"/>
      <c r="H355" s="175" t="str">
        <f aca="true">IF(G355 &lt;&gt; "",VLOOKUP($G355,Defect_severity,2,0),"")</f>
        <v/>
      </c>
      <c r="I355" s="144"/>
      <c r="J355" s="201"/>
      <c r="K355" s="202"/>
    </row>
    <row r="356" customFormat="false" ht="15" hidden="false" customHeight="false" outlineLevel="0" collapsed="false">
      <c r="B356" s="200" t="n">
        <f aca="false">B355+1</f>
        <v>334</v>
      </c>
      <c r="C356" s="144"/>
      <c r="D356" s="201"/>
      <c r="E356" s="201"/>
      <c r="F356" s="144"/>
      <c r="G356" s="144"/>
      <c r="H356" s="175" t="str">
        <f aca="true">IF(G356 &lt;&gt; "",VLOOKUP($G356,Defect_severity,2,0),"")</f>
        <v/>
      </c>
      <c r="I356" s="144"/>
      <c r="J356" s="201"/>
      <c r="K356" s="202"/>
    </row>
    <row r="357" customFormat="false" ht="15" hidden="false" customHeight="false" outlineLevel="0" collapsed="false">
      <c r="B357" s="200" t="n">
        <f aca="false">B356+1</f>
        <v>335</v>
      </c>
      <c r="C357" s="144"/>
      <c r="D357" s="201"/>
      <c r="E357" s="201"/>
      <c r="F357" s="144"/>
      <c r="G357" s="144"/>
      <c r="H357" s="175" t="str">
        <f aca="true">IF(G357 &lt;&gt; "",VLOOKUP($G357,Defect_severity,2,0),"")</f>
        <v/>
      </c>
      <c r="I357" s="144"/>
      <c r="J357" s="201"/>
      <c r="K357" s="202"/>
    </row>
    <row r="358" customFormat="false" ht="15" hidden="false" customHeight="false" outlineLevel="0" collapsed="false">
      <c r="B358" s="200" t="n">
        <f aca="false">B357+1</f>
        <v>336</v>
      </c>
      <c r="C358" s="144"/>
      <c r="D358" s="201"/>
      <c r="E358" s="201"/>
      <c r="F358" s="144"/>
      <c r="G358" s="144"/>
      <c r="H358" s="175" t="str">
        <f aca="true">IF(G358 &lt;&gt; "",VLOOKUP($G358,Defect_severity,2,0),"")</f>
        <v/>
      </c>
      <c r="I358" s="144"/>
      <c r="J358" s="201"/>
      <c r="K358" s="202"/>
    </row>
    <row r="359" customFormat="false" ht="15" hidden="false" customHeight="false" outlineLevel="0" collapsed="false">
      <c r="B359" s="200" t="n">
        <f aca="false">B358+1</f>
        <v>337</v>
      </c>
      <c r="C359" s="144"/>
      <c r="D359" s="201"/>
      <c r="E359" s="201"/>
      <c r="F359" s="144"/>
      <c r="G359" s="144"/>
      <c r="H359" s="175" t="str">
        <f aca="true">IF(G359 &lt;&gt; "",VLOOKUP($G359,Defect_severity,2,0),"")</f>
        <v/>
      </c>
      <c r="I359" s="144"/>
      <c r="J359" s="201"/>
      <c r="K359" s="202"/>
    </row>
    <row r="360" customFormat="false" ht="15" hidden="false" customHeight="false" outlineLevel="0" collapsed="false">
      <c r="B360" s="200" t="n">
        <f aca="false">B359+1</f>
        <v>338</v>
      </c>
      <c r="C360" s="144"/>
      <c r="D360" s="201"/>
      <c r="E360" s="201"/>
      <c r="F360" s="144"/>
      <c r="G360" s="144"/>
      <c r="H360" s="175" t="str">
        <f aca="true">IF(G360 &lt;&gt; "",VLOOKUP($G360,Defect_severity,2,0),"")</f>
        <v/>
      </c>
      <c r="I360" s="144"/>
      <c r="J360" s="201"/>
      <c r="K360" s="202"/>
    </row>
    <row r="361" customFormat="false" ht="15" hidden="false" customHeight="false" outlineLevel="0" collapsed="false">
      <c r="B361" s="200" t="n">
        <f aca="false">B360+1</f>
        <v>339</v>
      </c>
      <c r="C361" s="144"/>
      <c r="D361" s="201"/>
      <c r="E361" s="201"/>
      <c r="F361" s="144"/>
      <c r="G361" s="144"/>
      <c r="H361" s="175" t="str">
        <f aca="true">IF(G361 &lt;&gt; "",VLOOKUP($G361,Defect_severity,2,0),"")</f>
        <v/>
      </c>
      <c r="I361" s="144"/>
      <c r="J361" s="201"/>
      <c r="K361" s="202"/>
    </row>
    <row r="362" customFormat="false" ht="15" hidden="false" customHeight="false" outlineLevel="0" collapsed="false">
      <c r="B362" s="200" t="n">
        <f aca="false">B361+1</f>
        <v>340</v>
      </c>
      <c r="C362" s="144"/>
      <c r="D362" s="201"/>
      <c r="E362" s="201"/>
      <c r="F362" s="144"/>
      <c r="G362" s="144"/>
      <c r="H362" s="175" t="str">
        <f aca="true">IF(G362 &lt;&gt; "",VLOOKUP($G362,Defect_severity,2,0),"")</f>
        <v/>
      </c>
      <c r="I362" s="144"/>
      <c r="J362" s="201"/>
      <c r="K362" s="202"/>
    </row>
    <row r="363" customFormat="false" ht="15" hidden="false" customHeight="false" outlineLevel="0" collapsed="false">
      <c r="B363" s="200" t="n">
        <f aca="false">B362+1</f>
        <v>341</v>
      </c>
      <c r="C363" s="144"/>
      <c r="D363" s="201"/>
      <c r="E363" s="201"/>
      <c r="F363" s="144"/>
      <c r="G363" s="144"/>
      <c r="H363" s="175" t="str">
        <f aca="true">IF(G363 &lt;&gt; "",VLOOKUP($G363,Defect_severity,2,0),"")</f>
        <v/>
      </c>
      <c r="I363" s="144"/>
      <c r="J363" s="201"/>
      <c r="K363" s="202"/>
    </row>
    <row r="364" customFormat="false" ht="15" hidden="false" customHeight="false" outlineLevel="0" collapsed="false">
      <c r="B364" s="200" t="n">
        <f aca="false">B363+1</f>
        <v>342</v>
      </c>
      <c r="C364" s="144"/>
      <c r="D364" s="201"/>
      <c r="E364" s="201"/>
      <c r="F364" s="144"/>
      <c r="G364" s="144"/>
      <c r="H364" s="175" t="str">
        <f aca="true">IF(G364 &lt;&gt; "",VLOOKUP($G364,Defect_severity,2,0),"")</f>
        <v/>
      </c>
      <c r="I364" s="144"/>
      <c r="J364" s="201"/>
      <c r="K364" s="202"/>
    </row>
    <row r="365" customFormat="false" ht="15" hidden="false" customHeight="false" outlineLevel="0" collapsed="false">
      <c r="B365" s="200" t="n">
        <f aca="false">B364+1</f>
        <v>343</v>
      </c>
      <c r="C365" s="144"/>
      <c r="D365" s="201"/>
      <c r="E365" s="201"/>
      <c r="F365" s="144"/>
      <c r="G365" s="144"/>
      <c r="H365" s="175" t="str">
        <f aca="true">IF(G365 &lt;&gt; "",VLOOKUP($G365,Defect_severity,2,0),"")</f>
        <v/>
      </c>
      <c r="I365" s="144"/>
      <c r="J365" s="201"/>
      <c r="K365" s="202"/>
    </row>
    <row r="366" customFormat="false" ht="15" hidden="false" customHeight="false" outlineLevel="0" collapsed="false">
      <c r="B366" s="200" t="n">
        <f aca="false">B365+1</f>
        <v>344</v>
      </c>
      <c r="C366" s="144"/>
      <c r="D366" s="201"/>
      <c r="E366" s="201"/>
      <c r="F366" s="144"/>
      <c r="G366" s="144"/>
      <c r="H366" s="175" t="str">
        <f aca="true">IF(G366 &lt;&gt; "",VLOOKUP($G366,Defect_severity,2,0),"")</f>
        <v/>
      </c>
      <c r="I366" s="144"/>
      <c r="J366" s="201"/>
      <c r="K366" s="202"/>
    </row>
    <row r="367" customFormat="false" ht="15" hidden="false" customHeight="false" outlineLevel="0" collapsed="false">
      <c r="B367" s="200" t="n">
        <f aca="false">B366+1</f>
        <v>345</v>
      </c>
      <c r="C367" s="144"/>
      <c r="D367" s="201"/>
      <c r="E367" s="201"/>
      <c r="F367" s="144"/>
      <c r="G367" s="144"/>
      <c r="H367" s="175" t="str">
        <f aca="true">IF(G367 &lt;&gt; "",VLOOKUP($G367,Defect_severity,2,0),"")</f>
        <v/>
      </c>
      <c r="I367" s="144"/>
      <c r="J367" s="201"/>
      <c r="K367" s="202"/>
    </row>
    <row r="368" customFormat="false" ht="15" hidden="false" customHeight="false" outlineLevel="0" collapsed="false">
      <c r="B368" s="200" t="n">
        <f aca="false">B367+1</f>
        <v>346</v>
      </c>
      <c r="C368" s="144"/>
      <c r="D368" s="201"/>
      <c r="E368" s="201"/>
      <c r="F368" s="144"/>
      <c r="G368" s="144"/>
      <c r="H368" s="175" t="str">
        <f aca="true">IF(G368 &lt;&gt; "",VLOOKUP($G368,Defect_severity,2,0),"")</f>
        <v/>
      </c>
      <c r="I368" s="144"/>
      <c r="J368" s="201"/>
      <c r="K368" s="202"/>
    </row>
    <row r="369" customFormat="false" ht="15" hidden="false" customHeight="false" outlineLevel="0" collapsed="false">
      <c r="B369" s="200" t="n">
        <f aca="false">B368+1</f>
        <v>347</v>
      </c>
      <c r="C369" s="144"/>
      <c r="D369" s="201"/>
      <c r="E369" s="201"/>
      <c r="F369" s="144"/>
      <c r="G369" s="144"/>
      <c r="H369" s="175" t="str">
        <f aca="true">IF(G369 &lt;&gt; "",VLOOKUP($G369,Defect_severity,2,0),"")</f>
        <v/>
      </c>
      <c r="I369" s="144"/>
      <c r="J369" s="201"/>
      <c r="K369" s="202"/>
    </row>
    <row r="370" customFormat="false" ht="15" hidden="false" customHeight="false" outlineLevel="0" collapsed="false">
      <c r="B370" s="200" t="n">
        <f aca="false">B369+1</f>
        <v>348</v>
      </c>
      <c r="C370" s="144"/>
      <c r="D370" s="201"/>
      <c r="E370" s="201"/>
      <c r="F370" s="144"/>
      <c r="G370" s="144"/>
      <c r="H370" s="175" t="str">
        <f aca="true">IF(G370 &lt;&gt; "",VLOOKUP($G370,Defect_severity,2,0),"")</f>
        <v/>
      </c>
      <c r="I370" s="144"/>
      <c r="J370" s="201"/>
      <c r="K370" s="202"/>
    </row>
    <row r="371" customFormat="false" ht="15" hidden="false" customHeight="false" outlineLevel="0" collapsed="false">
      <c r="B371" s="200" t="n">
        <f aca="false">B370+1</f>
        <v>349</v>
      </c>
      <c r="C371" s="144"/>
      <c r="D371" s="201"/>
      <c r="E371" s="201"/>
      <c r="F371" s="144"/>
      <c r="G371" s="144"/>
      <c r="H371" s="175" t="str">
        <f aca="true">IF(G371 &lt;&gt; "",VLOOKUP($G371,Defect_severity,2,0),"")</f>
        <v/>
      </c>
      <c r="I371" s="144"/>
      <c r="J371" s="201"/>
      <c r="K371" s="202"/>
    </row>
    <row r="372" customFormat="false" ht="15" hidden="false" customHeight="false" outlineLevel="0" collapsed="false">
      <c r="B372" s="200" t="n">
        <f aca="false">B371+1</f>
        <v>350</v>
      </c>
      <c r="C372" s="144"/>
      <c r="D372" s="201"/>
      <c r="E372" s="201"/>
      <c r="F372" s="144"/>
      <c r="G372" s="144"/>
      <c r="H372" s="175" t="str">
        <f aca="true">IF(G372 &lt;&gt; "",VLOOKUP($G372,Defect_severity,2,0),"")</f>
        <v/>
      </c>
      <c r="I372" s="144"/>
      <c r="J372" s="201"/>
      <c r="K372" s="202"/>
    </row>
    <row r="373" customFormat="false" ht="15" hidden="false" customHeight="false" outlineLevel="0" collapsed="false">
      <c r="B373" s="200" t="n">
        <f aca="false">B372+1</f>
        <v>351</v>
      </c>
      <c r="C373" s="144"/>
      <c r="D373" s="201"/>
      <c r="E373" s="201"/>
      <c r="F373" s="144"/>
      <c r="G373" s="144"/>
      <c r="H373" s="175" t="str">
        <f aca="true">IF(G373 &lt;&gt; "",VLOOKUP($G373,Defect_severity,2,0),"")</f>
        <v/>
      </c>
      <c r="I373" s="144"/>
      <c r="J373" s="201"/>
      <c r="K373" s="202"/>
    </row>
    <row r="374" customFormat="false" ht="15" hidden="false" customHeight="false" outlineLevel="0" collapsed="false">
      <c r="B374" s="200" t="n">
        <f aca="false">B373+1</f>
        <v>352</v>
      </c>
      <c r="C374" s="144"/>
      <c r="D374" s="201"/>
      <c r="E374" s="201"/>
      <c r="F374" s="144"/>
      <c r="G374" s="144"/>
      <c r="H374" s="175" t="str">
        <f aca="true">IF(G374 &lt;&gt; "",VLOOKUP($G374,Defect_severity,2,0),"")</f>
        <v/>
      </c>
      <c r="I374" s="144"/>
      <c r="J374" s="201"/>
      <c r="K374" s="202"/>
    </row>
    <row r="375" customFormat="false" ht="15" hidden="false" customHeight="false" outlineLevel="0" collapsed="false">
      <c r="B375" s="200" t="n">
        <f aca="false">B374+1</f>
        <v>353</v>
      </c>
      <c r="C375" s="144"/>
      <c r="D375" s="201"/>
      <c r="E375" s="201"/>
      <c r="F375" s="144"/>
      <c r="G375" s="144"/>
      <c r="H375" s="175" t="str">
        <f aca="true">IF(G375 &lt;&gt; "",VLOOKUP($G375,Defect_severity,2,0),"")</f>
        <v/>
      </c>
      <c r="I375" s="144"/>
      <c r="J375" s="201"/>
      <c r="K375" s="202"/>
    </row>
    <row r="376" customFormat="false" ht="15" hidden="false" customHeight="false" outlineLevel="0" collapsed="false">
      <c r="B376" s="200" t="n">
        <f aca="false">B375+1</f>
        <v>354</v>
      </c>
      <c r="C376" s="144"/>
      <c r="D376" s="201"/>
      <c r="E376" s="201"/>
      <c r="F376" s="144"/>
      <c r="G376" s="144"/>
      <c r="H376" s="175" t="str">
        <f aca="true">IF(G376 &lt;&gt; "",VLOOKUP($G376,Defect_severity,2,0),"")</f>
        <v/>
      </c>
      <c r="I376" s="144"/>
      <c r="J376" s="201"/>
      <c r="K376" s="202"/>
    </row>
    <row r="377" customFormat="false" ht="15" hidden="false" customHeight="false" outlineLevel="0" collapsed="false">
      <c r="B377" s="200" t="n">
        <f aca="false">B376+1</f>
        <v>355</v>
      </c>
      <c r="C377" s="144"/>
      <c r="D377" s="201"/>
      <c r="E377" s="201"/>
      <c r="F377" s="144"/>
      <c r="G377" s="144"/>
      <c r="H377" s="175" t="str">
        <f aca="true">IF(G377 &lt;&gt; "",VLOOKUP($G377,Defect_severity,2,0),"")</f>
        <v/>
      </c>
      <c r="I377" s="144"/>
      <c r="J377" s="201"/>
      <c r="K377" s="202"/>
    </row>
    <row r="378" customFormat="false" ht="15" hidden="false" customHeight="false" outlineLevel="0" collapsed="false">
      <c r="B378" s="200" t="n">
        <f aca="false">B377+1</f>
        <v>356</v>
      </c>
      <c r="C378" s="144"/>
      <c r="D378" s="201"/>
      <c r="E378" s="201"/>
      <c r="F378" s="144"/>
      <c r="G378" s="144"/>
      <c r="H378" s="175" t="str">
        <f aca="true">IF(G378 &lt;&gt; "",VLOOKUP($G378,Defect_severity,2,0),"")</f>
        <v/>
      </c>
      <c r="I378" s="144"/>
      <c r="J378" s="201"/>
      <c r="K378" s="202"/>
    </row>
    <row r="379" customFormat="false" ht="15" hidden="false" customHeight="false" outlineLevel="0" collapsed="false">
      <c r="B379" s="200" t="n">
        <f aca="false">B378+1</f>
        <v>357</v>
      </c>
      <c r="C379" s="144"/>
      <c r="D379" s="201"/>
      <c r="E379" s="201"/>
      <c r="F379" s="144"/>
      <c r="G379" s="144"/>
      <c r="H379" s="175" t="str">
        <f aca="true">IF(G379 &lt;&gt; "",VLOOKUP($G379,Defect_severity,2,0),"")</f>
        <v/>
      </c>
      <c r="I379" s="144"/>
      <c r="J379" s="201"/>
      <c r="K379" s="202"/>
    </row>
    <row r="380" customFormat="false" ht="15" hidden="false" customHeight="false" outlineLevel="0" collapsed="false">
      <c r="B380" s="200" t="n">
        <f aca="false">B379+1</f>
        <v>358</v>
      </c>
      <c r="C380" s="144"/>
      <c r="D380" s="201"/>
      <c r="E380" s="201"/>
      <c r="F380" s="144"/>
      <c r="G380" s="144"/>
      <c r="H380" s="175" t="str">
        <f aca="true">IF(G380 &lt;&gt; "",VLOOKUP($G380,Defect_severity,2,0),"")</f>
        <v/>
      </c>
      <c r="I380" s="144"/>
      <c r="J380" s="201"/>
      <c r="K380" s="202"/>
    </row>
    <row r="381" customFormat="false" ht="15" hidden="false" customHeight="false" outlineLevel="0" collapsed="false">
      <c r="B381" s="200" t="n">
        <f aca="false">B380+1</f>
        <v>359</v>
      </c>
      <c r="C381" s="144"/>
      <c r="D381" s="201"/>
      <c r="E381" s="201"/>
      <c r="F381" s="144"/>
      <c r="G381" s="144"/>
      <c r="H381" s="175" t="str">
        <f aca="true">IF(G381 &lt;&gt; "",VLOOKUP($G381,Defect_severity,2,0),"")</f>
        <v/>
      </c>
      <c r="I381" s="144"/>
      <c r="J381" s="201"/>
      <c r="K381" s="202"/>
    </row>
    <row r="382" customFormat="false" ht="15" hidden="false" customHeight="false" outlineLevel="0" collapsed="false">
      <c r="B382" s="200" t="n">
        <f aca="false">B381+1</f>
        <v>360</v>
      </c>
      <c r="C382" s="144"/>
      <c r="D382" s="201"/>
      <c r="E382" s="201"/>
      <c r="F382" s="144"/>
      <c r="G382" s="144"/>
      <c r="H382" s="175" t="str">
        <f aca="true">IF(G382 &lt;&gt; "",VLOOKUP($G382,Defect_severity,2,0),"")</f>
        <v/>
      </c>
      <c r="I382" s="144"/>
      <c r="J382" s="201"/>
      <c r="K382" s="202"/>
    </row>
    <row r="383" customFormat="false" ht="15" hidden="false" customHeight="false" outlineLevel="0" collapsed="false">
      <c r="B383" s="200" t="n">
        <f aca="false">B382+1</f>
        <v>361</v>
      </c>
      <c r="C383" s="144"/>
      <c r="D383" s="201"/>
      <c r="E383" s="201"/>
      <c r="F383" s="144"/>
      <c r="G383" s="144"/>
      <c r="H383" s="175" t="str">
        <f aca="true">IF(G383 &lt;&gt; "",VLOOKUP($G383,Defect_severity,2,0),"")</f>
        <v/>
      </c>
      <c r="I383" s="144"/>
      <c r="J383" s="201"/>
      <c r="K383" s="202"/>
    </row>
    <row r="384" customFormat="false" ht="15" hidden="false" customHeight="false" outlineLevel="0" collapsed="false">
      <c r="B384" s="200" t="n">
        <f aca="false">B383+1</f>
        <v>362</v>
      </c>
      <c r="C384" s="144"/>
      <c r="D384" s="201"/>
      <c r="E384" s="201"/>
      <c r="F384" s="144"/>
      <c r="G384" s="144"/>
      <c r="H384" s="175" t="str">
        <f aca="true">IF(G384 &lt;&gt; "",VLOOKUP($G384,Defect_severity,2,0),"")</f>
        <v/>
      </c>
      <c r="I384" s="144"/>
      <c r="J384" s="201"/>
      <c r="K384" s="202"/>
    </row>
    <row r="385" customFormat="false" ht="15" hidden="false" customHeight="false" outlineLevel="0" collapsed="false">
      <c r="B385" s="200" t="n">
        <f aca="false">B384+1</f>
        <v>363</v>
      </c>
      <c r="C385" s="144"/>
      <c r="D385" s="201"/>
      <c r="E385" s="201"/>
      <c r="F385" s="144"/>
      <c r="G385" s="144"/>
      <c r="H385" s="175" t="str">
        <f aca="true">IF(G385 &lt;&gt; "",VLOOKUP($G385,Defect_severity,2,0),"")</f>
        <v/>
      </c>
      <c r="I385" s="144"/>
      <c r="J385" s="201"/>
      <c r="K385" s="202"/>
    </row>
    <row r="386" customFormat="false" ht="15" hidden="false" customHeight="false" outlineLevel="0" collapsed="false">
      <c r="B386" s="200" t="n">
        <f aca="false">B385+1</f>
        <v>364</v>
      </c>
      <c r="C386" s="144"/>
      <c r="D386" s="201"/>
      <c r="E386" s="201"/>
      <c r="F386" s="144"/>
      <c r="G386" s="144"/>
      <c r="H386" s="175" t="str">
        <f aca="true">IF(G386 &lt;&gt; "",VLOOKUP($G386,Defect_severity,2,0),"")</f>
        <v/>
      </c>
      <c r="I386" s="144"/>
      <c r="J386" s="201"/>
      <c r="K386" s="202"/>
    </row>
    <row r="387" customFormat="false" ht="15" hidden="false" customHeight="false" outlineLevel="0" collapsed="false">
      <c r="B387" s="200" t="n">
        <f aca="false">B386+1</f>
        <v>365</v>
      </c>
      <c r="C387" s="144"/>
      <c r="D387" s="201"/>
      <c r="E387" s="201"/>
      <c r="F387" s="144"/>
      <c r="G387" s="144"/>
      <c r="H387" s="175" t="str">
        <f aca="true">IF(G387 &lt;&gt; "",VLOOKUP($G387,Defect_severity,2,0),"")</f>
        <v/>
      </c>
      <c r="I387" s="144"/>
      <c r="J387" s="201"/>
      <c r="K387" s="202"/>
    </row>
    <row r="388" customFormat="false" ht="15" hidden="false" customHeight="false" outlineLevel="0" collapsed="false">
      <c r="B388" s="200" t="n">
        <f aca="false">B387+1</f>
        <v>366</v>
      </c>
      <c r="C388" s="144"/>
      <c r="D388" s="201"/>
      <c r="E388" s="201"/>
      <c r="F388" s="144"/>
      <c r="G388" s="144"/>
      <c r="H388" s="175" t="str">
        <f aca="true">IF(G388 &lt;&gt; "",VLOOKUP($G388,Defect_severity,2,0),"")</f>
        <v/>
      </c>
      <c r="I388" s="144"/>
      <c r="J388" s="201"/>
      <c r="K388" s="202"/>
    </row>
    <row r="389" customFormat="false" ht="15" hidden="false" customHeight="false" outlineLevel="0" collapsed="false">
      <c r="B389" s="200" t="n">
        <f aca="false">B388+1</f>
        <v>367</v>
      </c>
      <c r="C389" s="144"/>
      <c r="D389" s="201"/>
      <c r="E389" s="201"/>
      <c r="F389" s="144"/>
      <c r="G389" s="144"/>
      <c r="H389" s="175" t="str">
        <f aca="true">IF(G389 &lt;&gt; "",VLOOKUP($G389,Defect_severity,2,0),"")</f>
        <v/>
      </c>
      <c r="I389" s="144"/>
      <c r="J389" s="201"/>
      <c r="K389" s="202"/>
    </row>
    <row r="390" customFormat="false" ht="15" hidden="false" customHeight="false" outlineLevel="0" collapsed="false">
      <c r="B390" s="200" t="n">
        <f aca="false">B389+1</f>
        <v>368</v>
      </c>
      <c r="C390" s="144"/>
      <c r="D390" s="201"/>
      <c r="E390" s="201"/>
      <c r="F390" s="144"/>
      <c r="G390" s="144"/>
      <c r="H390" s="175" t="str">
        <f aca="true">IF(G390 &lt;&gt; "",VLOOKUP($G390,Defect_severity,2,0),"")</f>
        <v/>
      </c>
      <c r="I390" s="144"/>
      <c r="J390" s="201"/>
      <c r="K390" s="202"/>
    </row>
    <row r="391" customFormat="false" ht="15" hidden="false" customHeight="false" outlineLevel="0" collapsed="false">
      <c r="B391" s="200" t="n">
        <f aca="false">B390+1</f>
        <v>369</v>
      </c>
      <c r="C391" s="144"/>
      <c r="D391" s="201"/>
      <c r="E391" s="201"/>
      <c r="F391" s="144"/>
      <c r="G391" s="144"/>
      <c r="H391" s="175" t="str">
        <f aca="true">IF(G391 &lt;&gt; "",VLOOKUP($G391,Defect_severity,2,0),"")</f>
        <v/>
      </c>
      <c r="I391" s="144"/>
      <c r="J391" s="201"/>
      <c r="K391" s="202"/>
    </row>
    <row r="392" customFormat="false" ht="15" hidden="false" customHeight="false" outlineLevel="0" collapsed="false">
      <c r="B392" s="200" t="n">
        <f aca="false">B391+1</f>
        <v>370</v>
      </c>
      <c r="C392" s="144"/>
      <c r="D392" s="201"/>
      <c r="E392" s="201"/>
      <c r="F392" s="144"/>
      <c r="G392" s="144"/>
      <c r="H392" s="175" t="str">
        <f aca="true">IF(G392 &lt;&gt; "",VLOOKUP($G392,Defect_severity,2,0),"")</f>
        <v/>
      </c>
      <c r="I392" s="144"/>
      <c r="J392" s="201"/>
      <c r="K392" s="202"/>
    </row>
    <row r="393" customFormat="false" ht="15" hidden="false" customHeight="false" outlineLevel="0" collapsed="false">
      <c r="B393" s="200" t="n">
        <f aca="false">B392+1</f>
        <v>371</v>
      </c>
      <c r="C393" s="144"/>
      <c r="D393" s="201"/>
      <c r="E393" s="201"/>
      <c r="F393" s="144"/>
      <c r="G393" s="144"/>
      <c r="H393" s="175" t="str">
        <f aca="true">IF(G393 &lt;&gt; "",VLOOKUP($G393,Defect_severity,2,0),"")</f>
        <v/>
      </c>
      <c r="I393" s="144"/>
      <c r="J393" s="201"/>
      <c r="K393" s="202"/>
    </row>
    <row r="394" customFormat="false" ht="15" hidden="false" customHeight="false" outlineLevel="0" collapsed="false">
      <c r="B394" s="200" t="n">
        <f aca="false">B393+1</f>
        <v>372</v>
      </c>
      <c r="C394" s="144"/>
      <c r="D394" s="201"/>
      <c r="E394" s="201"/>
      <c r="F394" s="144"/>
      <c r="G394" s="144"/>
      <c r="H394" s="175" t="str">
        <f aca="true">IF(G394 &lt;&gt; "",VLOOKUP($G394,Defect_severity,2,0),"")</f>
        <v/>
      </c>
      <c r="I394" s="144"/>
      <c r="J394" s="201"/>
      <c r="K394" s="202"/>
    </row>
    <row r="395" customFormat="false" ht="15" hidden="false" customHeight="false" outlineLevel="0" collapsed="false">
      <c r="B395" s="200" t="n">
        <f aca="false">B394+1</f>
        <v>373</v>
      </c>
      <c r="C395" s="144"/>
      <c r="D395" s="201"/>
      <c r="E395" s="201"/>
      <c r="F395" s="144"/>
      <c r="G395" s="144"/>
      <c r="H395" s="175" t="str">
        <f aca="true">IF(G395 &lt;&gt; "",VLOOKUP($G395,Defect_severity,2,0),"")</f>
        <v/>
      </c>
      <c r="I395" s="144"/>
      <c r="J395" s="201"/>
      <c r="K395" s="202"/>
    </row>
    <row r="396" customFormat="false" ht="15" hidden="false" customHeight="false" outlineLevel="0" collapsed="false">
      <c r="B396" s="200" t="n">
        <f aca="false">B395+1</f>
        <v>374</v>
      </c>
      <c r="C396" s="144"/>
      <c r="D396" s="201"/>
      <c r="E396" s="201"/>
      <c r="F396" s="144"/>
      <c r="G396" s="144"/>
      <c r="H396" s="175" t="str">
        <f aca="true">IF(G396 &lt;&gt; "",VLOOKUP($G396,Defect_severity,2,0),"")</f>
        <v/>
      </c>
      <c r="I396" s="144"/>
      <c r="J396" s="201"/>
      <c r="K396" s="202"/>
    </row>
    <row r="397" customFormat="false" ht="15" hidden="false" customHeight="false" outlineLevel="0" collapsed="false">
      <c r="B397" s="200" t="n">
        <f aca="false">B396+1</f>
        <v>375</v>
      </c>
      <c r="C397" s="144"/>
      <c r="D397" s="201"/>
      <c r="E397" s="201"/>
      <c r="F397" s="144"/>
      <c r="G397" s="144"/>
      <c r="H397" s="175" t="str">
        <f aca="true">IF(G397 &lt;&gt; "",VLOOKUP($G397,Defect_severity,2,0),"")</f>
        <v/>
      </c>
      <c r="I397" s="144"/>
      <c r="J397" s="201"/>
      <c r="K397" s="202"/>
    </row>
    <row r="398" customFormat="false" ht="15" hidden="false" customHeight="false" outlineLevel="0" collapsed="false">
      <c r="B398" s="200" t="n">
        <f aca="false">B397+1</f>
        <v>376</v>
      </c>
      <c r="C398" s="144"/>
      <c r="D398" s="201"/>
      <c r="E398" s="201"/>
      <c r="F398" s="144"/>
      <c r="G398" s="144"/>
      <c r="H398" s="175" t="str">
        <f aca="true">IF(G398 &lt;&gt; "",VLOOKUP($G398,Defect_severity,2,0),"")</f>
        <v/>
      </c>
      <c r="I398" s="144"/>
      <c r="J398" s="201"/>
      <c r="K398" s="202"/>
    </row>
    <row r="399" customFormat="false" ht="15" hidden="false" customHeight="false" outlineLevel="0" collapsed="false">
      <c r="B399" s="200" t="n">
        <f aca="false">B398+1</f>
        <v>377</v>
      </c>
      <c r="C399" s="144"/>
      <c r="D399" s="201"/>
      <c r="E399" s="201"/>
      <c r="F399" s="144"/>
      <c r="G399" s="144"/>
      <c r="H399" s="175" t="str">
        <f aca="true">IF(G399 &lt;&gt; "",VLOOKUP($G399,Defect_severity,2,0),"")</f>
        <v/>
      </c>
      <c r="I399" s="144"/>
      <c r="J399" s="201"/>
      <c r="K399" s="202"/>
    </row>
    <row r="400" customFormat="false" ht="15" hidden="false" customHeight="false" outlineLevel="0" collapsed="false">
      <c r="B400" s="200" t="n">
        <f aca="false">B399+1</f>
        <v>378</v>
      </c>
      <c r="C400" s="144"/>
      <c r="D400" s="201"/>
      <c r="E400" s="201"/>
      <c r="F400" s="144"/>
      <c r="G400" s="144"/>
      <c r="H400" s="175" t="str">
        <f aca="true">IF(G400 &lt;&gt; "",VLOOKUP($G400,Defect_severity,2,0),"")</f>
        <v/>
      </c>
      <c r="I400" s="144"/>
      <c r="J400" s="201"/>
      <c r="K400" s="202"/>
    </row>
    <row r="401" customFormat="false" ht="15" hidden="false" customHeight="false" outlineLevel="0" collapsed="false">
      <c r="B401" s="200" t="n">
        <f aca="false">B400+1</f>
        <v>379</v>
      </c>
      <c r="C401" s="144"/>
      <c r="D401" s="201"/>
      <c r="E401" s="201"/>
      <c r="F401" s="144"/>
      <c r="G401" s="144"/>
      <c r="H401" s="175" t="str">
        <f aca="true">IF(G401 &lt;&gt; "",VLOOKUP($G401,Defect_severity,2,0),"")</f>
        <v/>
      </c>
      <c r="I401" s="144"/>
      <c r="J401" s="201"/>
      <c r="K401" s="202"/>
    </row>
    <row r="402" customFormat="false" ht="15" hidden="false" customHeight="false" outlineLevel="0" collapsed="false">
      <c r="B402" s="200" t="n">
        <f aca="false">B401+1</f>
        <v>380</v>
      </c>
      <c r="C402" s="144"/>
      <c r="D402" s="201"/>
      <c r="E402" s="201"/>
      <c r="F402" s="144"/>
      <c r="G402" s="144"/>
      <c r="H402" s="175" t="str">
        <f aca="true">IF(G402 &lt;&gt; "",VLOOKUP($G402,Defect_severity,2,0),"")</f>
        <v/>
      </c>
      <c r="I402" s="144"/>
      <c r="J402" s="201"/>
      <c r="K402" s="202"/>
    </row>
    <row r="403" customFormat="false" ht="15" hidden="false" customHeight="false" outlineLevel="0" collapsed="false">
      <c r="B403" s="200" t="n">
        <f aca="false">B402+1</f>
        <v>381</v>
      </c>
      <c r="C403" s="144"/>
      <c r="D403" s="201"/>
      <c r="E403" s="201"/>
      <c r="F403" s="144"/>
      <c r="G403" s="144"/>
      <c r="H403" s="175" t="str">
        <f aca="true">IF(G403 &lt;&gt; "",VLOOKUP($G403,Defect_severity,2,0),"")</f>
        <v/>
      </c>
      <c r="I403" s="144"/>
      <c r="J403" s="201"/>
      <c r="K403" s="202"/>
    </row>
    <row r="404" customFormat="false" ht="15" hidden="false" customHeight="false" outlineLevel="0" collapsed="false">
      <c r="B404" s="200" t="n">
        <f aca="false">B403+1</f>
        <v>382</v>
      </c>
      <c r="C404" s="144"/>
      <c r="D404" s="201"/>
      <c r="E404" s="201"/>
      <c r="F404" s="144"/>
      <c r="G404" s="144"/>
      <c r="H404" s="175" t="str">
        <f aca="true">IF(G404 &lt;&gt; "",VLOOKUP($G404,Defect_severity,2,0),"")</f>
        <v/>
      </c>
      <c r="I404" s="144"/>
      <c r="J404" s="201"/>
      <c r="K404" s="202"/>
    </row>
    <row r="405" customFormat="false" ht="15" hidden="false" customHeight="false" outlineLevel="0" collapsed="false">
      <c r="B405" s="200" t="n">
        <f aca="false">B404+1</f>
        <v>383</v>
      </c>
      <c r="C405" s="144"/>
      <c r="D405" s="201"/>
      <c r="E405" s="201"/>
      <c r="F405" s="144"/>
      <c r="G405" s="144"/>
      <c r="H405" s="175" t="str">
        <f aca="true">IF(G405 &lt;&gt; "",VLOOKUP($G405,Defect_severity,2,0),"")</f>
        <v/>
      </c>
      <c r="I405" s="144"/>
      <c r="J405" s="201"/>
      <c r="K405" s="202"/>
    </row>
    <row r="406" customFormat="false" ht="15" hidden="false" customHeight="false" outlineLevel="0" collapsed="false">
      <c r="B406" s="200" t="n">
        <f aca="false">B405+1</f>
        <v>384</v>
      </c>
      <c r="C406" s="144"/>
      <c r="D406" s="201"/>
      <c r="E406" s="201"/>
      <c r="F406" s="144"/>
      <c r="G406" s="144"/>
      <c r="H406" s="175" t="str">
        <f aca="true">IF(G406 &lt;&gt; "",VLOOKUP($G406,Defect_severity,2,0),"")</f>
        <v/>
      </c>
      <c r="I406" s="144"/>
      <c r="J406" s="201"/>
      <c r="K406" s="202"/>
    </row>
    <row r="407" customFormat="false" ht="15" hidden="false" customHeight="false" outlineLevel="0" collapsed="false">
      <c r="B407" s="200" t="n">
        <f aca="false">B406+1</f>
        <v>385</v>
      </c>
      <c r="C407" s="144"/>
      <c r="D407" s="201"/>
      <c r="E407" s="201"/>
      <c r="F407" s="144"/>
      <c r="G407" s="144"/>
      <c r="H407" s="175" t="str">
        <f aca="true">IF(G407 &lt;&gt; "",VLOOKUP($G407,Defect_severity,2,0),"")</f>
        <v/>
      </c>
      <c r="I407" s="144"/>
      <c r="J407" s="201"/>
      <c r="K407" s="202"/>
    </row>
    <row r="408" customFormat="false" ht="15" hidden="false" customHeight="false" outlineLevel="0" collapsed="false">
      <c r="B408" s="200" t="n">
        <f aca="false">B407+1</f>
        <v>386</v>
      </c>
      <c r="C408" s="144"/>
      <c r="D408" s="201"/>
      <c r="E408" s="201"/>
      <c r="F408" s="144"/>
      <c r="G408" s="144"/>
      <c r="H408" s="175" t="str">
        <f aca="true">IF(G408 &lt;&gt; "",VLOOKUP($G408,Defect_severity,2,0),"")</f>
        <v/>
      </c>
      <c r="I408" s="144"/>
      <c r="J408" s="201"/>
      <c r="K408" s="202"/>
    </row>
    <row r="409" customFormat="false" ht="15" hidden="false" customHeight="false" outlineLevel="0" collapsed="false">
      <c r="B409" s="200" t="n">
        <f aca="false">B408+1</f>
        <v>387</v>
      </c>
      <c r="C409" s="144"/>
      <c r="D409" s="201"/>
      <c r="E409" s="201"/>
      <c r="F409" s="144"/>
      <c r="G409" s="144"/>
      <c r="H409" s="175" t="str">
        <f aca="true">IF(G409 &lt;&gt; "",VLOOKUP($G409,Defect_severity,2,0),"")</f>
        <v/>
      </c>
      <c r="I409" s="144"/>
      <c r="J409" s="201"/>
      <c r="K409" s="202"/>
    </row>
    <row r="410" customFormat="false" ht="15" hidden="false" customHeight="false" outlineLevel="0" collapsed="false">
      <c r="B410" s="200" t="n">
        <f aca="false">B409+1</f>
        <v>388</v>
      </c>
      <c r="C410" s="144"/>
      <c r="D410" s="201"/>
      <c r="E410" s="201"/>
      <c r="F410" s="144"/>
      <c r="G410" s="144"/>
      <c r="H410" s="175" t="str">
        <f aca="true">IF(G410 &lt;&gt; "",VLOOKUP($G410,Defect_severity,2,0),"")</f>
        <v/>
      </c>
      <c r="I410" s="144"/>
      <c r="J410" s="201"/>
      <c r="K410" s="202"/>
    </row>
    <row r="411" customFormat="false" ht="15" hidden="false" customHeight="false" outlineLevel="0" collapsed="false">
      <c r="B411" s="200" t="n">
        <f aca="false">B410+1</f>
        <v>389</v>
      </c>
      <c r="C411" s="144"/>
      <c r="D411" s="201"/>
      <c r="E411" s="201"/>
      <c r="F411" s="144"/>
      <c r="G411" s="144"/>
      <c r="H411" s="175" t="str">
        <f aca="true">IF(G411 &lt;&gt; "",VLOOKUP($G411,Defect_severity,2,0),"")</f>
        <v/>
      </c>
      <c r="I411" s="144"/>
      <c r="J411" s="201"/>
      <c r="K411" s="202"/>
    </row>
    <row r="412" customFormat="false" ht="15" hidden="false" customHeight="false" outlineLevel="0" collapsed="false">
      <c r="B412" s="200" t="n">
        <f aca="false">B411+1</f>
        <v>390</v>
      </c>
      <c r="C412" s="144"/>
      <c r="D412" s="201"/>
      <c r="E412" s="201"/>
      <c r="F412" s="144"/>
      <c r="G412" s="144"/>
      <c r="H412" s="175" t="str">
        <f aca="true">IF(G412 &lt;&gt; "",VLOOKUP($G412,Defect_severity,2,0),"")</f>
        <v/>
      </c>
      <c r="I412" s="144"/>
      <c r="J412" s="201"/>
      <c r="K412" s="202"/>
    </row>
    <row r="413" customFormat="false" ht="15" hidden="false" customHeight="false" outlineLevel="0" collapsed="false">
      <c r="B413" s="200" t="n">
        <f aca="false">B412+1</f>
        <v>391</v>
      </c>
      <c r="C413" s="144"/>
      <c r="D413" s="201"/>
      <c r="E413" s="201"/>
      <c r="F413" s="144"/>
      <c r="G413" s="144"/>
      <c r="H413" s="175" t="str">
        <f aca="true">IF(G413 &lt;&gt; "",VLOOKUP($G413,Defect_severity,2,0),"")</f>
        <v/>
      </c>
      <c r="I413" s="144"/>
      <c r="J413" s="201"/>
      <c r="K413" s="202"/>
    </row>
    <row r="414" customFormat="false" ht="15" hidden="false" customHeight="false" outlineLevel="0" collapsed="false">
      <c r="B414" s="200" t="n">
        <f aca="false">B413+1</f>
        <v>392</v>
      </c>
      <c r="C414" s="144"/>
      <c r="D414" s="201"/>
      <c r="E414" s="201"/>
      <c r="F414" s="144"/>
      <c r="G414" s="144"/>
      <c r="H414" s="175" t="str">
        <f aca="true">IF(G414 &lt;&gt; "",VLOOKUP($G414,Defect_severity,2,0),"")</f>
        <v/>
      </c>
      <c r="I414" s="144"/>
      <c r="J414" s="201"/>
      <c r="K414" s="202"/>
    </row>
    <row r="415" customFormat="false" ht="15" hidden="false" customHeight="false" outlineLevel="0" collapsed="false">
      <c r="B415" s="200" t="n">
        <f aca="false">B414+1</f>
        <v>393</v>
      </c>
      <c r="C415" s="144"/>
      <c r="D415" s="201"/>
      <c r="E415" s="201"/>
      <c r="F415" s="144"/>
      <c r="G415" s="144"/>
      <c r="H415" s="175" t="str">
        <f aca="true">IF(G415 &lt;&gt; "",VLOOKUP($G415,Defect_severity,2,0),"")</f>
        <v/>
      </c>
      <c r="I415" s="144"/>
      <c r="J415" s="201"/>
      <c r="K415" s="202"/>
    </row>
    <row r="416" customFormat="false" ht="15" hidden="false" customHeight="false" outlineLevel="0" collapsed="false">
      <c r="B416" s="200" t="n">
        <f aca="false">B415+1</f>
        <v>394</v>
      </c>
      <c r="C416" s="144"/>
      <c r="D416" s="201"/>
      <c r="E416" s="201"/>
      <c r="F416" s="144"/>
      <c r="G416" s="144"/>
      <c r="H416" s="175" t="str">
        <f aca="true">IF(G416 &lt;&gt; "",VLOOKUP($G416,Defect_severity,2,0),"")</f>
        <v/>
      </c>
      <c r="I416" s="144"/>
      <c r="J416" s="201"/>
      <c r="K416" s="202"/>
    </row>
    <row r="417" customFormat="false" ht="15" hidden="false" customHeight="false" outlineLevel="0" collapsed="false">
      <c r="B417" s="200" t="n">
        <f aca="false">B416+1</f>
        <v>395</v>
      </c>
      <c r="C417" s="144"/>
      <c r="D417" s="201"/>
      <c r="E417" s="201"/>
      <c r="F417" s="144"/>
      <c r="G417" s="144"/>
      <c r="H417" s="175" t="str">
        <f aca="true">IF(G417 &lt;&gt; "",VLOOKUP($G417,Defect_severity,2,0),"")</f>
        <v/>
      </c>
      <c r="I417" s="144"/>
      <c r="J417" s="201"/>
      <c r="K417" s="202"/>
    </row>
    <row r="418" customFormat="false" ht="15" hidden="false" customHeight="false" outlineLevel="0" collapsed="false">
      <c r="B418" s="200" t="n">
        <f aca="false">B417+1</f>
        <v>396</v>
      </c>
      <c r="C418" s="144"/>
      <c r="D418" s="201"/>
      <c r="E418" s="201"/>
      <c r="F418" s="144"/>
      <c r="G418" s="144"/>
      <c r="H418" s="175" t="str">
        <f aca="true">IF(G418 &lt;&gt; "",VLOOKUP($G418,Defect_severity,2,0),"")</f>
        <v/>
      </c>
      <c r="I418" s="144"/>
      <c r="J418" s="201"/>
      <c r="K418" s="202"/>
    </row>
    <row r="419" customFormat="false" ht="15" hidden="false" customHeight="false" outlineLevel="0" collapsed="false">
      <c r="B419" s="200" t="n">
        <f aca="false">B418+1</f>
        <v>397</v>
      </c>
      <c r="C419" s="144"/>
      <c r="D419" s="201"/>
      <c r="E419" s="201"/>
      <c r="F419" s="144"/>
      <c r="G419" s="144"/>
      <c r="H419" s="175" t="str">
        <f aca="true">IF(G419 &lt;&gt; "",VLOOKUP($G419,Defect_severity,2,0),"")</f>
        <v/>
      </c>
      <c r="I419" s="144"/>
      <c r="J419" s="201"/>
      <c r="K419" s="202"/>
    </row>
    <row r="420" customFormat="false" ht="15" hidden="false" customHeight="false" outlineLevel="0" collapsed="false">
      <c r="B420" s="200" t="n">
        <f aca="false">B419+1</f>
        <v>398</v>
      </c>
      <c r="C420" s="144"/>
      <c r="D420" s="201"/>
      <c r="E420" s="201"/>
      <c r="F420" s="144"/>
      <c r="G420" s="144"/>
      <c r="H420" s="175" t="str">
        <f aca="true">IF(G420 &lt;&gt; "",VLOOKUP($G420,Defect_severity,2,0),"")</f>
        <v/>
      </c>
      <c r="I420" s="144"/>
      <c r="J420" s="201"/>
      <c r="K420" s="202"/>
    </row>
    <row r="421" customFormat="false" ht="15" hidden="false" customHeight="false" outlineLevel="0" collapsed="false">
      <c r="B421" s="200" t="n">
        <f aca="false">B420+1</f>
        <v>399</v>
      </c>
      <c r="C421" s="144"/>
      <c r="D421" s="201"/>
      <c r="E421" s="201"/>
      <c r="F421" s="144"/>
      <c r="G421" s="144"/>
      <c r="H421" s="175" t="str">
        <f aca="true">IF(G421 &lt;&gt; "",VLOOKUP($G421,Defect_severity,2,0),"")</f>
        <v/>
      </c>
      <c r="I421" s="144"/>
      <c r="J421" s="201"/>
      <c r="K421" s="202"/>
    </row>
    <row r="422" customFormat="false" ht="15" hidden="false" customHeight="false" outlineLevel="0" collapsed="false">
      <c r="B422" s="200" t="n">
        <f aca="false">B421+1</f>
        <v>400</v>
      </c>
      <c r="C422" s="144"/>
      <c r="D422" s="201"/>
      <c r="E422" s="201"/>
      <c r="F422" s="144"/>
      <c r="G422" s="144"/>
      <c r="H422" s="175" t="str">
        <f aca="true">IF(G422 &lt;&gt; "",VLOOKUP($G422,Defect_severity,2,0),"")</f>
        <v/>
      </c>
      <c r="I422" s="144"/>
      <c r="J422" s="201"/>
      <c r="K422" s="202"/>
    </row>
    <row r="423" customFormat="false" ht="15" hidden="false" customHeight="false" outlineLevel="0" collapsed="false">
      <c r="B423" s="200" t="n">
        <f aca="false">B422+1</f>
        <v>401</v>
      </c>
      <c r="C423" s="144"/>
      <c r="D423" s="201"/>
      <c r="E423" s="201"/>
      <c r="F423" s="144"/>
      <c r="G423" s="144"/>
      <c r="H423" s="175" t="str">
        <f aca="true">IF(G423 &lt;&gt; "",VLOOKUP($G423,Defect_severity,2,0),"")</f>
        <v/>
      </c>
      <c r="I423" s="144"/>
      <c r="J423" s="201"/>
      <c r="K423" s="202"/>
    </row>
    <row r="424" customFormat="false" ht="15" hidden="false" customHeight="false" outlineLevel="0" collapsed="false">
      <c r="B424" s="200" t="n">
        <f aca="false">B423+1</f>
        <v>402</v>
      </c>
      <c r="C424" s="144"/>
      <c r="D424" s="201"/>
      <c r="E424" s="201"/>
      <c r="F424" s="144"/>
      <c r="G424" s="144"/>
      <c r="H424" s="175" t="str">
        <f aca="true">IF(G424 &lt;&gt; "",VLOOKUP($G424,Defect_severity,2,0),"")</f>
        <v/>
      </c>
      <c r="I424" s="144"/>
      <c r="J424" s="201"/>
      <c r="K424" s="202"/>
    </row>
    <row r="425" customFormat="false" ht="15" hidden="false" customHeight="false" outlineLevel="0" collapsed="false">
      <c r="B425" s="200" t="n">
        <f aca="false">B424+1</f>
        <v>403</v>
      </c>
      <c r="C425" s="144"/>
      <c r="D425" s="201"/>
      <c r="E425" s="201"/>
      <c r="F425" s="144"/>
      <c r="G425" s="144"/>
      <c r="H425" s="175" t="str">
        <f aca="true">IF(G425 &lt;&gt; "",VLOOKUP($G425,Defect_severity,2,0),"")</f>
        <v/>
      </c>
      <c r="I425" s="144"/>
      <c r="J425" s="201"/>
      <c r="K425" s="202"/>
    </row>
    <row r="426" customFormat="false" ht="15" hidden="false" customHeight="false" outlineLevel="0" collapsed="false">
      <c r="B426" s="200" t="n">
        <f aca="false">B425+1</f>
        <v>404</v>
      </c>
      <c r="C426" s="144"/>
      <c r="D426" s="201"/>
      <c r="E426" s="201"/>
      <c r="F426" s="144"/>
      <c r="G426" s="144"/>
      <c r="H426" s="175" t="str">
        <f aca="true">IF(G426 &lt;&gt; "",VLOOKUP($G426,Defect_severity,2,0),"")</f>
        <v/>
      </c>
      <c r="I426" s="144"/>
      <c r="J426" s="201"/>
      <c r="K426" s="202"/>
    </row>
    <row r="427" customFormat="false" ht="15" hidden="false" customHeight="false" outlineLevel="0" collapsed="false">
      <c r="B427" s="200" t="n">
        <f aca="false">B426+1</f>
        <v>405</v>
      </c>
      <c r="C427" s="144"/>
      <c r="D427" s="201"/>
      <c r="E427" s="201"/>
      <c r="F427" s="144"/>
      <c r="G427" s="144"/>
      <c r="H427" s="175" t="str">
        <f aca="true">IF(G427 &lt;&gt; "",VLOOKUP($G427,Defect_severity,2,0),"")</f>
        <v/>
      </c>
      <c r="I427" s="144"/>
      <c r="J427" s="201"/>
      <c r="K427" s="202"/>
    </row>
    <row r="428" customFormat="false" ht="15" hidden="false" customHeight="false" outlineLevel="0" collapsed="false">
      <c r="B428" s="200" t="n">
        <f aca="false">B427+1</f>
        <v>406</v>
      </c>
      <c r="C428" s="144"/>
      <c r="D428" s="201"/>
      <c r="E428" s="201"/>
      <c r="F428" s="144"/>
      <c r="G428" s="144"/>
      <c r="H428" s="175" t="str">
        <f aca="true">IF(G428 &lt;&gt; "",VLOOKUP($G428,Defect_severity,2,0),"")</f>
        <v/>
      </c>
      <c r="I428" s="144"/>
      <c r="J428" s="201"/>
      <c r="K428" s="202"/>
    </row>
    <row r="429" customFormat="false" ht="15" hidden="false" customHeight="false" outlineLevel="0" collapsed="false">
      <c r="B429" s="200" t="n">
        <f aca="false">B428+1</f>
        <v>407</v>
      </c>
      <c r="C429" s="144"/>
      <c r="D429" s="201"/>
      <c r="E429" s="201"/>
      <c r="F429" s="144"/>
      <c r="G429" s="144"/>
      <c r="H429" s="175" t="str">
        <f aca="true">IF(G429 &lt;&gt; "",VLOOKUP($G429,Defect_severity,2,0),"")</f>
        <v/>
      </c>
      <c r="I429" s="144"/>
      <c r="J429" s="201"/>
      <c r="K429" s="202"/>
    </row>
    <row r="430" customFormat="false" ht="15" hidden="false" customHeight="false" outlineLevel="0" collapsed="false">
      <c r="B430" s="200" t="n">
        <f aca="false">B429+1</f>
        <v>408</v>
      </c>
      <c r="C430" s="144"/>
      <c r="D430" s="201"/>
      <c r="E430" s="201"/>
      <c r="F430" s="144"/>
      <c r="G430" s="144"/>
      <c r="H430" s="175" t="str">
        <f aca="true">IF(G430 &lt;&gt; "",VLOOKUP($G430,Defect_severity,2,0),"")</f>
        <v/>
      </c>
      <c r="I430" s="144"/>
      <c r="J430" s="201"/>
      <c r="K430" s="202"/>
    </row>
    <row r="431" customFormat="false" ht="15" hidden="false" customHeight="false" outlineLevel="0" collapsed="false">
      <c r="B431" s="200" t="n">
        <f aca="false">B430+1</f>
        <v>409</v>
      </c>
      <c r="C431" s="144"/>
      <c r="D431" s="201"/>
      <c r="E431" s="201"/>
      <c r="F431" s="144"/>
      <c r="G431" s="144"/>
      <c r="H431" s="175" t="str">
        <f aca="true">IF(G431 &lt;&gt; "",VLOOKUP($G431,Defect_severity,2,0),"")</f>
        <v/>
      </c>
      <c r="I431" s="144"/>
      <c r="J431" s="201"/>
      <c r="K431" s="202"/>
    </row>
    <row r="432" customFormat="false" ht="15" hidden="false" customHeight="false" outlineLevel="0" collapsed="false">
      <c r="B432" s="200" t="n">
        <f aca="false">B431+1</f>
        <v>410</v>
      </c>
      <c r="C432" s="144"/>
      <c r="D432" s="201"/>
      <c r="E432" s="201"/>
      <c r="F432" s="144"/>
      <c r="G432" s="144"/>
      <c r="H432" s="175" t="str">
        <f aca="true">IF(G432 &lt;&gt; "",VLOOKUP($G432,Defect_severity,2,0),"")</f>
        <v/>
      </c>
      <c r="I432" s="144"/>
      <c r="J432" s="201"/>
      <c r="K432" s="202"/>
    </row>
    <row r="433" customFormat="false" ht="15" hidden="false" customHeight="false" outlineLevel="0" collapsed="false">
      <c r="B433" s="200" t="n">
        <f aca="false">B432+1</f>
        <v>411</v>
      </c>
      <c r="C433" s="144"/>
      <c r="D433" s="201"/>
      <c r="E433" s="201"/>
      <c r="F433" s="144"/>
      <c r="G433" s="144"/>
      <c r="H433" s="175" t="str">
        <f aca="true">IF(G433 &lt;&gt; "",VLOOKUP($G433,Defect_severity,2,0),"")</f>
        <v/>
      </c>
      <c r="I433" s="144"/>
      <c r="J433" s="201"/>
      <c r="K433" s="202"/>
    </row>
    <row r="434" customFormat="false" ht="15" hidden="false" customHeight="false" outlineLevel="0" collapsed="false">
      <c r="B434" s="200" t="n">
        <f aca="false">B433+1</f>
        <v>412</v>
      </c>
      <c r="C434" s="144"/>
      <c r="D434" s="201"/>
      <c r="E434" s="201"/>
      <c r="F434" s="144"/>
      <c r="G434" s="144"/>
      <c r="H434" s="175" t="str">
        <f aca="true">IF(G434 &lt;&gt; "",VLOOKUP($G434,Defect_severity,2,0),"")</f>
        <v/>
      </c>
      <c r="I434" s="144"/>
      <c r="J434" s="201"/>
      <c r="K434" s="202"/>
    </row>
    <row r="435" customFormat="false" ht="15" hidden="false" customHeight="false" outlineLevel="0" collapsed="false">
      <c r="B435" s="200" t="n">
        <f aca="false">B434+1</f>
        <v>413</v>
      </c>
      <c r="C435" s="144"/>
      <c r="D435" s="201"/>
      <c r="E435" s="201"/>
      <c r="F435" s="144"/>
      <c r="G435" s="144"/>
      <c r="H435" s="175" t="str">
        <f aca="true">IF(G435 &lt;&gt; "",VLOOKUP($G435,Defect_severity,2,0),"")</f>
        <v/>
      </c>
      <c r="I435" s="144"/>
      <c r="J435" s="201"/>
      <c r="K435" s="202"/>
    </row>
    <row r="436" customFormat="false" ht="15" hidden="false" customHeight="false" outlineLevel="0" collapsed="false">
      <c r="B436" s="200" t="n">
        <f aca="false">B435+1</f>
        <v>414</v>
      </c>
      <c r="C436" s="144"/>
      <c r="D436" s="201"/>
      <c r="E436" s="201"/>
      <c r="F436" s="144"/>
      <c r="G436" s="144"/>
      <c r="H436" s="175" t="str">
        <f aca="true">IF(G436 &lt;&gt; "",VLOOKUP($G436,Defect_severity,2,0),"")</f>
        <v/>
      </c>
      <c r="I436" s="144"/>
      <c r="J436" s="201"/>
      <c r="K436" s="202"/>
    </row>
    <row r="437" customFormat="false" ht="15" hidden="false" customHeight="false" outlineLevel="0" collapsed="false">
      <c r="B437" s="200" t="n">
        <f aca="false">B436+1</f>
        <v>415</v>
      </c>
      <c r="C437" s="144"/>
      <c r="D437" s="201"/>
      <c r="E437" s="201"/>
      <c r="F437" s="144"/>
      <c r="G437" s="144"/>
      <c r="H437" s="175" t="str">
        <f aca="true">IF(G437 &lt;&gt; "",VLOOKUP($G437,Defect_severity,2,0),"")</f>
        <v/>
      </c>
      <c r="I437" s="144"/>
      <c r="J437" s="201"/>
      <c r="K437" s="202"/>
    </row>
    <row r="438" customFormat="false" ht="15" hidden="false" customHeight="false" outlineLevel="0" collapsed="false">
      <c r="B438" s="200" t="n">
        <f aca="false">B437+1</f>
        <v>416</v>
      </c>
      <c r="C438" s="144"/>
      <c r="D438" s="201"/>
      <c r="E438" s="201"/>
      <c r="F438" s="144"/>
      <c r="G438" s="144"/>
      <c r="H438" s="175" t="str">
        <f aca="true">IF(G438 &lt;&gt; "",VLOOKUP($G438,Defect_severity,2,0),"")</f>
        <v/>
      </c>
      <c r="I438" s="144"/>
      <c r="J438" s="201"/>
      <c r="K438" s="202"/>
    </row>
    <row r="439" customFormat="false" ht="15" hidden="false" customHeight="false" outlineLevel="0" collapsed="false">
      <c r="B439" s="200" t="n">
        <f aca="false">B438+1</f>
        <v>417</v>
      </c>
      <c r="C439" s="144"/>
      <c r="D439" s="201"/>
      <c r="E439" s="201"/>
      <c r="F439" s="144"/>
      <c r="G439" s="144"/>
      <c r="H439" s="175" t="str">
        <f aca="true">IF(G439 &lt;&gt; "",VLOOKUP($G439,Defect_severity,2,0),"")</f>
        <v/>
      </c>
      <c r="I439" s="144"/>
      <c r="J439" s="201"/>
      <c r="K439" s="202"/>
    </row>
    <row r="440" customFormat="false" ht="15" hidden="false" customHeight="false" outlineLevel="0" collapsed="false">
      <c r="B440" s="200" t="n">
        <f aca="false">B439+1</f>
        <v>418</v>
      </c>
      <c r="C440" s="144"/>
      <c r="D440" s="201"/>
      <c r="E440" s="201"/>
      <c r="F440" s="144"/>
      <c r="G440" s="144"/>
      <c r="H440" s="175" t="str">
        <f aca="true">IF(G440 &lt;&gt; "",VLOOKUP($G440,Defect_severity,2,0),"")</f>
        <v/>
      </c>
      <c r="I440" s="144"/>
      <c r="J440" s="201"/>
      <c r="K440" s="202"/>
    </row>
    <row r="441" customFormat="false" ht="15" hidden="false" customHeight="false" outlineLevel="0" collapsed="false">
      <c r="B441" s="200" t="n">
        <f aca="false">B440+1</f>
        <v>419</v>
      </c>
      <c r="C441" s="144"/>
      <c r="D441" s="201"/>
      <c r="E441" s="201"/>
      <c r="F441" s="144"/>
      <c r="G441" s="144"/>
      <c r="H441" s="175" t="str">
        <f aca="true">IF(G441 &lt;&gt; "",VLOOKUP($G441,Defect_severity,2,0),"")</f>
        <v/>
      </c>
      <c r="I441" s="144"/>
      <c r="J441" s="201"/>
      <c r="K441" s="202"/>
    </row>
    <row r="442" customFormat="false" ht="15" hidden="false" customHeight="false" outlineLevel="0" collapsed="false">
      <c r="B442" s="200" t="n">
        <f aca="false">B441+1</f>
        <v>420</v>
      </c>
      <c r="C442" s="144"/>
      <c r="D442" s="201"/>
      <c r="E442" s="201"/>
      <c r="F442" s="144"/>
      <c r="G442" s="144"/>
      <c r="H442" s="175" t="str">
        <f aca="true">IF(G442 &lt;&gt; "",VLOOKUP($G442,Defect_severity,2,0),"")</f>
        <v/>
      </c>
      <c r="I442" s="144"/>
      <c r="J442" s="201"/>
      <c r="K442" s="202"/>
    </row>
    <row r="443" customFormat="false" ht="15" hidden="false" customHeight="false" outlineLevel="0" collapsed="false">
      <c r="B443" s="200" t="n">
        <f aca="false">B442+1</f>
        <v>421</v>
      </c>
      <c r="C443" s="144"/>
      <c r="D443" s="201"/>
      <c r="E443" s="201"/>
      <c r="F443" s="144"/>
      <c r="G443" s="144"/>
      <c r="H443" s="175" t="str">
        <f aca="true">IF(G443 &lt;&gt; "",VLOOKUP($G443,Defect_severity,2,0),"")</f>
        <v/>
      </c>
      <c r="I443" s="144"/>
      <c r="J443" s="201"/>
      <c r="K443" s="202"/>
    </row>
    <row r="444" customFormat="false" ht="15" hidden="false" customHeight="false" outlineLevel="0" collapsed="false">
      <c r="B444" s="200" t="n">
        <f aca="false">B443+1</f>
        <v>422</v>
      </c>
      <c r="C444" s="144"/>
      <c r="D444" s="201"/>
      <c r="E444" s="201"/>
      <c r="F444" s="144"/>
      <c r="G444" s="144"/>
      <c r="H444" s="175" t="str">
        <f aca="true">IF(G444 &lt;&gt; "",VLOOKUP($G444,Defect_severity,2,0),"")</f>
        <v/>
      </c>
      <c r="I444" s="144"/>
      <c r="J444" s="201"/>
      <c r="K444" s="202"/>
    </row>
    <row r="445" customFormat="false" ht="15" hidden="false" customHeight="false" outlineLevel="0" collapsed="false">
      <c r="B445" s="200" t="n">
        <f aca="false">B444+1</f>
        <v>423</v>
      </c>
      <c r="C445" s="144"/>
      <c r="D445" s="201"/>
      <c r="E445" s="201"/>
      <c r="F445" s="144"/>
      <c r="G445" s="144"/>
      <c r="H445" s="175" t="str">
        <f aca="true">IF(G445 &lt;&gt; "",VLOOKUP($G445,Defect_severity,2,0),"")</f>
        <v/>
      </c>
      <c r="I445" s="144"/>
      <c r="J445" s="201"/>
      <c r="K445" s="202"/>
    </row>
    <row r="446" customFormat="false" ht="15" hidden="false" customHeight="false" outlineLevel="0" collapsed="false">
      <c r="B446" s="200" t="n">
        <f aca="false">B445+1</f>
        <v>424</v>
      </c>
      <c r="C446" s="144"/>
      <c r="D446" s="201"/>
      <c r="E446" s="201"/>
      <c r="F446" s="144"/>
      <c r="G446" s="144"/>
      <c r="H446" s="175" t="str">
        <f aca="true">IF(G446 &lt;&gt; "",VLOOKUP($G446,Defect_severity,2,0),"")</f>
        <v/>
      </c>
      <c r="I446" s="144"/>
      <c r="J446" s="201"/>
      <c r="K446" s="202"/>
    </row>
    <row r="447" customFormat="false" ht="15" hidden="false" customHeight="false" outlineLevel="0" collapsed="false">
      <c r="B447" s="200" t="n">
        <f aca="false">B446+1</f>
        <v>425</v>
      </c>
      <c r="C447" s="144"/>
      <c r="D447" s="201"/>
      <c r="E447" s="201"/>
      <c r="F447" s="144"/>
      <c r="G447" s="144"/>
      <c r="H447" s="175" t="str">
        <f aca="true">IF(G447 &lt;&gt; "",VLOOKUP($G447,Defect_severity,2,0),"")</f>
        <v/>
      </c>
      <c r="I447" s="144"/>
      <c r="J447" s="201"/>
      <c r="K447" s="202"/>
    </row>
    <row r="448" customFormat="false" ht="15" hidden="false" customHeight="false" outlineLevel="0" collapsed="false">
      <c r="B448" s="200" t="n">
        <f aca="false">B447+1</f>
        <v>426</v>
      </c>
      <c r="C448" s="144"/>
      <c r="D448" s="201"/>
      <c r="E448" s="201"/>
      <c r="F448" s="144"/>
      <c r="G448" s="144"/>
      <c r="H448" s="175" t="str">
        <f aca="true">IF(G448 &lt;&gt; "",VLOOKUP($G448,Defect_severity,2,0),"")</f>
        <v/>
      </c>
      <c r="I448" s="144"/>
      <c r="J448" s="201"/>
      <c r="K448" s="202"/>
    </row>
    <row r="449" customFormat="false" ht="15" hidden="false" customHeight="false" outlineLevel="0" collapsed="false">
      <c r="B449" s="200" t="n">
        <f aca="false">B448+1</f>
        <v>427</v>
      </c>
      <c r="C449" s="144"/>
      <c r="D449" s="201"/>
      <c r="E449" s="201"/>
      <c r="F449" s="144"/>
      <c r="G449" s="144"/>
      <c r="H449" s="175" t="str">
        <f aca="true">IF(G449 &lt;&gt; "",VLOOKUP($G449,Defect_severity,2,0),"")</f>
        <v/>
      </c>
      <c r="I449" s="144"/>
      <c r="J449" s="201"/>
      <c r="K449" s="202"/>
    </row>
    <row r="450" customFormat="false" ht="15" hidden="false" customHeight="false" outlineLevel="0" collapsed="false">
      <c r="B450" s="200" t="n">
        <f aca="false">B449+1</f>
        <v>428</v>
      </c>
      <c r="C450" s="144"/>
      <c r="D450" s="201"/>
      <c r="E450" s="201"/>
      <c r="F450" s="144"/>
      <c r="G450" s="144"/>
      <c r="H450" s="175" t="str">
        <f aca="true">IF(G450 &lt;&gt; "",VLOOKUP($G450,Defect_severity,2,0),"")</f>
        <v/>
      </c>
      <c r="I450" s="144"/>
      <c r="J450" s="201"/>
      <c r="K450" s="202"/>
    </row>
    <row r="451" customFormat="false" ht="15" hidden="false" customHeight="false" outlineLevel="0" collapsed="false">
      <c r="B451" s="200" t="n">
        <f aca="false">B450+1</f>
        <v>429</v>
      </c>
      <c r="C451" s="144"/>
      <c r="D451" s="201"/>
      <c r="E451" s="201"/>
      <c r="F451" s="144"/>
      <c r="G451" s="144"/>
      <c r="H451" s="175" t="str">
        <f aca="true">IF(G451 &lt;&gt; "",VLOOKUP($G451,Defect_severity,2,0),"")</f>
        <v/>
      </c>
      <c r="I451" s="144"/>
      <c r="J451" s="201"/>
      <c r="K451" s="202"/>
    </row>
    <row r="452" customFormat="false" ht="15" hidden="false" customHeight="false" outlineLevel="0" collapsed="false">
      <c r="B452" s="200" t="n">
        <f aca="false">B451+1</f>
        <v>430</v>
      </c>
      <c r="C452" s="144"/>
      <c r="D452" s="201"/>
      <c r="E452" s="201"/>
      <c r="F452" s="144"/>
      <c r="G452" s="144"/>
      <c r="H452" s="175" t="str">
        <f aca="true">IF(G452 &lt;&gt; "",VLOOKUP($G452,Defect_severity,2,0),"")</f>
        <v/>
      </c>
      <c r="I452" s="144"/>
      <c r="J452" s="201"/>
      <c r="K452" s="202"/>
    </row>
    <row r="453" customFormat="false" ht="15" hidden="false" customHeight="false" outlineLevel="0" collapsed="false">
      <c r="B453" s="200" t="n">
        <f aca="false">B452+1</f>
        <v>431</v>
      </c>
      <c r="C453" s="144"/>
      <c r="D453" s="201"/>
      <c r="E453" s="201"/>
      <c r="F453" s="144"/>
      <c r="G453" s="144"/>
      <c r="H453" s="175" t="str">
        <f aca="true">IF(G453 &lt;&gt; "",VLOOKUP($G453,Defect_severity,2,0),"")</f>
        <v/>
      </c>
      <c r="I453" s="144"/>
      <c r="J453" s="201"/>
      <c r="K453" s="202"/>
    </row>
    <row r="454" customFormat="false" ht="15" hidden="false" customHeight="false" outlineLevel="0" collapsed="false">
      <c r="B454" s="200" t="n">
        <f aca="false">B453+1</f>
        <v>432</v>
      </c>
      <c r="C454" s="144"/>
      <c r="D454" s="201"/>
      <c r="E454" s="201"/>
      <c r="F454" s="144"/>
      <c r="G454" s="144"/>
      <c r="H454" s="175" t="str">
        <f aca="true">IF(G454 &lt;&gt; "",VLOOKUP($G454,Defect_severity,2,0),"")</f>
        <v/>
      </c>
      <c r="I454" s="144"/>
      <c r="J454" s="201"/>
      <c r="K454" s="202"/>
    </row>
    <row r="455" customFormat="false" ht="15" hidden="false" customHeight="false" outlineLevel="0" collapsed="false">
      <c r="B455" s="200" t="n">
        <f aca="false">B454+1</f>
        <v>433</v>
      </c>
      <c r="C455" s="144"/>
      <c r="D455" s="201"/>
      <c r="E455" s="201"/>
      <c r="F455" s="144"/>
      <c r="G455" s="144"/>
      <c r="H455" s="175" t="str">
        <f aca="true">IF(G455 &lt;&gt; "",VLOOKUP($G455,Defect_severity,2,0),"")</f>
        <v/>
      </c>
      <c r="I455" s="144"/>
      <c r="J455" s="201"/>
      <c r="K455" s="202"/>
    </row>
    <row r="456" customFormat="false" ht="15" hidden="false" customHeight="false" outlineLevel="0" collapsed="false">
      <c r="B456" s="200" t="n">
        <f aca="false">B455+1</f>
        <v>434</v>
      </c>
      <c r="C456" s="144"/>
      <c r="D456" s="201"/>
      <c r="E456" s="201"/>
      <c r="F456" s="144"/>
      <c r="G456" s="144"/>
      <c r="H456" s="175" t="str">
        <f aca="true">IF(G456 &lt;&gt; "",VLOOKUP($G456,Defect_severity,2,0),"")</f>
        <v/>
      </c>
      <c r="I456" s="144"/>
      <c r="J456" s="201"/>
      <c r="K456" s="202"/>
    </row>
    <row r="457" customFormat="false" ht="15" hidden="false" customHeight="false" outlineLevel="0" collapsed="false">
      <c r="B457" s="200" t="n">
        <f aca="false">B456+1</f>
        <v>435</v>
      </c>
      <c r="C457" s="144"/>
      <c r="D457" s="201"/>
      <c r="E457" s="201"/>
      <c r="F457" s="144"/>
      <c r="G457" s="144"/>
      <c r="H457" s="175" t="str">
        <f aca="true">IF(G457 &lt;&gt; "",VLOOKUP($G457,Defect_severity,2,0),"")</f>
        <v/>
      </c>
      <c r="I457" s="144"/>
      <c r="J457" s="201"/>
      <c r="K457" s="202"/>
    </row>
    <row r="458" customFormat="false" ht="15" hidden="false" customHeight="false" outlineLevel="0" collapsed="false">
      <c r="B458" s="200" t="n">
        <f aca="false">B457+1</f>
        <v>436</v>
      </c>
      <c r="C458" s="144"/>
      <c r="D458" s="201"/>
      <c r="E458" s="201"/>
      <c r="F458" s="144"/>
      <c r="G458" s="144"/>
      <c r="H458" s="175" t="str">
        <f aca="true">IF(G458 &lt;&gt; "",VLOOKUP($G458,Defect_severity,2,0),"")</f>
        <v/>
      </c>
      <c r="I458" s="144"/>
      <c r="J458" s="201"/>
      <c r="K458" s="202"/>
    </row>
    <row r="459" customFormat="false" ht="15" hidden="false" customHeight="false" outlineLevel="0" collapsed="false">
      <c r="B459" s="200" t="n">
        <f aca="false">B458+1</f>
        <v>437</v>
      </c>
      <c r="C459" s="144"/>
      <c r="D459" s="201"/>
      <c r="E459" s="201"/>
      <c r="F459" s="144"/>
      <c r="G459" s="144"/>
      <c r="H459" s="175" t="str">
        <f aca="true">IF(G459 &lt;&gt; "",VLOOKUP($G459,Defect_severity,2,0),"")</f>
        <v/>
      </c>
      <c r="I459" s="144"/>
      <c r="J459" s="201"/>
      <c r="K459" s="202"/>
    </row>
    <row r="460" customFormat="false" ht="15" hidden="false" customHeight="false" outlineLevel="0" collapsed="false">
      <c r="B460" s="200" t="n">
        <f aca="false">B459+1</f>
        <v>438</v>
      </c>
      <c r="C460" s="144"/>
      <c r="D460" s="201"/>
      <c r="E460" s="201"/>
      <c r="F460" s="144"/>
      <c r="G460" s="144"/>
      <c r="H460" s="175" t="str">
        <f aca="true">IF(G460 &lt;&gt; "",VLOOKUP($G460,Defect_severity,2,0),"")</f>
        <v/>
      </c>
      <c r="I460" s="144"/>
      <c r="J460" s="201"/>
      <c r="K460" s="202"/>
    </row>
    <row r="461" customFormat="false" ht="15" hidden="false" customHeight="false" outlineLevel="0" collapsed="false">
      <c r="B461" s="200" t="n">
        <f aca="false">B460+1</f>
        <v>439</v>
      </c>
      <c r="C461" s="144"/>
      <c r="D461" s="201"/>
      <c r="E461" s="201"/>
      <c r="F461" s="144"/>
      <c r="G461" s="144"/>
      <c r="H461" s="175" t="str">
        <f aca="true">IF(G461 &lt;&gt; "",VLOOKUP($G461,Defect_severity,2,0),"")</f>
        <v/>
      </c>
      <c r="I461" s="144"/>
      <c r="J461" s="201"/>
      <c r="K461" s="202"/>
    </row>
    <row r="462" customFormat="false" ht="15" hidden="false" customHeight="false" outlineLevel="0" collapsed="false">
      <c r="B462" s="200" t="n">
        <f aca="false">B461+1</f>
        <v>440</v>
      </c>
      <c r="C462" s="144"/>
      <c r="D462" s="201"/>
      <c r="E462" s="201"/>
      <c r="F462" s="144"/>
      <c r="G462" s="144"/>
      <c r="H462" s="175" t="str">
        <f aca="true">IF(G462 &lt;&gt; "",VLOOKUP($G462,Defect_severity,2,0),"")</f>
        <v/>
      </c>
      <c r="I462" s="144"/>
      <c r="J462" s="201"/>
      <c r="K462" s="202"/>
    </row>
    <row r="463" customFormat="false" ht="15" hidden="false" customHeight="false" outlineLevel="0" collapsed="false">
      <c r="B463" s="200" t="n">
        <f aca="false">B462+1</f>
        <v>441</v>
      </c>
      <c r="C463" s="144"/>
      <c r="D463" s="201"/>
      <c r="E463" s="201"/>
      <c r="F463" s="144"/>
      <c r="G463" s="144"/>
      <c r="H463" s="175" t="str">
        <f aca="true">IF(G463 &lt;&gt; "",VLOOKUP($G463,Defect_severity,2,0),"")</f>
        <v/>
      </c>
      <c r="I463" s="144"/>
      <c r="J463" s="201"/>
      <c r="K463" s="202"/>
    </row>
    <row r="464" customFormat="false" ht="15" hidden="false" customHeight="false" outlineLevel="0" collapsed="false">
      <c r="B464" s="200" t="n">
        <f aca="false">B463+1</f>
        <v>442</v>
      </c>
      <c r="C464" s="144"/>
      <c r="D464" s="201"/>
      <c r="E464" s="201"/>
      <c r="F464" s="144"/>
      <c r="G464" s="144"/>
      <c r="H464" s="175" t="str">
        <f aca="true">IF(G464 &lt;&gt; "",VLOOKUP($G464,Defect_severity,2,0),"")</f>
        <v/>
      </c>
      <c r="I464" s="144"/>
      <c r="J464" s="201"/>
      <c r="K464" s="202"/>
    </row>
    <row r="465" customFormat="false" ht="15" hidden="false" customHeight="false" outlineLevel="0" collapsed="false">
      <c r="B465" s="200" t="n">
        <f aca="false">B464+1</f>
        <v>443</v>
      </c>
      <c r="C465" s="144"/>
      <c r="D465" s="201"/>
      <c r="E465" s="201"/>
      <c r="F465" s="144"/>
      <c r="G465" s="144"/>
      <c r="H465" s="175" t="str">
        <f aca="true">IF(G465 &lt;&gt; "",VLOOKUP($G465,Defect_severity,2,0),"")</f>
        <v/>
      </c>
      <c r="I465" s="144"/>
      <c r="J465" s="201"/>
      <c r="K465" s="202"/>
    </row>
    <row r="466" customFormat="false" ht="15" hidden="false" customHeight="false" outlineLevel="0" collapsed="false">
      <c r="B466" s="200" t="n">
        <f aca="false">B465+1</f>
        <v>444</v>
      </c>
      <c r="C466" s="144"/>
      <c r="D466" s="201"/>
      <c r="E466" s="201"/>
      <c r="F466" s="144"/>
      <c r="G466" s="144"/>
      <c r="H466" s="175" t="str">
        <f aca="true">IF(G466 &lt;&gt; "",VLOOKUP($G466,Defect_severity,2,0),"")</f>
        <v/>
      </c>
      <c r="I466" s="144"/>
      <c r="J466" s="201"/>
      <c r="K466" s="202"/>
    </row>
    <row r="467" customFormat="false" ht="15" hidden="false" customHeight="false" outlineLevel="0" collapsed="false">
      <c r="B467" s="200" t="n">
        <f aca="false">B466+1</f>
        <v>445</v>
      </c>
      <c r="C467" s="144"/>
      <c r="D467" s="201"/>
      <c r="E467" s="201"/>
      <c r="F467" s="144"/>
      <c r="G467" s="144"/>
      <c r="H467" s="175" t="str">
        <f aca="true">IF(G467 &lt;&gt; "",VLOOKUP($G467,Defect_severity,2,0),"")</f>
        <v/>
      </c>
      <c r="I467" s="144"/>
      <c r="J467" s="201"/>
      <c r="K467" s="202"/>
    </row>
    <row r="468" customFormat="false" ht="15" hidden="false" customHeight="false" outlineLevel="0" collapsed="false">
      <c r="B468" s="200" t="n">
        <f aca="false">B467+1</f>
        <v>446</v>
      </c>
      <c r="C468" s="144"/>
      <c r="D468" s="201"/>
      <c r="E468" s="201"/>
      <c r="F468" s="144"/>
      <c r="G468" s="144"/>
      <c r="H468" s="175" t="str">
        <f aca="true">IF(G468 &lt;&gt; "",VLOOKUP($G468,Defect_severity,2,0),"")</f>
        <v/>
      </c>
      <c r="I468" s="144"/>
      <c r="J468" s="201"/>
      <c r="K468" s="202"/>
    </row>
    <row r="469" customFormat="false" ht="15" hidden="false" customHeight="false" outlineLevel="0" collapsed="false">
      <c r="B469" s="200" t="n">
        <f aca="false">B468+1</f>
        <v>447</v>
      </c>
      <c r="C469" s="144"/>
      <c r="D469" s="201"/>
      <c r="E469" s="201"/>
      <c r="F469" s="144"/>
      <c r="G469" s="144"/>
      <c r="H469" s="175" t="str">
        <f aca="true">IF(G469 &lt;&gt; "",VLOOKUP($G469,Defect_severity,2,0),"")</f>
        <v/>
      </c>
      <c r="I469" s="144"/>
      <c r="J469" s="201"/>
      <c r="K469" s="202"/>
    </row>
    <row r="470" customFormat="false" ht="15" hidden="false" customHeight="false" outlineLevel="0" collapsed="false">
      <c r="B470" s="200" t="n">
        <f aca="false">B469+1</f>
        <v>448</v>
      </c>
      <c r="C470" s="144"/>
      <c r="D470" s="201"/>
      <c r="E470" s="201"/>
      <c r="F470" s="144"/>
      <c r="G470" s="144"/>
      <c r="H470" s="175" t="str">
        <f aca="true">IF(G470 &lt;&gt; "",VLOOKUP($G470,Defect_severity,2,0),"")</f>
        <v/>
      </c>
      <c r="I470" s="144"/>
      <c r="J470" s="201"/>
      <c r="K470" s="202"/>
    </row>
    <row r="471" customFormat="false" ht="15" hidden="false" customHeight="false" outlineLevel="0" collapsed="false">
      <c r="B471" s="200" t="n">
        <f aca="false">B470+1</f>
        <v>449</v>
      </c>
      <c r="C471" s="144"/>
      <c r="D471" s="201"/>
      <c r="E471" s="201"/>
      <c r="F471" s="144"/>
      <c r="G471" s="144"/>
      <c r="H471" s="175" t="str">
        <f aca="true">IF(G471 &lt;&gt; "",VLOOKUP($G471,Defect_severity,2,0),"")</f>
        <v/>
      </c>
      <c r="I471" s="144"/>
      <c r="J471" s="201"/>
      <c r="K471" s="202"/>
    </row>
    <row r="472" customFormat="false" ht="15" hidden="false" customHeight="false" outlineLevel="0" collapsed="false">
      <c r="B472" s="200" t="n">
        <f aca="false">B471+1</f>
        <v>450</v>
      </c>
      <c r="C472" s="144"/>
      <c r="D472" s="201"/>
      <c r="E472" s="201"/>
      <c r="F472" s="144"/>
      <c r="G472" s="144"/>
      <c r="H472" s="175" t="str">
        <f aca="true">IF(G472 &lt;&gt; "",VLOOKUP($G472,Defect_severity,2,0),"")</f>
        <v/>
      </c>
      <c r="I472" s="144"/>
      <c r="J472" s="201"/>
      <c r="K472" s="202"/>
    </row>
    <row r="473" customFormat="false" ht="15" hidden="false" customHeight="false" outlineLevel="0" collapsed="false">
      <c r="B473" s="200" t="n">
        <f aca="false">B472+1</f>
        <v>451</v>
      </c>
      <c r="C473" s="144"/>
      <c r="D473" s="201"/>
      <c r="E473" s="201"/>
      <c r="F473" s="144"/>
      <c r="G473" s="144"/>
      <c r="H473" s="175" t="str">
        <f aca="true">IF(G473 &lt;&gt; "",VLOOKUP($G473,Defect_severity,2,0),"")</f>
        <v/>
      </c>
      <c r="I473" s="144"/>
      <c r="J473" s="201"/>
      <c r="K473" s="202"/>
    </row>
    <row r="474" customFormat="false" ht="15" hidden="false" customHeight="false" outlineLevel="0" collapsed="false">
      <c r="B474" s="200" t="n">
        <f aca="false">B473+1</f>
        <v>452</v>
      </c>
      <c r="C474" s="144"/>
      <c r="D474" s="201"/>
      <c r="E474" s="201"/>
      <c r="F474" s="144"/>
      <c r="G474" s="144"/>
      <c r="H474" s="175" t="str">
        <f aca="true">IF(G474 &lt;&gt; "",VLOOKUP($G474,Defect_severity,2,0),"")</f>
        <v/>
      </c>
      <c r="I474" s="144"/>
      <c r="J474" s="201"/>
      <c r="K474" s="202"/>
    </row>
    <row r="475" customFormat="false" ht="15" hidden="false" customHeight="false" outlineLevel="0" collapsed="false">
      <c r="B475" s="200" t="n">
        <f aca="false">B474+1</f>
        <v>453</v>
      </c>
      <c r="C475" s="144"/>
      <c r="D475" s="201"/>
      <c r="E475" s="201"/>
      <c r="F475" s="144"/>
      <c r="G475" s="144"/>
      <c r="H475" s="175" t="str">
        <f aca="true">IF(G475 &lt;&gt; "",VLOOKUP($G475,Defect_severity,2,0),"")</f>
        <v/>
      </c>
      <c r="I475" s="144"/>
      <c r="J475" s="201"/>
      <c r="K475" s="202"/>
    </row>
    <row r="476" customFormat="false" ht="15" hidden="false" customHeight="false" outlineLevel="0" collapsed="false">
      <c r="B476" s="200" t="n">
        <f aca="false">B475+1</f>
        <v>454</v>
      </c>
      <c r="C476" s="144"/>
      <c r="D476" s="201"/>
      <c r="E476" s="201"/>
      <c r="F476" s="144"/>
      <c r="G476" s="144"/>
      <c r="H476" s="175" t="str">
        <f aca="true">IF(G476 &lt;&gt; "",VLOOKUP($G476,Defect_severity,2,0),"")</f>
        <v/>
      </c>
      <c r="I476" s="144"/>
      <c r="J476" s="201"/>
      <c r="K476" s="202"/>
    </row>
    <row r="477" customFormat="false" ht="15" hidden="false" customHeight="false" outlineLevel="0" collapsed="false">
      <c r="B477" s="200" t="n">
        <f aca="false">B476+1</f>
        <v>455</v>
      </c>
      <c r="C477" s="144"/>
      <c r="D477" s="201"/>
      <c r="E477" s="201"/>
      <c r="F477" s="144"/>
      <c r="G477" s="144"/>
      <c r="H477" s="175" t="str">
        <f aca="true">IF(G477 &lt;&gt; "",VLOOKUP($G477,Defect_severity,2,0),"")</f>
        <v/>
      </c>
      <c r="I477" s="144"/>
      <c r="J477" s="201"/>
      <c r="K477" s="202"/>
    </row>
    <row r="478" customFormat="false" ht="15" hidden="false" customHeight="false" outlineLevel="0" collapsed="false">
      <c r="B478" s="200" t="n">
        <f aca="false">B477+1</f>
        <v>456</v>
      </c>
      <c r="C478" s="144"/>
      <c r="D478" s="201"/>
      <c r="E478" s="201"/>
      <c r="F478" s="144"/>
      <c r="G478" s="144"/>
      <c r="H478" s="175" t="str">
        <f aca="true">IF(G478 &lt;&gt; "",VLOOKUP($G478,Defect_severity,2,0),"")</f>
        <v/>
      </c>
      <c r="I478" s="144"/>
      <c r="J478" s="201"/>
      <c r="K478" s="202"/>
    </row>
    <row r="479" customFormat="false" ht="15" hidden="false" customHeight="false" outlineLevel="0" collapsed="false">
      <c r="B479" s="200" t="n">
        <f aca="false">B478+1</f>
        <v>457</v>
      </c>
      <c r="C479" s="144"/>
      <c r="D479" s="201"/>
      <c r="E479" s="201"/>
      <c r="F479" s="144"/>
      <c r="G479" s="144"/>
      <c r="H479" s="175" t="str">
        <f aca="true">IF(G479 &lt;&gt; "",VLOOKUP($G479,Defect_severity,2,0),"")</f>
        <v/>
      </c>
      <c r="I479" s="144"/>
      <c r="J479" s="201"/>
      <c r="K479" s="202"/>
    </row>
    <row r="480" customFormat="false" ht="15" hidden="false" customHeight="false" outlineLevel="0" collapsed="false">
      <c r="B480" s="200" t="n">
        <f aca="false">B479+1</f>
        <v>458</v>
      </c>
      <c r="C480" s="144"/>
      <c r="D480" s="201"/>
      <c r="E480" s="201"/>
      <c r="F480" s="144"/>
      <c r="G480" s="144"/>
      <c r="H480" s="175" t="str">
        <f aca="true">IF(G480 &lt;&gt; "",VLOOKUP($G480,Defect_severity,2,0),"")</f>
        <v/>
      </c>
      <c r="I480" s="144"/>
      <c r="J480" s="201"/>
      <c r="K480" s="202"/>
    </row>
    <row r="481" customFormat="false" ht="15" hidden="false" customHeight="false" outlineLevel="0" collapsed="false">
      <c r="B481" s="200" t="n">
        <f aca="false">B480+1</f>
        <v>459</v>
      </c>
      <c r="C481" s="144"/>
      <c r="D481" s="201"/>
      <c r="E481" s="201"/>
      <c r="F481" s="144"/>
      <c r="G481" s="144"/>
      <c r="H481" s="175" t="str">
        <f aca="true">IF(G481 &lt;&gt; "",VLOOKUP($G481,Defect_severity,2,0),"")</f>
        <v/>
      </c>
      <c r="I481" s="144"/>
      <c r="J481" s="201"/>
      <c r="K481" s="202"/>
    </row>
    <row r="482" customFormat="false" ht="15" hidden="false" customHeight="false" outlineLevel="0" collapsed="false">
      <c r="B482" s="200" t="n">
        <f aca="false">B481+1</f>
        <v>460</v>
      </c>
      <c r="C482" s="144"/>
      <c r="D482" s="201"/>
      <c r="E482" s="201"/>
      <c r="F482" s="144"/>
      <c r="G482" s="144"/>
      <c r="H482" s="175" t="str">
        <f aca="true">IF(G482 &lt;&gt; "",VLOOKUP($G482,Defect_severity,2,0),"")</f>
        <v/>
      </c>
      <c r="I482" s="144"/>
      <c r="J482" s="201"/>
      <c r="K482" s="202"/>
    </row>
    <row r="483" customFormat="false" ht="15" hidden="false" customHeight="false" outlineLevel="0" collapsed="false">
      <c r="B483" s="200" t="n">
        <f aca="false">B482+1</f>
        <v>461</v>
      </c>
      <c r="C483" s="144"/>
      <c r="D483" s="201"/>
      <c r="E483" s="201"/>
      <c r="F483" s="144"/>
      <c r="G483" s="144"/>
      <c r="H483" s="175" t="str">
        <f aca="true">IF(G483 &lt;&gt; "",VLOOKUP($G483,Defect_severity,2,0),"")</f>
        <v/>
      </c>
      <c r="I483" s="144"/>
      <c r="J483" s="201"/>
      <c r="K483" s="202"/>
    </row>
    <row r="484" customFormat="false" ht="15" hidden="false" customHeight="false" outlineLevel="0" collapsed="false">
      <c r="B484" s="200" t="n">
        <f aca="false">B483+1</f>
        <v>462</v>
      </c>
      <c r="C484" s="144"/>
      <c r="D484" s="201"/>
      <c r="E484" s="201"/>
      <c r="F484" s="144"/>
      <c r="G484" s="144"/>
      <c r="H484" s="175" t="str">
        <f aca="true">IF(G484 &lt;&gt; "",VLOOKUP($G484,Defect_severity,2,0),"")</f>
        <v/>
      </c>
      <c r="I484" s="144"/>
      <c r="J484" s="201"/>
      <c r="K484" s="202"/>
    </row>
    <row r="485" customFormat="false" ht="15" hidden="false" customHeight="false" outlineLevel="0" collapsed="false">
      <c r="B485" s="200" t="n">
        <f aca="false">B484+1</f>
        <v>463</v>
      </c>
      <c r="C485" s="144"/>
      <c r="D485" s="201"/>
      <c r="E485" s="201"/>
      <c r="F485" s="144"/>
      <c r="G485" s="144"/>
      <c r="H485" s="175" t="str">
        <f aca="true">IF(G485 &lt;&gt; "",VLOOKUP($G485,Defect_severity,2,0),"")</f>
        <v/>
      </c>
      <c r="I485" s="144"/>
      <c r="J485" s="201"/>
      <c r="K485" s="202"/>
    </row>
    <row r="486" customFormat="false" ht="15" hidden="false" customHeight="false" outlineLevel="0" collapsed="false">
      <c r="B486" s="200" t="n">
        <f aca="false">B485+1</f>
        <v>464</v>
      </c>
      <c r="C486" s="144"/>
      <c r="D486" s="201"/>
      <c r="E486" s="201"/>
      <c r="F486" s="144"/>
      <c r="G486" s="144"/>
      <c r="H486" s="175" t="str">
        <f aca="true">IF(G486 &lt;&gt; "",VLOOKUP($G486,Defect_severity,2,0),"")</f>
        <v/>
      </c>
      <c r="I486" s="144"/>
      <c r="J486" s="201"/>
      <c r="K486" s="202"/>
    </row>
    <row r="487" customFormat="false" ht="15" hidden="false" customHeight="false" outlineLevel="0" collapsed="false">
      <c r="B487" s="200" t="n">
        <f aca="false">B486+1</f>
        <v>465</v>
      </c>
      <c r="C487" s="144"/>
      <c r="D487" s="201"/>
      <c r="E487" s="201"/>
      <c r="F487" s="144"/>
      <c r="G487" s="144"/>
      <c r="H487" s="175" t="str">
        <f aca="true">IF(G487 &lt;&gt; "",VLOOKUP($G487,Defect_severity,2,0),"")</f>
        <v/>
      </c>
      <c r="I487" s="144"/>
      <c r="J487" s="201"/>
      <c r="K487" s="202"/>
    </row>
    <row r="488" customFormat="false" ht="15" hidden="false" customHeight="false" outlineLevel="0" collapsed="false">
      <c r="B488" s="200" t="n">
        <f aca="false">B487+1</f>
        <v>466</v>
      </c>
      <c r="C488" s="144"/>
      <c r="D488" s="201"/>
      <c r="E488" s="201"/>
      <c r="F488" s="144"/>
      <c r="G488" s="144"/>
      <c r="H488" s="175" t="str">
        <f aca="true">IF(G488 &lt;&gt; "",VLOOKUP($G488,Defect_severity,2,0),"")</f>
        <v/>
      </c>
      <c r="I488" s="144"/>
      <c r="J488" s="201"/>
      <c r="K488" s="202"/>
    </row>
    <row r="489" customFormat="false" ht="15" hidden="false" customHeight="false" outlineLevel="0" collapsed="false">
      <c r="B489" s="200" t="n">
        <f aca="false">B488+1</f>
        <v>467</v>
      </c>
      <c r="C489" s="144"/>
      <c r="D489" s="201"/>
      <c r="E489" s="201"/>
      <c r="F489" s="144"/>
      <c r="G489" s="144"/>
      <c r="H489" s="175" t="str">
        <f aca="true">IF(G489 &lt;&gt; "",VLOOKUP($G489,Defect_severity,2,0),"")</f>
        <v/>
      </c>
      <c r="I489" s="144"/>
      <c r="J489" s="201"/>
      <c r="K489" s="202"/>
    </row>
    <row r="490" customFormat="false" ht="15" hidden="false" customHeight="false" outlineLevel="0" collapsed="false">
      <c r="B490" s="200" t="n">
        <f aca="false">B489+1</f>
        <v>468</v>
      </c>
      <c r="C490" s="144"/>
      <c r="D490" s="201"/>
      <c r="E490" s="201"/>
      <c r="F490" s="144"/>
      <c r="G490" s="144"/>
      <c r="H490" s="175" t="str">
        <f aca="true">IF(G490 &lt;&gt; "",VLOOKUP($G490,Defect_severity,2,0),"")</f>
        <v/>
      </c>
      <c r="I490" s="144"/>
      <c r="J490" s="201"/>
      <c r="K490" s="202"/>
    </row>
    <row r="491" customFormat="false" ht="15" hidden="false" customHeight="false" outlineLevel="0" collapsed="false">
      <c r="B491" s="200" t="n">
        <f aca="false">B490+1</f>
        <v>469</v>
      </c>
      <c r="C491" s="144"/>
      <c r="D491" s="201"/>
      <c r="E491" s="201"/>
      <c r="F491" s="144"/>
      <c r="G491" s="144"/>
      <c r="H491" s="175" t="str">
        <f aca="true">IF(G491 &lt;&gt; "",VLOOKUP($G491,Defect_severity,2,0),"")</f>
        <v/>
      </c>
      <c r="I491" s="144"/>
      <c r="J491" s="201"/>
      <c r="K491" s="202"/>
    </row>
    <row r="492" customFormat="false" ht="15" hidden="false" customHeight="false" outlineLevel="0" collapsed="false">
      <c r="B492" s="200" t="n">
        <f aca="false">B491+1</f>
        <v>470</v>
      </c>
      <c r="C492" s="144"/>
      <c r="D492" s="201"/>
      <c r="E492" s="201"/>
      <c r="F492" s="144"/>
      <c r="G492" s="144"/>
      <c r="H492" s="175" t="str">
        <f aca="true">IF(G492 &lt;&gt; "",VLOOKUP($G492,Defect_severity,2,0),"")</f>
        <v/>
      </c>
      <c r="I492" s="144"/>
      <c r="J492" s="201"/>
      <c r="K492" s="202"/>
    </row>
    <row r="493" customFormat="false" ht="15" hidden="false" customHeight="false" outlineLevel="0" collapsed="false">
      <c r="B493" s="200" t="n">
        <f aca="false">B492+1</f>
        <v>471</v>
      </c>
      <c r="C493" s="144"/>
      <c r="D493" s="201"/>
      <c r="E493" s="201"/>
      <c r="F493" s="144"/>
      <c r="G493" s="144"/>
      <c r="H493" s="175" t="str">
        <f aca="true">IF(G493 &lt;&gt; "",VLOOKUP($G493,Defect_severity,2,0),"")</f>
        <v/>
      </c>
      <c r="I493" s="144"/>
      <c r="J493" s="201"/>
      <c r="K493" s="202"/>
    </row>
    <row r="494" customFormat="false" ht="15" hidden="false" customHeight="false" outlineLevel="0" collapsed="false">
      <c r="B494" s="200" t="n">
        <f aca="false">B493+1</f>
        <v>472</v>
      </c>
      <c r="C494" s="144"/>
      <c r="D494" s="201"/>
      <c r="E494" s="201"/>
      <c r="F494" s="144"/>
      <c r="G494" s="144"/>
      <c r="H494" s="175" t="str">
        <f aca="true">IF(G494 &lt;&gt; "",VLOOKUP($G494,Defect_severity,2,0),"")</f>
        <v/>
      </c>
      <c r="I494" s="144"/>
      <c r="J494" s="201"/>
      <c r="K494" s="202"/>
    </row>
    <row r="495" customFormat="false" ht="15" hidden="false" customHeight="false" outlineLevel="0" collapsed="false">
      <c r="B495" s="200" t="n">
        <f aca="false">B494+1</f>
        <v>473</v>
      </c>
      <c r="C495" s="144"/>
      <c r="D495" s="201"/>
      <c r="E495" s="201"/>
      <c r="F495" s="144"/>
      <c r="G495" s="144"/>
      <c r="H495" s="175" t="str">
        <f aca="true">IF(G495 &lt;&gt; "",VLOOKUP($G495,Defect_severity,2,0),"")</f>
        <v/>
      </c>
      <c r="I495" s="144"/>
      <c r="J495" s="201"/>
      <c r="K495" s="202"/>
    </row>
    <row r="496" customFormat="false" ht="15" hidden="false" customHeight="false" outlineLevel="0" collapsed="false">
      <c r="B496" s="200" t="n">
        <f aca="false">B495+1</f>
        <v>474</v>
      </c>
      <c r="C496" s="144"/>
      <c r="D496" s="201"/>
      <c r="E496" s="201"/>
      <c r="F496" s="144"/>
      <c r="G496" s="144"/>
      <c r="H496" s="175" t="str">
        <f aca="true">IF(G496 &lt;&gt; "",VLOOKUP($G496,Defect_severity,2,0),"")</f>
        <v/>
      </c>
      <c r="I496" s="144"/>
      <c r="J496" s="201"/>
      <c r="K496" s="202"/>
    </row>
    <row r="497" customFormat="false" ht="15" hidden="false" customHeight="false" outlineLevel="0" collapsed="false">
      <c r="B497" s="200" t="n">
        <f aca="false">B496+1</f>
        <v>475</v>
      </c>
      <c r="C497" s="144"/>
      <c r="D497" s="201"/>
      <c r="E497" s="201"/>
      <c r="F497" s="144"/>
      <c r="G497" s="144"/>
      <c r="H497" s="175" t="str">
        <f aca="true">IF(G497 &lt;&gt; "",VLOOKUP($G497,Defect_severity,2,0),"")</f>
        <v/>
      </c>
      <c r="I497" s="144"/>
      <c r="J497" s="201"/>
      <c r="K497" s="202"/>
    </row>
    <row r="498" customFormat="false" ht="15" hidden="false" customHeight="false" outlineLevel="0" collapsed="false">
      <c r="B498" s="200" t="n">
        <f aca="false">B497+1</f>
        <v>476</v>
      </c>
      <c r="C498" s="144"/>
      <c r="D498" s="201"/>
      <c r="E498" s="201"/>
      <c r="F498" s="144"/>
      <c r="G498" s="144"/>
      <c r="H498" s="175" t="str">
        <f aca="true">IF(G498 &lt;&gt; "",VLOOKUP($G498,Defect_severity,2,0),"")</f>
        <v/>
      </c>
      <c r="I498" s="144"/>
      <c r="J498" s="201"/>
      <c r="K498" s="202"/>
    </row>
    <row r="499" customFormat="false" ht="15" hidden="false" customHeight="false" outlineLevel="0" collapsed="false">
      <c r="B499" s="200" t="n">
        <f aca="false">B498+1</f>
        <v>477</v>
      </c>
      <c r="C499" s="144"/>
      <c r="D499" s="201"/>
      <c r="E499" s="201"/>
      <c r="F499" s="144"/>
      <c r="G499" s="144"/>
      <c r="H499" s="175" t="str">
        <f aca="true">IF(G499 &lt;&gt; "",VLOOKUP($G499,Defect_severity,2,0),"")</f>
        <v/>
      </c>
      <c r="I499" s="144"/>
      <c r="J499" s="201"/>
      <c r="K499" s="202"/>
    </row>
    <row r="500" customFormat="false" ht="15" hidden="false" customHeight="false" outlineLevel="0" collapsed="false">
      <c r="B500" s="200" t="n">
        <f aca="false">B499+1</f>
        <v>478</v>
      </c>
      <c r="C500" s="144"/>
      <c r="D500" s="201"/>
      <c r="E500" s="201"/>
      <c r="F500" s="144"/>
      <c r="G500" s="144"/>
      <c r="H500" s="175" t="str">
        <f aca="true">IF(G500 &lt;&gt; "",VLOOKUP($G500,Defect_severity,2,0),"")</f>
        <v/>
      </c>
      <c r="I500" s="144"/>
      <c r="J500" s="201"/>
      <c r="K500" s="202"/>
    </row>
    <row r="501" customFormat="false" ht="15" hidden="false" customHeight="false" outlineLevel="0" collapsed="false">
      <c r="B501" s="200" t="n">
        <f aca="false">B500+1</f>
        <v>479</v>
      </c>
      <c r="C501" s="144"/>
      <c r="D501" s="201"/>
      <c r="E501" s="201"/>
      <c r="F501" s="144"/>
      <c r="G501" s="144"/>
      <c r="H501" s="175" t="str">
        <f aca="true">IF(G501 &lt;&gt; "",VLOOKUP($G501,Defect_severity,2,0),"")</f>
        <v/>
      </c>
      <c r="I501" s="144"/>
      <c r="J501" s="201"/>
      <c r="K501" s="202"/>
    </row>
    <row r="502" customFormat="false" ht="15" hidden="false" customHeight="false" outlineLevel="0" collapsed="false">
      <c r="B502" s="200" t="n">
        <f aca="false">B501+1</f>
        <v>480</v>
      </c>
      <c r="C502" s="144"/>
      <c r="D502" s="201"/>
      <c r="E502" s="201"/>
      <c r="F502" s="144"/>
      <c r="G502" s="144"/>
      <c r="H502" s="175" t="str">
        <f aca="true">IF(G502 &lt;&gt; "",VLOOKUP($G502,Defect_severity,2,0),"")</f>
        <v/>
      </c>
      <c r="I502" s="144"/>
      <c r="J502" s="201"/>
      <c r="K502" s="202"/>
    </row>
    <row r="503" customFormat="false" ht="15" hidden="false" customHeight="false" outlineLevel="0" collapsed="false">
      <c r="B503" s="200" t="n">
        <f aca="false">B502+1</f>
        <v>481</v>
      </c>
      <c r="C503" s="144"/>
      <c r="D503" s="201"/>
      <c r="E503" s="201"/>
      <c r="F503" s="144"/>
      <c r="G503" s="144"/>
      <c r="H503" s="175" t="str">
        <f aca="true">IF(G503 &lt;&gt; "",VLOOKUP($G503,Defect_severity,2,0),"")</f>
        <v/>
      </c>
      <c r="I503" s="144"/>
      <c r="J503" s="201"/>
      <c r="K503" s="202"/>
    </row>
    <row r="504" customFormat="false" ht="15" hidden="false" customHeight="false" outlineLevel="0" collapsed="false">
      <c r="B504" s="200" t="n">
        <f aca="false">B503+1</f>
        <v>482</v>
      </c>
      <c r="C504" s="144"/>
      <c r="D504" s="201"/>
      <c r="E504" s="201"/>
      <c r="F504" s="144"/>
      <c r="G504" s="144"/>
      <c r="H504" s="175" t="str">
        <f aca="true">IF(G504 &lt;&gt; "",VLOOKUP($G504,Defect_severity,2,0),"")</f>
        <v/>
      </c>
      <c r="I504" s="144"/>
      <c r="J504" s="201"/>
      <c r="K504" s="202"/>
    </row>
    <row r="505" customFormat="false" ht="15" hidden="false" customHeight="false" outlineLevel="0" collapsed="false">
      <c r="B505" s="200" t="n">
        <f aca="false">B504+1</f>
        <v>483</v>
      </c>
      <c r="C505" s="144"/>
      <c r="D505" s="201"/>
      <c r="E505" s="201"/>
      <c r="F505" s="144"/>
      <c r="G505" s="144"/>
      <c r="H505" s="175" t="str">
        <f aca="true">IF(G505 &lt;&gt; "",VLOOKUP($G505,Defect_severity,2,0),"")</f>
        <v/>
      </c>
      <c r="I505" s="144"/>
      <c r="J505" s="201"/>
      <c r="K505" s="202"/>
    </row>
    <row r="506" customFormat="false" ht="15" hidden="false" customHeight="false" outlineLevel="0" collapsed="false">
      <c r="B506" s="200" t="n">
        <f aca="false">B505+1</f>
        <v>484</v>
      </c>
      <c r="C506" s="144"/>
      <c r="D506" s="201"/>
      <c r="E506" s="201"/>
      <c r="F506" s="144"/>
      <c r="G506" s="144"/>
      <c r="H506" s="175" t="str">
        <f aca="true">IF(G506 &lt;&gt; "",VLOOKUP($G506,Defect_severity,2,0),"")</f>
        <v/>
      </c>
      <c r="I506" s="144"/>
      <c r="J506" s="201"/>
      <c r="K506" s="202"/>
    </row>
    <row r="507" customFormat="false" ht="15" hidden="false" customHeight="false" outlineLevel="0" collapsed="false">
      <c r="B507" s="200" t="n">
        <f aca="false">B506+1</f>
        <v>485</v>
      </c>
      <c r="C507" s="144"/>
      <c r="D507" s="201"/>
      <c r="E507" s="201"/>
      <c r="F507" s="144"/>
      <c r="G507" s="144"/>
      <c r="H507" s="175" t="str">
        <f aca="true">IF(G507 &lt;&gt; "",VLOOKUP($G507,Defect_severity,2,0),"")</f>
        <v/>
      </c>
      <c r="I507" s="144"/>
      <c r="J507" s="201"/>
      <c r="K507" s="202"/>
    </row>
    <row r="508" customFormat="false" ht="15" hidden="false" customHeight="false" outlineLevel="0" collapsed="false">
      <c r="B508" s="200" t="n">
        <f aca="false">B507+1</f>
        <v>486</v>
      </c>
      <c r="C508" s="144"/>
      <c r="D508" s="201"/>
      <c r="E508" s="201"/>
      <c r="F508" s="144"/>
      <c r="G508" s="144"/>
      <c r="H508" s="175" t="str">
        <f aca="true">IF(G508 &lt;&gt; "",VLOOKUP($G508,Defect_severity,2,0),"")</f>
        <v/>
      </c>
      <c r="I508" s="144"/>
      <c r="J508" s="201"/>
      <c r="K508" s="202"/>
    </row>
    <row r="509" customFormat="false" ht="15" hidden="false" customHeight="false" outlineLevel="0" collapsed="false">
      <c r="B509" s="200" t="n">
        <f aca="false">B508+1</f>
        <v>487</v>
      </c>
      <c r="C509" s="144"/>
      <c r="D509" s="201"/>
      <c r="E509" s="201"/>
      <c r="F509" s="144"/>
      <c r="G509" s="144"/>
      <c r="H509" s="175" t="str">
        <f aca="true">IF(G509 &lt;&gt; "",VLOOKUP($G509,Defect_severity,2,0),"")</f>
        <v/>
      </c>
      <c r="I509" s="144"/>
      <c r="J509" s="201"/>
      <c r="K509" s="202"/>
    </row>
    <row r="510" customFormat="false" ht="15" hidden="false" customHeight="false" outlineLevel="0" collapsed="false">
      <c r="B510" s="200" t="n">
        <f aca="false">B509+1</f>
        <v>488</v>
      </c>
      <c r="C510" s="144"/>
      <c r="D510" s="201"/>
      <c r="E510" s="201"/>
      <c r="F510" s="144"/>
      <c r="G510" s="144"/>
      <c r="H510" s="175" t="str">
        <f aca="true">IF(G510 &lt;&gt; "",VLOOKUP($G510,Defect_severity,2,0),"")</f>
        <v/>
      </c>
      <c r="I510" s="144"/>
      <c r="J510" s="201"/>
      <c r="K510" s="202"/>
    </row>
    <row r="511" customFormat="false" ht="15" hidden="false" customHeight="false" outlineLevel="0" collapsed="false">
      <c r="B511" s="200" t="n">
        <f aca="false">B510+1</f>
        <v>489</v>
      </c>
      <c r="C511" s="144"/>
      <c r="D511" s="201"/>
      <c r="E511" s="201"/>
      <c r="F511" s="144"/>
      <c r="G511" s="144"/>
      <c r="H511" s="175" t="str">
        <f aca="true">IF(G511 &lt;&gt; "",VLOOKUP($G511,Defect_severity,2,0),"")</f>
        <v/>
      </c>
      <c r="I511" s="144"/>
      <c r="J511" s="201"/>
      <c r="K511" s="202"/>
    </row>
    <row r="512" customFormat="false" ht="15" hidden="false" customHeight="false" outlineLevel="0" collapsed="false">
      <c r="B512" s="200" t="n">
        <f aca="false">B511+1</f>
        <v>490</v>
      </c>
      <c r="C512" s="144"/>
      <c r="D512" s="201"/>
      <c r="E512" s="201"/>
      <c r="F512" s="144"/>
      <c r="G512" s="144"/>
      <c r="H512" s="175" t="str">
        <f aca="true">IF(G512 &lt;&gt; "",VLOOKUP($G512,Defect_severity,2,0),"")</f>
        <v/>
      </c>
      <c r="I512" s="144"/>
      <c r="J512" s="201"/>
      <c r="K512" s="202"/>
    </row>
    <row r="513" customFormat="false" ht="15" hidden="false" customHeight="false" outlineLevel="0" collapsed="false">
      <c r="B513" s="200" t="n">
        <f aca="false">B512+1</f>
        <v>491</v>
      </c>
      <c r="C513" s="144"/>
      <c r="D513" s="201"/>
      <c r="E513" s="201"/>
      <c r="F513" s="144"/>
      <c r="G513" s="144"/>
      <c r="H513" s="175" t="str">
        <f aca="true">IF(G513 &lt;&gt; "",VLOOKUP($G513,Defect_severity,2,0),"")</f>
        <v/>
      </c>
      <c r="I513" s="144"/>
      <c r="J513" s="201"/>
      <c r="K513" s="202"/>
    </row>
    <row r="514" customFormat="false" ht="15" hidden="false" customHeight="false" outlineLevel="0" collapsed="false">
      <c r="B514" s="200" t="n">
        <f aca="false">B513+1</f>
        <v>492</v>
      </c>
      <c r="C514" s="144"/>
      <c r="D514" s="201"/>
      <c r="E514" s="201"/>
      <c r="F514" s="144"/>
      <c r="G514" s="144"/>
      <c r="H514" s="175" t="str">
        <f aca="true">IF(G514 &lt;&gt; "",VLOOKUP($G514,Defect_severity,2,0),"")</f>
        <v/>
      </c>
      <c r="I514" s="144"/>
      <c r="J514" s="201"/>
      <c r="K514" s="202"/>
    </row>
    <row r="515" customFormat="false" ht="15" hidden="false" customHeight="false" outlineLevel="0" collapsed="false">
      <c r="B515" s="200" t="n">
        <f aca="false">B514+1</f>
        <v>493</v>
      </c>
      <c r="C515" s="144"/>
      <c r="D515" s="201"/>
      <c r="E515" s="201"/>
      <c r="F515" s="144"/>
      <c r="G515" s="144"/>
      <c r="H515" s="175" t="str">
        <f aca="true">IF(G515 &lt;&gt; "",VLOOKUP($G515,Defect_severity,2,0),"")</f>
        <v/>
      </c>
      <c r="I515" s="144"/>
      <c r="J515" s="201"/>
      <c r="K515" s="202"/>
    </row>
    <row r="516" customFormat="false" ht="15" hidden="false" customHeight="false" outlineLevel="0" collapsed="false">
      <c r="B516" s="200" t="n">
        <f aca="false">B515+1</f>
        <v>494</v>
      </c>
      <c r="C516" s="144"/>
      <c r="D516" s="201"/>
      <c r="E516" s="201"/>
      <c r="F516" s="144"/>
      <c r="G516" s="144"/>
      <c r="H516" s="175" t="str">
        <f aca="true">IF(G516 &lt;&gt; "",VLOOKUP($G516,Defect_severity,2,0),"")</f>
        <v/>
      </c>
      <c r="I516" s="144"/>
      <c r="J516" s="201"/>
      <c r="K516" s="202"/>
    </row>
    <row r="517" customFormat="false" ht="15" hidden="false" customHeight="false" outlineLevel="0" collapsed="false">
      <c r="B517" s="200" t="n">
        <f aca="false">B516+1</f>
        <v>495</v>
      </c>
      <c r="C517" s="144"/>
      <c r="D517" s="201"/>
      <c r="E517" s="201"/>
      <c r="F517" s="144"/>
      <c r="G517" s="144"/>
      <c r="H517" s="175" t="str">
        <f aca="true">IF(G517 &lt;&gt; "",VLOOKUP($G517,Defect_severity,2,0),"")</f>
        <v/>
      </c>
      <c r="I517" s="144"/>
      <c r="J517" s="201"/>
      <c r="K517" s="202"/>
    </row>
    <row r="518" customFormat="false" ht="15" hidden="false" customHeight="false" outlineLevel="0" collapsed="false">
      <c r="B518" s="200" t="n">
        <f aca="false">B517+1</f>
        <v>496</v>
      </c>
      <c r="C518" s="144"/>
      <c r="D518" s="201"/>
      <c r="E518" s="201"/>
      <c r="F518" s="144"/>
      <c r="G518" s="144"/>
      <c r="H518" s="175" t="str">
        <f aca="true">IF(G518 &lt;&gt; "",VLOOKUP($G518,Defect_severity,2,0),"")</f>
        <v/>
      </c>
      <c r="I518" s="144"/>
      <c r="J518" s="201"/>
      <c r="K518" s="202"/>
    </row>
    <row r="519" customFormat="false" ht="15" hidden="false" customHeight="false" outlineLevel="0" collapsed="false">
      <c r="B519" s="200" t="n">
        <f aca="false">B518+1</f>
        <v>497</v>
      </c>
      <c r="C519" s="144"/>
      <c r="D519" s="201"/>
      <c r="E519" s="201"/>
      <c r="F519" s="144"/>
      <c r="G519" s="144"/>
      <c r="H519" s="175" t="str">
        <f aca="true">IF(G519 &lt;&gt; "",VLOOKUP($G519,Defect_severity,2,0),"")</f>
        <v/>
      </c>
      <c r="I519" s="144"/>
      <c r="J519" s="201"/>
      <c r="K519" s="202"/>
    </row>
    <row r="520" customFormat="false" ht="15" hidden="false" customHeight="false" outlineLevel="0" collapsed="false">
      <c r="B520" s="200" t="n">
        <f aca="false">B519+1</f>
        <v>498</v>
      </c>
      <c r="C520" s="144"/>
      <c r="D520" s="201"/>
      <c r="E520" s="201"/>
      <c r="F520" s="144"/>
      <c r="G520" s="144"/>
      <c r="H520" s="175" t="str">
        <f aca="true">IF(G520 &lt;&gt; "",VLOOKUP($G520,Defect_severity,2,0),"")</f>
        <v/>
      </c>
      <c r="I520" s="144"/>
      <c r="J520" s="201"/>
      <c r="K520" s="202"/>
    </row>
    <row r="521" customFormat="false" ht="15" hidden="false" customHeight="false" outlineLevel="0" collapsed="false">
      <c r="B521" s="200" t="n">
        <f aca="false">B520+1</f>
        <v>499</v>
      </c>
      <c r="C521" s="144"/>
      <c r="D521" s="201"/>
      <c r="E521" s="201"/>
      <c r="F521" s="144"/>
      <c r="G521" s="144"/>
      <c r="H521" s="175" t="str">
        <f aca="true">IF(G521 &lt;&gt; "",VLOOKUP($G521,Defect_severity,2,0),"")</f>
        <v/>
      </c>
      <c r="I521" s="144"/>
      <c r="J521" s="201"/>
      <c r="K521" s="202"/>
    </row>
    <row r="522" customFormat="false" ht="15.75" hidden="false" customHeight="false" outlineLevel="0" collapsed="false">
      <c r="B522" s="208" t="n">
        <f aca="false">B521+1</f>
        <v>500</v>
      </c>
      <c r="C522" s="209"/>
      <c r="D522" s="210"/>
      <c r="E522" s="210"/>
      <c r="F522" s="209"/>
      <c r="G522" s="209"/>
      <c r="H522" s="180" t="str">
        <f aca="true">IF(G522 &lt;&gt; "",VLOOKUP($G522,Defect_severity,2,0),"")</f>
        <v/>
      </c>
      <c r="I522" s="209"/>
      <c r="J522" s="210"/>
      <c r="K522" s="211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Client_Beta_dt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F23" activeCellId="6" sqref="C1 C9 C12 C19 C26 C31 F23"/>
    </sheetView>
  </sheetViews>
  <sheetFormatPr defaultRowHeight="15"/>
  <cols>
    <col collapsed="false" hidden="false" max="1" min="1" style="146" width="3.71255060728745"/>
    <col collapsed="false" hidden="false" max="2" min="2" style="146" width="22.7085020242915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29.7165991902834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149"/>
      <c r="B2" s="212" t="s">
        <v>114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212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218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115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51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194" t="s">
        <v>99</v>
      </c>
      <c r="C22" s="195" t="s">
        <v>108</v>
      </c>
      <c r="D22" s="196" t="s">
        <v>109</v>
      </c>
      <c r="E22" s="213" t="s">
        <v>110</v>
      </c>
      <c r="F22" s="195" t="s">
        <v>111</v>
      </c>
      <c r="G22" s="197" t="s">
        <v>111</v>
      </c>
      <c r="H22" s="198" t="s">
        <v>112</v>
      </c>
      <c r="I22" s="195" t="s">
        <v>105</v>
      </c>
      <c r="J22" s="195" t="s">
        <v>106</v>
      </c>
      <c r="K22" s="199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144"/>
      <c r="G23" s="144"/>
      <c r="H23" s="175" t="str">
        <f aca="true">IF(G23 &lt;&gt; "",VLOOKUP($G23,Defect_severity,2,0),"")</f>
        <v/>
      </c>
      <c r="I23" s="144"/>
      <c r="J23" s="201"/>
      <c r="K23" s="202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144"/>
      <c r="G24" s="144"/>
      <c r="H24" s="175" t="str">
        <f aca="true">IF(G24 &lt;&gt; "",VLOOKUP($G24,Defect_severity,2,0),"")</f>
        <v/>
      </c>
      <c r="I24" s="144"/>
      <c r="J24" s="201"/>
      <c r="K24" s="202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144"/>
      <c r="G25" s="144"/>
      <c r="H25" s="175" t="str">
        <f aca="true">IF(G25 &lt;&gt; "",VLOOKUP($G25,Defect_severity,2,0),"")</f>
        <v/>
      </c>
      <c r="I25" s="144"/>
      <c r="J25" s="201"/>
      <c r="K25" s="202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144"/>
      <c r="G26" s="144"/>
      <c r="H26" s="175" t="str">
        <f aca="true">IF(G26 &lt;&gt; "",VLOOKUP($G26,Defect_severity,2,0),"")</f>
        <v/>
      </c>
      <c r="I26" s="144"/>
      <c r="J26" s="201"/>
      <c r="K26" s="202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144"/>
      <c r="G27" s="144"/>
      <c r="H27" s="175" t="str">
        <f aca="true">IF(G27 &lt;&gt; "",VLOOKUP($G27,Defect_severity,2,0),"")</f>
        <v/>
      </c>
      <c r="I27" s="144"/>
      <c r="J27" s="201"/>
      <c r="K27" s="202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144"/>
      <c r="G28" s="144"/>
      <c r="H28" s="175" t="str">
        <f aca="true">IF(G28 &lt;&gt; "",VLOOKUP($G28,Defect_severity,2,0),"")</f>
        <v/>
      </c>
      <c r="I28" s="144"/>
      <c r="J28" s="201"/>
      <c r="K28" s="202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144"/>
      <c r="G29" s="144"/>
      <c r="H29" s="175" t="str">
        <f aca="true">IF(G29 &lt;&gt; "",VLOOKUP($G29,Defect_severity,2,0),"")</f>
        <v/>
      </c>
      <c r="I29" s="144"/>
      <c r="J29" s="201"/>
      <c r="K29" s="202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144"/>
      <c r="G30" s="144"/>
      <c r="H30" s="175" t="str">
        <f aca="true">IF(G30 &lt;&gt; "",VLOOKUP($G30,Defect_severity,2,0),"")</f>
        <v/>
      </c>
      <c r="I30" s="144"/>
      <c r="J30" s="201"/>
      <c r="K30" s="202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144"/>
      <c r="G31" s="144"/>
      <c r="H31" s="175" t="str">
        <f aca="true">IF(G31 &lt;&gt; "",VLOOKUP($G31,Defect_severity,2,0),"")</f>
        <v/>
      </c>
      <c r="I31" s="144"/>
      <c r="J31" s="201"/>
      <c r="K31" s="202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144"/>
      <c r="G32" s="144"/>
      <c r="H32" s="175" t="str">
        <f aca="true">IF(G32 &lt;&gt; "",VLOOKUP($G32,Defect_severity,2,0),"")</f>
        <v/>
      </c>
      <c r="I32" s="144"/>
      <c r="J32" s="201"/>
      <c r="K32" s="202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144"/>
      <c r="G33" s="144"/>
      <c r="H33" s="175" t="str">
        <f aca="true">IF(G33 &lt;&gt; "",VLOOKUP($G33,Defect_severity,2,0),"")</f>
        <v/>
      </c>
      <c r="I33" s="144"/>
      <c r="J33" s="201"/>
      <c r="K33" s="202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144"/>
      <c r="G34" s="144"/>
      <c r="H34" s="175" t="str">
        <f aca="true">IF(G34 &lt;&gt; "",VLOOKUP($G34,Defect_severity,2,0),"")</f>
        <v/>
      </c>
      <c r="I34" s="144"/>
      <c r="J34" s="201"/>
      <c r="K34" s="202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144"/>
      <c r="G35" s="144"/>
      <c r="H35" s="175" t="str">
        <f aca="true">IF(G35 &lt;&gt; "",VLOOKUP($G35,Defect_severity,2,0),"")</f>
        <v/>
      </c>
      <c r="I35" s="144"/>
      <c r="J35" s="201"/>
      <c r="K35" s="202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144"/>
      <c r="G36" s="144"/>
      <c r="H36" s="175" t="str">
        <f aca="true">IF(G36 &lt;&gt; "",VLOOKUP($G36,Defect_severity,2,0),"")</f>
        <v/>
      </c>
      <c r="I36" s="144"/>
      <c r="J36" s="201"/>
      <c r="K36" s="202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144"/>
      <c r="G37" s="144"/>
      <c r="H37" s="175" t="str">
        <f aca="true">IF(G37 &lt;&gt; "",VLOOKUP($G37,Defect_severity,2,0),"")</f>
        <v/>
      </c>
      <c r="I37" s="144"/>
      <c r="J37" s="201"/>
      <c r="K37" s="202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144"/>
      <c r="G38" s="144"/>
      <c r="H38" s="175" t="str">
        <f aca="true">IF(G38 &lt;&gt; "",VLOOKUP($G38,Defect_severity,2,0),"")</f>
        <v/>
      </c>
      <c r="I38" s="144"/>
      <c r="J38" s="201"/>
      <c r="K38" s="202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144"/>
      <c r="G39" s="144"/>
      <c r="H39" s="175" t="str">
        <f aca="true">IF(G39 &lt;&gt; "",VLOOKUP($G39,Defect_severity,2,0),"")</f>
        <v/>
      </c>
      <c r="I39" s="144"/>
      <c r="J39" s="201"/>
      <c r="K39" s="202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144"/>
      <c r="G40" s="144"/>
      <c r="H40" s="175" t="str">
        <f aca="true">IF(G40 &lt;&gt; "",VLOOKUP($G40,Defect_severity,2,0),"")</f>
        <v/>
      </c>
      <c r="I40" s="144"/>
      <c r="J40" s="201"/>
      <c r="K40" s="202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144"/>
      <c r="G41" s="144"/>
      <c r="H41" s="175" t="str">
        <f aca="true">IF(G41 &lt;&gt; "",VLOOKUP($G41,Defect_severity,2,0),"")</f>
        <v/>
      </c>
      <c r="I41" s="144"/>
      <c r="J41" s="201"/>
      <c r="K41" s="202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144"/>
      <c r="G42" s="144"/>
      <c r="H42" s="175" t="str">
        <f aca="true">IF(G42 &lt;&gt; "",VLOOKUP($G42,Defect_severity,2,0),"")</f>
        <v/>
      </c>
      <c r="I42" s="144"/>
      <c r="J42" s="201"/>
      <c r="K42" s="202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144"/>
      <c r="G43" s="144"/>
      <c r="H43" s="175" t="str">
        <f aca="true">IF(G43 &lt;&gt; "",VLOOKUP($G43,Defect_severity,2,0),"")</f>
        <v/>
      </c>
      <c r="I43" s="144"/>
      <c r="J43" s="201"/>
      <c r="K43" s="202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144"/>
      <c r="G44" s="144"/>
      <c r="H44" s="175" t="str">
        <f aca="true">IF(G44 &lt;&gt; "",VLOOKUP($G44,Defect_severity,2,0),"")</f>
        <v/>
      </c>
      <c r="I44" s="144"/>
      <c r="J44" s="201"/>
      <c r="K44" s="202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144"/>
      <c r="G45" s="144"/>
      <c r="H45" s="175" t="str">
        <f aca="true">IF(G45 &lt;&gt; "",VLOOKUP($G45,Defect_severity,2,0),"")</f>
        <v/>
      </c>
      <c r="I45" s="144"/>
      <c r="J45" s="201"/>
      <c r="K45" s="202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144"/>
      <c r="G46" s="144"/>
      <c r="H46" s="175" t="str">
        <f aca="true">IF(G46 &lt;&gt; "",VLOOKUP($G46,Defect_severity,2,0),"")</f>
        <v/>
      </c>
      <c r="I46" s="144"/>
      <c r="J46" s="201"/>
      <c r="K46" s="202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144"/>
      <c r="G47" s="144"/>
      <c r="H47" s="175" t="str">
        <f aca="true">IF(G47 &lt;&gt; "",VLOOKUP($G47,Defect_severity,2,0),"")</f>
        <v/>
      </c>
      <c r="I47" s="144"/>
      <c r="J47" s="201"/>
      <c r="K47" s="202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144"/>
      <c r="G48" s="144"/>
      <c r="H48" s="175" t="str">
        <f aca="true">IF(G48 &lt;&gt; "",VLOOKUP($G48,Defect_severity,2,0),"")</f>
        <v/>
      </c>
      <c r="I48" s="144"/>
      <c r="J48" s="201"/>
      <c r="K48" s="202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144"/>
      <c r="G49" s="144"/>
      <c r="H49" s="175" t="str">
        <f aca="true">IF(G49 &lt;&gt; "",VLOOKUP($G49,Defect_severity,2,0),"")</f>
        <v/>
      </c>
      <c r="I49" s="144"/>
      <c r="J49" s="201"/>
      <c r="K49" s="202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144"/>
      <c r="G50" s="144"/>
      <c r="H50" s="175" t="str">
        <f aca="true">IF(G50 &lt;&gt; "",VLOOKUP($G50,Defect_severity,2,0),"")</f>
        <v/>
      </c>
      <c r="I50" s="144"/>
      <c r="J50" s="201"/>
      <c r="K50" s="202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144"/>
      <c r="G51" s="144"/>
      <c r="H51" s="175" t="str">
        <f aca="true">IF(G51 &lt;&gt; "",VLOOKUP($G51,Defect_severity,2,0),"")</f>
        <v/>
      </c>
      <c r="I51" s="144"/>
      <c r="J51" s="201"/>
      <c r="K51" s="202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144"/>
      <c r="G52" s="144"/>
      <c r="H52" s="175" t="str">
        <f aca="true">IF(G52 &lt;&gt; "",VLOOKUP($G52,Defect_severity,2,0),"")</f>
        <v/>
      </c>
      <c r="I52" s="144"/>
      <c r="J52" s="201"/>
      <c r="K52" s="202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144"/>
      <c r="G53" s="144"/>
      <c r="H53" s="175" t="str">
        <f aca="true">IF(G53 &lt;&gt; "",VLOOKUP($G53,Defect_severity,2,0),"")</f>
        <v/>
      </c>
      <c r="I53" s="144"/>
      <c r="J53" s="201"/>
      <c r="K53" s="202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144"/>
      <c r="G54" s="144"/>
      <c r="H54" s="175" t="str">
        <f aca="true">IF(G54 &lt;&gt; "",VLOOKUP($G54,Defect_severity,2,0),"")</f>
        <v/>
      </c>
      <c r="I54" s="144"/>
      <c r="J54" s="201"/>
      <c r="K54" s="202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144"/>
      <c r="G55" s="144"/>
      <c r="H55" s="175" t="str">
        <f aca="true">IF(G55 &lt;&gt; "",VLOOKUP($G55,Defect_severity,2,0),"")</f>
        <v/>
      </c>
      <c r="I55" s="144"/>
      <c r="J55" s="201"/>
      <c r="K55" s="202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144"/>
      <c r="G56" s="144"/>
      <c r="H56" s="175" t="str">
        <f aca="true">IF(G56 &lt;&gt; "",VLOOKUP($G56,Defect_severity,2,0),"")</f>
        <v/>
      </c>
      <c r="I56" s="144"/>
      <c r="J56" s="201"/>
      <c r="K56" s="202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144"/>
      <c r="G57" s="144"/>
      <c r="H57" s="175" t="str">
        <f aca="true">IF(G57 &lt;&gt; "",VLOOKUP($G57,Defect_severity,2,0),"")</f>
        <v/>
      </c>
      <c r="I57" s="144"/>
      <c r="J57" s="201"/>
      <c r="K57" s="202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144"/>
      <c r="G58" s="144"/>
      <c r="H58" s="175" t="str">
        <f aca="true">IF(G58 &lt;&gt; "",VLOOKUP($G58,Defect_severity,2,0),"")</f>
        <v/>
      </c>
      <c r="I58" s="144"/>
      <c r="J58" s="201"/>
      <c r="K58" s="202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144"/>
      <c r="G59" s="144"/>
      <c r="H59" s="175" t="str">
        <f aca="true">IF(G59 &lt;&gt; "",VLOOKUP($G59,Defect_severity,2,0),"")</f>
        <v/>
      </c>
      <c r="I59" s="144"/>
      <c r="J59" s="201"/>
      <c r="K59" s="202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144"/>
      <c r="G60" s="144"/>
      <c r="H60" s="175" t="str">
        <f aca="true">IF(G60 &lt;&gt; "",VLOOKUP($G60,Defect_severity,2,0),"")</f>
        <v/>
      </c>
      <c r="I60" s="144"/>
      <c r="J60" s="201"/>
      <c r="K60" s="202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144"/>
      <c r="G61" s="144"/>
      <c r="H61" s="175" t="str">
        <f aca="true">IF(G61 &lt;&gt; "",VLOOKUP($G61,Defect_severity,2,0),"")</f>
        <v/>
      </c>
      <c r="I61" s="144"/>
      <c r="J61" s="201"/>
      <c r="K61" s="202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144"/>
      <c r="G62" s="144"/>
      <c r="H62" s="175" t="str">
        <f aca="true">IF(G62 &lt;&gt; "",VLOOKUP($G62,Defect_severity,2,0),"")</f>
        <v/>
      </c>
      <c r="I62" s="144"/>
      <c r="J62" s="201"/>
      <c r="K62" s="202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144"/>
      <c r="G63" s="144"/>
      <c r="H63" s="175" t="str">
        <f aca="true">IF(G63 &lt;&gt; "",VLOOKUP($G63,Defect_severity,2,0),"")</f>
        <v/>
      </c>
      <c r="I63" s="144"/>
      <c r="J63" s="201"/>
      <c r="K63" s="202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144"/>
      <c r="G64" s="144"/>
      <c r="H64" s="175" t="str">
        <f aca="true">IF(G64 &lt;&gt; "",VLOOKUP($G64,Defect_severity,2,0),"")</f>
        <v/>
      </c>
      <c r="I64" s="144"/>
      <c r="J64" s="201"/>
      <c r="K64" s="202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144"/>
      <c r="G65" s="144"/>
      <c r="H65" s="175" t="str">
        <f aca="true">IF(G65 &lt;&gt; "",VLOOKUP($G65,Defect_severity,2,0),"")</f>
        <v/>
      </c>
      <c r="I65" s="144"/>
      <c r="J65" s="201"/>
      <c r="K65" s="202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144"/>
      <c r="G66" s="144"/>
      <c r="H66" s="175" t="str">
        <f aca="true">IF(G66 &lt;&gt; "",VLOOKUP($G66,Defect_severity,2,0),"")</f>
        <v/>
      </c>
      <c r="I66" s="144"/>
      <c r="J66" s="201"/>
      <c r="K66" s="202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144"/>
      <c r="G67" s="144"/>
      <c r="H67" s="175" t="str">
        <f aca="true">IF(G67 &lt;&gt; "",VLOOKUP($G67,Defect_severity,2,0),"")</f>
        <v/>
      </c>
      <c r="I67" s="144"/>
      <c r="J67" s="201"/>
      <c r="K67" s="202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144"/>
      <c r="G68" s="144"/>
      <c r="H68" s="175" t="str">
        <f aca="true">IF(G68 &lt;&gt; "",VLOOKUP($G68,Defect_severity,2,0),"")</f>
        <v/>
      </c>
      <c r="I68" s="144"/>
      <c r="J68" s="201"/>
      <c r="K68" s="202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144"/>
      <c r="G69" s="144"/>
      <c r="H69" s="175" t="str">
        <f aca="true">IF(G69 &lt;&gt; "",VLOOKUP($G69,Defect_severity,2,0),"")</f>
        <v/>
      </c>
      <c r="I69" s="144"/>
      <c r="J69" s="201"/>
      <c r="K69" s="202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144"/>
      <c r="G70" s="144"/>
      <c r="H70" s="175" t="str">
        <f aca="true">IF(G70 &lt;&gt; "",VLOOKUP($G70,Defect_severity,2,0),"")</f>
        <v/>
      </c>
      <c r="I70" s="144"/>
      <c r="J70" s="201"/>
      <c r="K70" s="202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144"/>
      <c r="G71" s="144"/>
      <c r="H71" s="175" t="str">
        <f aca="true">IF(G71 &lt;&gt; "",VLOOKUP($G71,Defect_severity,2,0),"")</f>
        <v/>
      </c>
      <c r="I71" s="144"/>
      <c r="J71" s="201"/>
      <c r="K71" s="202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144"/>
      <c r="G72" s="144"/>
      <c r="H72" s="175" t="str">
        <f aca="true">IF(G72 &lt;&gt; "",VLOOKUP($G72,Defect_severity,2,0),"")</f>
        <v/>
      </c>
      <c r="I72" s="144"/>
      <c r="J72" s="201"/>
      <c r="K72" s="202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144"/>
      <c r="G73" s="144"/>
      <c r="H73" s="175" t="str">
        <f aca="true">IF(G73 &lt;&gt; "",VLOOKUP($G73,Defect_severity,2,0),"")</f>
        <v/>
      </c>
      <c r="I73" s="144"/>
      <c r="J73" s="201"/>
      <c r="K73" s="202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144"/>
      <c r="G74" s="144"/>
      <c r="H74" s="175" t="str">
        <f aca="true">IF(G74 &lt;&gt; "",VLOOKUP($G74,Defect_severity,2,0),"")</f>
        <v/>
      </c>
      <c r="I74" s="144"/>
      <c r="J74" s="201"/>
      <c r="K74" s="202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144"/>
      <c r="G75" s="144"/>
      <c r="H75" s="175" t="str">
        <f aca="true">IF(G75 &lt;&gt; "",VLOOKUP($G75,Defect_severity,2,0),"")</f>
        <v/>
      </c>
      <c r="I75" s="144"/>
      <c r="J75" s="201"/>
      <c r="K75" s="202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144"/>
      <c r="G76" s="144"/>
      <c r="H76" s="175" t="str">
        <f aca="true">IF(G76 &lt;&gt; "",VLOOKUP($G76,Defect_severity,2,0),"")</f>
        <v/>
      </c>
      <c r="I76" s="144"/>
      <c r="J76" s="201"/>
      <c r="K76" s="202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144"/>
      <c r="G77" s="144"/>
      <c r="H77" s="175" t="str">
        <f aca="true">IF(G77 &lt;&gt; "",VLOOKUP($G77,Defect_severity,2,0),"")</f>
        <v/>
      </c>
      <c r="I77" s="144"/>
      <c r="J77" s="201"/>
      <c r="K77" s="202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144"/>
      <c r="G78" s="144"/>
      <c r="H78" s="175" t="str">
        <f aca="true">IF(G78 &lt;&gt; "",VLOOKUP($G78,Defect_severity,2,0),"")</f>
        <v/>
      </c>
      <c r="I78" s="144"/>
      <c r="J78" s="201"/>
      <c r="K78" s="202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144"/>
      <c r="G79" s="144"/>
      <c r="H79" s="175" t="str">
        <f aca="true">IF(G79 &lt;&gt; "",VLOOKUP($G79,Defect_severity,2,0),"")</f>
        <v/>
      </c>
      <c r="I79" s="144"/>
      <c r="J79" s="201"/>
      <c r="K79" s="202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144"/>
      <c r="G80" s="144"/>
      <c r="H80" s="175" t="str">
        <f aca="true">IF(G80 &lt;&gt; "",VLOOKUP($G80,Defect_severity,2,0),"")</f>
        <v/>
      </c>
      <c r="I80" s="144"/>
      <c r="J80" s="201"/>
      <c r="K80" s="202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144"/>
      <c r="G81" s="144"/>
      <c r="H81" s="175" t="str">
        <f aca="true">IF(G81 &lt;&gt; "",VLOOKUP($G81,Defect_severity,2,0),"")</f>
        <v/>
      </c>
      <c r="I81" s="144"/>
      <c r="J81" s="201"/>
      <c r="K81" s="202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144"/>
      <c r="G82" s="144"/>
      <c r="H82" s="175" t="str">
        <f aca="true">IF(G82 &lt;&gt; "",VLOOKUP($G82,Defect_severity,2,0),"")</f>
        <v/>
      </c>
      <c r="I82" s="144"/>
      <c r="J82" s="201"/>
      <c r="K82" s="202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144"/>
      <c r="G83" s="144"/>
      <c r="H83" s="175" t="str">
        <f aca="true">IF(G83 &lt;&gt; "",VLOOKUP($G83,Defect_severity,2,0),"")</f>
        <v/>
      </c>
      <c r="I83" s="144"/>
      <c r="J83" s="201"/>
      <c r="K83" s="202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144"/>
      <c r="G84" s="144"/>
      <c r="H84" s="175" t="str">
        <f aca="true">IF(G84 &lt;&gt; "",VLOOKUP($G84,Defect_severity,2,0),"")</f>
        <v/>
      </c>
      <c r="I84" s="144"/>
      <c r="J84" s="201"/>
      <c r="K84" s="202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144"/>
      <c r="G85" s="144"/>
      <c r="H85" s="175" t="str">
        <f aca="true">IF(G85 &lt;&gt; "",VLOOKUP($G85,Defect_severity,2,0),"")</f>
        <v/>
      </c>
      <c r="I85" s="144"/>
      <c r="J85" s="201"/>
      <c r="K85" s="202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144"/>
      <c r="G86" s="144"/>
      <c r="H86" s="175" t="str">
        <f aca="true">IF(G86 &lt;&gt; "",VLOOKUP($G86,Defect_severity,2,0),"")</f>
        <v/>
      </c>
      <c r="I86" s="144"/>
      <c r="J86" s="201"/>
      <c r="K86" s="202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144"/>
      <c r="G87" s="144"/>
      <c r="H87" s="175" t="str">
        <f aca="true">IF(G87 &lt;&gt; "",VLOOKUP($G87,Defect_severity,2,0),"")</f>
        <v/>
      </c>
      <c r="I87" s="144"/>
      <c r="J87" s="201"/>
      <c r="K87" s="202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144"/>
      <c r="G88" s="144"/>
      <c r="H88" s="175" t="str">
        <f aca="true">IF(G88 &lt;&gt; "",VLOOKUP($G88,Defect_severity,2,0),"")</f>
        <v/>
      </c>
      <c r="I88" s="144"/>
      <c r="J88" s="201"/>
      <c r="K88" s="202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144"/>
      <c r="G89" s="144"/>
      <c r="H89" s="175" t="str">
        <f aca="true">IF(G89 &lt;&gt; "",VLOOKUP($G89,Defect_severity,2,0),"")</f>
        <v/>
      </c>
      <c r="I89" s="144"/>
      <c r="J89" s="201"/>
      <c r="K89" s="202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144"/>
      <c r="G90" s="144"/>
      <c r="H90" s="175" t="str">
        <f aca="true">IF(G90 &lt;&gt; "",VLOOKUP($G90,Defect_severity,2,0),"")</f>
        <v/>
      </c>
      <c r="I90" s="144"/>
      <c r="J90" s="201"/>
      <c r="K90" s="202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144"/>
      <c r="G91" s="144"/>
      <c r="H91" s="175" t="str">
        <f aca="true">IF(G91 &lt;&gt; "",VLOOKUP($G91,Defect_severity,2,0),"")</f>
        <v/>
      </c>
      <c r="I91" s="144"/>
      <c r="J91" s="201"/>
      <c r="K91" s="202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144"/>
      <c r="G92" s="144"/>
      <c r="H92" s="175" t="str">
        <f aca="true">IF(G92 &lt;&gt; "",VLOOKUP($G92,Defect_severity,2,0),"")</f>
        <v/>
      </c>
      <c r="I92" s="144"/>
      <c r="J92" s="201"/>
      <c r="K92" s="202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144"/>
      <c r="G93" s="144"/>
      <c r="H93" s="175" t="str">
        <f aca="true">IF(G93 &lt;&gt; "",VLOOKUP($G93,Defect_severity,2,0),"")</f>
        <v/>
      </c>
      <c r="I93" s="144"/>
      <c r="J93" s="201"/>
      <c r="K93" s="202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144"/>
      <c r="G94" s="144"/>
      <c r="H94" s="175" t="str">
        <f aca="true">IF(G94 &lt;&gt; "",VLOOKUP($G94,Defect_severity,2,0),"")</f>
        <v/>
      </c>
      <c r="I94" s="144"/>
      <c r="J94" s="201"/>
      <c r="K94" s="202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144"/>
      <c r="G95" s="144"/>
      <c r="H95" s="175" t="str">
        <f aca="true">IF(G95 &lt;&gt; "",VLOOKUP($G95,Defect_severity,2,0),"")</f>
        <v/>
      </c>
      <c r="I95" s="144"/>
      <c r="J95" s="201"/>
      <c r="K95" s="202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144"/>
      <c r="G96" s="144"/>
      <c r="H96" s="175" t="str">
        <f aca="true">IF(G96 &lt;&gt; "",VLOOKUP($G96,Defect_severity,2,0),"")</f>
        <v/>
      </c>
      <c r="I96" s="144"/>
      <c r="J96" s="201"/>
      <c r="K96" s="202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144"/>
      <c r="G97" s="144"/>
      <c r="H97" s="175" t="str">
        <f aca="true">IF(G97 &lt;&gt; "",VLOOKUP($G97,Defect_severity,2,0),"")</f>
        <v/>
      </c>
      <c r="I97" s="144"/>
      <c r="J97" s="201"/>
      <c r="K97" s="202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144"/>
      <c r="G98" s="144"/>
      <c r="H98" s="175" t="str">
        <f aca="true">IF(G98 &lt;&gt; "",VLOOKUP($G98,Defect_severity,2,0),"")</f>
        <v/>
      </c>
      <c r="I98" s="144"/>
      <c r="J98" s="201"/>
      <c r="K98" s="202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144"/>
      <c r="G99" s="144"/>
      <c r="H99" s="175" t="str">
        <f aca="true">IF(G99 &lt;&gt; "",VLOOKUP($G99,Defect_severity,2,0),"")</f>
        <v/>
      </c>
      <c r="I99" s="144"/>
      <c r="J99" s="201"/>
      <c r="K99" s="202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144"/>
      <c r="G100" s="144"/>
      <c r="H100" s="175" t="str">
        <f aca="true">IF(G100 &lt;&gt; "",VLOOKUP($G100,Defect_severity,2,0),"")</f>
        <v/>
      </c>
      <c r="I100" s="144"/>
      <c r="J100" s="201"/>
      <c r="K100" s="202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144"/>
      <c r="G101" s="144"/>
      <c r="H101" s="175" t="str">
        <f aca="true">IF(G101 &lt;&gt; "",VLOOKUP($G101,Defect_severity,2,0),"")</f>
        <v/>
      </c>
      <c r="I101" s="144"/>
      <c r="J101" s="201"/>
      <c r="K101" s="202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144"/>
      <c r="G102" s="144"/>
      <c r="H102" s="175" t="str">
        <f aca="true">IF(G102 &lt;&gt; "",VLOOKUP($G102,Defect_severity,2,0),"")</f>
        <v/>
      </c>
      <c r="I102" s="144"/>
      <c r="J102" s="201"/>
      <c r="K102" s="202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144"/>
      <c r="G103" s="144"/>
      <c r="H103" s="175" t="str">
        <f aca="true">IF(G103 &lt;&gt; "",VLOOKUP($G103,Defect_severity,2,0),"")</f>
        <v/>
      </c>
      <c r="I103" s="144"/>
      <c r="J103" s="201"/>
      <c r="K103" s="202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144"/>
      <c r="G104" s="144"/>
      <c r="H104" s="175" t="str">
        <f aca="true">IF(G104 &lt;&gt; "",VLOOKUP($G104,Defect_severity,2,0),"")</f>
        <v/>
      </c>
      <c r="I104" s="144"/>
      <c r="J104" s="201"/>
      <c r="K104" s="202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144"/>
      <c r="G105" s="144"/>
      <c r="H105" s="175" t="str">
        <f aca="true">IF(G105 &lt;&gt; "",VLOOKUP($G105,Defect_severity,2,0),"")</f>
        <v/>
      </c>
      <c r="I105" s="144"/>
      <c r="J105" s="201"/>
      <c r="K105" s="202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144"/>
      <c r="G106" s="144"/>
      <c r="H106" s="175" t="str">
        <f aca="true">IF(G106 &lt;&gt; "",VLOOKUP($G106,Defect_severity,2,0),"")</f>
        <v/>
      </c>
      <c r="I106" s="144"/>
      <c r="J106" s="201"/>
      <c r="K106" s="202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144"/>
      <c r="G107" s="144"/>
      <c r="H107" s="175" t="str">
        <f aca="true">IF(G107 &lt;&gt; "",VLOOKUP($G107,Defect_severity,2,0),"")</f>
        <v/>
      </c>
      <c r="I107" s="144"/>
      <c r="J107" s="201"/>
      <c r="K107" s="202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144"/>
      <c r="G108" s="144"/>
      <c r="H108" s="175" t="str">
        <f aca="true">IF(G108 &lt;&gt; "",VLOOKUP($G108,Defect_severity,2,0),"")</f>
        <v/>
      </c>
      <c r="I108" s="144"/>
      <c r="J108" s="201"/>
      <c r="K108" s="202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144"/>
      <c r="G109" s="144"/>
      <c r="H109" s="175" t="str">
        <f aca="true">IF(G109 &lt;&gt; "",VLOOKUP($G109,Defect_severity,2,0),"")</f>
        <v/>
      </c>
      <c r="I109" s="144"/>
      <c r="J109" s="201"/>
      <c r="K109" s="202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144"/>
      <c r="G110" s="144"/>
      <c r="H110" s="175" t="str">
        <f aca="true">IF(G110 &lt;&gt; "",VLOOKUP($G110,Defect_severity,2,0),"")</f>
        <v/>
      </c>
      <c r="I110" s="144"/>
      <c r="J110" s="201"/>
      <c r="K110" s="202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144"/>
      <c r="G111" s="144"/>
      <c r="H111" s="175" t="str">
        <f aca="true">IF(G111 &lt;&gt; "",VLOOKUP($G111,Defect_severity,2,0),"")</f>
        <v/>
      </c>
      <c r="I111" s="144"/>
      <c r="J111" s="201"/>
      <c r="K111" s="202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144"/>
      <c r="G112" s="144"/>
      <c r="H112" s="175" t="str">
        <f aca="true">IF(G112 &lt;&gt; "",VLOOKUP($G112,Defect_severity,2,0),"")</f>
        <v/>
      </c>
      <c r="I112" s="144"/>
      <c r="J112" s="201"/>
      <c r="K112" s="202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144"/>
      <c r="G113" s="144"/>
      <c r="H113" s="175" t="str">
        <f aca="true">IF(G113 &lt;&gt; "",VLOOKUP($G113,Defect_severity,2,0),"")</f>
        <v/>
      </c>
      <c r="I113" s="144"/>
      <c r="J113" s="201"/>
      <c r="K113" s="202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144"/>
      <c r="G114" s="144"/>
      <c r="H114" s="175" t="str">
        <f aca="true">IF(G114 &lt;&gt; "",VLOOKUP($G114,Defect_severity,2,0),"")</f>
        <v/>
      </c>
      <c r="I114" s="144"/>
      <c r="J114" s="201"/>
      <c r="K114" s="202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144"/>
      <c r="G115" s="144"/>
      <c r="H115" s="175" t="str">
        <f aca="true">IF(G115 &lt;&gt; "",VLOOKUP($G115,Defect_severity,2,0),"")</f>
        <v/>
      </c>
      <c r="I115" s="144"/>
      <c r="J115" s="201"/>
      <c r="K115" s="202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144"/>
      <c r="G116" s="144"/>
      <c r="H116" s="175" t="str">
        <f aca="true">IF(G116 &lt;&gt; "",VLOOKUP($G116,Defect_severity,2,0),"")</f>
        <v/>
      </c>
      <c r="I116" s="144"/>
      <c r="J116" s="201"/>
      <c r="K116" s="202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144"/>
      <c r="G117" s="144"/>
      <c r="H117" s="175" t="str">
        <f aca="true">IF(G117 &lt;&gt; "",VLOOKUP($G117,Defect_severity,2,0),"")</f>
        <v/>
      </c>
      <c r="I117" s="144"/>
      <c r="J117" s="201"/>
      <c r="K117" s="202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144"/>
      <c r="G118" s="144"/>
      <c r="H118" s="175" t="str">
        <f aca="true">IF(G118 &lt;&gt; "",VLOOKUP($G118,Defect_severity,2,0),"")</f>
        <v/>
      </c>
      <c r="I118" s="144"/>
      <c r="J118" s="201"/>
      <c r="K118" s="202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144"/>
      <c r="G119" s="144"/>
      <c r="H119" s="175" t="str">
        <f aca="true">IF(G119 &lt;&gt; "",VLOOKUP($G119,Defect_severity,2,0),"")</f>
        <v/>
      </c>
      <c r="I119" s="144"/>
      <c r="J119" s="201"/>
      <c r="K119" s="202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144"/>
      <c r="G120" s="144"/>
      <c r="H120" s="175" t="str">
        <f aca="true">IF(G120 &lt;&gt; "",VLOOKUP($G120,Defect_severity,2,0),"")</f>
        <v/>
      </c>
      <c r="I120" s="144"/>
      <c r="J120" s="201"/>
      <c r="K120" s="202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144"/>
      <c r="G121" s="144"/>
      <c r="H121" s="175" t="str">
        <f aca="true">IF(G121 &lt;&gt; "",VLOOKUP($G121,Defect_severity,2,0),"")</f>
        <v/>
      </c>
      <c r="I121" s="144"/>
      <c r="J121" s="201"/>
      <c r="K121" s="202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144"/>
      <c r="G122" s="144"/>
      <c r="H122" s="175" t="str">
        <f aca="true">IF(G122 &lt;&gt; "",VLOOKUP($G122,Defect_severity,2,0),"")</f>
        <v/>
      </c>
      <c r="I122" s="144"/>
      <c r="J122" s="201"/>
      <c r="K122" s="202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144"/>
      <c r="G123" s="144"/>
      <c r="H123" s="175" t="str">
        <f aca="true">IF(G123 &lt;&gt; "",VLOOKUP($G123,Defect_severity,2,0),"")</f>
        <v/>
      </c>
      <c r="I123" s="144"/>
      <c r="J123" s="201"/>
      <c r="K123" s="202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144"/>
      <c r="G124" s="144"/>
      <c r="H124" s="175" t="str">
        <f aca="true">IF(G124 &lt;&gt; "",VLOOKUP($G124,Defect_severity,2,0),"")</f>
        <v/>
      </c>
      <c r="I124" s="144"/>
      <c r="J124" s="201"/>
      <c r="K124" s="202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144"/>
      <c r="G125" s="144"/>
      <c r="H125" s="175" t="str">
        <f aca="true">IF(G125 &lt;&gt; "",VLOOKUP($G125,Defect_severity,2,0),"")</f>
        <v/>
      </c>
      <c r="I125" s="144"/>
      <c r="J125" s="201"/>
      <c r="K125" s="202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144"/>
      <c r="G126" s="144"/>
      <c r="H126" s="175" t="str">
        <f aca="true">IF(G126 &lt;&gt; "",VLOOKUP($G126,Defect_severity,2,0),"")</f>
        <v/>
      </c>
      <c r="I126" s="144"/>
      <c r="J126" s="201"/>
      <c r="K126" s="202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144"/>
      <c r="G127" s="144"/>
      <c r="H127" s="175" t="str">
        <f aca="true">IF(G127 &lt;&gt; "",VLOOKUP($G127,Defect_severity,2,0),"")</f>
        <v/>
      </c>
      <c r="I127" s="144"/>
      <c r="J127" s="201"/>
      <c r="K127" s="202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144"/>
      <c r="G128" s="144"/>
      <c r="H128" s="175" t="str">
        <f aca="true">IF(G128 &lt;&gt; "",VLOOKUP($G128,Defect_severity,2,0),"")</f>
        <v/>
      </c>
      <c r="I128" s="144"/>
      <c r="J128" s="201"/>
      <c r="K128" s="202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144"/>
      <c r="G129" s="144"/>
      <c r="H129" s="175" t="str">
        <f aca="true">IF(G129 &lt;&gt; "",VLOOKUP($G129,Defect_severity,2,0),"")</f>
        <v/>
      </c>
      <c r="I129" s="144"/>
      <c r="J129" s="201"/>
      <c r="K129" s="202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144"/>
      <c r="G130" s="144"/>
      <c r="H130" s="175" t="str">
        <f aca="true">IF(G130 &lt;&gt; "",VLOOKUP($G130,Defect_severity,2,0),"")</f>
        <v/>
      </c>
      <c r="I130" s="144"/>
      <c r="J130" s="201"/>
      <c r="K130" s="202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144"/>
      <c r="G131" s="144"/>
      <c r="H131" s="175" t="str">
        <f aca="true">IF(G131 &lt;&gt; "",VLOOKUP($G131,Defect_severity,2,0),"")</f>
        <v/>
      </c>
      <c r="I131" s="144"/>
      <c r="J131" s="201"/>
      <c r="K131" s="202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144"/>
      <c r="G132" s="144"/>
      <c r="H132" s="175" t="str">
        <f aca="true">IF(G132 &lt;&gt; "",VLOOKUP($G132,Defect_severity,2,0),"")</f>
        <v/>
      </c>
      <c r="I132" s="144"/>
      <c r="J132" s="201"/>
      <c r="K132" s="202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144"/>
      <c r="G133" s="144"/>
      <c r="H133" s="175" t="str">
        <f aca="true">IF(G133 &lt;&gt; "",VLOOKUP($G133,Defect_severity,2,0),"")</f>
        <v/>
      </c>
      <c r="I133" s="144"/>
      <c r="J133" s="201"/>
      <c r="K133" s="202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144"/>
      <c r="G134" s="144"/>
      <c r="H134" s="175" t="str">
        <f aca="true">IF(G134 &lt;&gt; "",VLOOKUP($G134,Defect_severity,2,0),"")</f>
        <v/>
      </c>
      <c r="I134" s="144"/>
      <c r="J134" s="201"/>
      <c r="K134" s="202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144"/>
      <c r="G135" s="144"/>
      <c r="H135" s="175" t="str">
        <f aca="true">IF(G135 &lt;&gt; "",VLOOKUP($G135,Defect_severity,2,0),"")</f>
        <v/>
      </c>
      <c r="I135" s="144"/>
      <c r="J135" s="201"/>
      <c r="K135" s="202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144"/>
      <c r="G136" s="144"/>
      <c r="H136" s="175" t="str">
        <f aca="true">IF(G136 &lt;&gt; "",VLOOKUP($G136,Defect_severity,2,0),"")</f>
        <v/>
      </c>
      <c r="I136" s="144"/>
      <c r="J136" s="201"/>
      <c r="K136" s="202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144"/>
      <c r="G137" s="144"/>
      <c r="H137" s="175" t="str">
        <f aca="true">IF(G137 &lt;&gt; "",VLOOKUP($G137,Defect_severity,2,0),"")</f>
        <v/>
      </c>
      <c r="I137" s="144"/>
      <c r="J137" s="201"/>
      <c r="K137" s="202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144"/>
      <c r="G138" s="144"/>
      <c r="H138" s="175" t="str">
        <f aca="true">IF(G138 &lt;&gt; "",VLOOKUP($G138,Defect_severity,2,0),"")</f>
        <v/>
      </c>
      <c r="I138" s="144"/>
      <c r="J138" s="201"/>
      <c r="K138" s="202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144"/>
      <c r="G139" s="144"/>
      <c r="H139" s="175" t="str">
        <f aca="true">IF(G139 &lt;&gt; "",VLOOKUP($G139,Defect_severity,2,0),"")</f>
        <v/>
      </c>
      <c r="I139" s="144"/>
      <c r="J139" s="201"/>
      <c r="K139" s="202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144"/>
      <c r="G140" s="144"/>
      <c r="H140" s="175" t="str">
        <f aca="true">IF(G140 &lt;&gt; "",VLOOKUP($G140,Defect_severity,2,0),"")</f>
        <v/>
      </c>
      <c r="I140" s="144"/>
      <c r="J140" s="201"/>
      <c r="K140" s="202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144"/>
      <c r="G141" s="144"/>
      <c r="H141" s="175" t="str">
        <f aca="true">IF(G141 &lt;&gt; "",VLOOKUP($G141,Defect_severity,2,0),"")</f>
        <v/>
      </c>
      <c r="I141" s="144"/>
      <c r="J141" s="201"/>
      <c r="K141" s="202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144"/>
      <c r="G142" s="144"/>
      <c r="H142" s="175" t="str">
        <f aca="true">IF(G142 &lt;&gt; "",VLOOKUP($G142,Defect_severity,2,0),"")</f>
        <v/>
      </c>
      <c r="I142" s="144"/>
      <c r="J142" s="201"/>
      <c r="K142" s="202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144"/>
      <c r="G143" s="144"/>
      <c r="H143" s="175" t="str">
        <f aca="true">IF(G143 &lt;&gt; "",VLOOKUP($G143,Defect_severity,2,0),"")</f>
        <v/>
      </c>
      <c r="I143" s="144"/>
      <c r="J143" s="201"/>
      <c r="K143" s="202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144"/>
      <c r="G144" s="144"/>
      <c r="H144" s="175" t="str">
        <f aca="true">IF(G144 &lt;&gt; "",VLOOKUP($G144,Defect_severity,2,0),"")</f>
        <v/>
      </c>
      <c r="I144" s="144"/>
      <c r="J144" s="201"/>
      <c r="K144" s="202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144"/>
      <c r="G145" s="144"/>
      <c r="H145" s="175" t="str">
        <f aca="true">IF(G145 &lt;&gt; "",VLOOKUP($G145,Defect_severity,2,0),"")</f>
        <v/>
      </c>
      <c r="I145" s="144"/>
      <c r="J145" s="201"/>
      <c r="K145" s="202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144"/>
      <c r="G146" s="144"/>
      <c r="H146" s="175" t="str">
        <f aca="true">IF(G146 &lt;&gt; "",VLOOKUP($G146,Defect_severity,2,0),"")</f>
        <v/>
      </c>
      <c r="I146" s="144"/>
      <c r="J146" s="201"/>
      <c r="K146" s="202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144"/>
      <c r="G147" s="144"/>
      <c r="H147" s="175" t="str">
        <f aca="true">IF(G147 &lt;&gt; "",VLOOKUP($G147,Defect_severity,2,0),"")</f>
        <v/>
      </c>
      <c r="I147" s="144"/>
      <c r="J147" s="201"/>
      <c r="K147" s="202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144"/>
      <c r="G148" s="144"/>
      <c r="H148" s="175" t="str">
        <f aca="true">IF(G148 &lt;&gt; "",VLOOKUP($G148,Defect_severity,2,0),"")</f>
        <v/>
      </c>
      <c r="I148" s="144"/>
      <c r="J148" s="201"/>
      <c r="K148" s="202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144"/>
      <c r="G149" s="144"/>
      <c r="H149" s="175" t="str">
        <f aca="true">IF(G149 &lt;&gt; "",VLOOKUP($G149,Defect_severity,2,0),"")</f>
        <v/>
      </c>
      <c r="I149" s="144"/>
      <c r="J149" s="201"/>
      <c r="K149" s="202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144"/>
      <c r="G150" s="144"/>
      <c r="H150" s="175" t="str">
        <f aca="true">IF(G150 &lt;&gt; "",VLOOKUP($G150,Defect_severity,2,0),"")</f>
        <v/>
      </c>
      <c r="I150" s="144"/>
      <c r="J150" s="201"/>
      <c r="K150" s="202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144"/>
      <c r="G151" s="144"/>
      <c r="H151" s="175" t="str">
        <f aca="true">IF(G151 &lt;&gt; "",VLOOKUP($G151,Defect_severity,2,0),"")</f>
        <v/>
      </c>
      <c r="I151" s="144"/>
      <c r="J151" s="201"/>
      <c r="K151" s="202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144"/>
      <c r="G152" s="144"/>
      <c r="H152" s="175" t="str">
        <f aca="true">IF(G152 &lt;&gt; "",VLOOKUP($G152,Defect_severity,2,0),"")</f>
        <v/>
      </c>
      <c r="I152" s="144"/>
      <c r="J152" s="201"/>
      <c r="K152" s="202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144"/>
      <c r="G153" s="144"/>
      <c r="H153" s="175" t="str">
        <f aca="true">IF(G153 &lt;&gt; "",VLOOKUP($G153,Defect_severity,2,0),"")</f>
        <v/>
      </c>
      <c r="I153" s="144"/>
      <c r="J153" s="201"/>
      <c r="K153" s="202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144"/>
      <c r="G154" s="144"/>
      <c r="H154" s="175" t="str">
        <f aca="true">IF(G154 &lt;&gt; "",VLOOKUP($G154,Defect_severity,2,0),"")</f>
        <v/>
      </c>
      <c r="I154" s="144"/>
      <c r="J154" s="201"/>
      <c r="K154" s="202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144"/>
      <c r="G155" s="144"/>
      <c r="H155" s="175" t="str">
        <f aca="true">IF(G155 &lt;&gt; "",VLOOKUP($G155,Defect_severity,2,0),"")</f>
        <v/>
      </c>
      <c r="I155" s="144"/>
      <c r="J155" s="201"/>
      <c r="K155" s="202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144"/>
      <c r="G156" s="144"/>
      <c r="H156" s="175" t="str">
        <f aca="true">IF(G156 &lt;&gt; "",VLOOKUP($G156,Defect_severity,2,0),"")</f>
        <v/>
      </c>
      <c r="I156" s="144"/>
      <c r="J156" s="201"/>
      <c r="K156" s="202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144"/>
      <c r="G157" s="144"/>
      <c r="H157" s="175" t="str">
        <f aca="true">IF(G157 &lt;&gt; "",VLOOKUP($G157,Defect_severity,2,0),"")</f>
        <v/>
      </c>
      <c r="I157" s="144"/>
      <c r="J157" s="201"/>
      <c r="K157" s="202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144"/>
      <c r="G158" s="144"/>
      <c r="H158" s="175" t="str">
        <f aca="true">IF(G158 &lt;&gt; "",VLOOKUP($G158,Defect_severity,2,0),"")</f>
        <v/>
      </c>
      <c r="I158" s="144"/>
      <c r="J158" s="201"/>
      <c r="K158" s="202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144"/>
      <c r="G159" s="144"/>
      <c r="H159" s="175" t="str">
        <f aca="true">IF(G159 &lt;&gt; "",VLOOKUP($G159,Defect_severity,2,0),"")</f>
        <v/>
      </c>
      <c r="I159" s="144"/>
      <c r="J159" s="201"/>
      <c r="K159" s="202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144"/>
      <c r="G160" s="144"/>
      <c r="H160" s="175" t="str">
        <f aca="true">IF(G160 &lt;&gt; "",VLOOKUP($G160,Defect_severity,2,0),"")</f>
        <v/>
      </c>
      <c r="I160" s="144"/>
      <c r="J160" s="201"/>
      <c r="K160" s="202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144"/>
      <c r="G161" s="144"/>
      <c r="H161" s="175" t="str">
        <f aca="true">IF(G161 &lt;&gt; "",VLOOKUP($G161,Defect_severity,2,0),"")</f>
        <v/>
      </c>
      <c r="I161" s="144"/>
      <c r="J161" s="201"/>
      <c r="K161" s="202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144"/>
      <c r="G162" s="144"/>
      <c r="H162" s="175" t="str">
        <f aca="true">IF(G162 &lt;&gt; "",VLOOKUP($G162,Defect_severity,2,0),"")</f>
        <v/>
      </c>
      <c r="I162" s="144"/>
      <c r="J162" s="201"/>
      <c r="K162" s="202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144"/>
      <c r="G163" s="144"/>
      <c r="H163" s="175" t="str">
        <f aca="true">IF(G163 &lt;&gt; "",VLOOKUP($G163,Defect_severity,2,0),"")</f>
        <v/>
      </c>
      <c r="I163" s="144"/>
      <c r="J163" s="201"/>
      <c r="K163" s="202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144"/>
      <c r="G164" s="144"/>
      <c r="H164" s="175" t="str">
        <f aca="true">IF(G164 &lt;&gt; "",VLOOKUP($G164,Defect_severity,2,0),"")</f>
        <v/>
      </c>
      <c r="I164" s="144"/>
      <c r="J164" s="201"/>
      <c r="K164" s="202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144"/>
      <c r="G165" s="144"/>
      <c r="H165" s="175" t="str">
        <f aca="true">IF(G165 &lt;&gt; "",VLOOKUP($G165,Defect_severity,2,0),"")</f>
        <v/>
      </c>
      <c r="I165" s="144"/>
      <c r="J165" s="201"/>
      <c r="K165" s="202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144"/>
      <c r="G166" s="144"/>
      <c r="H166" s="175" t="str">
        <f aca="true">IF(G166 &lt;&gt; "",VLOOKUP($G166,Defect_severity,2,0),"")</f>
        <v/>
      </c>
      <c r="I166" s="144"/>
      <c r="J166" s="201"/>
      <c r="K166" s="202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144"/>
      <c r="G167" s="144"/>
      <c r="H167" s="175" t="str">
        <f aca="true">IF(G167 &lt;&gt; "",VLOOKUP($G167,Defect_severity,2,0),"")</f>
        <v/>
      </c>
      <c r="I167" s="144"/>
      <c r="J167" s="201"/>
      <c r="K167" s="202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144"/>
      <c r="G168" s="144"/>
      <c r="H168" s="175" t="str">
        <f aca="true">IF(G168 &lt;&gt; "",VLOOKUP($G168,Defect_severity,2,0),"")</f>
        <v/>
      </c>
      <c r="I168" s="144"/>
      <c r="J168" s="201"/>
      <c r="K168" s="202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144"/>
      <c r="G169" s="144"/>
      <c r="H169" s="175" t="str">
        <f aca="true">IF(G169 &lt;&gt; "",VLOOKUP($G169,Defect_severity,2,0),"")</f>
        <v/>
      </c>
      <c r="I169" s="144"/>
      <c r="J169" s="201"/>
      <c r="K169" s="202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144"/>
      <c r="G170" s="144"/>
      <c r="H170" s="175" t="str">
        <f aca="true">IF(G170 &lt;&gt; "",VLOOKUP($G170,Defect_severity,2,0),"")</f>
        <v/>
      </c>
      <c r="I170" s="144"/>
      <c r="J170" s="201"/>
      <c r="K170" s="202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144"/>
      <c r="G171" s="144"/>
      <c r="H171" s="175" t="str">
        <f aca="true">IF(G171 &lt;&gt; "",VLOOKUP($G171,Defect_severity,2,0),"")</f>
        <v/>
      </c>
      <c r="I171" s="144"/>
      <c r="J171" s="201"/>
      <c r="K171" s="202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144"/>
      <c r="G172" s="144"/>
      <c r="H172" s="175" t="str">
        <f aca="true">IF(G172 &lt;&gt; "",VLOOKUP($G172,Defect_severity,2,0),"")</f>
        <v/>
      </c>
      <c r="I172" s="144"/>
      <c r="J172" s="201"/>
      <c r="K172" s="202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144"/>
      <c r="G173" s="144"/>
      <c r="H173" s="175" t="str">
        <f aca="true">IF(G173 &lt;&gt; "",VLOOKUP($G173,Defect_severity,2,0),"")</f>
        <v/>
      </c>
      <c r="I173" s="144"/>
      <c r="J173" s="201"/>
      <c r="K173" s="202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144"/>
      <c r="G174" s="144"/>
      <c r="H174" s="175" t="str">
        <f aca="true">IF(G174 &lt;&gt; "",VLOOKUP($G174,Defect_severity,2,0),"")</f>
        <v/>
      </c>
      <c r="I174" s="144"/>
      <c r="J174" s="201"/>
      <c r="K174" s="202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144"/>
      <c r="G175" s="144"/>
      <c r="H175" s="175" t="str">
        <f aca="true">IF(G175 &lt;&gt; "",VLOOKUP($G175,Defect_severity,2,0),"")</f>
        <v/>
      </c>
      <c r="I175" s="144"/>
      <c r="J175" s="201"/>
      <c r="K175" s="202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144"/>
      <c r="G176" s="144"/>
      <c r="H176" s="175" t="str">
        <f aca="true">IF(G176 &lt;&gt; "",VLOOKUP($G176,Defect_severity,2,0),"")</f>
        <v/>
      </c>
      <c r="I176" s="144"/>
      <c r="J176" s="201"/>
      <c r="K176" s="202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144"/>
      <c r="G177" s="144"/>
      <c r="H177" s="175" t="str">
        <f aca="true">IF(G177 &lt;&gt; "",VLOOKUP($G177,Defect_severity,2,0),"")</f>
        <v/>
      </c>
      <c r="I177" s="144"/>
      <c r="J177" s="201"/>
      <c r="K177" s="202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144"/>
      <c r="G178" s="144"/>
      <c r="H178" s="175" t="str">
        <f aca="true">IF(G178 &lt;&gt; "",VLOOKUP($G178,Defect_severity,2,0),"")</f>
        <v/>
      </c>
      <c r="I178" s="144"/>
      <c r="J178" s="201"/>
      <c r="K178" s="202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144"/>
      <c r="G179" s="144"/>
      <c r="H179" s="175" t="str">
        <f aca="true">IF(G179 &lt;&gt; "",VLOOKUP($G179,Defect_severity,2,0),"")</f>
        <v/>
      </c>
      <c r="I179" s="144"/>
      <c r="J179" s="201"/>
      <c r="K179" s="202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144"/>
      <c r="G180" s="144"/>
      <c r="H180" s="175" t="str">
        <f aca="true">IF(G180 &lt;&gt; "",VLOOKUP($G180,Defect_severity,2,0),"")</f>
        <v/>
      </c>
      <c r="I180" s="144"/>
      <c r="J180" s="201"/>
      <c r="K180" s="202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144"/>
      <c r="G181" s="144"/>
      <c r="H181" s="175" t="str">
        <f aca="true">IF(G181 &lt;&gt; "",VLOOKUP($G181,Defect_severity,2,0),"")</f>
        <v/>
      </c>
      <c r="I181" s="144"/>
      <c r="J181" s="201"/>
      <c r="K181" s="202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144"/>
      <c r="G182" s="144"/>
      <c r="H182" s="175" t="str">
        <f aca="true">IF(G182 &lt;&gt; "",VLOOKUP($G182,Defect_severity,2,0),"")</f>
        <v/>
      </c>
      <c r="I182" s="144"/>
      <c r="J182" s="201"/>
      <c r="K182" s="202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144"/>
      <c r="G183" s="144"/>
      <c r="H183" s="175" t="str">
        <f aca="true">IF(G183 &lt;&gt; "",VLOOKUP($G183,Defect_severity,2,0),"")</f>
        <v/>
      </c>
      <c r="I183" s="144"/>
      <c r="J183" s="201"/>
      <c r="K183" s="202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144"/>
      <c r="G184" s="144"/>
      <c r="H184" s="175" t="str">
        <f aca="true">IF(G184 &lt;&gt; "",VLOOKUP($G184,Defect_severity,2,0),"")</f>
        <v/>
      </c>
      <c r="I184" s="144"/>
      <c r="J184" s="201"/>
      <c r="K184" s="202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144"/>
      <c r="G185" s="144"/>
      <c r="H185" s="175" t="str">
        <f aca="true">IF(G185 &lt;&gt; "",VLOOKUP($G185,Defect_severity,2,0),"")</f>
        <v/>
      </c>
      <c r="I185" s="144"/>
      <c r="J185" s="201"/>
      <c r="K185" s="202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144"/>
      <c r="G186" s="144"/>
      <c r="H186" s="175" t="str">
        <f aca="true">IF(G186 &lt;&gt; "",VLOOKUP($G186,Defect_severity,2,0),"")</f>
        <v/>
      </c>
      <c r="I186" s="144"/>
      <c r="J186" s="201"/>
      <c r="K186" s="202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144"/>
      <c r="G187" s="144"/>
      <c r="H187" s="175" t="str">
        <f aca="true">IF(G187 &lt;&gt; "",VLOOKUP($G187,Defect_severity,2,0),"")</f>
        <v/>
      </c>
      <c r="I187" s="144"/>
      <c r="J187" s="201"/>
      <c r="K187" s="202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144"/>
      <c r="G188" s="144"/>
      <c r="H188" s="175" t="str">
        <f aca="true">IF(G188 &lt;&gt; "",VLOOKUP($G188,Defect_severity,2,0),"")</f>
        <v/>
      </c>
      <c r="I188" s="144"/>
      <c r="J188" s="201"/>
      <c r="K188" s="202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144"/>
      <c r="G189" s="144"/>
      <c r="H189" s="175" t="str">
        <f aca="true">IF(G189 &lt;&gt; "",VLOOKUP($G189,Defect_severity,2,0),"")</f>
        <v/>
      </c>
      <c r="I189" s="144"/>
      <c r="J189" s="201"/>
      <c r="K189" s="202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144"/>
      <c r="G190" s="144"/>
      <c r="H190" s="175" t="str">
        <f aca="true">IF(G190 &lt;&gt; "",VLOOKUP($G190,Defect_severity,2,0),"")</f>
        <v/>
      </c>
      <c r="I190" s="144"/>
      <c r="J190" s="201"/>
      <c r="K190" s="202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144"/>
      <c r="G191" s="144"/>
      <c r="H191" s="175" t="str">
        <f aca="true">IF(G191 &lt;&gt; "",VLOOKUP($G191,Defect_severity,2,0),"")</f>
        <v/>
      </c>
      <c r="I191" s="144"/>
      <c r="J191" s="201"/>
      <c r="K191" s="202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144"/>
      <c r="G192" s="144"/>
      <c r="H192" s="175" t="str">
        <f aca="true">IF(G192 &lt;&gt; "",VLOOKUP($G192,Defect_severity,2,0),"")</f>
        <v/>
      </c>
      <c r="I192" s="144"/>
      <c r="J192" s="201"/>
      <c r="K192" s="202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144"/>
      <c r="G193" s="144"/>
      <c r="H193" s="175" t="str">
        <f aca="true">IF(G193 &lt;&gt; "",VLOOKUP($G193,Defect_severity,2,0),"")</f>
        <v/>
      </c>
      <c r="I193" s="144"/>
      <c r="J193" s="201"/>
      <c r="K193" s="202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144"/>
      <c r="G194" s="144"/>
      <c r="H194" s="175" t="str">
        <f aca="true">IF(G194 &lt;&gt; "",VLOOKUP($G194,Defect_severity,2,0),"")</f>
        <v/>
      </c>
      <c r="I194" s="144"/>
      <c r="J194" s="201"/>
      <c r="K194" s="202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144"/>
      <c r="G195" s="144"/>
      <c r="H195" s="175" t="str">
        <f aca="true">IF(G195 &lt;&gt; "",VLOOKUP($G195,Defect_severity,2,0),"")</f>
        <v/>
      </c>
      <c r="I195" s="144"/>
      <c r="J195" s="201"/>
      <c r="K195" s="202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144"/>
      <c r="G196" s="144"/>
      <c r="H196" s="175" t="str">
        <f aca="true">IF(G196 &lt;&gt; "",VLOOKUP($G196,Defect_severity,2,0),"")</f>
        <v/>
      </c>
      <c r="I196" s="144"/>
      <c r="J196" s="201"/>
      <c r="K196" s="202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144"/>
      <c r="G197" s="144"/>
      <c r="H197" s="175" t="str">
        <f aca="true">IF(G197 &lt;&gt; "",VLOOKUP($G197,Defect_severity,2,0),"")</f>
        <v/>
      </c>
      <c r="I197" s="144"/>
      <c r="J197" s="201"/>
      <c r="K197" s="202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144"/>
      <c r="G198" s="144"/>
      <c r="H198" s="175" t="str">
        <f aca="true">IF(G198 &lt;&gt; "",VLOOKUP($G198,Defect_severity,2,0),"")</f>
        <v/>
      </c>
      <c r="I198" s="144"/>
      <c r="J198" s="201"/>
      <c r="K198" s="202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144"/>
      <c r="G199" s="144"/>
      <c r="H199" s="175" t="str">
        <f aca="true">IF(G199 &lt;&gt; "",VLOOKUP($G199,Defect_severity,2,0),"")</f>
        <v/>
      </c>
      <c r="I199" s="144"/>
      <c r="J199" s="201"/>
      <c r="K199" s="202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144"/>
      <c r="G200" s="144"/>
      <c r="H200" s="175" t="str">
        <f aca="true">IF(G200 &lt;&gt; "",VLOOKUP($G200,Defect_severity,2,0),"")</f>
        <v/>
      </c>
      <c r="I200" s="144"/>
      <c r="J200" s="201"/>
      <c r="K200" s="202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144"/>
      <c r="G201" s="144"/>
      <c r="H201" s="175" t="str">
        <f aca="true">IF(G201 &lt;&gt; "",VLOOKUP($G201,Defect_severity,2,0),"")</f>
        <v/>
      </c>
      <c r="I201" s="144"/>
      <c r="J201" s="201"/>
      <c r="K201" s="202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144"/>
      <c r="G202" s="144"/>
      <c r="H202" s="175" t="str">
        <f aca="true">IF(G202 &lt;&gt; "",VLOOKUP($G202,Defect_severity,2,0),"")</f>
        <v/>
      </c>
      <c r="I202" s="144"/>
      <c r="J202" s="201"/>
      <c r="K202" s="202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144"/>
      <c r="G203" s="144"/>
      <c r="H203" s="175" t="str">
        <f aca="true">IF(G203 &lt;&gt; "",VLOOKUP($G203,Defect_severity,2,0),"")</f>
        <v/>
      </c>
      <c r="I203" s="144"/>
      <c r="J203" s="201"/>
      <c r="K203" s="202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144"/>
      <c r="G204" s="144"/>
      <c r="H204" s="175" t="str">
        <f aca="true">IF(G204 &lt;&gt; "",VLOOKUP($G204,Defect_severity,2,0),"")</f>
        <v/>
      </c>
      <c r="I204" s="144"/>
      <c r="J204" s="201"/>
      <c r="K204" s="202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144"/>
      <c r="G205" s="144"/>
      <c r="H205" s="175" t="str">
        <f aca="true">IF(G205 &lt;&gt; "",VLOOKUP($G205,Defect_severity,2,0),"")</f>
        <v/>
      </c>
      <c r="I205" s="144"/>
      <c r="J205" s="201"/>
      <c r="K205" s="202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144"/>
      <c r="G206" s="144"/>
      <c r="H206" s="175" t="str">
        <f aca="true">IF(G206 &lt;&gt; "",VLOOKUP($G206,Defect_severity,2,0),"")</f>
        <v/>
      </c>
      <c r="I206" s="144"/>
      <c r="J206" s="201"/>
      <c r="K206" s="202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144"/>
      <c r="G207" s="144"/>
      <c r="H207" s="175" t="str">
        <f aca="true">IF(G207 &lt;&gt; "",VLOOKUP($G207,Defect_severity,2,0),"")</f>
        <v/>
      </c>
      <c r="I207" s="144"/>
      <c r="J207" s="201"/>
      <c r="K207" s="202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144"/>
      <c r="G208" s="144"/>
      <c r="H208" s="175" t="str">
        <f aca="true">IF(G208 &lt;&gt; "",VLOOKUP($G208,Defect_severity,2,0),"")</f>
        <v/>
      </c>
      <c r="I208" s="144"/>
      <c r="J208" s="201"/>
      <c r="K208" s="202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144"/>
      <c r="G209" s="144"/>
      <c r="H209" s="175" t="str">
        <f aca="true">IF(G209 &lt;&gt; "",VLOOKUP($G209,Defect_severity,2,0),"")</f>
        <v/>
      </c>
      <c r="I209" s="144"/>
      <c r="J209" s="201"/>
      <c r="K209" s="202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144"/>
      <c r="G210" s="144"/>
      <c r="H210" s="175" t="str">
        <f aca="true">IF(G210 &lt;&gt; "",VLOOKUP($G210,Defect_severity,2,0),"")</f>
        <v/>
      </c>
      <c r="I210" s="144"/>
      <c r="J210" s="201"/>
      <c r="K210" s="202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144"/>
      <c r="G211" s="144"/>
      <c r="H211" s="175" t="str">
        <f aca="true">IF(G211 &lt;&gt; "",VLOOKUP($G211,Defect_severity,2,0),"")</f>
        <v/>
      </c>
      <c r="I211" s="144"/>
      <c r="J211" s="201"/>
      <c r="K211" s="202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144"/>
      <c r="G212" s="144"/>
      <c r="H212" s="175" t="str">
        <f aca="true">IF(G212 &lt;&gt; "",VLOOKUP($G212,Defect_severity,2,0),"")</f>
        <v/>
      </c>
      <c r="I212" s="144"/>
      <c r="J212" s="201"/>
      <c r="K212" s="202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144"/>
      <c r="G213" s="144"/>
      <c r="H213" s="175" t="str">
        <f aca="true">IF(G213 &lt;&gt; "",VLOOKUP($G213,Defect_severity,2,0),"")</f>
        <v/>
      </c>
      <c r="I213" s="144"/>
      <c r="J213" s="201"/>
      <c r="K213" s="202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144"/>
      <c r="G214" s="144"/>
      <c r="H214" s="175" t="str">
        <f aca="true">IF(G214 &lt;&gt; "",VLOOKUP($G214,Defect_severity,2,0),"")</f>
        <v/>
      </c>
      <c r="I214" s="144"/>
      <c r="J214" s="201"/>
      <c r="K214" s="202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144"/>
      <c r="G215" s="144"/>
      <c r="H215" s="175" t="str">
        <f aca="true">IF(G215 &lt;&gt; "",VLOOKUP($G215,Defect_severity,2,0),"")</f>
        <v/>
      </c>
      <c r="I215" s="144"/>
      <c r="J215" s="201"/>
      <c r="K215" s="202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144"/>
      <c r="G216" s="144"/>
      <c r="H216" s="175" t="str">
        <f aca="true">IF(G216 &lt;&gt; "",VLOOKUP($G216,Defect_severity,2,0),"")</f>
        <v/>
      </c>
      <c r="I216" s="144"/>
      <c r="J216" s="201"/>
      <c r="K216" s="202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144"/>
      <c r="G217" s="144"/>
      <c r="H217" s="175" t="str">
        <f aca="true">IF(G217 &lt;&gt; "",VLOOKUP($G217,Defect_severity,2,0),"")</f>
        <v/>
      </c>
      <c r="I217" s="144"/>
      <c r="J217" s="201"/>
      <c r="K217" s="202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144"/>
      <c r="G218" s="144"/>
      <c r="H218" s="175" t="str">
        <f aca="true">IF(G218 &lt;&gt; "",VLOOKUP($G218,Defect_severity,2,0),"")</f>
        <v/>
      </c>
      <c r="I218" s="144"/>
      <c r="J218" s="201"/>
      <c r="K218" s="202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144"/>
      <c r="G219" s="144"/>
      <c r="H219" s="175" t="str">
        <f aca="true">IF(G219 &lt;&gt; "",VLOOKUP($G219,Defect_severity,2,0),"")</f>
        <v/>
      </c>
      <c r="I219" s="144"/>
      <c r="J219" s="201"/>
      <c r="K219" s="202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144"/>
      <c r="G220" s="144"/>
      <c r="H220" s="175" t="str">
        <f aca="true">IF(G220 &lt;&gt; "",VLOOKUP($G220,Defect_severity,2,0),"")</f>
        <v/>
      </c>
      <c r="I220" s="144"/>
      <c r="J220" s="201"/>
      <c r="K220" s="202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144"/>
      <c r="G221" s="144"/>
      <c r="H221" s="175" t="str">
        <f aca="true">IF(G221 &lt;&gt; "",VLOOKUP($G221,Defect_severity,2,0),"")</f>
        <v/>
      </c>
      <c r="I221" s="144"/>
      <c r="J221" s="201"/>
      <c r="K221" s="202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144"/>
      <c r="G222" s="144"/>
      <c r="H222" s="175" t="str">
        <f aca="true">IF(G222 &lt;&gt; "",VLOOKUP($G222,Defect_severity,2,0),"")</f>
        <v/>
      </c>
      <c r="I222" s="144"/>
      <c r="J222" s="201"/>
      <c r="K222" s="202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144"/>
      <c r="G223" s="144"/>
      <c r="H223" s="175" t="str">
        <f aca="true">IF(G223 &lt;&gt; "",VLOOKUP($G223,Defect_severity,2,0),"")</f>
        <v/>
      </c>
      <c r="I223" s="144"/>
      <c r="J223" s="201"/>
      <c r="K223" s="202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144"/>
      <c r="G224" s="144"/>
      <c r="H224" s="175" t="str">
        <f aca="true">IF(G224 &lt;&gt; "",VLOOKUP($G224,Defect_severity,2,0),"")</f>
        <v/>
      </c>
      <c r="I224" s="144"/>
      <c r="J224" s="201"/>
      <c r="K224" s="202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144"/>
      <c r="G225" s="144"/>
      <c r="H225" s="175" t="str">
        <f aca="true">IF(G225 &lt;&gt; "",VLOOKUP($G225,Defect_severity,2,0),"")</f>
        <v/>
      </c>
      <c r="I225" s="144"/>
      <c r="J225" s="201"/>
      <c r="K225" s="202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144"/>
      <c r="G226" s="144"/>
      <c r="H226" s="175" t="str">
        <f aca="true">IF(G226 &lt;&gt; "",VLOOKUP($G226,Defect_severity,2,0),"")</f>
        <v/>
      </c>
      <c r="I226" s="144"/>
      <c r="J226" s="201"/>
      <c r="K226" s="202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144"/>
      <c r="G227" s="144"/>
      <c r="H227" s="175" t="str">
        <f aca="true">IF(G227 &lt;&gt; "",VLOOKUP($G227,Defect_severity,2,0),"")</f>
        <v/>
      </c>
      <c r="I227" s="144"/>
      <c r="J227" s="201"/>
      <c r="K227" s="202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144"/>
      <c r="G228" s="144"/>
      <c r="H228" s="175" t="str">
        <f aca="true">IF(G228 &lt;&gt; "",VLOOKUP($G228,Defect_severity,2,0),"")</f>
        <v/>
      </c>
      <c r="I228" s="144"/>
      <c r="J228" s="201"/>
      <c r="K228" s="202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144"/>
      <c r="G229" s="144"/>
      <c r="H229" s="175" t="str">
        <f aca="true">IF(G229 &lt;&gt; "",VLOOKUP($G229,Defect_severity,2,0),"")</f>
        <v/>
      </c>
      <c r="I229" s="144"/>
      <c r="J229" s="201"/>
      <c r="K229" s="202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144"/>
      <c r="G230" s="144"/>
      <c r="H230" s="175" t="str">
        <f aca="true">IF(G230 &lt;&gt; "",VLOOKUP($G230,Defect_severity,2,0),"")</f>
        <v/>
      </c>
      <c r="I230" s="144"/>
      <c r="J230" s="201"/>
      <c r="K230" s="202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144"/>
      <c r="G231" s="144"/>
      <c r="H231" s="175" t="str">
        <f aca="true">IF(G231 &lt;&gt; "",VLOOKUP($G231,Defect_severity,2,0),"")</f>
        <v/>
      </c>
      <c r="I231" s="144"/>
      <c r="J231" s="201"/>
      <c r="K231" s="202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144"/>
      <c r="G232" s="144"/>
      <c r="H232" s="175" t="str">
        <f aca="true">IF(G232 &lt;&gt; "",VLOOKUP($G232,Defect_severity,2,0),"")</f>
        <v/>
      </c>
      <c r="I232" s="144"/>
      <c r="J232" s="201"/>
      <c r="K232" s="202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144"/>
      <c r="G233" s="144"/>
      <c r="H233" s="175" t="str">
        <f aca="true">IF(G233 &lt;&gt; "",VLOOKUP($G233,Defect_severity,2,0),"")</f>
        <v/>
      </c>
      <c r="I233" s="144"/>
      <c r="J233" s="201"/>
      <c r="K233" s="202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144"/>
      <c r="G234" s="144"/>
      <c r="H234" s="175" t="str">
        <f aca="true">IF(G234 &lt;&gt; "",VLOOKUP($G234,Defect_severity,2,0),"")</f>
        <v/>
      </c>
      <c r="I234" s="144"/>
      <c r="J234" s="201"/>
      <c r="K234" s="202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144"/>
      <c r="G235" s="144"/>
      <c r="H235" s="175" t="str">
        <f aca="true">IF(G235 &lt;&gt; "",VLOOKUP($G235,Defect_severity,2,0),"")</f>
        <v/>
      </c>
      <c r="I235" s="144"/>
      <c r="J235" s="201"/>
      <c r="K235" s="202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144"/>
      <c r="G236" s="144"/>
      <c r="H236" s="175" t="str">
        <f aca="true">IF(G236 &lt;&gt; "",VLOOKUP($G236,Defect_severity,2,0),"")</f>
        <v/>
      </c>
      <c r="I236" s="144"/>
      <c r="J236" s="201"/>
      <c r="K236" s="202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144"/>
      <c r="G237" s="144"/>
      <c r="H237" s="175" t="str">
        <f aca="true">IF(G237 &lt;&gt; "",VLOOKUP($G237,Defect_severity,2,0),"")</f>
        <v/>
      </c>
      <c r="I237" s="144"/>
      <c r="J237" s="201"/>
      <c r="K237" s="202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144"/>
      <c r="G238" s="144"/>
      <c r="H238" s="175" t="str">
        <f aca="true">IF(G238 &lt;&gt; "",VLOOKUP($G238,Defect_severity,2,0),"")</f>
        <v/>
      </c>
      <c r="I238" s="144"/>
      <c r="J238" s="201"/>
      <c r="K238" s="202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144"/>
      <c r="G239" s="144"/>
      <c r="H239" s="175" t="str">
        <f aca="true">IF(G239 &lt;&gt; "",VLOOKUP($G239,Defect_severity,2,0),"")</f>
        <v/>
      </c>
      <c r="I239" s="144"/>
      <c r="J239" s="201"/>
      <c r="K239" s="202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144"/>
      <c r="G240" s="144"/>
      <c r="H240" s="175" t="str">
        <f aca="true">IF(G240 &lt;&gt; "",VLOOKUP($G240,Defect_severity,2,0),"")</f>
        <v/>
      </c>
      <c r="I240" s="144"/>
      <c r="J240" s="201"/>
      <c r="K240" s="202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144"/>
      <c r="G241" s="144"/>
      <c r="H241" s="175" t="str">
        <f aca="true">IF(G241 &lt;&gt; "",VLOOKUP($G241,Defect_severity,2,0),"")</f>
        <v/>
      </c>
      <c r="I241" s="144"/>
      <c r="J241" s="201"/>
      <c r="K241" s="202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144"/>
      <c r="G242" s="144"/>
      <c r="H242" s="175" t="str">
        <f aca="true">IF(G242 &lt;&gt; "",VLOOKUP($G242,Defect_severity,2,0),"")</f>
        <v/>
      </c>
      <c r="I242" s="144"/>
      <c r="J242" s="201"/>
      <c r="K242" s="202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144"/>
      <c r="G243" s="144"/>
      <c r="H243" s="175" t="str">
        <f aca="true">IF(G243 &lt;&gt; "",VLOOKUP($G243,Defect_severity,2,0),"")</f>
        <v/>
      </c>
      <c r="I243" s="144"/>
      <c r="J243" s="201"/>
      <c r="K243" s="202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144"/>
      <c r="G244" s="144"/>
      <c r="H244" s="175" t="str">
        <f aca="true">IF(G244 &lt;&gt; "",VLOOKUP($G244,Defect_severity,2,0),"")</f>
        <v/>
      </c>
      <c r="I244" s="144"/>
      <c r="J244" s="201"/>
      <c r="K244" s="202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144"/>
      <c r="G245" s="144"/>
      <c r="H245" s="175" t="str">
        <f aca="true">IF(G245 &lt;&gt; "",VLOOKUP($G245,Defect_severity,2,0),"")</f>
        <v/>
      </c>
      <c r="I245" s="144"/>
      <c r="J245" s="201"/>
      <c r="K245" s="202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144"/>
      <c r="G246" s="144"/>
      <c r="H246" s="175" t="str">
        <f aca="true">IF(G246 &lt;&gt; "",VLOOKUP($G246,Defect_severity,2,0),"")</f>
        <v/>
      </c>
      <c r="I246" s="144"/>
      <c r="J246" s="201"/>
      <c r="K246" s="202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144"/>
      <c r="G247" s="144"/>
      <c r="H247" s="175" t="str">
        <f aca="true">IF(G247 &lt;&gt; "",VLOOKUP($G247,Defect_severity,2,0),"")</f>
        <v/>
      </c>
      <c r="I247" s="144"/>
      <c r="J247" s="201"/>
      <c r="K247" s="202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144"/>
      <c r="G248" s="144"/>
      <c r="H248" s="175" t="str">
        <f aca="true">IF(G248 &lt;&gt; "",VLOOKUP($G248,Defect_severity,2,0),"")</f>
        <v/>
      </c>
      <c r="I248" s="144"/>
      <c r="J248" s="201"/>
      <c r="K248" s="202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144"/>
      <c r="G249" s="144"/>
      <c r="H249" s="175" t="str">
        <f aca="true">IF(G249 &lt;&gt; "",VLOOKUP($G249,Defect_severity,2,0),"")</f>
        <v/>
      </c>
      <c r="I249" s="144"/>
      <c r="J249" s="201"/>
      <c r="K249" s="202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144"/>
      <c r="G250" s="144"/>
      <c r="H250" s="175" t="str">
        <f aca="true">IF(G250 &lt;&gt; "",VLOOKUP($G250,Defect_severity,2,0),"")</f>
        <v/>
      </c>
      <c r="I250" s="144"/>
      <c r="J250" s="201"/>
      <c r="K250" s="202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144"/>
      <c r="G251" s="144"/>
      <c r="H251" s="175" t="str">
        <f aca="true">IF(G251 &lt;&gt; "",VLOOKUP($G251,Defect_severity,2,0),"")</f>
        <v/>
      </c>
      <c r="I251" s="144"/>
      <c r="J251" s="201"/>
      <c r="K251" s="202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144"/>
      <c r="G252" s="144"/>
      <c r="H252" s="175" t="str">
        <f aca="true">IF(G252 &lt;&gt; "",VLOOKUP($G252,Defect_severity,2,0),"")</f>
        <v/>
      </c>
      <c r="I252" s="144"/>
      <c r="J252" s="201"/>
      <c r="K252" s="202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144"/>
      <c r="G253" s="144"/>
      <c r="H253" s="175" t="str">
        <f aca="true">IF(G253 &lt;&gt; "",VLOOKUP($G253,Defect_severity,2,0),"")</f>
        <v/>
      </c>
      <c r="I253" s="144"/>
      <c r="J253" s="201"/>
      <c r="K253" s="202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144"/>
      <c r="G254" s="144"/>
      <c r="H254" s="175" t="str">
        <f aca="true">IF(G254 &lt;&gt; "",VLOOKUP($G254,Defect_severity,2,0),"")</f>
        <v/>
      </c>
      <c r="I254" s="144"/>
      <c r="J254" s="201"/>
      <c r="K254" s="202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144"/>
      <c r="G255" s="144"/>
      <c r="H255" s="175" t="str">
        <f aca="true">IF(G255 &lt;&gt; "",VLOOKUP($G255,Defect_severity,2,0),"")</f>
        <v/>
      </c>
      <c r="I255" s="144"/>
      <c r="J255" s="201"/>
      <c r="K255" s="202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144"/>
      <c r="G256" s="144"/>
      <c r="H256" s="175" t="str">
        <f aca="true">IF(G256 &lt;&gt; "",VLOOKUP($G256,Defect_severity,2,0),"")</f>
        <v/>
      </c>
      <c r="I256" s="144"/>
      <c r="J256" s="201"/>
      <c r="K256" s="202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144"/>
      <c r="G257" s="144"/>
      <c r="H257" s="175" t="str">
        <f aca="true">IF(G257 &lt;&gt; "",VLOOKUP($G257,Defect_severity,2,0),"")</f>
        <v/>
      </c>
      <c r="I257" s="144"/>
      <c r="J257" s="201"/>
      <c r="K257" s="202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144"/>
      <c r="G258" s="144"/>
      <c r="H258" s="175" t="str">
        <f aca="true">IF(G258 &lt;&gt; "",VLOOKUP($G258,Defect_severity,2,0),"")</f>
        <v/>
      </c>
      <c r="I258" s="144"/>
      <c r="J258" s="201"/>
      <c r="K258" s="202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144"/>
      <c r="G259" s="144"/>
      <c r="H259" s="175" t="str">
        <f aca="true">IF(G259 &lt;&gt; "",VLOOKUP($G259,Defect_severity,2,0),"")</f>
        <v/>
      </c>
      <c r="I259" s="144"/>
      <c r="J259" s="201"/>
      <c r="K259" s="202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144"/>
      <c r="G260" s="144"/>
      <c r="H260" s="175" t="str">
        <f aca="true">IF(G260 &lt;&gt; "",VLOOKUP($G260,Defect_severity,2,0),"")</f>
        <v/>
      </c>
      <c r="I260" s="144"/>
      <c r="J260" s="201"/>
      <c r="K260" s="202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144"/>
      <c r="G261" s="144"/>
      <c r="H261" s="175" t="str">
        <f aca="true">IF(G261 &lt;&gt; "",VLOOKUP($G261,Defect_severity,2,0),"")</f>
        <v/>
      </c>
      <c r="I261" s="144"/>
      <c r="J261" s="201"/>
      <c r="K261" s="202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144"/>
      <c r="G262" s="144"/>
      <c r="H262" s="175" t="str">
        <f aca="true">IF(G262 &lt;&gt; "",VLOOKUP($G262,Defect_severity,2,0),"")</f>
        <v/>
      </c>
      <c r="I262" s="144"/>
      <c r="J262" s="201"/>
      <c r="K262" s="202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144"/>
      <c r="G263" s="144"/>
      <c r="H263" s="175" t="str">
        <f aca="true">IF(G263 &lt;&gt; "",VLOOKUP($G263,Defect_severity,2,0),"")</f>
        <v/>
      </c>
      <c r="I263" s="144"/>
      <c r="J263" s="201"/>
      <c r="K263" s="202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144"/>
      <c r="G264" s="144"/>
      <c r="H264" s="175" t="str">
        <f aca="true">IF(G264 &lt;&gt; "",VLOOKUP($G264,Defect_severity,2,0),"")</f>
        <v/>
      </c>
      <c r="I264" s="144"/>
      <c r="J264" s="201"/>
      <c r="K264" s="202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144"/>
      <c r="G265" s="144"/>
      <c r="H265" s="175" t="str">
        <f aca="true">IF(G265 &lt;&gt; "",VLOOKUP($G265,Defect_severity,2,0),"")</f>
        <v/>
      </c>
      <c r="I265" s="144"/>
      <c r="J265" s="201"/>
      <c r="K265" s="202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144"/>
      <c r="G266" s="144"/>
      <c r="H266" s="175" t="str">
        <f aca="true">IF(G266 &lt;&gt; "",VLOOKUP($G266,Defect_severity,2,0),"")</f>
        <v/>
      </c>
      <c r="I266" s="144"/>
      <c r="J266" s="201"/>
      <c r="K266" s="202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144"/>
      <c r="G267" s="144"/>
      <c r="H267" s="175" t="str">
        <f aca="true">IF(G267 &lt;&gt; "",VLOOKUP($G267,Defect_severity,2,0),"")</f>
        <v/>
      </c>
      <c r="I267" s="144"/>
      <c r="J267" s="201"/>
      <c r="K267" s="202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144"/>
      <c r="G268" s="144"/>
      <c r="H268" s="175" t="str">
        <f aca="true">IF(G268 &lt;&gt; "",VLOOKUP($G268,Defect_severity,2,0),"")</f>
        <v/>
      </c>
      <c r="I268" s="144"/>
      <c r="J268" s="201"/>
      <c r="K268" s="202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144"/>
      <c r="G269" s="144"/>
      <c r="H269" s="175" t="str">
        <f aca="true">IF(G269 &lt;&gt; "",VLOOKUP($G269,Defect_severity,2,0),"")</f>
        <v/>
      </c>
      <c r="I269" s="144"/>
      <c r="J269" s="201"/>
      <c r="K269" s="202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144"/>
      <c r="G270" s="144"/>
      <c r="H270" s="175" t="str">
        <f aca="true">IF(G270 &lt;&gt; "",VLOOKUP($G270,Defect_severity,2,0),"")</f>
        <v/>
      </c>
      <c r="I270" s="144"/>
      <c r="J270" s="201"/>
      <c r="K270" s="202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144"/>
      <c r="G271" s="144"/>
      <c r="H271" s="175" t="str">
        <f aca="true">IF(G271 &lt;&gt; "",VLOOKUP($G271,Defect_severity,2,0),"")</f>
        <v/>
      </c>
      <c r="I271" s="144"/>
      <c r="J271" s="201"/>
      <c r="K271" s="202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144"/>
      <c r="G272" s="144"/>
      <c r="H272" s="175" t="str">
        <f aca="true">IF(G272 &lt;&gt; "",VLOOKUP($G272,Defect_severity,2,0),"")</f>
        <v/>
      </c>
      <c r="I272" s="144"/>
      <c r="J272" s="201"/>
      <c r="K272" s="202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144"/>
      <c r="G273" s="144"/>
      <c r="H273" s="175" t="str">
        <f aca="true">IF(G273 &lt;&gt; "",VLOOKUP($G273,Defect_severity,2,0),"")</f>
        <v/>
      </c>
      <c r="I273" s="144"/>
      <c r="J273" s="201"/>
      <c r="K273" s="202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144"/>
      <c r="G274" s="144"/>
      <c r="H274" s="175" t="str">
        <f aca="true">IF(G274 &lt;&gt; "",VLOOKUP($G274,Defect_severity,2,0),"")</f>
        <v/>
      </c>
      <c r="I274" s="144"/>
      <c r="J274" s="201"/>
      <c r="K274" s="202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144"/>
      <c r="G275" s="144"/>
      <c r="H275" s="175" t="str">
        <f aca="true">IF(G275 &lt;&gt; "",VLOOKUP($G275,Defect_severity,2,0),"")</f>
        <v/>
      </c>
      <c r="I275" s="144"/>
      <c r="J275" s="201"/>
      <c r="K275" s="202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144"/>
      <c r="G276" s="144"/>
      <c r="H276" s="175" t="str">
        <f aca="true">IF(G276 &lt;&gt; "",VLOOKUP($G276,Defect_severity,2,0),"")</f>
        <v/>
      </c>
      <c r="I276" s="144"/>
      <c r="J276" s="201"/>
      <c r="K276" s="202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144"/>
      <c r="G277" s="144"/>
      <c r="H277" s="175" t="str">
        <f aca="true">IF(G277 &lt;&gt; "",VLOOKUP($G277,Defect_severity,2,0),"")</f>
        <v/>
      </c>
      <c r="I277" s="144"/>
      <c r="J277" s="201"/>
      <c r="K277" s="202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144"/>
      <c r="G278" s="144"/>
      <c r="H278" s="175" t="str">
        <f aca="true">IF(G278 &lt;&gt; "",VLOOKUP($G278,Defect_severity,2,0),"")</f>
        <v/>
      </c>
      <c r="I278" s="144"/>
      <c r="J278" s="201"/>
      <c r="K278" s="202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144"/>
      <c r="G279" s="144"/>
      <c r="H279" s="175" t="str">
        <f aca="true">IF(G279 &lt;&gt; "",VLOOKUP($G279,Defect_severity,2,0),"")</f>
        <v/>
      </c>
      <c r="I279" s="144"/>
      <c r="J279" s="201"/>
      <c r="K279" s="202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144"/>
      <c r="G280" s="144"/>
      <c r="H280" s="175" t="str">
        <f aca="true">IF(G280 &lt;&gt; "",VLOOKUP($G280,Defect_severity,2,0),"")</f>
        <v/>
      </c>
      <c r="I280" s="144"/>
      <c r="J280" s="201"/>
      <c r="K280" s="202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144"/>
      <c r="G281" s="144"/>
      <c r="H281" s="175" t="str">
        <f aca="true">IF(G281 &lt;&gt; "",VLOOKUP($G281,Defect_severity,2,0),"")</f>
        <v/>
      </c>
      <c r="I281" s="144"/>
      <c r="J281" s="201"/>
      <c r="K281" s="202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144"/>
      <c r="G282" s="144"/>
      <c r="H282" s="175" t="str">
        <f aca="true">IF(G282 &lt;&gt; "",VLOOKUP($G282,Defect_severity,2,0),"")</f>
        <v/>
      </c>
      <c r="I282" s="144"/>
      <c r="J282" s="201"/>
      <c r="K282" s="202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144"/>
      <c r="G283" s="144"/>
      <c r="H283" s="175" t="str">
        <f aca="true">IF(G283 &lt;&gt; "",VLOOKUP($G283,Defect_severity,2,0),"")</f>
        <v/>
      </c>
      <c r="I283" s="144"/>
      <c r="J283" s="201"/>
      <c r="K283" s="202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144"/>
      <c r="G284" s="144"/>
      <c r="H284" s="175" t="str">
        <f aca="true">IF(G284 &lt;&gt; "",VLOOKUP($G284,Defect_severity,2,0),"")</f>
        <v/>
      </c>
      <c r="I284" s="144"/>
      <c r="J284" s="201"/>
      <c r="K284" s="202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144"/>
      <c r="G285" s="144"/>
      <c r="H285" s="175" t="str">
        <f aca="true">IF(G285 &lt;&gt; "",VLOOKUP($G285,Defect_severity,2,0),"")</f>
        <v/>
      </c>
      <c r="I285" s="144"/>
      <c r="J285" s="201"/>
      <c r="K285" s="202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144"/>
      <c r="G286" s="144"/>
      <c r="H286" s="175" t="str">
        <f aca="true">IF(G286 &lt;&gt; "",VLOOKUP($G286,Defect_severity,2,0),"")</f>
        <v/>
      </c>
      <c r="I286" s="144"/>
      <c r="J286" s="201"/>
      <c r="K286" s="202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144"/>
      <c r="G287" s="144"/>
      <c r="H287" s="175" t="str">
        <f aca="true">IF(G287 &lt;&gt; "",VLOOKUP($G287,Defect_severity,2,0),"")</f>
        <v/>
      </c>
      <c r="I287" s="144"/>
      <c r="J287" s="201"/>
      <c r="K287" s="202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144"/>
      <c r="G288" s="144"/>
      <c r="H288" s="175" t="str">
        <f aca="true">IF(G288 &lt;&gt; "",VLOOKUP($G288,Defect_severity,2,0),"")</f>
        <v/>
      </c>
      <c r="I288" s="144"/>
      <c r="J288" s="201"/>
      <c r="K288" s="202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144"/>
      <c r="G289" s="144"/>
      <c r="H289" s="175" t="str">
        <f aca="true">IF(G289 &lt;&gt; "",VLOOKUP($G289,Defect_severity,2,0),"")</f>
        <v/>
      </c>
      <c r="I289" s="144"/>
      <c r="J289" s="201"/>
      <c r="K289" s="202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144"/>
      <c r="G290" s="144"/>
      <c r="H290" s="175" t="str">
        <f aca="true">IF(G290 &lt;&gt; "",VLOOKUP($G290,Defect_severity,2,0),"")</f>
        <v/>
      </c>
      <c r="I290" s="144"/>
      <c r="J290" s="201"/>
      <c r="K290" s="202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144"/>
      <c r="G291" s="144"/>
      <c r="H291" s="175" t="str">
        <f aca="true">IF(G291 &lt;&gt; "",VLOOKUP($G291,Defect_severity,2,0),"")</f>
        <v/>
      </c>
      <c r="I291" s="144"/>
      <c r="J291" s="201"/>
      <c r="K291" s="202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144"/>
      <c r="G292" s="144"/>
      <c r="H292" s="175" t="str">
        <f aca="true">IF(G292 &lt;&gt; "",VLOOKUP($G292,Defect_severity,2,0),"")</f>
        <v/>
      </c>
      <c r="I292" s="144"/>
      <c r="J292" s="201"/>
      <c r="K292" s="202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144"/>
      <c r="G293" s="144"/>
      <c r="H293" s="175" t="str">
        <f aca="true">IF(G293 &lt;&gt; "",VLOOKUP($G293,Defect_severity,2,0),"")</f>
        <v/>
      </c>
      <c r="I293" s="144"/>
      <c r="J293" s="201"/>
      <c r="K293" s="202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144"/>
      <c r="G294" s="144"/>
      <c r="H294" s="175" t="str">
        <f aca="true">IF(G294 &lt;&gt; "",VLOOKUP($G294,Defect_severity,2,0),"")</f>
        <v/>
      </c>
      <c r="I294" s="144"/>
      <c r="J294" s="201"/>
      <c r="K294" s="202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144"/>
      <c r="G295" s="144"/>
      <c r="H295" s="175" t="str">
        <f aca="true">IF(G295 &lt;&gt; "",VLOOKUP($G295,Defect_severity,2,0),"")</f>
        <v/>
      </c>
      <c r="I295" s="144"/>
      <c r="J295" s="201"/>
      <c r="K295" s="202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144"/>
      <c r="G296" s="144"/>
      <c r="H296" s="175" t="str">
        <f aca="true">IF(G296 &lt;&gt; "",VLOOKUP($G296,Defect_severity,2,0),"")</f>
        <v/>
      </c>
      <c r="I296" s="144"/>
      <c r="J296" s="201"/>
      <c r="K296" s="202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144"/>
      <c r="G297" s="144"/>
      <c r="H297" s="175" t="str">
        <f aca="true">IF(G297 &lt;&gt; "",VLOOKUP($G297,Defect_severity,2,0),"")</f>
        <v/>
      </c>
      <c r="I297" s="144"/>
      <c r="J297" s="201"/>
      <c r="K297" s="202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144"/>
      <c r="G298" s="144"/>
      <c r="H298" s="175" t="str">
        <f aca="true">IF(G298 &lt;&gt; "",VLOOKUP($G298,Defect_severity,2,0),"")</f>
        <v/>
      </c>
      <c r="I298" s="144"/>
      <c r="J298" s="201"/>
      <c r="K298" s="202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144"/>
      <c r="G299" s="144"/>
      <c r="H299" s="175" t="str">
        <f aca="true">IF(G299 &lt;&gt; "",VLOOKUP($G299,Defect_severity,2,0),"")</f>
        <v/>
      </c>
      <c r="I299" s="144"/>
      <c r="J299" s="201"/>
      <c r="K299" s="202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144"/>
      <c r="G300" s="144"/>
      <c r="H300" s="175" t="str">
        <f aca="true">IF(G300 &lt;&gt; "",VLOOKUP($G300,Defect_severity,2,0),"")</f>
        <v/>
      </c>
      <c r="I300" s="144"/>
      <c r="J300" s="201"/>
      <c r="K300" s="202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144"/>
      <c r="G301" s="144"/>
      <c r="H301" s="175" t="str">
        <f aca="true">IF(G301 &lt;&gt; "",VLOOKUP($G301,Defect_severity,2,0),"")</f>
        <v/>
      </c>
      <c r="I301" s="144"/>
      <c r="J301" s="201"/>
      <c r="K301" s="202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144"/>
      <c r="G302" s="144"/>
      <c r="H302" s="175" t="str">
        <f aca="true">IF(G302 &lt;&gt; "",VLOOKUP($G302,Defect_severity,2,0),"")</f>
        <v/>
      </c>
      <c r="I302" s="144"/>
      <c r="J302" s="201"/>
      <c r="K302" s="202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144"/>
      <c r="G303" s="144"/>
      <c r="H303" s="175" t="str">
        <f aca="true">IF(G303 &lt;&gt; "",VLOOKUP($G303,Defect_severity,2,0),"")</f>
        <v/>
      </c>
      <c r="I303" s="144"/>
      <c r="J303" s="201"/>
      <c r="K303" s="202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144"/>
      <c r="G304" s="144"/>
      <c r="H304" s="175" t="str">
        <f aca="true">IF(G304 &lt;&gt; "",VLOOKUP($G304,Defect_severity,2,0),"")</f>
        <v/>
      </c>
      <c r="I304" s="144"/>
      <c r="J304" s="201"/>
      <c r="K304" s="202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144"/>
      <c r="G305" s="144"/>
      <c r="H305" s="175" t="str">
        <f aca="true">IF(G305 &lt;&gt; "",VLOOKUP($G305,Defect_severity,2,0),"")</f>
        <v/>
      </c>
      <c r="I305" s="144"/>
      <c r="J305" s="201"/>
      <c r="K305" s="202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144"/>
      <c r="G306" s="144"/>
      <c r="H306" s="175" t="str">
        <f aca="true">IF(G306 &lt;&gt; "",VLOOKUP($G306,Defect_severity,2,0),"")</f>
        <v/>
      </c>
      <c r="I306" s="144"/>
      <c r="J306" s="201"/>
      <c r="K306" s="202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144"/>
      <c r="G307" s="144"/>
      <c r="H307" s="175" t="str">
        <f aca="true">IF(G307 &lt;&gt; "",VLOOKUP($G307,Defect_severity,2,0),"")</f>
        <v/>
      </c>
      <c r="I307" s="144"/>
      <c r="J307" s="201"/>
      <c r="K307" s="202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144"/>
      <c r="G308" s="144"/>
      <c r="H308" s="175" t="str">
        <f aca="true">IF(G308 &lt;&gt; "",VLOOKUP($G308,Defect_severity,2,0),"")</f>
        <v/>
      </c>
      <c r="I308" s="144"/>
      <c r="J308" s="201"/>
      <c r="K308" s="202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144"/>
      <c r="G309" s="144"/>
      <c r="H309" s="175" t="str">
        <f aca="true">IF(G309 &lt;&gt; "",VLOOKUP($G309,Defect_severity,2,0),"")</f>
        <v/>
      </c>
      <c r="I309" s="144"/>
      <c r="J309" s="201"/>
      <c r="K309" s="202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144"/>
      <c r="G310" s="144"/>
      <c r="H310" s="175" t="str">
        <f aca="true">IF(G310 &lt;&gt; "",VLOOKUP($G310,Defect_severity,2,0),"")</f>
        <v/>
      </c>
      <c r="I310" s="144"/>
      <c r="J310" s="201"/>
      <c r="K310" s="202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144"/>
      <c r="G311" s="144"/>
      <c r="H311" s="175" t="str">
        <f aca="true">IF(G311 &lt;&gt; "",VLOOKUP($G311,Defect_severity,2,0),"")</f>
        <v/>
      </c>
      <c r="I311" s="144"/>
      <c r="J311" s="201"/>
      <c r="K311" s="202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144"/>
      <c r="G312" s="144"/>
      <c r="H312" s="175" t="str">
        <f aca="true">IF(G312 &lt;&gt; "",VLOOKUP($G312,Defect_severity,2,0),"")</f>
        <v/>
      </c>
      <c r="I312" s="144"/>
      <c r="J312" s="201"/>
      <c r="K312" s="202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144"/>
      <c r="G313" s="144"/>
      <c r="H313" s="175" t="str">
        <f aca="true">IF(G313 &lt;&gt; "",VLOOKUP($G313,Defect_severity,2,0),"")</f>
        <v/>
      </c>
      <c r="I313" s="144"/>
      <c r="J313" s="201"/>
      <c r="K313" s="202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144"/>
      <c r="G314" s="144"/>
      <c r="H314" s="175" t="str">
        <f aca="true">IF(G314 &lt;&gt; "",VLOOKUP($G314,Defect_severity,2,0),"")</f>
        <v/>
      </c>
      <c r="I314" s="144"/>
      <c r="J314" s="201"/>
      <c r="K314" s="202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144"/>
      <c r="G315" s="144"/>
      <c r="H315" s="175" t="str">
        <f aca="true">IF(G315 &lt;&gt; "",VLOOKUP($G315,Defect_severity,2,0),"")</f>
        <v/>
      </c>
      <c r="I315" s="144"/>
      <c r="J315" s="201"/>
      <c r="K315" s="202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144"/>
      <c r="G316" s="144"/>
      <c r="H316" s="175" t="str">
        <f aca="true">IF(G316 &lt;&gt; "",VLOOKUP($G316,Defect_severity,2,0),"")</f>
        <v/>
      </c>
      <c r="I316" s="144"/>
      <c r="J316" s="201"/>
      <c r="K316" s="202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144"/>
      <c r="G317" s="144"/>
      <c r="H317" s="175" t="str">
        <f aca="true">IF(G317 &lt;&gt; "",VLOOKUP($G317,Defect_severity,2,0),"")</f>
        <v/>
      </c>
      <c r="I317" s="144"/>
      <c r="J317" s="201"/>
      <c r="K317" s="202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144"/>
      <c r="G318" s="144"/>
      <c r="H318" s="175" t="str">
        <f aca="true">IF(G318 &lt;&gt; "",VLOOKUP($G318,Defect_severity,2,0),"")</f>
        <v/>
      </c>
      <c r="I318" s="144"/>
      <c r="J318" s="201"/>
      <c r="K318" s="202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144"/>
      <c r="G319" s="144"/>
      <c r="H319" s="175" t="str">
        <f aca="true">IF(G319 &lt;&gt; "",VLOOKUP($G319,Defect_severity,2,0),"")</f>
        <v/>
      </c>
      <c r="I319" s="144"/>
      <c r="J319" s="201"/>
      <c r="K319" s="202"/>
    </row>
    <row r="320" customFormat="false" ht="15" hidden="false" customHeight="false" outlineLevel="0" collapsed="false">
      <c r="B320" s="200" t="n">
        <f aca="false">B319+1</f>
        <v>298</v>
      </c>
      <c r="C320" s="144"/>
      <c r="D320" s="201"/>
      <c r="E320" s="201"/>
      <c r="F320" s="144"/>
      <c r="G320" s="144"/>
      <c r="H320" s="175" t="str">
        <f aca="true">IF(G320 &lt;&gt; "",VLOOKUP($G320,Defect_severity,2,0),"")</f>
        <v/>
      </c>
      <c r="I320" s="144"/>
      <c r="J320" s="201"/>
      <c r="K320" s="202"/>
    </row>
    <row r="321" customFormat="false" ht="15" hidden="false" customHeight="false" outlineLevel="0" collapsed="false">
      <c r="B321" s="200" t="n">
        <f aca="false">B320+1</f>
        <v>299</v>
      </c>
      <c r="C321" s="144"/>
      <c r="D321" s="201"/>
      <c r="E321" s="201"/>
      <c r="F321" s="144"/>
      <c r="G321" s="144"/>
      <c r="H321" s="175" t="str">
        <f aca="true">IF(G321 &lt;&gt; "",VLOOKUP($G321,Defect_severity,2,0),"")</f>
        <v/>
      </c>
      <c r="I321" s="144"/>
      <c r="J321" s="201"/>
      <c r="K321" s="202"/>
    </row>
    <row r="322" customFormat="false" ht="15" hidden="false" customHeight="false" outlineLevel="0" collapsed="false">
      <c r="B322" s="200" t="n">
        <f aca="false">B321+1</f>
        <v>300</v>
      </c>
      <c r="C322" s="144"/>
      <c r="D322" s="201"/>
      <c r="E322" s="201"/>
      <c r="F322" s="144"/>
      <c r="G322" s="144"/>
      <c r="H322" s="175" t="str">
        <f aca="true">IF(G322 &lt;&gt; "",VLOOKUP($G322,Defect_severity,2,0),"")</f>
        <v/>
      </c>
      <c r="I322" s="144"/>
      <c r="J322" s="201"/>
      <c r="K322" s="202"/>
    </row>
    <row r="323" customFormat="false" ht="15" hidden="false" customHeight="false" outlineLevel="0" collapsed="false">
      <c r="B323" s="200" t="n">
        <f aca="false">B322+1</f>
        <v>301</v>
      </c>
      <c r="C323" s="144"/>
      <c r="D323" s="201"/>
      <c r="E323" s="201"/>
      <c r="F323" s="144"/>
      <c r="G323" s="144"/>
      <c r="H323" s="175" t="str">
        <f aca="true">IF(G323 &lt;&gt; "",VLOOKUP($G323,Defect_severity,2,0),"")</f>
        <v/>
      </c>
      <c r="I323" s="144"/>
      <c r="J323" s="201"/>
      <c r="K323" s="202"/>
    </row>
    <row r="324" customFormat="false" ht="15" hidden="false" customHeight="false" outlineLevel="0" collapsed="false">
      <c r="B324" s="200" t="n">
        <f aca="false">B323+1</f>
        <v>302</v>
      </c>
      <c r="C324" s="144"/>
      <c r="D324" s="201"/>
      <c r="E324" s="201"/>
      <c r="F324" s="144"/>
      <c r="G324" s="144"/>
      <c r="H324" s="175" t="str">
        <f aca="true">IF(G324 &lt;&gt; "",VLOOKUP($G324,Defect_severity,2,0),"")</f>
        <v/>
      </c>
      <c r="I324" s="144"/>
      <c r="J324" s="201"/>
      <c r="K324" s="202"/>
    </row>
    <row r="325" customFormat="false" ht="15" hidden="false" customHeight="false" outlineLevel="0" collapsed="false">
      <c r="B325" s="200" t="n">
        <f aca="false">B324+1</f>
        <v>303</v>
      </c>
      <c r="C325" s="144"/>
      <c r="D325" s="201"/>
      <c r="E325" s="201"/>
      <c r="F325" s="144"/>
      <c r="G325" s="144"/>
      <c r="H325" s="175" t="str">
        <f aca="true">IF(G325 &lt;&gt; "",VLOOKUP($G325,Defect_severity,2,0),"")</f>
        <v/>
      </c>
      <c r="I325" s="144"/>
      <c r="J325" s="201"/>
      <c r="K325" s="202"/>
    </row>
    <row r="326" customFormat="false" ht="15" hidden="false" customHeight="false" outlineLevel="0" collapsed="false">
      <c r="B326" s="200" t="n">
        <f aca="false">B325+1</f>
        <v>304</v>
      </c>
      <c r="C326" s="144"/>
      <c r="D326" s="201"/>
      <c r="E326" s="201"/>
      <c r="F326" s="144"/>
      <c r="G326" s="144"/>
      <c r="H326" s="175" t="str">
        <f aca="true">IF(G326 &lt;&gt; "",VLOOKUP($G326,Defect_severity,2,0),"")</f>
        <v/>
      </c>
      <c r="I326" s="144"/>
      <c r="J326" s="201"/>
      <c r="K326" s="202"/>
    </row>
    <row r="327" customFormat="false" ht="15" hidden="false" customHeight="false" outlineLevel="0" collapsed="false">
      <c r="B327" s="200" t="n">
        <f aca="false">B326+1</f>
        <v>305</v>
      </c>
      <c r="C327" s="144"/>
      <c r="D327" s="201"/>
      <c r="E327" s="201"/>
      <c r="F327" s="144"/>
      <c r="G327" s="144"/>
      <c r="H327" s="175" t="str">
        <f aca="true">IF(G327 &lt;&gt; "",VLOOKUP($G327,Defect_severity,2,0),"")</f>
        <v/>
      </c>
      <c r="I327" s="144"/>
      <c r="J327" s="201"/>
      <c r="K327" s="202"/>
    </row>
    <row r="328" customFormat="false" ht="15" hidden="false" customHeight="false" outlineLevel="0" collapsed="false">
      <c r="B328" s="200" t="n">
        <f aca="false">B327+1</f>
        <v>306</v>
      </c>
      <c r="C328" s="144"/>
      <c r="D328" s="201"/>
      <c r="E328" s="201"/>
      <c r="F328" s="144"/>
      <c r="G328" s="144"/>
      <c r="H328" s="175" t="str">
        <f aca="true">IF(G328 &lt;&gt; "",VLOOKUP($G328,Defect_severity,2,0),"")</f>
        <v/>
      </c>
      <c r="I328" s="144"/>
      <c r="J328" s="201"/>
      <c r="K328" s="202"/>
    </row>
    <row r="329" customFormat="false" ht="15" hidden="false" customHeight="false" outlineLevel="0" collapsed="false">
      <c r="B329" s="200" t="n">
        <f aca="false">B328+1</f>
        <v>307</v>
      </c>
      <c r="C329" s="144"/>
      <c r="D329" s="201"/>
      <c r="E329" s="201"/>
      <c r="F329" s="144"/>
      <c r="G329" s="144"/>
      <c r="H329" s="175" t="str">
        <f aca="true">IF(G329 &lt;&gt; "",VLOOKUP($G329,Defect_severity,2,0),"")</f>
        <v/>
      </c>
      <c r="I329" s="144"/>
      <c r="J329" s="201"/>
      <c r="K329" s="202"/>
    </row>
    <row r="330" customFormat="false" ht="15" hidden="false" customHeight="false" outlineLevel="0" collapsed="false">
      <c r="B330" s="200" t="n">
        <f aca="false">B329+1</f>
        <v>308</v>
      </c>
      <c r="C330" s="144"/>
      <c r="D330" s="201"/>
      <c r="E330" s="201"/>
      <c r="F330" s="144"/>
      <c r="G330" s="144"/>
      <c r="H330" s="175" t="str">
        <f aca="true">IF(G330 &lt;&gt; "",VLOOKUP($G330,Defect_severity,2,0),"")</f>
        <v/>
      </c>
      <c r="I330" s="144"/>
      <c r="J330" s="201"/>
      <c r="K330" s="202"/>
    </row>
    <row r="331" customFormat="false" ht="15" hidden="false" customHeight="false" outlineLevel="0" collapsed="false">
      <c r="B331" s="200" t="n">
        <f aca="false">B330+1</f>
        <v>309</v>
      </c>
      <c r="C331" s="144"/>
      <c r="D331" s="201"/>
      <c r="E331" s="201"/>
      <c r="F331" s="144"/>
      <c r="G331" s="144"/>
      <c r="H331" s="175" t="str">
        <f aca="true">IF(G331 &lt;&gt; "",VLOOKUP($G331,Defect_severity,2,0),"")</f>
        <v/>
      </c>
      <c r="I331" s="144"/>
      <c r="J331" s="201"/>
      <c r="K331" s="202"/>
    </row>
    <row r="332" customFormat="false" ht="15" hidden="false" customHeight="false" outlineLevel="0" collapsed="false">
      <c r="B332" s="200" t="n">
        <f aca="false">B331+1</f>
        <v>310</v>
      </c>
      <c r="C332" s="144"/>
      <c r="D332" s="201"/>
      <c r="E332" s="201"/>
      <c r="F332" s="144"/>
      <c r="G332" s="144"/>
      <c r="H332" s="175" t="str">
        <f aca="true">IF(G332 &lt;&gt; "",VLOOKUP($G332,Defect_severity,2,0),"")</f>
        <v/>
      </c>
      <c r="I332" s="144"/>
      <c r="J332" s="201"/>
      <c r="K332" s="202"/>
    </row>
    <row r="333" customFormat="false" ht="15" hidden="false" customHeight="false" outlineLevel="0" collapsed="false">
      <c r="B333" s="200" t="n">
        <f aca="false">B332+1</f>
        <v>311</v>
      </c>
      <c r="C333" s="144"/>
      <c r="D333" s="201"/>
      <c r="E333" s="201"/>
      <c r="F333" s="144"/>
      <c r="G333" s="144"/>
      <c r="H333" s="175" t="str">
        <f aca="true">IF(G333 &lt;&gt; "",VLOOKUP($G333,Defect_severity,2,0),"")</f>
        <v/>
      </c>
      <c r="I333" s="144"/>
      <c r="J333" s="201"/>
      <c r="K333" s="202"/>
    </row>
    <row r="334" customFormat="false" ht="15" hidden="false" customHeight="false" outlineLevel="0" collapsed="false">
      <c r="B334" s="200" t="n">
        <f aca="false">B333+1</f>
        <v>312</v>
      </c>
      <c r="C334" s="144"/>
      <c r="D334" s="201"/>
      <c r="E334" s="201"/>
      <c r="F334" s="144"/>
      <c r="G334" s="144"/>
      <c r="H334" s="175" t="str">
        <f aca="true">IF(G334 &lt;&gt; "",VLOOKUP($G334,Defect_severity,2,0),"")</f>
        <v/>
      </c>
      <c r="I334" s="144"/>
      <c r="J334" s="201"/>
      <c r="K334" s="202"/>
    </row>
    <row r="335" customFormat="false" ht="15" hidden="false" customHeight="false" outlineLevel="0" collapsed="false">
      <c r="B335" s="200" t="n">
        <f aca="false">B334+1</f>
        <v>313</v>
      </c>
      <c r="C335" s="144"/>
      <c r="D335" s="201"/>
      <c r="E335" s="201"/>
      <c r="F335" s="144"/>
      <c r="G335" s="144"/>
      <c r="H335" s="175" t="str">
        <f aca="true">IF(G335 &lt;&gt; "",VLOOKUP($G335,Defect_severity,2,0),"")</f>
        <v/>
      </c>
      <c r="I335" s="144"/>
      <c r="J335" s="201"/>
      <c r="K335" s="202"/>
    </row>
    <row r="336" customFormat="false" ht="15" hidden="false" customHeight="false" outlineLevel="0" collapsed="false">
      <c r="B336" s="200" t="n">
        <f aca="false">B335+1</f>
        <v>314</v>
      </c>
      <c r="C336" s="144"/>
      <c r="D336" s="201"/>
      <c r="E336" s="201"/>
      <c r="F336" s="144"/>
      <c r="G336" s="144"/>
      <c r="H336" s="175" t="str">
        <f aca="true">IF(G336 &lt;&gt; "",VLOOKUP($G336,Defect_severity,2,0),"")</f>
        <v/>
      </c>
      <c r="I336" s="144"/>
      <c r="J336" s="201"/>
      <c r="K336" s="202"/>
    </row>
    <row r="337" customFormat="false" ht="15" hidden="false" customHeight="false" outlineLevel="0" collapsed="false">
      <c r="B337" s="200" t="n">
        <f aca="false">B336+1</f>
        <v>315</v>
      </c>
      <c r="C337" s="144"/>
      <c r="D337" s="201"/>
      <c r="E337" s="201"/>
      <c r="F337" s="144"/>
      <c r="G337" s="144"/>
      <c r="H337" s="175" t="str">
        <f aca="true">IF(G337 &lt;&gt; "",VLOOKUP($G337,Defect_severity,2,0),"")</f>
        <v/>
      </c>
      <c r="I337" s="144"/>
      <c r="J337" s="201"/>
      <c r="K337" s="202"/>
    </row>
    <row r="338" customFormat="false" ht="15" hidden="false" customHeight="false" outlineLevel="0" collapsed="false">
      <c r="B338" s="200" t="n">
        <f aca="false">B337+1</f>
        <v>316</v>
      </c>
      <c r="C338" s="144"/>
      <c r="D338" s="201"/>
      <c r="E338" s="201"/>
      <c r="F338" s="144"/>
      <c r="G338" s="144"/>
      <c r="H338" s="175" t="str">
        <f aca="true">IF(G338 &lt;&gt; "",VLOOKUP($G338,Defect_severity,2,0),"")</f>
        <v/>
      </c>
      <c r="I338" s="144"/>
      <c r="J338" s="201"/>
      <c r="K338" s="202"/>
    </row>
    <row r="339" customFormat="false" ht="15" hidden="false" customHeight="false" outlineLevel="0" collapsed="false">
      <c r="B339" s="200" t="n">
        <f aca="false">B338+1</f>
        <v>317</v>
      </c>
      <c r="C339" s="144"/>
      <c r="D339" s="201"/>
      <c r="E339" s="201"/>
      <c r="F339" s="144"/>
      <c r="G339" s="144"/>
      <c r="H339" s="175" t="str">
        <f aca="true">IF(G339 &lt;&gt; "",VLOOKUP($G339,Defect_severity,2,0),"")</f>
        <v/>
      </c>
      <c r="I339" s="144"/>
      <c r="J339" s="201"/>
      <c r="K339" s="202"/>
    </row>
    <row r="340" customFormat="false" ht="15" hidden="false" customHeight="false" outlineLevel="0" collapsed="false">
      <c r="B340" s="200" t="n">
        <f aca="false">B339+1</f>
        <v>318</v>
      </c>
      <c r="C340" s="144"/>
      <c r="D340" s="201"/>
      <c r="E340" s="201"/>
      <c r="F340" s="144"/>
      <c r="G340" s="144"/>
      <c r="H340" s="175" t="str">
        <f aca="true">IF(G340 &lt;&gt; "",VLOOKUP($G340,Defect_severity,2,0),"")</f>
        <v/>
      </c>
      <c r="I340" s="144"/>
      <c r="J340" s="201"/>
      <c r="K340" s="202"/>
    </row>
    <row r="341" customFormat="false" ht="15" hidden="false" customHeight="false" outlineLevel="0" collapsed="false">
      <c r="B341" s="200" t="n">
        <f aca="false">B340+1</f>
        <v>319</v>
      </c>
      <c r="C341" s="144"/>
      <c r="D341" s="201"/>
      <c r="E341" s="201"/>
      <c r="F341" s="144"/>
      <c r="G341" s="144"/>
      <c r="H341" s="175" t="str">
        <f aca="true">IF(G341 &lt;&gt; "",VLOOKUP($G341,Defect_severity,2,0),"")</f>
        <v/>
      </c>
      <c r="I341" s="144"/>
      <c r="J341" s="201"/>
      <c r="K341" s="202"/>
    </row>
    <row r="342" customFormat="false" ht="15" hidden="false" customHeight="false" outlineLevel="0" collapsed="false">
      <c r="B342" s="200" t="n">
        <f aca="false">B341+1</f>
        <v>320</v>
      </c>
      <c r="C342" s="144"/>
      <c r="D342" s="201"/>
      <c r="E342" s="201"/>
      <c r="F342" s="144"/>
      <c r="G342" s="144"/>
      <c r="H342" s="175" t="str">
        <f aca="true">IF(G342 &lt;&gt; "",VLOOKUP($G342,Defect_severity,2,0),"")</f>
        <v/>
      </c>
      <c r="I342" s="144"/>
      <c r="J342" s="201"/>
      <c r="K342" s="202"/>
    </row>
    <row r="343" customFormat="false" ht="15" hidden="false" customHeight="false" outlineLevel="0" collapsed="false">
      <c r="B343" s="200" t="n">
        <f aca="false">B342+1</f>
        <v>321</v>
      </c>
      <c r="C343" s="144"/>
      <c r="D343" s="201"/>
      <c r="E343" s="201"/>
      <c r="F343" s="144"/>
      <c r="G343" s="144"/>
      <c r="H343" s="175" t="str">
        <f aca="true">IF(G343 &lt;&gt; "",VLOOKUP($G343,Defect_severity,2,0),"")</f>
        <v/>
      </c>
      <c r="I343" s="144"/>
      <c r="J343" s="201"/>
      <c r="K343" s="202"/>
    </row>
    <row r="344" customFormat="false" ht="15" hidden="false" customHeight="false" outlineLevel="0" collapsed="false">
      <c r="B344" s="200" t="n">
        <f aca="false">B343+1</f>
        <v>322</v>
      </c>
      <c r="C344" s="144"/>
      <c r="D344" s="201"/>
      <c r="E344" s="201"/>
      <c r="F344" s="144"/>
      <c r="G344" s="144"/>
      <c r="H344" s="175" t="str">
        <f aca="true">IF(G344 &lt;&gt; "",VLOOKUP($G344,Defect_severity,2,0),"")</f>
        <v/>
      </c>
      <c r="I344" s="144"/>
      <c r="J344" s="201"/>
      <c r="K344" s="202"/>
    </row>
    <row r="345" customFormat="false" ht="15" hidden="false" customHeight="false" outlineLevel="0" collapsed="false">
      <c r="B345" s="200" t="n">
        <f aca="false">B344+1</f>
        <v>323</v>
      </c>
      <c r="C345" s="144"/>
      <c r="D345" s="201"/>
      <c r="E345" s="201"/>
      <c r="F345" s="144"/>
      <c r="G345" s="144"/>
      <c r="H345" s="175" t="str">
        <f aca="true">IF(G345 &lt;&gt; "",VLOOKUP($G345,Defect_severity,2,0),"")</f>
        <v/>
      </c>
      <c r="I345" s="144"/>
      <c r="J345" s="201"/>
      <c r="K345" s="202"/>
    </row>
    <row r="346" customFormat="false" ht="15" hidden="false" customHeight="false" outlineLevel="0" collapsed="false">
      <c r="B346" s="200" t="n">
        <f aca="false">B345+1</f>
        <v>324</v>
      </c>
      <c r="C346" s="144"/>
      <c r="D346" s="201"/>
      <c r="E346" s="201"/>
      <c r="F346" s="144"/>
      <c r="G346" s="144"/>
      <c r="H346" s="175" t="str">
        <f aca="true">IF(G346 &lt;&gt; "",VLOOKUP($G346,Defect_severity,2,0),"")</f>
        <v/>
      </c>
      <c r="I346" s="144"/>
      <c r="J346" s="201"/>
      <c r="K346" s="202"/>
    </row>
    <row r="347" customFormat="false" ht="15" hidden="false" customHeight="false" outlineLevel="0" collapsed="false">
      <c r="B347" s="200" t="n">
        <f aca="false">B346+1</f>
        <v>325</v>
      </c>
      <c r="C347" s="144"/>
      <c r="D347" s="201"/>
      <c r="E347" s="201"/>
      <c r="F347" s="144"/>
      <c r="G347" s="144"/>
      <c r="H347" s="175" t="str">
        <f aca="true">IF(G347 &lt;&gt; "",VLOOKUP($G347,Defect_severity,2,0),"")</f>
        <v/>
      </c>
      <c r="I347" s="144"/>
      <c r="J347" s="201"/>
      <c r="K347" s="202"/>
    </row>
    <row r="348" customFormat="false" ht="15" hidden="false" customHeight="false" outlineLevel="0" collapsed="false">
      <c r="B348" s="200" t="n">
        <f aca="false">B347+1</f>
        <v>326</v>
      </c>
      <c r="C348" s="144"/>
      <c r="D348" s="201"/>
      <c r="E348" s="201"/>
      <c r="F348" s="144"/>
      <c r="G348" s="144"/>
      <c r="H348" s="175" t="str">
        <f aca="true">IF(G348 &lt;&gt; "",VLOOKUP($G348,Defect_severity,2,0),"")</f>
        <v/>
      </c>
      <c r="I348" s="144"/>
      <c r="J348" s="201"/>
      <c r="K348" s="202"/>
    </row>
    <row r="349" customFormat="false" ht="15" hidden="false" customHeight="false" outlineLevel="0" collapsed="false">
      <c r="B349" s="200" t="n">
        <f aca="false">B348+1</f>
        <v>327</v>
      </c>
      <c r="C349" s="144"/>
      <c r="D349" s="201"/>
      <c r="E349" s="201"/>
      <c r="F349" s="144"/>
      <c r="G349" s="144"/>
      <c r="H349" s="175" t="str">
        <f aca="true">IF(G349 &lt;&gt; "",VLOOKUP($G349,Defect_severity,2,0),"")</f>
        <v/>
      </c>
      <c r="I349" s="144"/>
      <c r="J349" s="201"/>
      <c r="K349" s="202"/>
    </row>
    <row r="350" customFormat="false" ht="15" hidden="false" customHeight="false" outlineLevel="0" collapsed="false">
      <c r="B350" s="200" t="n">
        <f aca="false">B349+1</f>
        <v>328</v>
      </c>
      <c r="C350" s="144"/>
      <c r="D350" s="201"/>
      <c r="E350" s="201"/>
      <c r="F350" s="144"/>
      <c r="G350" s="144"/>
      <c r="H350" s="175" t="str">
        <f aca="true">IF(G350 &lt;&gt; "",VLOOKUP($G350,Defect_severity,2,0),"")</f>
        <v/>
      </c>
      <c r="I350" s="144"/>
      <c r="J350" s="201"/>
      <c r="K350" s="202"/>
    </row>
    <row r="351" customFormat="false" ht="15" hidden="false" customHeight="false" outlineLevel="0" collapsed="false">
      <c r="B351" s="200" t="n">
        <f aca="false">B350+1</f>
        <v>329</v>
      </c>
      <c r="C351" s="144"/>
      <c r="D351" s="201"/>
      <c r="E351" s="201"/>
      <c r="F351" s="144"/>
      <c r="G351" s="144"/>
      <c r="H351" s="175" t="str">
        <f aca="true">IF(G351 &lt;&gt; "",VLOOKUP($G351,Defect_severity,2,0),"")</f>
        <v/>
      </c>
      <c r="I351" s="144"/>
      <c r="J351" s="201"/>
      <c r="K351" s="202"/>
    </row>
    <row r="352" customFormat="false" ht="15" hidden="false" customHeight="false" outlineLevel="0" collapsed="false">
      <c r="B352" s="200" t="n">
        <f aca="false">B351+1</f>
        <v>330</v>
      </c>
      <c r="C352" s="144"/>
      <c r="D352" s="201"/>
      <c r="E352" s="201"/>
      <c r="F352" s="144"/>
      <c r="G352" s="144"/>
      <c r="H352" s="175" t="str">
        <f aca="true">IF(G352 &lt;&gt; "",VLOOKUP($G352,Defect_severity,2,0),"")</f>
        <v/>
      </c>
      <c r="I352" s="144"/>
      <c r="J352" s="201"/>
      <c r="K352" s="202"/>
    </row>
    <row r="353" customFormat="false" ht="15" hidden="false" customHeight="false" outlineLevel="0" collapsed="false">
      <c r="B353" s="200" t="n">
        <f aca="false">B352+1</f>
        <v>331</v>
      </c>
      <c r="C353" s="144"/>
      <c r="D353" s="201"/>
      <c r="E353" s="201"/>
      <c r="F353" s="144"/>
      <c r="G353" s="144"/>
      <c r="H353" s="175" t="str">
        <f aca="true">IF(G353 &lt;&gt; "",VLOOKUP($G353,Defect_severity,2,0),"")</f>
        <v/>
      </c>
      <c r="I353" s="144"/>
      <c r="J353" s="201"/>
      <c r="K353" s="202"/>
    </row>
    <row r="354" customFormat="false" ht="15" hidden="false" customHeight="false" outlineLevel="0" collapsed="false">
      <c r="B354" s="200" t="n">
        <f aca="false">B353+1</f>
        <v>332</v>
      </c>
      <c r="C354" s="144"/>
      <c r="D354" s="201"/>
      <c r="E354" s="201"/>
      <c r="F354" s="144"/>
      <c r="G354" s="144"/>
      <c r="H354" s="175" t="str">
        <f aca="true">IF(G354 &lt;&gt; "",VLOOKUP($G354,Defect_severity,2,0),"")</f>
        <v/>
      </c>
      <c r="I354" s="144"/>
      <c r="J354" s="201"/>
      <c r="K354" s="202"/>
    </row>
    <row r="355" customFormat="false" ht="15" hidden="false" customHeight="false" outlineLevel="0" collapsed="false">
      <c r="B355" s="200" t="n">
        <f aca="false">B354+1</f>
        <v>333</v>
      </c>
      <c r="C355" s="144"/>
      <c r="D355" s="201"/>
      <c r="E355" s="201"/>
      <c r="F355" s="144"/>
      <c r="G355" s="144"/>
      <c r="H355" s="175" t="str">
        <f aca="true">IF(G355 &lt;&gt; "",VLOOKUP($G355,Defect_severity,2,0),"")</f>
        <v/>
      </c>
      <c r="I355" s="144"/>
      <c r="J355" s="201"/>
      <c r="K355" s="202"/>
    </row>
    <row r="356" customFormat="false" ht="15" hidden="false" customHeight="false" outlineLevel="0" collapsed="false">
      <c r="B356" s="200" t="n">
        <f aca="false">B355+1</f>
        <v>334</v>
      </c>
      <c r="C356" s="144"/>
      <c r="D356" s="201"/>
      <c r="E356" s="201"/>
      <c r="F356" s="144"/>
      <c r="G356" s="144"/>
      <c r="H356" s="175" t="str">
        <f aca="true">IF(G356 &lt;&gt; "",VLOOKUP($G356,Defect_severity,2,0),"")</f>
        <v/>
      </c>
      <c r="I356" s="144"/>
      <c r="J356" s="201"/>
      <c r="K356" s="202"/>
    </row>
    <row r="357" customFormat="false" ht="15" hidden="false" customHeight="false" outlineLevel="0" collapsed="false">
      <c r="B357" s="200" t="n">
        <f aca="false">B356+1</f>
        <v>335</v>
      </c>
      <c r="C357" s="144"/>
      <c r="D357" s="201"/>
      <c r="E357" s="201"/>
      <c r="F357" s="144"/>
      <c r="G357" s="144"/>
      <c r="H357" s="175" t="str">
        <f aca="true">IF(G357 &lt;&gt; "",VLOOKUP($G357,Defect_severity,2,0),"")</f>
        <v/>
      </c>
      <c r="I357" s="144"/>
      <c r="J357" s="201"/>
      <c r="K357" s="202"/>
    </row>
    <row r="358" customFormat="false" ht="15" hidden="false" customHeight="false" outlineLevel="0" collapsed="false">
      <c r="B358" s="200" t="n">
        <f aca="false">B357+1</f>
        <v>336</v>
      </c>
      <c r="C358" s="144"/>
      <c r="D358" s="201"/>
      <c r="E358" s="201"/>
      <c r="F358" s="144"/>
      <c r="G358" s="144"/>
      <c r="H358" s="175" t="str">
        <f aca="true">IF(G358 &lt;&gt; "",VLOOKUP($G358,Defect_severity,2,0),"")</f>
        <v/>
      </c>
      <c r="I358" s="144"/>
      <c r="J358" s="201"/>
      <c r="K358" s="202"/>
    </row>
    <row r="359" customFormat="false" ht="15" hidden="false" customHeight="false" outlineLevel="0" collapsed="false">
      <c r="B359" s="200" t="n">
        <f aca="false">B358+1</f>
        <v>337</v>
      </c>
      <c r="C359" s="144"/>
      <c r="D359" s="201"/>
      <c r="E359" s="201"/>
      <c r="F359" s="144"/>
      <c r="G359" s="144"/>
      <c r="H359" s="175" t="str">
        <f aca="true">IF(G359 &lt;&gt; "",VLOOKUP($G359,Defect_severity,2,0),"")</f>
        <v/>
      </c>
      <c r="I359" s="144"/>
      <c r="J359" s="201"/>
      <c r="K359" s="202"/>
    </row>
    <row r="360" customFormat="false" ht="15" hidden="false" customHeight="false" outlineLevel="0" collapsed="false">
      <c r="B360" s="200" t="n">
        <f aca="false">B359+1</f>
        <v>338</v>
      </c>
      <c r="C360" s="144"/>
      <c r="D360" s="201"/>
      <c r="E360" s="201"/>
      <c r="F360" s="144"/>
      <c r="G360" s="144"/>
      <c r="H360" s="175" t="str">
        <f aca="true">IF(G360 &lt;&gt; "",VLOOKUP($G360,Defect_severity,2,0),"")</f>
        <v/>
      </c>
      <c r="I360" s="144"/>
      <c r="J360" s="201"/>
      <c r="K360" s="202"/>
    </row>
    <row r="361" customFormat="false" ht="15" hidden="false" customHeight="false" outlineLevel="0" collapsed="false">
      <c r="B361" s="200" t="n">
        <f aca="false">B360+1</f>
        <v>339</v>
      </c>
      <c r="C361" s="144"/>
      <c r="D361" s="201"/>
      <c r="E361" s="201"/>
      <c r="F361" s="144"/>
      <c r="G361" s="144"/>
      <c r="H361" s="175" t="str">
        <f aca="true">IF(G361 &lt;&gt; "",VLOOKUP($G361,Defect_severity,2,0),"")</f>
        <v/>
      </c>
      <c r="I361" s="144"/>
      <c r="J361" s="201"/>
      <c r="K361" s="202"/>
    </row>
    <row r="362" customFormat="false" ht="15" hidden="false" customHeight="false" outlineLevel="0" collapsed="false">
      <c r="B362" s="200" t="n">
        <f aca="false">B361+1</f>
        <v>340</v>
      </c>
      <c r="C362" s="144"/>
      <c r="D362" s="201"/>
      <c r="E362" s="201"/>
      <c r="F362" s="144"/>
      <c r="G362" s="144"/>
      <c r="H362" s="175" t="str">
        <f aca="true">IF(G362 &lt;&gt; "",VLOOKUP($G362,Defect_severity,2,0),"")</f>
        <v/>
      </c>
      <c r="I362" s="144"/>
      <c r="J362" s="201"/>
      <c r="K362" s="202"/>
    </row>
    <row r="363" customFormat="false" ht="15" hidden="false" customHeight="false" outlineLevel="0" collapsed="false">
      <c r="B363" s="200" t="n">
        <f aca="false">B362+1</f>
        <v>341</v>
      </c>
      <c r="C363" s="144"/>
      <c r="D363" s="201"/>
      <c r="E363" s="201"/>
      <c r="F363" s="144"/>
      <c r="G363" s="144"/>
      <c r="H363" s="175" t="str">
        <f aca="true">IF(G363 &lt;&gt; "",VLOOKUP($G363,Defect_severity,2,0),"")</f>
        <v/>
      </c>
      <c r="I363" s="144"/>
      <c r="J363" s="201"/>
      <c r="K363" s="202"/>
    </row>
    <row r="364" customFormat="false" ht="15" hidden="false" customHeight="false" outlineLevel="0" collapsed="false">
      <c r="B364" s="200" t="n">
        <f aca="false">B363+1</f>
        <v>342</v>
      </c>
      <c r="C364" s="144"/>
      <c r="D364" s="201"/>
      <c r="E364" s="201"/>
      <c r="F364" s="144"/>
      <c r="G364" s="144"/>
      <c r="H364" s="175" t="str">
        <f aca="true">IF(G364 &lt;&gt; "",VLOOKUP($G364,Defect_severity,2,0),"")</f>
        <v/>
      </c>
      <c r="I364" s="144"/>
      <c r="J364" s="201"/>
      <c r="K364" s="202"/>
    </row>
    <row r="365" customFormat="false" ht="15" hidden="false" customHeight="false" outlineLevel="0" collapsed="false">
      <c r="B365" s="200" t="n">
        <f aca="false">B364+1</f>
        <v>343</v>
      </c>
      <c r="C365" s="144"/>
      <c r="D365" s="201"/>
      <c r="E365" s="201"/>
      <c r="F365" s="144"/>
      <c r="G365" s="144"/>
      <c r="H365" s="175" t="str">
        <f aca="true">IF(G365 &lt;&gt; "",VLOOKUP($G365,Defect_severity,2,0),"")</f>
        <v/>
      </c>
      <c r="I365" s="144"/>
      <c r="J365" s="201"/>
      <c r="K365" s="202"/>
    </row>
    <row r="366" customFormat="false" ht="15" hidden="false" customHeight="false" outlineLevel="0" collapsed="false">
      <c r="B366" s="200" t="n">
        <f aca="false">B365+1</f>
        <v>344</v>
      </c>
      <c r="C366" s="144"/>
      <c r="D366" s="201"/>
      <c r="E366" s="201"/>
      <c r="F366" s="144"/>
      <c r="G366" s="144"/>
      <c r="H366" s="175" t="str">
        <f aca="true">IF(G366 &lt;&gt; "",VLOOKUP($G366,Defect_severity,2,0),"")</f>
        <v/>
      </c>
      <c r="I366" s="144"/>
      <c r="J366" s="201"/>
      <c r="K366" s="202"/>
    </row>
    <row r="367" customFormat="false" ht="15" hidden="false" customHeight="false" outlineLevel="0" collapsed="false">
      <c r="B367" s="200" t="n">
        <f aca="false">B366+1</f>
        <v>345</v>
      </c>
      <c r="C367" s="144"/>
      <c r="D367" s="201"/>
      <c r="E367" s="201"/>
      <c r="F367" s="144"/>
      <c r="G367" s="144"/>
      <c r="H367" s="175" t="str">
        <f aca="true">IF(G367 &lt;&gt; "",VLOOKUP($G367,Defect_severity,2,0),"")</f>
        <v/>
      </c>
      <c r="I367" s="144"/>
      <c r="J367" s="201"/>
      <c r="K367" s="202"/>
    </row>
    <row r="368" customFormat="false" ht="15" hidden="false" customHeight="false" outlineLevel="0" collapsed="false">
      <c r="B368" s="200" t="n">
        <f aca="false">B367+1</f>
        <v>346</v>
      </c>
      <c r="C368" s="144"/>
      <c r="D368" s="201"/>
      <c r="E368" s="201"/>
      <c r="F368" s="144"/>
      <c r="G368" s="144"/>
      <c r="H368" s="175" t="str">
        <f aca="true">IF(G368 &lt;&gt; "",VLOOKUP($G368,Defect_severity,2,0),"")</f>
        <v/>
      </c>
      <c r="I368" s="144"/>
      <c r="J368" s="201"/>
      <c r="K368" s="202"/>
    </row>
    <row r="369" customFormat="false" ht="15" hidden="false" customHeight="false" outlineLevel="0" collapsed="false">
      <c r="B369" s="200" t="n">
        <f aca="false">B368+1</f>
        <v>347</v>
      </c>
      <c r="C369" s="144"/>
      <c r="D369" s="201"/>
      <c r="E369" s="201"/>
      <c r="F369" s="144"/>
      <c r="G369" s="144"/>
      <c r="H369" s="175" t="str">
        <f aca="true">IF(G369 &lt;&gt; "",VLOOKUP($G369,Defect_severity,2,0),"")</f>
        <v/>
      </c>
      <c r="I369" s="144"/>
      <c r="J369" s="201"/>
      <c r="K369" s="202"/>
    </row>
    <row r="370" customFormat="false" ht="15" hidden="false" customHeight="false" outlineLevel="0" collapsed="false">
      <c r="B370" s="200" t="n">
        <f aca="false">B369+1</f>
        <v>348</v>
      </c>
      <c r="C370" s="144"/>
      <c r="D370" s="201"/>
      <c r="E370" s="201"/>
      <c r="F370" s="144"/>
      <c r="G370" s="144"/>
      <c r="H370" s="175" t="str">
        <f aca="true">IF(G370 &lt;&gt; "",VLOOKUP($G370,Defect_severity,2,0),"")</f>
        <v/>
      </c>
      <c r="I370" s="144"/>
      <c r="J370" s="201"/>
      <c r="K370" s="202"/>
    </row>
    <row r="371" customFormat="false" ht="15" hidden="false" customHeight="false" outlineLevel="0" collapsed="false">
      <c r="B371" s="200" t="n">
        <f aca="false">B370+1</f>
        <v>349</v>
      </c>
      <c r="C371" s="144"/>
      <c r="D371" s="201"/>
      <c r="E371" s="201"/>
      <c r="F371" s="144"/>
      <c r="G371" s="144"/>
      <c r="H371" s="175" t="str">
        <f aca="true">IF(G371 &lt;&gt; "",VLOOKUP($G371,Defect_severity,2,0),"")</f>
        <v/>
      </c>
      <c r="I371" s="144"/>
      <c r="J371" s="201"/>
      <c r="K371" s="202"/>
    </row>
    <row r="372" customFormat="false" ht="15" hidden="false" customHeight="false" outlineLevel="0" collapsed="false">
      <c r="B372" s="200" t="n">
        <f aca="false">B371+1</f>
        <v>350</v>
      </c>
      <c r="C372" s="144"/>
      <c r="D372" s="201"/>
      <c r="E372" s="201"/>
      <c r="F372" s="144"/>
      <c r="G372" s="144"/>
      <c r="H372" s="175" t="str">
        <f aca="true">IF(G372 &lt;&gt; "",VLOOKUP($G372,Defect_severity,2,0),"")</f>
        <v/>
      </c>
      <c r="I372" s="144"/>
      <c r="J372" s="201"/>
      <c r="K372" s="202"/>
    </row>
    <row r="373" customFormat="false" ht="15" hidden="false" customHeight="false" outlineLevel="0" collapsed="false">
      <c r="B373" s="200" t="n">
        <f aca="false">B372+1</f>
        <v>351</v>
      </c>
      <c r="C373" s="144"/>
      <c r="D373" s="201"/>
      <c r="E373" s="201"/>
      <c r="F373" s="144"/>
      <c r="G373" s="144"/>
      <c r="H373" s="175" t="str">
        <f aca="true">IF(G373 &lt;&gt; "",VLOOKUP($G373,Defect_severity,2,0),"")</f>
        <v/>
      </c>
      <c r="I373" s="144"/>
      <c r="J373" s="201"/>
      <c r="K373" s="202"/>
    </row>
    <row r="374" customFormat="false" ht="15" hidden="false" customHeight="false" outlineLevel="0" collapsed="false">
      <c r="B374" s="200" t="n">
        <f aca="false">B373+1</f>
        <v>352</v>
      </c>
      <c r="C374" s="144"/>
      <c r="D374" s="201"/>
      <c r="E374" s="201"/>
      <c r="F374" s="144"/>
      <c r="G374" s="144"/>
      <c r="H374" s="175" t="str">
        <f aca="true">IF(G374 &lt;&gt; "",VLOOKUP($G374,Defect_severity,2,0),"")</f>
        <v/>
      </c>
      <c r="I374" s="144"/>
      <c r="J374" s="201"/>
      <c r="K374" s="202"/>
    </row>
    <row r="375" customFormat="false" ht="15" hidden="false" customHeight="false" outlineLevel="0" collapsed="false">
      <c r="B375" s="200" t="n">
        <f aca="false">B374+1</f>
        <v>353</v>
      </c>
      <c r="C375" s="144"/>
      <c r="D375" s="201"/>
      <c r="E375" s="201"/>
      <c r="F375" s="144"/>
      <c r="G375" s="144"/>
      <c r="H375" s="175" t="str">
        <f aca="true">IF(G375 &lt;&gt; "",VLOOKUP($G375,Defect_severity,2,0),"")</f>
        <v/>
      </c>
      <c r="I375" s="144"/>
      <c r="J375" s="201"/>
      <c r="K375" s="202"/>
    </row>
    <row r="376" customFormat="false" ht="15" hidden="false" customHeight="false" outlineLevel="0" collapsed="false">
      <c r="B376" s="200" t="n">
        <f aca="false">B375+1</f>
        <v>354</v>
      </c>
      <c r="C376" s="144"/>
      <c r="D376" s="201"/>
      <c r="E376" s="201"/>
      <c r="F376" s="144"/>
      <c r="G376" s="144"/>
      <c r="H376" s="175" t="str">
        <f aca="true">IF(G376 &lt;&gt; "",VLOOKUP($G376,Defect_severity,2,0),"")</f>
        <v/>
      </c>
      <c r="I376" s="144"/>
      <c r="J376" s="201"/>
      <c r="K376" s="202"/>
    </row>
    <row r="377" customFormat="false" ht="15" hidden="false" customHeight="false" outlineLevel="0" collapsed="false">
      <c r="B377" s="200" t="n">
        <f aca="false">B376+1</f>
        <v>355</v>
      </c>
      <c r="C377" s="144"/>
      <c r="D377" s="201"/>
      <c r="E377" s="201"/>
      <c r="F377" s="144"/>
      <c r="G377" s="144"/>
      <c r="H377" s="175" t="str">
        <f aca="true">IF(G377 &lt;&gt; "",VLOOKUP($G377,Defect_severity,2,0),"")</f>
        <v/>
      </c>
      <c r="I377" s="144"/>
      <c r="J377" s="201"/>
      <c r="K377" s="202"/>
    </row>
    <row r="378" customFormat="false" ht="15" hidden="false" customHeight="false" outlineLevel="0" collapsed="false">
      <c r="B378" s="200" t="n">
        <f aca="false">B377+1</f>
        <v>356</v>
      </c>
      <c r="C378" s="144"/>
      <c r="D378" s="201"/>
      <c r="E378" s="201"/>
      <c r="F378" s="144"/>
      <c r="G378" s="144"/>
      <c r="H378" s="175" t="str">
        <f aca="true">IF(G378 &lt;&gt; "",VLOOKUP($G378,Defect_severity,2,0),"")</f>
        <v/>
      </c>
      <c r="I378" s="144"/>
      <c r="J378" s="201"/>
      <c r="K378" s="202"/>
    </row>
    <row r="379" customFormat="false" ht="15" hidden="false" customHeight="false" outlineLevel="0" collapsed="false">
      <c r="B379" s="200" t="n">
        <f aca="false">B378+1</f>
        <v>357</v>
      </c>
      <c r="C379" s="144"/>
      <c r="D379" s="201"/>
      <c r="E379" s="201"/>
      <c r="F379" s="144"/>
      <c r="G379" s="144"/>
      <c r="H379" s="175" t="str">
        <f aca="true">IF(G379 &lt;&gt; "",VLOOKUP($G379,Defect_severity,2,0),"")</f>
        <v/>
      </c>
      <c r="I379" s="144"/>
      <c r="J379" s="201"/>
      <c r="K379" s="202"/>
    </row>
    <row r="380" customFormat="false" ht="15" hidden="false" customHeight="false" outlineLevel="0" collapsed="false">
      <c r="B380" s="200" t="n">
        <f aca="false">B379+1</f>
        <v>358</v>
      </c>
      <c r="C380" s="144"/>
      <c r="D380" s="201"/>
      <c r="E380" s="201"/>
      <c r="F380" s="144"/>
      <c r="G380" s="144"/>
      <c r="H380" s="175" t="str">
        <f aca="true">IF(G380 &lt;&gt; "",VLOOKUP($G380,Defect_severity,2,0),"")</f>
        <v/>
      </c>
      <c r="I380" s="144"/>
      <c r="J380" s="201"/>
      <c r="K380" s="202"/>
    </row>
    <row r="381" customFormat="false" ht="15" hidden="false" customHeight="false" outlineLevel="0" collapsed="false">
      <c r="B381" s="200" t="n">
        <f aca="false">B380+1</f>
        <v>359</v>
      </c>
      <c r="C381" s="144"/>
      <c r="D381" s="201"/>
      <c r="E381" s="201"/>
      <c r="F381" s="144"/>
      <c r="G381" s="144"/>
      <c r="H381" s="175" t="str">
        <f aca="true">IF(G381 &lt;&gt; "",VLOOKUP($G381,Defect_severity,2,0),"")</f>
        <v/>
      </c>
      <c r="I381" s="144"/>
      <c r="J381" s="201"/>
      <c r="K381" s="202"/>
    </row>
    <row r="382" customFormat="false" ht="15" hidden="false" customHeight="false" outlineLevel="0" collapsed="false">
      <c r="B382" s="200" t="n">
        <f aca="false">B381+1</f>
        <v>360</v>
      </c>
      <c r="C382" s="144"/>
      <c r="D382" s="201"/>
      <c r="E382" s="201"/>
      <c r="F382" s="144"/>
      <c r="G382" s="144"/>
      <c r="H382" s="175" t="str">
        <f aca="true">IF(G382 &lt;&gt; "",VLOOKUP($G382,Defect_severity,2,0),"")</f>
        <v/>
      </c>
      <c r="I382" s="144"/>
      <c r="J382" s="201"/>
      <c r="K382" s="202"/>
    </row>
    <row r="383" customFormat="false" ht="15" hidden="false" customHeight="false" outlineLevel="0" collapsed="false">
      <c r="B383" s="200" t="n">
        <f aca="false">B382+1</f>
        <v>361</v>
      </c>
      <c r="C383" s="144"/>
      <c r="D383" s="201"/>
      <c r="E383" s="201"/>
      <c r="F383" s="144"/>
      <c r="G383" s="144"/>
      <c r="H383" s="175" t="str">
        <f aca="true">IF(G383 &lt;&gt; "",VLOOKUP($G383,Defect_severity,2,0),"")</f>
        <v/>
      </c>
      <c r="I383" s="144"/>
      <c r="J383" s="201"/>
      <c r="K383" s="202"/>
    </row>
    <row r="384" customFormat="false" ht="15" hidden="false" customHeight="false" outlineLevel="0" collapsed="false">
      <c r="B384" s="200" t="n">
        <f aca="false">B383+1</f>
        <v>362</v>
      </c>
      <c r="C384" s="144"/>
      <c r="D384" s="201"/>
      <c r="E384" s="201"/>
      <c r="F384" s="144"/>
      <c r="G384" s="144"/>
      <c r="H384" s="175" t="str">
        <f aca="true">IF(G384 &lt;&gt; "",VLOOKUP($G384,Defect_severity,2,0),"")</f>
        <v/>
      </c>
      <c r="I384" s="144"/>
      <c r="J384" s="201"/>
      <c r="K384" s="202"/>
    </row>
    <row r="385" customFormat="false" ht="15" hidden="false" customHeight="false" outlineLevel="0" collapsed="false">
      <c r="B385" s="200" t="n">
        <f aca="false">B384+1</f>
        <v>363</v>
      </c>
      <c r="C385" s="144"/>
      <c r="D385" s="201"/>
      <c r="E385" s="201"/>
      <c r="F385" s="144"/>
      <c r="G385" s="144"/>
      <c r="H385" s="175" t="str">
        <f aca="true">IF(G385 &lt;&gt; "",VLOOKUP($G385,Defect_severity,2,0),"")</f>
        <v/>
      </c>
      <c r="I385" s="144"/>
      <c r="J385" s="201"/>
      <c r="K385" s="202"/>
    </row>
    <row r="386" customFormat="false" ht="15" hidden="false" customHeight="false" outlineLevel="0" collapsed="false">
      <c r="B386" s="200" t="n">
        <f aca="false">B385+1</f>
        <v>364</v>
      </c>
      <c r="C386" s="144"/>
      <c r="D386" s="201"/>
      <c r="E386" s="201"/>
      <c r="F386" s="144"/>
      <c r="G386" s="144"/>
      <c r="H386" s="175" t="str">
        <f aca="true">IF(G386 &lt;&gt; "",VLOOKUP($G386,Defect_severity,2,0),"")</f>
        <v/>
      </c>
      <c r="I386" s="144"/>
      <c r="J386" s="201"/>
      <c r="K386" s="202"/>
    </row>
    <row r="387" customFormat="false" ht="15" hidden="false" customHeight="false" outlineLevel="0" collapsed="false">
      <c r="B387" s="200" t="n">
        <f aca="false">B386+1</f>
        <v>365</v>
      </c>
      <c r="C387" s="144"/>
      <c r="D387" s="201"/>
      <c r="E387" s="201"/>
      <c r="F387" s="144"/>
      <c r="G387" s="144"/>
      <c r="H387" s="175" t="str">
        <f aca="true">IF(G387 &lt;&gt; "",VLOOKUP($G387,Defect_severity,2,0),"")</f>
        <v/>
      </c>
      <c r="I387" s="144"/>
      <c r="J387" s="201"/>
      <c r="K387" s="202"/>
    </row>
    <row r="388" customFormat="false" ht="15" hidden="false" customHeight="false" outlineLevel="0" collapsed="false">
      <c r="B388" s="200" t="n">
        <f aca="false">B387+1</f>
        <v>366</v>
      </c>
      <c r="C388" s="144"/>
      <c r="D388" s="201"/>
      <c r="E388" s="201"/>
      <c r="F388" s="144"/>
      <c r="G388" s="144"/>
      <c r="H388" s="175" t="str">
        <f aca="true">IF(G388 &lt;&gt; "",VLOOKUP($G388,Defect_severity,2,0),"")</f>
        <v/>
      </c>
      <c r="I388" s="144"/>
      <c r="J388" s="201"/>
      <c r="K388" s="202"/>
    </row>
    <row r="389" customFormat="false" ht="15" hidden="false" customHeight="false" outlineLevel="0" collapsed="false">
      <c r="B389" s="200" t="n">
        <f aca="false">B388+1</f>
        <v>367</v>
      </c>
      <c r="C389" s="144"/>
      <c r="D389" s="201"/>
      <c r="E389" s="201"/>
      <c r="F389" s="144"/>
      <c r="G389" s="144"/>
      <c r="H389" s="175" t="str">
        <f aca="true">IF(G389 &lt;&gt; "",VLOOKUP($G389,Defect_severity,2,0),"")</f>
        <v/>
      </c>
      <c r="I389" s="144"/>
      <c r="J389" s="201"/>
      <c r="K389" s="202"/>
    </row>
    <row r="390" customFormat="false" ht="15" hidden="false" customHeight="false" outlineLevel="0" collapsed="false">
      <c r="B390" s="200" t="n">
        <f aca="false">B389+1</f>
        <v>368</v>
      </c>
      <c r="C390" s="144"/>
      <c r="D390" s="201"/>
      <c r="E390" s="201"/>
      <c r="F390" s="144"/>
      <c r="G390" s="144"/>
      <c r="H390" s="175" t="str">
        <f aca="true">IF(G390 &lt;&gt; "",VLOOKUP($G390,Defect_severity,2,0),"")</f>
        <v/>
      </c>
      <c r="I390" s="144"/>
      <c r="J390" s="201"/>
      <c r="K390" s="202"/>
    </row>
    <row r="391" customFormat="false" ht="15" hidden="false" customHeight="false" outlineLevel="0" collapsed="false">
      <c r="B391" s="200" t="n">
        <f aca="false">B390+1</f>
        <v>369</v>
      </c>
      <c r="C391" s="144"/>
      <c r="D391" s="201"/>
      <c r="E391" s="201"/>
      <c r="F391" s="144"/>
      <c r="G391" s="144"/>
      <c r="H391" s="175" t="str">
        <f aca="true">IF(G391 &lt;&gt; "",VLOOKUP($G391,Defect_severity,2,0),"")</f>
        <v/>
      </c>
      <c r="I391" s="144"/>
      <c r="J391" s="201"/>
      <c r="K391" s="202"/>
    </row>
    <row r="392" customFormat="false" ht="15" hidden="false" customHeight="false" outlineLevel="0" collapsed="false">
      <c r="B392" s="200" t="n">
        <f aca="false">B391+1</f>
        <v>370</v>
      </c>
      <c r="C392" s="144"/>
      <c r="D392" s="201"/>
      <c r="E392" s="201"/>
      <c r="F392" s="144"/>
      <c r="G392" s="144"/>
      <c r="H392" s="175" t="str">
        <f aca="true">IF(G392 &lt;&gt; "",VLOOKUP($G392,Defect_severity,2,0),"")</f>
        <v/>
      </c>
      <c r="I392" s="144"/>
      <c r="J392" s="201"/>
      <c r="K392" s="202"/>
    </row>
    <row r="393" customFormat="false" ht="15" hidden="false" customHeight="false" outlineLevel="0" collapsed="false">
      <c r="B393" s="200" t="n">
        <f aca="false">B392+1</f>
        <v>371</v>
      </c>
      <c r="C393" s="144"/>
      <c r="D393" s="201"/>
      <c r="E393" s="201"/>
      <c r="F393" s="144"/>
      <c r="G393" s="144"/>
      <c r="H393" s="175" t="str">
        <f aca="true">IF(G393 &lt;&gt; "",VLOOKUP($G393,Defect_severity,2,0),"")</f>
        <v/>
      </c>
      <c r="I393" s="144"/>
      <c r="J393" s="201"/>
      <c r="K393" s="202"/>
    </row>
    <row r="394" customFormat="false" ht="15" hidden="false" customHeight="false" outlineLevel="0" collapsed="false">
      <c r="B394" s="200" t="n">
        <f aca="false">B393+1</f>
        <v>372</v>
      </c>
      <c r="C394" s="144"/>
      <c r="D394" s="201"/>
      <c r="E394" s="201"/>
      <c r="F394" s="144"/>
      <c r="G394" s="144"/>
      <c r="H394" s="175" t="str">
        <f aca="true">IF(G394 &lt;&gt; "",VLOOKUP($G394,Defect_severity,2,0),"")</f>
        <v/>
      </c>
      <c r="I394" s="144"/>
      <c r="J394" s="201"/>
      <c r="K394" s="202"/>
    </row>
    <row r="395" customFormat="false" ht="15" hidden="false" customHeight="false" outlineLevel="0" collapsed="false">
      <c r="B395" s="200" t="n">
        <f aca="false">B394+1</f>
        <v>373</v>
      </c>
      <c r="C395" s="144"/>
      <c r="D395" s="201"/>
      <c r="E395" s="201"/>
      <c r="F395" s="144"/>
      <c r="G395" s="144"/>
      <c r="H395" s="175" t="str">
        <f aca="true">IF(G395 &lt;&gt; "",VLOOKUP($G395,Defect_severity,2,0),"")</f>
        <v/>
      </c>
      <c r="I395" s="144"/>
      <c r="J395" s="201"/>
      <c r="K395" s="202"/>
    </row>
    <row r="396" customFormat="false" ht="15" hidden="false" customHeight="false" outlineLevel="0" collapsed="false">
      <c r="B396" s="200" t="n">
        <f aca="false">B395+1</f>
        <v>374</v>
      </c>
      <c r="C396" s="144"/>
      <c r="D396" s="201"/>
      <c r="E396" s="201"/>
      <c r="F396" s="144"/>
      <c r="G396" s="144"/>
      <c r="H396" s="175" t="str">
        <f aca="true">IF(G396 &lt;&gt; "",VLOOKUP($G396,Defect_severity,2,0),"")</f>
        <v/>
      </c>
      <c r="I396" s="144"/>
      <c r="J396" s="201"/>
      <c r="K396" s="202"/>
    </row>
    <row r="397" customFormat="false" ht="15" hidden="false" customHeight="false" outlineLevel="0" collapsed="false">
      <c r="B397" s="200" t="n">
        <f aca="false">B396+1</f>
        <v>375</v>
      </c>
      <c r="C397" s="144"/>
      <c r="D397" s="201"/>
      <c r="E397" s="201"/>
      <c r="F397" s="144"/>
      <c r="G397" s="144"/>
      <c r="H397" s="175" t="str">
        <f aca="true">IF(G397 &lt;&gt; "",VLOOKUP($G397,Defect_severity,2,0),"")</f>
        <v/>
      </c>
      <c r="I397" s="144"/>
      <c r="J397" s="201"/>
      <c r="K397" s="202"/>
    </row>
    <row r="398" customFormat="false" ht="15" hidden="false" customHeight="false" outlineLevel="0" collapsed="false">
      <c r="B398" s="200" t="n">
        <f aca="false">B397+1</f>
        <v>376</v>
      </c>
      <c r="C398" s="144"/>
      <c r="D398" s="201"/>
      <c r="E398" s="201"/>
      <c r="F398" s="144"/>
      <c r="G398" s="144"/>
      <c r="H398" s="175" t="str">
        <f aca="true">IF(G398 &lt;&gt; "",VLOOKUP($G398,Defect_severity,2,0),"")</f>
        <v/>
      </c>
      <c r="I398" s="144"/>
      <c r="J398" s="201"/>
      <c r="K398" s="202"/>
    </row>
    <row r="399" customFormat="false" ht="15" hidden="false" customHeight="false" outlineLevel="0" collapsed="false">
      <c r="B399" s="200" t="n">
        <f aca="false">B398+1</f>
        <v>377</v>
      </c>
      <c r="C399" s="144"/>
      <c r="D399" s="201"/>
      <c r="E399" s="201"/>
      <c r="F399" s="144"/>
      <c r="G399" s="144"/>
      <c r="H399" s="175" t="str">
        <f aca="true">IF(G399 &lt;&gt; "",VLOOKUP($G399,Defect_severity,2,0),"")</f>
        <v/>
      </c>
      <c r="I399" s="144"/>
      <c r="J399" s="201"/>
      <c r="K399" s="202"/>
    </row>
    <row r="400" customFormat="false" ht="15" hidden="false" customHeight="false" outlineLevel="0" collapsed="false">
      <c r="B400" s="200" t="n">
        <f aca="false">B399+1</f>
        <v>378</v>
      </c>
      <c r="C400" s="144"/>
      <c r="D400" s="201"/>
      <c r="E400" s="201"/>
      <c r="F400" s="144"/>
      <c r="G400" s="144"/>
      <c r="H400" s="175" t="str">
        <f aca="true">IF(G400 &lt;&gt; "",VLOOKUP($G400,Defect_severity,2,0),"")</f>
        <v/>
      </c>
      <c r="I400" s="144"/>
      <c r="J400" s="201"/>
      <c r="K400" s="202"/>
    </row>
    <row r="401" customFormat="false" ht="15" hidden="false" customHeight="false" outlineLevel="0" collapsed="false">
      <c r="B401" s="200" t="n">
        <f aca="false">B400+1</f>
        <v>379</v>
      </c>
      <c r="C401" s="144"/>
      <c r="D401" s="201"/>
      <c r="E401" s="201"/>
      <c r="F401" s="144"/>
      <c r="G401" s="144"/>
      <c r="H401" s="175" t="str">
        <f aca="true">IF(G401 &lt;&gt; "",VLOOKUP($G401,Defect_severity,2,0),"")</f>
        <v/>
      </c>
      <c r="I401" s="144"/>
      <c r="J401" s="201"/>
      <c r="K401" s="202"/>
    </row>
    <row r="402" customFormat="false" ht="15" hidden="false" customHeight="false" outlineLevel="0" collapsed="false">
      <c r="B402" s="200" t="n">
        <f aca="false">B401+1</f>
        <v>380</v>
      </c>
      <c r="C402" s="144"/>
      <c r="D402" s="201"/>
      <c r="E402" s="201"/>
      <c r="F402" s="144"/>
      <c r="G402" s="144"/>
      <c r="H402" s="175" t="str">
        <f aca="true">IF(G402 &lt;&gt; "",VLOOKUP($G402,Defect_severity,2,0),"")</f>
        <v/>
      </c>
      <c r="I402" s="144"/>
      <c r="J402" s="201"/>
      <c r="K402" s="202"/>
    </row>
    <row r="403" customFormat="false" ht="15" hidden="false" customHeight="false" outlineLevel="0" collapsed="false">
      <c r="B403" s="200" t="n">
        <f aca="false">B402+1</f>
        <v>381</v>
      </c>
      <c r="C403" s="144"/>
      <c r="D403" s="201"/>
      <c r="E403" s="201"/>
      <c r="F403" s="144"/>
      <c r="G403" s="144"/>
      <c r="H403" s="175" t="str">
        <f aca="true">IF(G403 &lt;&gt; "",VLOOKUP($G403,Defect_severity,2,0),"")</f>
        <v/>
      </c>
      <c r="I403" s="144"/>
      <c r="J403" s="201"/>
      <c r="K403" s="202"/>
    </row>
    <row r="404" customFormat="false" ht="15" hidden="false" customHeight="false" outlineLevel="0" collapsed="false">
      <c r="B404" s="200" t="n">
        <f aca="false">B403+1</f>
        <v>382</v>
      </c>
      <c r="C404" s="144"/>
      <c r="D404" s="201"/>
      <c r="E404" s="201"/>
      <c r="F404" s="144"/>
      <c r="G404" s="144"/>
      <c r="H404" s="175" t="str">
        <f aca="true">IF(G404 &lt;&gt; "",VLOOKUP($G404,Defect_severity,2,0),"")</f>
        <v/>
      </c>
      <c r="I404" s="144"/>
      <c r="J404" s="201"/>
      <c r="K404" s="202"/>
    </row>
    <row r="405" customFormat="false" ht="15" hidden="false" customHeight="false" outlineLevel="0" collapsed="false">
      <c r="B405" s="200" t="n">
        <f aca="false">B404+1</f>
        <v>383</v>
      </c>
      <c r="C405" s="144"/>
      <c r="D405" s="201"/>
      <c r="E405" s="201"/>
      <c r="F405" s="144"/>
      <c r="G405" s="144"/>
      <c r="H405" s="175" t="str">
        <f aca="true">IF(G405 &lt;&gt; "",VLOOKUP($G405,Defect_severity,2,0),"")</f>
        <v/>
      </c>
      <c r="I405" s="144"/>
      <c r="J405" s="201"/>
      <c r="K405" s="202"/>
    </row>
    <row r="406" customFormat="false" ht="15" hidden="false" customHeight="false" outlineLevel="0" collapsed="false">
      <c r="B406" s="200" t="n">
        <f aca="false">B405+1</f>
        <v>384</v>
      </c>
      <c r="C406" s="144"/>
      <c r="D406" s="201"/>
      <c r="E406" s="201"/>
      <c r="F406" s="144"/>
      <c r="G406" s="144"/>
      <c r="H406" s="175" t="str">
        <f aca="true">IF(G406 &lt;&gt; "",VLOOKUP($G406,Defect_severity,2,0),"")</f>
        <v/>
      </c>
      <c r="I406" s="144"/>
      <c r="J406" s="201"/>
      <c r="K406" s="202"/>
    </row>
    <row r="407" customFormat="false" ht="15" hidden="false" customHeight="false" outlineLevel="0" collapsed="false">
      <c r="B407" s="200" t="n">
        <f aca="false">B406+1</f>
        <v>385</v>
      </c>
      <c r="C407" s="144"/>
      <c r="D407" s="201"/>
      <c r="E407" s="201"/>
      <c r="F407" s="144"/>
      <c r="G407" s="144"/>
      <c r="H407" s="175" t="str">
        <f aca="true">IF(G407 &lt;&gt; "",VLOOKUP($G407,Defect_severity,2,0),"")</f>
        <v/>
      </c>
      <c r="I407" s="144"/>
      <c r="J407" s="201"/>
      <c r="K407" s="202"/>
    </row>
    <row r="408" customFormat="false" ht="15" hidden="false" customHeight="false" outlineLevel="0" collapsed="false">
      <c r="B408" s="200" t="n">
        <f aca="false">B407+1</f>
        <v>386</v>
      </c>
      <c r="C408" s="144"/>
      <c r="D408" s="201"/>
      <c r="E408" s="201"/>
      <c r="F408" s="144"/>
      <c r="G408" s="144"/>
      <c r="H408" s="175" t="str">
        <f aca="true">IF(G408 &lt;&gt; "",VLOOKUP($G408,Defect_severity,2,0),"")</f>
        <v/>
      </c>
      <c r="I408" s="144"/>
      <c r="J408" s="201"/>
      <c r="K408" s="202"/>
    </row>
    <row r="409" customFormat="false" ht="15" hidden="false" customHeight="false" outlineLevel="0" collapsed="false">
      <c r="B409" s="200" t="n">
        <f aca="false">B408+1</f>
        <v>387</v>
      </c>
      <c r="C409" s="144"/>
      <c r="D409" s="201"/>
      <c r="E409" s="201"/>
      <c r="F409" s="144"/>
      <c r="G409" s="144"/>
      <c r="H409" s="175" t="str">
        <f aca="true">IF(G409 &lt;&gt; "",VLOOKUP($G409,Defect_severity,2,0),"")</f>
        <v/>
      </c>
      <c r="I409" s="144"/>
      <c r="J409" s="201"/>
      <c r="K409" s="202"/>
    </row>
    <row r="410" customFormat="false" ht="15" hidden="false" customHeight="false" outlineLevel="0" collapsed="false">
      <c r="B410" s="200" t="n">
        <f aca="false">B409+1</f>
        <v>388</v>
      </c>
      <c r="C410" s="144"/>
      <c r="D410" s="201"/>
      <c r="E410" s="201"/>
      <c r="F410" s="144"/>
      <c r="G410" s="144"/>
      <c r="H410" s="175" t="str">
        <f aca="true">IF(G410 &lt;&gt; "",VLOOKUP($G410,Defect_severity,2,0),"")</f>
        <v/>
      </c>
      <c r="I410" s="144"/>
      <c r="J410" s="201"/>
      <c r="K410" s="202"/>
    </row>
    <row r="411" customFormat="false" ht="15" hidden="false" customHeight="false" outlineLevel="0" collapsed="false">
      <c r="B411" s="200" t="n">
        <f aca="false">B410+1</f>
        <v>389</v>
      </c>
      <c r="C411" s="144"/>
      <c r="D411" s="201"/>
      <c r="E411" s="201"/>
      <c r="F411" s="144"/>
      <c r="G411" s="144"/>
      <c r="H411" s="175" t="str">
        <f aca="true">IF(G411 &lt;&gt; "",VLOOKUP($G411,Defect_severity,2,0),"")</f>
        <v/>
      </c>
      <c r="I411" s="144"/>
      <c r="J411" s="201"/>
      <c r="K411" s="202"/>
    </row>
    <row r="412" customFormat="false" ht="15" hidden="false" customHeight="false" outlineLevel="0" collapsed="false">
      <c r="B412" s="200" t="n">
        <f aca="false">B411+1</f>
        <v>390</v>
      </c>
      <c r="C412" s="144"/>
      <c r="D412" s="201"/>
      <c r="E412" s="201"/>
      <c r="F412" s="144"/>
      <c r="G412" s="144"/>
      <c r="H412" s="175" t="str">
        <f aca="true">IF(G412 &lt;&gt; "",VLOOKUP($G412,Defect_severity,2,0),"")</f>
        <v/>
      </c>
      <c r="I412" s="144"/>
      <c r="J412" s="201"/>
      <c r="K412" s="202"/>
    </row>
    <row r="413" customFormat="false" ht="15" hidden="false" customHeight="false" outlineLevel="0" collapsed="false">
      <c r="B413" s="200" t="n">
        <f aca="false">B412+1</f>
        <v>391</v>
      </c>
      <c r="C413" s="144"/>
      <c r="D413" s="201"/>
      <c r="E413" s="201"/>
      <c r="F413" s="144"/>
      <c r="G413" s="144"/>
      <c r="H413" s="175" t="str">
        <f aca="true">IF(G413 &lt;&gt; "",VLOOKUP($G413,Defect_severity,2,0),"")</f>
        <v/>
      </c>
      <c r="I413" s="144"/>
      <c r="J413" s="201"/>
      <c r="K413" s="202"/>
    </row>
    <row r="414" customFormat="false" ht="15" hidden="false" customHeight="false" outlineLevel="0" collapsed="false">
      <c r="B414" s="200" t="n">
        <f aca="false">B413+1</f>
        <v>392</v>
      </c>
      <c r="C414" s="144"/>
      <c r="D414" s="201"/>
      <c r="E414" s="201"/>
      <c r="F414" s="144"/>
      <c r="G414" s="144"/>
      <c r="H414" s="175" t="str">
        <f aca="true">IF(G414 &lt;&gt; "",VLOOKUP($G414,Defect_severity,2,0),"")</f>
        <v/>
      </c>
      <c r="I414" s="144"/>
      <c r="J414" s="201"/>
      <c r="K414" s="202"/>
    </row>
    <row r="415" customFormat="false" ht="15" hidden="false" customHeight="false" outlineLevel="0" collapsed="false">
      <c r="B415" s="200" t="n">
        <f aca="false">B414+1</f>
        <v>393</v>
      </c>
      <c r="C415" s="144"/>
      <c r="D415" s="201"/>
      <c r="E415" s="201"/>
      <c r="F415" s="144"/>
      <c r="G415" s="144"/>
      <c r="H415" s="175" t="str">
        <f aca="true">IF(G415 &lt;&gt; "",VLOOKUP($G415,Defect_severity,2,0),"")</f>
        <v/>
      </c>
      <c r="I415" s="144"/>
      <c r="J415" s="201"/>
      <c r="K415" s="202"/>
    </row>
    <row r="416" customFormat="false" ht="15" hidden="false" customHeight="false" outlineLevel="0" collapsed="false">
      <c r="B416" s="200" t="n">
        <f aca="false">B415+1</f>
        <v>394</v>
      </c>
      <c r="C416" s="144"/>
      <c r="D416" s="201"/>
      <c r="E416" s="201"/>
      <c r="F416" s="144"/>
      <c r="G416" s="144"/>
      <c r="H416" s="175" t="str">
        <f aca="true">IF(G416 &lt;&gt; "",VLOOKUP($G416,Defect_severity,2,0),"")</f>
        <v/>
      </c>
      <c r="I416" s="144"/>
      <c r="J416" s="201"/>
      <c r="K416" s="202"/>
    </row>
    <row r="417" customFormat="false" ht="15" hidden="false" customHeight="false" outlineLevel="0" collapsed="false">
      <c r="B417" s="200" t="n">
        <f aca="false">B416+1</f>
        <v>395</v>
      </c>
      <c r="C417" s="144"/>
      <c r="D417" s="201"/>
      <c r="E417" s="201"/>
      <c r="F417" s="144"/>
      <c r="G417" s="144"/>
      <c r="H417" s="175" t="str">
        <f aca="true">IF(G417 &lt;&gt; "",VLOOKUP($G417,Defect_severity,2,0),"")</f>
        <v/>
      </c>
      <c r="I417" s="144"/>
      <c r="J417" s="201"/>
      <c r="K417" s="202"/>
    </row>
    <row r="418" customFormat="false" ht="15" hidden="false" customHeight="false" outlineLevel="0" collapsed="false">
      <c r="B418" s="200" t="n">
        <f aca="false">B417+1</f>
        <v>396</v>
      </c>
      <c r="C418" s="144"/>
      <c r="D418" s="201"/>
      <c r="E418" s="201"/>
      <c r="F418" s="144"/>
      <c r="G418" s="144"/>
      <c r="H418" s="175" t="str">
        <f aca="true">IF(G418 &lt;&gt; "",VLOOKUP($G418,Defect_severity,2,0),"")</f>
        <v/>
      </c>
      <c r="I418" s="144"/>
      <c r="J418" s="201"/>
      <c r="K418" s="202"/>
    </row>
    <row r="419" customFormat="false" ht="15" hidden="false" customHeight="false" outlineLevel="0" collapsed="false">
      <c r="B419" s="200" t="n">
        <f aca="false">B418+1</f>
        <v>397</v>
      </c>
      <c r="C419" s="144"/>
      <c r="D419" s="201"/>
      <c r="E419" s="201"/>
      <c r="F419" s="144"/>
      <c r="G419" s="144"/>
      <c r="H419" s="175" t="str">
        <f aca="true">IF(G419 &lt;&gt; "",VLOOKUP($G419,Defect_severity,2,0),"")</f>
        <v/>
      </c>
      <c r="I419" s="144"/>
      <c r="J419" s="201"/>
      <c r="K419" s="202"/>
    </row>
    <row r="420" customFormat="false" ht="15" hidden="false" customHeight="false" outlineLevel="0" collapsed="false">
      <c r="B420" s="200" t="n">
        <f aca="false">B419+1</f>
        <v>398</v>
      </c>
      <c r="C420" s="144"/>
      <c r="D420" s="201"/>
      <c r="E420" s="201"/>
      <c r="F420" s="144"/>
      <c r="G420" s="144"/>
      <c r="H420" s="175" t="str">
        <f aca="true">IF(G420 &lt;&gt; "",VLOOKUP($G420,Defect_severity,2,0),"")</f>
        <v/>
      </c>
      <c r="I420" s="144"/>
      <c r="J420" s="201"/>
      <c r="K420" s="202"/>
    </row>
    <row r="421" customFormat="false" ht="15" hidden="false" customHeight="false" outlineLevel="0" collapsed="false">
      <c r="B421" s="200" t="n">
        <f aca="false">B420+1</f>
        <v>399</v>
      </c>
      <c r="C421" s="144"/>
      <c r="D421" s="201"/>
      <c r="E421" s="201"/>
      <c r="F421" s="144"/>
      <c r="G421" s="144"/>
      <c r="H421" s="175" t="str">
        <f aca="true">IF(G421 &lt;&gt; "",VLOOKUP($G421,Defect_severity,2,0),"")</f>
        <v/>
      </c>
      <c r="I421" s="144"/>
      <c r="J421" s="201"/>
      <c r="K421" s="202"/>
    </row>
    <row r="422" customFormat="false" ht="15" hidden="false" customHeight="false" outlineLevel="0" collapsed="false">
      <c r="B422" s="200" t="n">
        <f aca="false">B421+1</f>
        <v>400</v>
      </c>
      <c r="C422" s="144"/>
      <c r="D422" s="201"/>
      <c r="E422" s="201"/>
      <c r="F422" s="144"/>
      <c r="G422" s="144"/>
      <c r="H422" s="175" t="str">
        <f aca="true">IF(G422 &lt;&gt; "",VLOOKUP($G422,Defect_severity,2,0),"")</f>
        <v/>
      </c>
      <c r="I422" s="144"/>
      <c r="J422" s="201"/>
      <c r="K422" s="202"/>
    </row>
    <row r="423" customFormat="false" ht="15" hidden="false" customHeight="false" outlineLevel="0" collapsed="false">
      <c r="B423" s="200" t="n">
        <f aca="false">B422+1</f>
        <v>401</v>
      </c>
      <c r="C423" s="144"/>
      <c r="D423" s="201"/>
      <c r="E423" s="201"/>
      <c r="F423" s="144"/>
      <c r="G423" s="144"/>
      <c r="H423" s="175" t="str">
        <f aca="true">IF(G423 &lt;&gt; "",VLOOKUP($G423,Defect_severity,2,0),"")</f>
        <v/>
      </c>
      <c r="I423" s="144"/>
      <c r="J423" s="201"/>
      <c r="K423" s="202"/>
    </row>
    <row r="424" customFormat="false" ht="15" hidden="false" customHeight="false" outlineLevel="0" collapsed="false">
      <c r="B424" s="200" t="n">
        <f aca="false">B423+1</f>
        <v>402</v>
      </c>
      <c r="C424" s="144"/>
      <c r="D424" s="201"/>
      <c r="E424" s="201"/>
      <c r="F424" s="144"/>
      <c r="G424" s="144"/>
      <c r="H424" s="175" t="str">
        <f aca="true">IF(G424 &lt;&gt; "",VLOOKUP($G424,Defect_severity,2,0),"")</f>
        <v/>
      </c>
      <c r="I424" s="144"/>
      <c r="J424" s="201"/>
      <c r="K424" s="202"/>
    </row>
    <row r="425" customFormat="false" ht="15" hidden="false" customHeight="false" outlineLevel="0" collapsed="false">
      <c r="B425" s="200" t="n">
        <f aca="false">B424+1</f>
        <v>403</v>
      </c>
      <c r="C425" s="144"/>
      <c r="D425" s="201"/>
      <c r="E425" s="201"/>
      <c r="F425" s="144"/>
      <c r="G425" s="144"/>
      <c r="H425" s="175" t="str">
        <f aca="true">IF(G425 &lt;&gt; "",VLOOKUP($G425,Defect_severity,2,0),"")</f>
        <v/>
      </c>
      <c r="I425" s="144"/>
      <c r="J425" s="201"/>
      <c r="K425" s="202"/>
    </row>
    <row r="426" customFormat="false" ht="15" hidden="false" customHeight="false" outlineLevel="0" collapsed="false">
      <c r="B426" s="200" t="n">
        <f aca="false">B425+1</f>
        <v>404</v>
      </c>
      <c r="C426" s="144"/>
      <c r="D426" s="201"/>
      <c r="E426" s="201"/>
      <c r="F426" s="144"/>
      <c r="G426" s="144"/>
      <c r="H426" s="175" t="str">
        <f aca="true">IF(G426 &lt;&gt; "",VLOOKUP($G426,Defect_severity,2,0),"")</f>
        <v/>
      </c>
      <c r="I426" s="144"/>
      <c r="J426" s="201"/>
      <c r="K426" s="202"/>
    </row>
    <row r="427" customFormat="false" ht="15" hidden="false" customHeight="false" outlineLevel="0" collapsed="false">
      <c r="B427" s="200" t="n">
        <f aca="false">B426+1</f>
        <v>405</v>
      </c>
      <c r="C427" s="144"/>
      <c r="D427" s="201"/>
      <c r="E427" s="201"/>
      <c r="F427" s="144"/>
      <c r="G427" s="144"/>
      <c r="H427" s="175" t="str">
        <f aca="true">IF(G427 &lt;&gt; "",VLOOKUP($G427,Defect_severity,2,0),"")</f>
        <v/>
      </c>
      <c r="I427" s="144"/>
      <c r="J427" s="201"/>
      <c r="K427" s="202"/>
    </row>
    <row r="428" customFormat="false" ht="15" hidden="false" customHeight="false" outlineLevel="0" collapsed="false">
      <c r="B428" s="200" t="n">
        <f aca="false">B427+1</f>
        <v>406</v>
      </c>
      <c r="C428" s="144"/>
      <c r="D428" s="201"/>
      <c r="E428" s="201"/>
      <c r="F428" s="144"/>
      <c r="G428" s="144"/>
      <c r="H428" s="175" t="str">
        <f aca="true">IF(G428 &lt;&gt; "",VLOOKUP($G428,Defect_severity,2,0),"")</f>
        <v/>
      </c>
      <c r="I428" s="144"/>
      <c r="J428" s="201"/>
      <c r="K428" s="202"/>
    </row>
    <row r="429" customFormat="false" ht="15" hidden="false" customHeight="false" outlineLevel="0" collapsed="false">
      <c r="B429" s="200" t="n">
        <f aca="false">B428+1</f>
        <v>407</v>
      </c>
      <c r="C429" s="144"/>
      <c r="D429" s="201"/>
      <c r="E429" s="201"/>
      <c r="F429" s="144"/>
      <c r="G429" s="144"/>
      <c r="H429" s="175" t="str">
        <f aca="true">IF(G429 &lt;&gt; "",VLOOKUP($G429,Defect_severity,2,0),"")</f>
        <v/>
      </c>
      <c r="I429" s="144"/>
      <c r="J429" s="201"/>
      <c r="K429" s="202"/>
    </row>
    <row r="430" customFormat="false" ht="15" hidden="false" customHeight="false" outlineLevel="0" collapsed="false">
      <c r="B430" s="200" t="n">
        <f aca="false">B429+1</f>
        <v>408</v>
      </c>
      <c r="C430" s="144"/>
      <c r="D430" s="201"/>
      <c r="E430" s="201"/>
      <c r="F430" s="144"/>
      <c r="G430" s="144"/>
      <c r="H430" s="175" t="str">
        <f aca="true">IF(G430 &lt;&gt; "",VLOOKUP($G430,Defect_severity,2,0),"")</f>
        <v/>
      </c>
      <c r="I430" s="144"/>
      <c r="J430" s="201"/>
      <c r="K430" s="202"/>
    </row>
    <row r="431" customFormat="false" ht="15" hidden="false" customHeight="false" outlineLevel="0" collapsed="false">
      <c r="B431" s="200" t="n">
        <f aca="false">B430+1</f>
        <v>409</v>
      </c>
      <c r="C431" s="144"/>
      <c r="D431" s="201"/>
      <c r="E431" s="201"/>
      <c r="F431" s="144"/>
      <c r="G431" s="144"/>
      <c r="H431" s="175" t="str">
        <f aca="true">IF(G431 &lt;&gt; "",VLOOKUP($G431,Defect_severity,2,0),"")</f>
        <v/>
      </c>
      <c r="I431" s="144"/>
      <c r="J431" s="201"/>
      <c r="K431" s="202"/>
    </row>
    <row r="432" customFormat="false" ht="15" hidden="false" customHeight="false" outlineLevel="0" collapsed="false">
      <c r="B432" s="200" t="n">
        <f aca="false">B431+1</f>
        <v>410</v>
      </c>
      <c r="C432" s="144"/>
      <c r="D432" s="201"/>
      <c r="E432" s="201"/>
      <c r="F432" s="144"/>
      <c r="G432" s="144"/>
      <c r="H432" s="175" t="str">
        <f aca="true">IF(G432 &lt;&gt; "",VLOOKUP($G432,Defect_severity,2,0),"")</f>
        <v/>
      </c>
      <c r="I432" s="144"/>
      <c r="J432" s="201"/>
      <c r="K432" s="202"/>
    </row>
    <row r="433" customFormat="false" ht="15" hidden="false" customHeight="false" outlineLevel="0" collapsed="false">
      <c r="B433" s="200" t="n">
        <f aca="false">B432+1</f>
        <v>411</v>
      </c>
      <c r="C433" s="144"/>
      <c r="D433" s="201"/>
      <c r="E433" s="201"/>
      <c r="F433" s="144"/>
      <c r="G433" s="144"/>
      <c r="H433" s="175" t="str">
        <f aca="true">IF(G433 &lt;&gt; "",VLOOKUP($G433,Defect_severity,2,0),"")</f>
        <v/>
      </c>
      <c r="I433" s="144"/>
      <c r="J433" s="201"/>
      <c r="K433" s="202"/>
    </row>
    <row r="434" customFormat="false" ht="15" hidden="false" customHeight="false" outlineLevel="0" collapsed="false">
      <c r="B434" s="200" t="n">
        <f aca="false">B433+1</f>
        <v>412</v>
      </c>
      <c r="C434" s="144"/>
      <c r="D434" s="201"/>
      <c r="E434" s="201"/>
      <c r="F434" s="144"/>
      <c r="G434" s="144"/>
      <c r="H434" s="175" t="str">
        <f aca="true">IF(G434 &lt;&gt; "",VLOOKUP($G434,Defect_severity,2,0),"")</f>
        <v/>
      </c>
      <c r="I434" s="144"/>
      <c r="J434" s="201"/>
      <c r="K434" s="202"/>
    </row>
    <row r="435" customFormat="false" ht="15" hidden="false" customHeight="false" outlineLevel="0" collapsed="false">
      <c r="B435" s="200" t="n">
        <f aca="false">B434+1</f>
        <v>413</v>
      </c>
      <c r="C435" s="144"/>
      <c r="D435" s="201"/>
      <c r="E435" s="201"/>
      <c r="F435" s="144"/>
      <c r="G435" s="144"/>
      <c r="H435" s="175" t="str">
        <f aca="true">IF(G435 &lt;&gt; "",VLOOKUP($G435,Defect_severity,2,0),"")</f>
        <v/>
      </c>
      <c r="I435" s="144"/>
      <c r="J435" s="201"/>
      <c r="K435" s="202"/>
    </row>
    <row r="436" customFormat="false" ht="15" hidden="false" customHeight="false" outlineLevel="0" collapsed="false">
      <c r="B436" s="200" t="n">
        <f aca="false">B435+1</f>
        <v>414</v>
      </c>
      <c r="C436" s="144"/>
      <c r="D436" s="201"/>
      <c r="E436" s="201"/>
      <c r="F436" s="144"/>
      <c r="G436" s="144"/>
      <c r="H436" s="175" t="str">
        <f aca="true">IF(G436 &lt;&gt; "",VLOOKUP($G436,Defect_severity,2,0),"")</f>
        <v/>
      </c>
      <c r="I436" s="144"/>
      <c r="J436" s="201"/>
      <c r="K436" s="202"/>
    </row>
    <row r="437" customFormat="false" ht="15" hidden="false" customHeight="false" outlineLevel="0" collapsed="false">
      <c r="B437" s="200" t="n">
        <f aca="false">B436+1</f>
        <v>415</v>
      </c>
      <c r="C437" s="144"/>
      <c r="D437" s="201"/>
      <c r="E437" s="201"/>
      <c r="F437" s="144"/>
      <c r="G437" s="144"/>
      <c r="H437" s="175" t="str">
        <f aca="true">IF(G437 &lt;&gt; "",VLOOKUP($G437,Defect_severity,2,0),"")</f>
        <v/>
      </c>
      <c r="I437" s="144"/>
      <c r="J437" s="201"/>
      <c r="K437" s="202"/>
    </row>
    <row r="438" customFormat="false" ht="15" hidden="false" customHeight="false" outlineLevel="0" collapsed="false">
      <c r="B438" s="200" t="n">
        <f aca="false">B437+1</f>
        <v>416</v>
      </c>
      <c r="C438" s="144"/>
      <c r="D438" s="201"/>
      <c r="E438" s="201"/>
      <c r="F438" s="144"/>
      <c r="G438" s="144"/>
      <c r="H438" s="175" t="str">
        <f aca="true">IF(G438 &lt;&gt; "",VLOOKUP($G438,Defect_severity,2,0),"")</f>
        <v/>
      </c>
      <c r="I438" s="144"/>
      <c r="J438" s="201"/>
      <c r="K438" s="202"/>
    </row>
    <row r="439" customFormat="false" ht="15" hidden="false" customHeight="false" outlineLevel="0" collapsed="false">
      <c r="B439" s="200" t="n">
        <f aca="false">B438+1</f>
        <v>417</v>
      </c>
      <c r="C439" s="144"/>
      <c r="D439" s="201"/>
      <c r="E439" s="201"/>
      <c r="F439" s="144"/>
      <c r="G439" s="144"/>
      <c r="H439" s="175" t="str">
        <f aca="true">IF(G439 &lt;&gt; "",VLOOKUP($G439,Defect_severity,2,0),"")</f>
        <v/>
      </c>
      <c r="I439" s="144"/>
      <c r="J439" s="201"/>
      <c r="K439" s="202"/>
    </row>
    <row r="440" customFormat="false" ht="15" hidden="false" customHeight="false" outlineLevel="0" collapsed="false">
      <c r="B440" s="200" t="n">
        <f aca="false">B439+1</f>
        <v>418</v>
      </c>
      <c r="C440" s="144"/>
      <c r="D440" s="201"/>
      <c r="E440" s="201"/>
      <c r="F440" s="144"/>
      <c r="G440" s="144"/>
      <c r="H440" s="175" t="str">
        <f aca="true">IF(G440 &lt;&gt; "",VLOOKUP($G440,Defect_severity,2,0),"")</f>
        <v/>
      </c>
      <c r="I440" s="144"/>
      <c r="J440" s="201"/>
      <c r="K440" s="202"/>
    </row>
    <row r="441" customFormat="false" ht="15" hidden="false" customHeight="false" outlineLevel="0" collapsed="false">
      <c r="B441" s="200" t="n">
        <f aca="false">B440+1</f>
        <v>419</v>
      </c>
      <c r="C441" s="144"/>
      <c r="D441" s="201"/>
      <c r="E441" s="201"/>
      <c r="F441" s="144"/>
      <c r="G441" s="144"/>
      <c r="H441" s="175" t="str">
        <f aca="true">IF(G441 &lt;&gt; "",VLOOKUP($G441,Defect_severity,2,0),"")</f>
        <v/>
      </c>
      <c r="I441" s="144"/>
      <c r="J441" s="201"/>
      <c r="K441" s="202"/>
    </row>
    <row r="442" customFormat="false" ht="15" hidden="false" customHeight="false" outlineLevel="0" collapsed="false">
      <c r="B442" s="200" t="n">
        <f aca="false">B441+1</f>
        <v>420</v>
      </c>
      <c r="C442" s="144"/>
      <c r="D442" s="201"/>
      <c r="E442" s="201"/>
      <c r="F442" s="144"/>
      <c r="G442" s="144"/>
      <c r="H442" s="175" t="str">
        <f aca="true">IF(G442 &lt;&gt; "",VLOOKUP($G442,Defect_severity,2,0),"")</f>
        <v/>
      </c>
      <c r="I442" s="144"/>
      <c r="J442" s="201"/>
      <c r="K442" s="202"/>
    </row>
    <row r="443" customFormat="false" ht="15" hidden="false" customHeight="false" outlineLevel="0" collapsed="false">
      <c r="B443" s="200" t="n">
        <f aca="false">B442+1</f>
        <v>421</v>
      </c>
      <c r="C443" s="144"/>
      <c r="D443" s="201"/>
      <c r="E443" s="201"/>
      <c r="F443" s="144"/>
      <c r="G443" s="144"/>
      <c r="H443" s="175" t="str">
        <f aca="true">IF(G443 &lt;&gt; "",VLOOKUP($G443,Defect_severity,2,0),"")</f>
        <v/>
      </c>
      <c r="I443" s="144"/>
      <c r="J443" s="201"/>
      <c r="K443" s="202"/>
    </row>
    <row r="444" customFormat="false" ht="15" hidden="false" customHeight="false" outlineLevel="0" collapsed="false">
      <c r="B444" s="200" t="n">
        <f aca="false">B443+1</f>
        <v>422</v>
      </c>
      <c r="C444" s="144"/>
      <c r="D444" s="201"/>
      <c r="E444" s="201"/>
      <c r="F444" s="144"/>
      <c r="G444" s="144"/>
      <c r="H444" s="175" t="str">
        <f aca="true">IF(G444 &lt;&gt; "",VLOOKUP($G444,Defect_severity,2,0),"")</f>
        <v/>
      </c>
      <c r="I444" s="144"/>
      <c r="J444" s="201"/>
      <c r="K444" s="202"/>
    </row>
    <row r="445" customFormat="false" ht="15" hidden="false" customHeight="false" outlineLevel="0" collapsed="false">
      <c r="B445" s="200" t="n">
        <f aca="false">B444+1</f>
        <v>423</v>
      </c>
      <c r="C445" s="144"/>
      <c r="D445" s="201"/>
      <c r="E445" s="201"/>
      <c r="F445" s="144"/>
      <c r="G445" s="144"/>
      <c r="H445" s="175" t="str">
        <f aca="true">IF(G445 &lt;&gt; "",VLOOKUP($G445,Defect_severity,2,0),"")</f>
        <v/>
      </c>
      <c r="I445" s="144"/>
      <c r="J445" s="201"/>
      <c r="K445" s="202"/>
    </row>
    <row r="446" customFormat="false" ht="15" hidden="false" customHeight="false" outlineLevel="0" collapsed="false">
      <c r="B446" s="200" t="n">
        <f aca="false">B445+1</f>
        <v>424</v>
      </c>
      <c r="C446" s="144"/>
      <c r="D446" s="201"/>
      <c r="E446" s="201"/>
      <c r="F446" s="144"/>
      <c r="G446" s="144"/>
      <c r="H446" s="175" t="str">
        <f aca="true">IF(G446 &lt;&gt; "",VLOOKUP($G446,Defect_severity,2,0),"")</f>
        <v/>
      </c>
      <c r="I446" s="144"/>
      <c r="J446" s="201"/>
      <c r="K446" s="202"/>
    </row>
    <row r="447" customFormat="false" ht="15" hidden="false" customHeight="false" outlineLevel="0" collapsed="false">
      <c r="B447" s="200" t="n">
        <f aca="false">B446+1</f>
        <v>425</v>
      </c>
      <c r="C447" s="144"/>
      <c r="D447" s="201"/>
      <c r="E447" s="201"/>
      <c r="F447" s="144"/>
      <c r="G447" s="144"/>
      <c r="H447" s="175" t="str">
        <f aca="true">IF(G447 &lt;&gt; "",VLOOKUP($G447,Defect_severity,2,0),"")</f>
        <v/>
      </c>
      <c r="I447" s="144"/>
      <c r="J447" s="201"/>
      <c r="K447" s="202"/>
    </row>
    <row r="448" customFormat="false" ht="15" hidden="false" customHeight="false" outlineLevel="0" collapsed="false">
      <c r="B448" s="200" t="n">
        <f aca="false">B447+1</f>
        <v>426</v>
      </c>
      <c r="C448" s="144"/>
      <c r="D448" s="201"/>
      <c r="E448" s="201"/>
      <c r="F448" s="144"/>
      <c r="G448" s="144"/>
      <c r="H448" s="175" t="str">
        <f aca="true">IF(G448 &lt;&gt; "",VLOOKUP($G448,Defect_severity,2,0),"")</f>
        <v/>
      </c>
      <c r="I448" s="144"/>
      <c r="J448" s="201"/>
      <c r="K448" s="202"/>
    </row>
    <row r="449" customFormat="false" ht="15" hidden="false" customHeight="false" outlineLevel="0" collapsed="false">
      <c r="B449" s="200" t="n">
        <f aca="false">B448+1</f>
        <v>427</v>
      </c>
      <c r="C449" s="144"/>
      <c r="D449" s="201"/>
      <c r="E449" s="201"/>
      <c r="F449" s="144"/>
      <c r="G449" s="144"/>
      <c r="H449" s="175" t="str">
        <f aca="true">IF(G449 &lt;&gt; "",VLOOKUP($G449,Defect_severity,2,0),"")</f>
        <v/>
      </c>
      <c r="I449" s="144"/>
      <c r="J449" s="201"/>
      <c r="K449" s="202"/>
    </row>
    <row r="450" customFormat="false" ht="15" hidden="false" customHeight="false" outlineLevel="0" collapsed="false">
      <c r="B450" s="200" t="n">
        <f aca="false">B449+1</f>
        <v>428</v>
      </c>
      <c r="C450" s="144"/>
      <c r="D450" s="201"/>
      <c r="E450" s="201"/>
      <c r="F450" s="144"/>
      <c r="G450" s="144"/>
      <c r="H450" s="175" t="str">
        <f aca="true">IF(G450 &lt;&gt; "",VLOOKUP($G450,Defect_severity,2,0),"")</f>
        <v/>
      </c>
      <c r="I450" s="144"/>
      <c r="J450" s="201"/>
      <c r="K450" s="202"/>
    </row>
    <row r="451" customFormat="false" ht="15" hidden="false" customHeight="false" outlineLevel="0" collapsed="false">
      <c r="B451" s="200" t="n">
        <f aca="false">B450+1</f>
        <v>429</v>
      </c>
      <c r="C451" s="144"/>
      <c r="D451" s="201"/>
      <c r="E451" s="201"/>
      <c r="F451" s="144"/>
      <c r="G451" s="144"/>
      <c r="H451" s="175" t="str">
        <f aca="true">IF(G451 &lt;&gt; "",VLOOKUP($G451,Defect_severity,2,0),"")</f>
        <v/>
      </c>
      <c r="I451" s="144"/>
      <c r="J451" s="201"/>
      <c r="K451" s="202"/>
    </row>
    <row r="452" customFormat="false" ht="15" hidden="false" customHeight="false" outlineLevel="0" collapsed="false">
      <c r="B452" s="200" t="n">
        <f aca="false">B451+1</f>
        <v>430</v>
      </c>
      <c r="C452" s="144"/>
      <c r="D452" s="201"/>
      <c r="E452" s="201"/>
      <c r="F452" s="144"/>
      <c r="G452" s="144"/>
      <c r="H452" s="175" t="str">
        <f aca="true">IF(G452 &lt;&gt; "",VLOOKUP($G452,Defect_severity,2,0),"")</f>
        <v/>
      </c>
      <c r="I452" s="144"/>
      <c r="J452" s="201"/>
      <c r="K452" s="202"/>
    </row>
    <row r="453" customFormat="false" ht="15" hidden="false" customHeight="false" outlineLevel="0" collapsed="false">
      <c r="B453" s="200" t="n">
        <f aca="false">B452+1</f>
        <v>431</v>
      </c>
      <c r="C453" s="144"/>
      <c r="D453" s="201"/>
      <c r="E453" s="201"/>
      <c r="F453" s="144"/>
      <c r="G453" s="144"/>
      <c r="H453" s="175" t="str">
        <f aca="true">IF(G453 &lt;&gt; "",VLOOKUP($G453,Defect_severity,2,0),"")</f>
        <v/>
      </c>
      <c r="I453" s="144"/>
      <c r="J453" s="201"/>
      <c r="K453" s="202"/>
    </row>
    <row r="454" customFormat="false" ht="15" hidden="false" customHeight="false" outlineLevel="0" collapsed="false">
      <c r="B454" s="200" t="n">
        <f aca="false">B453+1</f>
        <v>432</v>
      </c>
      <c r="C454" s="144"/>
      <c r="D454" s="201"/>
      <c r="E454" s="201"/>
      <c r="F454" s="144"/>
      <c r="G454" s="144"/>
      <c r="H454" s="175" t="str">
        <f aca="true">IF(G454 &lt;&gt; "",VLOOKUP($G454,Defect_severity,2,0),"")</f>
        <v/>
      </c>
      <c r="I454" s="144"/>
      <c r="J454" s="201"/>
      <c r="K454" s="202"/>
    </row>
    <row r="455" customFormat="false" ht="15" hidden="false" customHeight="false" outlineLevel="0" collapsed="false">
      <c r="B455" s="200" t="n">
        <f aca="false">B454+1</f>
        <v>433</v>
      </c>
      <c r="C455" s="144"/>
      <c r="D455" s="201"/>
      <c r="E455" s="201"/>
      <c r="F455" s="144"/>
      <c r="G455" s="144"/>
      <c r="H455" s="175" t="str">
        <f aca="true">IF(G455 &lt;&gt; "",VLOOKUP($G455,Defect_severity,2,0),"")</f>
        <v/>
      </c>
      <c r="I455" s="144"/>
      <c r="J455" s="201"/>
      <c r="K455" s="202"/>
    </row>
    <row r="456" customFormat="false" ht="15" hidden="false" customHeight="false" outlineLevel="0" collapsed="false">
      <c r="B456" s="200" t="n">
        <f aca="false">B455+1</f>
        <v>434</v>
      </c>
      <c r="C456" s="144"/>
      <c r="D456" s="201"/>
      <c r="E456" s="201"/>
      <c r="F456" s="144"/>
      <c r="G456" s="144"/>
      <c r="H456" s="175" t="str">
        <f aca="true">IF(G456 &lt;&gt; "",VLOOKUP($G456,Defect_severity,2,0),"")</f>
        <v/>
      </c>
      <c r="I456" s="144"/>
      <c r="J456" s="201"/>
      <c r="K456" s="202"/>
    </row>
    <row r="457" customFormat="false" ht="15" hidden="false" customHeight="false" outlineLevel="0" collapsed="false">
      <c r="B457" s="200" t="n">
        <f aca="false">B456+1</f>
        <v>435</v>
      </c>
      <c r="C457" s="144"/>
      <c r="D457" s="201"/>
      <c r="E457" s="201"/>
      <c r="F457" s="144"/>
      <c r="G457" s="144"/>
      <c r="H457" s="175" t="str">
        <f aca="true">IF(G457 &lt;&gt; "",VLOOKUP($G457,Defect_severity,2,0),"")</f>
        <v/>
      </c>
      <c r="I457" s="144"/>
      <c r="J457" s="201"/>
      <c r="K457" s="202"/>
    </row>
    <row r="458" customFormat="false" ht="15" hidden="false" customHeight="false" outlineLevel="0" collapsed="false">
      <c r="B458" s="200" t="n">
        <f aca="false">B457+1</f>
        <v>436</v>
      </c>
      <c r="C458" s="144"/>
      <c r="D458" s="201"/>
      <c r="E458" s="201"/>
      <c r="F458" s="144"/>
      <c r="G458" s="144"/>
      <c r="H458" s="175" t="str">
        <f aca="true">IF(G458 &lt;&gt; "",VLOOKUP($G458,Defect_severity,2,0),"")</f>
        <v/>
      </c>
      <c r="I458" s="144"/>
      <c r="J458" s="201"/>
      <c r="K458" s="202"/>
    </row>
    <row r="459" customFormat="false" ht="15" hidden="false" customHeight="false" outlineLevel="0" collapsed="false">
      <c r="B459" s="200" t="n">
        <f aca="false">B458+1</f>
        <v>437</v>
      </c>
      <c r="C459" s="144"/>
      <c r="D459" s="201"/>
      <c r="E459" s="201"/>
      <c r="F459" s="144"/>
      <c r="G459" s="144"/>
      <c r="H459" s="175" t="str">
        <f aca="true">IF(G459 &lt;&gt; "",VLOOKUP($G459,Defect_severity,2,0),"")</f>
        <v/>
      </c>
      <c r="I459" s="144"/>
      <c r="J459" s="201"/>
      <c r="K459" s="202"/>
    </row>
    <row r="460" customFormat="false" ht="15" hidden="false" customHeight="false" outlineLevel="0" collapsed="false">
      <c r="B460" s="200" t="n">
        <f aca="false">B459+1</f>
        <v>438</v>
      </c>
      <c r="C460" s="144"/>
      <c r="D460" s="201"/>
      <c r="E460" s="201"/>
      <c r="F460" s="144"/>
      <c r="G460" s="144"/>
      <c r="H460" s="175" t="str">
        <f aca="true">IF(G460 &lt;&gt; "",VLOOKUP($G460,Defect_severity,2,0),"")</f>
        <v/>
      </c>
      <c r="I460" s="144"/>
      <c r="J460" s="201"/>
      <c r="K460" s="202"/>
    </row>
    <row r="461" customFormat="false" ht="15" hidden="false" customHeight="false" outlineLevel="0" collapsed="false">
      <c r="B461" s="200" t="n">
        <f aca="false">B460+1</f>
        <v>439</v>
      </c>
      <c r="C461" s="144"/>
      <c r="D461" s="201"/>
      <c r="E461" s="201"/>
      <c r="F461" s="144"/>
      <c r="G461" s="144"/>
      <c r="H461" s="175" t="str">
        <f aca="true">IF(G461 &lt;&gt; "",VLOOKUP($G461,Defect_severity,2,0),"")</f>
        <v/>
      </c>
      <c r="I461" s="144"/>
      <c r="J461" s="201"/>
      <c r="K461" s="202"/>
    </row>
    <row r="462" customFormat="false" ht="15" hidden="false" customHeight="false" outlineLevel="0" collapsed="false">
      <c r="B462" s="200" t="n">
        <f aca="false">B461+1</f>
        <v>440</v>
      </c>
      <c r="C462" s="144"/>
      <c r="D462" s="201"/>
      <c r="E462" s="201"/>
      <c r="F462" s="144"/>
      <c r="G462" s="144"/>
      <c r="H462" s="175" t="str">
        <f aca="true">IF(G462 &lt;&gt; "",VLOOKUP($G462,Defect_severity,2,0),"")</f>
        <v/>
      </c>
      <c r="I462" s="144"/>
      <c r="J462" s="201"/>
      <c r="K462" s="202"/>
    </row>
    <row r="463" customFormat="false" ht="15" hidden="false" customHeight="false" outlineLevel="0" collapsed="false">
      <c r="B463" s="200" t="n">
        <f aca="false">B462+1</f>
        <v>441</v>
      </c>
      <c r="C463" s="144"/>
      <c r="D463" s="201"/>
      <c r="E463" s="201"/>
      <c r="F463" s="144"/>
      <c r="G463" s="144"/>
      <c r="H463" s="175" t="str">
        <f aca="true">IF(G463 &lt;&gt; "",VLOOKUP($G463,Defect_severity,2,0),"")</f>
        <v/>
      </c>
      <c r="I463" s="144"/>
      <c r="J463" s="201"/>
      <c r="K463" s="202"/>
    </row>
    <row r="464" customFormat="false" ht="15" hidden="false" customHeight="false" outlineLevel="0" collapsed="false">
      <c r="B464" s="200" t="n">
        <f aca="false">B463+1</f>
        <v>442</v>
      </c>
      <c r="C464" s="144"/>
      <c r="D464" s="201"/>
      <c r="E464" s="201"/>
      <c r="F464" s="144"/>
      <c r="G464" s="144"/>
      <c r="H464" s="175" t="str">
        <f aca="true">IF(G464 &lt;&gt; "",VLOOKUP($G464,Defect_severity,2,0),"")</f>
        <v/>
      </c>
      <c r="I464" s="144"/>
      <c r="J464" s="201"/>
      <c r="K464" s="202"/>
    </row>
    <row r="465" customFormat="false" ht="15" hidden="false" customHeight="false" outlineLevel="0" collapsed="false">
      <c r="B465" s="200" t="n">
        <f aca="false">B464+1</f>
        <v>443</v>
      </c>
      <c r="C465" s="144"/>
      <c r="D465" s="201"/>
      <c r="E465" s="201"/>
      <c r="F465" s="144"/>
      <c r="G465" s="144"/>
      <c r="H465" s="175" t="str">
        <f aca="true">IF(G465 &lt;&gt; "",VLOOKUP($G465,Defect_severity,2,0),"")</f>
        <v/>
      </c>
      <c r="I465" s="144"/>
      <c r="J465" s="201"/>
      <c r="K465" s="202"/>
    </row>
    <row r="466" customFormat="false" ht="15" hidden="false" customHeight="false" outlineLevel="0" collapsed="false">
      <c r="B466" s="200" t="n">
        <f aca="false">B465+1</f>
        <v>444</v>
      </c>
      <c r="C466" s="144"/>
      <c r="D466" s="201"/>
      <c r="E466" s="201"/>
      <c r="F466" s="144"/>
      <c r="G466" s="144"/>
      <c r="H466" s="175" t="str">
        <f aca="true">IF(G466 &lt;&gt; "",VLOOKUP($G466,Defect_severity,2,0),"")</f>
        <v/>
      </c>
      <c r="I466" s="144"/>
      <c r="J466" s="201"/>
      <c r="K466" s="202"/>
    </row>
    <row r="467" customFormat="false" ht="15" hidden="false" customHeight="false" outlineLevel="0" collapsed="false">
      <c r="B467" s="200" t="n">
        <f aca="false">B466+1</f>
        <v>445</v>
      </c>
      <c r="C467" s="144"/>
      <c r="D467" s="201"/>
      <c r="E467" s="201"/>
      <c r="F467" s="144"/>
      <c r="G467" s="144"/>
      <c r="H467" s="175" t="str">
        <f aca="true">IF(G467 &lt;&gt; "",VLOOKUP($G467,Defect_severity,2,0),"")</f>
        <v/>
      </c>
      <c r="I467" s="144"/>
      <c r="J467" s="201"/>
      <c r="K467" s="202"/>
    </row>
    <row r="468" customFormat="false" ht="15" hidden="false" customHeight="false" outlineLevel="0" collapsed="false">
      <c r="B468" s="200" t="n">
        <f aca="false">B467+1</f>
        <v>446</v>
      </c>
      <c r="C468" s="144"/>
      <c r="D468" s="201"/>
      <c r="E468" s="201"/>
      <c r="F468" s="144"/>
      <c r="G468" s="144"/>
      <c r="H468" s="175" t="str">
        <f aca="true">IF(G468 &lt;&gt; "",VLOOKUP($G468,Defect_severity,2,0),"")</f>
        <v/>
      </c>
      <c r="I468" s="144"/>
      <c r="J468" s="201"/>
      <c r="K468" s="202"/>
    </row>
    <row r="469" customFormat="false" ht="15" hidden="false" customHeight="false" outlineLevel="0" collapsed="false">
      <c r="B469" s="200" t="n">
        <f aca="false">B468+1</f>
        <v>447</v>
      </c>
      <c r="C469" s="144"/>
      <c r="D469" s="201"/>
      <c r="E469" s="201"/>
      <c r="F469" s="144"/>
      <c r="G469" s="144"/>
      <c r="H469" s="175" t="str">
        <f aca="true">IF(G469 &lt;&gt; "",VLOOKUP($G469,Defect_severity,2,0),"")</f>
        <v/>
      </c>
      <c r="I469" s="144"/>
      <c r="J469" s="201"/>
      <c r="K469" s="202"/>
    </row>
    <row r="470" customFormat="false" ht="15" hidden="false" customHeight="false" outlineLevel="0" collapsed="false">
      <c r="B470" s="200" t="n">
        <f aca="false">B469+1</f>
        <v>448</v>
      </c>
      <c r="C470" s="144"/>
      <c r="D470" s="201"/>
      <c r="E470" s="201"/>
      <c r="F470" s="144"/>
      <c r="G470" s="144"/>
      <c r="H470" s="175" t="str">
        <f aca="true">IF(G470 &lt;&gt; "",VLOOKUP($G470,Defect_severity,2,0),"")</f>
        <v/>
      </c>
      <c r="I470" s="144"/>
      <c r="J470" s="201"/>
      <c r="K470" s="202"/>
    </row>
    <row r="471" customFormat="false" ht="15" hidden="false" customHeight="false" outlineLevel="0" collapsed="false">
      <c r="B471" s="200" t="n">
        <f aca="false">B470+1</f>
        <v>449</v>
      </c>
      <c r="C471" s="144"/>
      <c r="D471" s="201"/>
      <c r="E471" s="201"/>
      <c r="F471" s="144"/>
      <c r="G471" s="144"/>
      <c r="H471" s="175" t="str">
        <f aca="true">IF(G471 &lt;&gt; "",VLOOKUP($G471,Defect_severity,2,0),"")</f>
        <v/>
      </c>
      <c r="I471" s="144"/>
      <c r="J471" s="201"/>
      <c r="K471" s="202"/>
    </row>
    <row r="472" customFormat="false" ht="15" hidden="false" customHeight="false" outlineLevel="0" collapsed="false">
      <c r="B472" s="200" t="n">
        <f aca="false">B471+1</f>
        <v>450</v>
      </c>
      <c r="C472" s="144"/>
      <c r="D472" s="201"/>
      <c r="E472" s="201"/>
      <c r="F472" s="144"/>
      <c r="G472" s="144"/>
      <c r="H472" s="175" t="str">
        <f aca="true">IF(G472 &lt;&gt; "",VLOOKUP($G472,Defect_severity,2,0),"")</f>
        <v/>
      </c>
      <c r="I472" s="144"/>
      <c r="J472" s="201"/>
      <c r="K472" s="202"/>
    </row>
    <row r="473" customFormat="false" ht="15" hidden="false" customHeight="false" outlineLevel="0" collapsed="false">
      <c r="B473" s="200" t="n">
        <f aca="false">B472+1</f>
        <v>451</v>
      </c>
      <c r="C473" s="144"/>
      <c r="D473" s="201"/>
      <c r="E473" s="201"/>
      <c r="F473" s="144"/>
      <c r="G473" s="144"/>
      <c r="H473" s="175" t="str">
        <f aca="true">IF(G473 &lt;&gt; "",VLOOKUP($G473,Defect_severity,2,0),"")</f>
        <v/>
      </c>
      <c r="I473" s="144"/>
      <c r="J473" s="201"/>
      <c r="K473" s="202"/>
    </row>
    <row r="474" customFormat="false" ht="15" hidden="false" customHeight="false" outlineLevel="0" collapsed="false">
      <c r="B474" s="200" t="n">
        <f aca="false">B473+1</f>
        <v>452</v>
      </c>
      <c r="C474" s="144"/>
      <c r="D474" s="201"/>
      <c r="E474" s="201"/>
      <c r="F474" s="144"/>
      <c r="G474" s="144"/>
      <c r="H474" s="175" t="str">
        <f aca="true">IF(G474 &lt;&gt; "",VLOOKUP($G474,Defect_severity,2,0),"")</f>
        <v/>
      </c>
      <c r="I474" s="144"/>
      <c r="J474" s="201"/>
      <c r="K474" s="202"/>
    </row>
    <row r="475" customFormat="false" ht="15" hidden="false" customHeight="false" outlineLevel="0" collapsed="false">
      <c r="B475" s="200" t="n">
        <f aca="false">B474+1</f>
        <v>453</v>
      </c>
      <c r="C475" s="144"/>
      <c r="D475" s="201"/>
      <c r="E475" s="201"/>
      <c r="F475" s="144"/>
      <c r="G475" s="144"/>
      <c r="H475" s="175" t="str">
        <f aca="true">IF(G475 &lt;&gt; "",VLOOKUP($G475,Defect_severity,2,0),"")</f>
        <v/>
      </c>
      <c r="I475" s="144"/>
      <c r="J475" s="201"/>
      <c r="K475" s="202"/>
    </row>
    <row r="476" customFormat="false" ht="15" hidden="false" customHeight="false" outlineLevel="0" collapsed="false">
      <c r="B476" s="200" t="n">
        <f aca="false">B475+1</f>
        <v>454</v>
      </c>
      <c r="C476" s="144"/>
      <c r="D476" s="201"/>
      <c r="E476" s="201"/>
      <c r="F476" s="144"/>
      <c r="G476" s="144"/>
      <c r="H476" s="175" t="str">
        <f aca="true">IF(G476 &lt;&gt; "",VLOOKUP($G476,Defect_severity,2,0),"")</f>
        <v/>
      </c>
      <c r="I476" s="144"/>
      <c r="J476" s="201"/>
      <c r="K476" s="202"/>
    </row>
    <row r="477" customFormat="false" ht="15" hidden="false" customHeight="false" outlineLevel="0" collapsed="false">
      <c r="B477" s="200" t="n">
        <f aca="false">B476+1</f>
        <v>455</v>
      </c>
      <c r="C477" s="144"/>
      <c r="D477" s="201"/>
      <c r="E477" s="201"/>
      <c r="F477" s="144"/>
      <c r="G477" s="144"/>
      <c r="H477" s="175" t="str">
        <f aca="true">IF(G477 &lt;&gt; "",VLOOKUP($G477,Defect_severity,2,0),"")</f>
        <v/>
      </c>
      <c r="I477" s="144"/>
      <c r="J477" s="201"/>
      <c r="K477" s="202"/>
    </row>
    <row r="478" customFormat="false" ht="15" hidden="false" customHeight="false" outlineLevel="0" collapsed="false">
      <c r="B478" s="200" t="n">
        <f aca="false">B477+1</f>
        <v>456</v>
      </c>
      <c r="C478" s="144"/>
      <c r="D478" s="201"/>
      <c r="E478" s="201"/>
      <c r="F478" s="144"/>
      <c r="G478" s="144"/>
      <c r="H478" s="175" t="str">
        <f aca="true">IF(G478 &lt;&gt; "",VLOOKUP($G478,Defect_severity,2,0),"")</f>
        <v/>
      </c>
      <c r="I478" s="144"/>
      <c r="J478" s="201"/>
      <c r="K478" s="202"/>
    </row>
    <row r="479" customFormat="false" ht="15" hidden="false" customHeight="false" outlineLevel="0" collapsed="false">
      <c r="B479" s="200" t="n">
        <f aca="false">B478+1</f>
        <v>457</v>
      </c>
      <c r="C479" s="144"/>
      <c r="D479" s="201"/>
      <c r="E479" s="201"/>
      <c r="F479" s="144"/>
      <c r="G479" s="144"/>
      <c r="H479" s="175" t="str">
        <f aca="true">IF(G479 &lt;&gt; "",VLOOKUP($G479,Defect_severity,2,0),"")</f>
        <v/>
      </c>
      <c r="I479" s="144"/>
      <c r="J479" s="201"/>
      <c r="K479" s="202"/>
    </row>
    <row r="480" customFormat="false" ht="15" hidden="false" customHeight="false" outlineLevel="0" collapsed="false">
      <c r="B480" s="200" t="n">
        <f aca="false">B479+1</f>
        <v>458</v>
      </c>
      <c r="C480" s="144"/>
      <c r="D480" s="201"/>
      <c r="E480" s="201"/>
      <c r="F480" s="144"/>
      <c r="G480" s="144"/>
      <c r="H480" s="175" t="str">
        <f aca="true">IF(G480 &lt;&gt; "",VLOOKUP($G480,Defect_severity,2,0),"")</f>
        <v/>
      </c>
      <c r="I480" s="144"/>
      <c r="J480" s="201"/>
      <c r="K480" s="202"/>
    </row>
    <row r="481" customFormat="false" ht="15" hidden="false" customHeight="false" outlineLevel="0" collapsed="false">
      <c r="B481" s="200" t="n">
        <f aca="false">B480+1</f>
        <v>459</v>
      </c>
      <c r="C481" s="144"/>
      <c r="D481" s="201"/>
      <c r="E481" s="201"/>
      <c r="F481" s="144"/>
      <c r="G481" s="144"/>
      <c r="H481" s="175" t="str">
        <f aca="true">IF(G481 &lt;&gt; "",VLOOKUP($G481,Defect_severity,2,0),"")</f>
        <v/>
      </c>
      <c r="I481" s="144"/>
      <c r="J481" s="201"/>
      <c r="K481" s="202"/>
    </row>
    <row r="482" customFormat="false" ht="15" hidden="false" customHeight="false" outlineLevel="0" collapsed="false">
      <c r="B482" s="200" t="n">
        <f aca="false">B481+1</f>
        <v>460</v>
      </c>
      <c r="C482" s="144"/>
      <c r="D482" s="201"/>
      <c r="E482" s="201"/>
      <c r="F482" s="144"/>
      <c r="G482" s="144"/>
      <c r="H482" s="175" t="str">
        <f aca="true">IF(G482 &lt;&gt; "",VLOOKUP($G482,Defect_severity,2,0),"")</f>
        <v/>
      </c>
      <c r="I482" s="144"/>
      <c r="J482" s="201"/>
      <c r="K482" s="202"/>
    </row>
    <row r="483" customFormat="false" ht="15" hidden="false" customHeight="false" outlineLevel="0" collapsed="false">
      <c r="B483" s="200" t="n">
        <f aca="false">B482+1</f>
        <v>461</v>
      </c>
      <c r="C483" s="144"/>
      <c r="D483" s="201"/>
      <c r="E483" s="201"/>
      <c r="F483" s="144"/>
      <c r="G483" s="144"/>
      <c r="H483" s="175" t="str">
        <f aca="true">IF(G483 &lt;&gt; "",VLOOKUP($G483,Defect_severity,2,0),"")</f>
        <v/>
      </c>
      <c r="I483" s="144"/>
      <c r="J483" s="201"/>
      <c r="K483" s="202"/>
    </row>
    <row r="484" customFormat="false" ht="15" hidden="false" customHeight="false" outlineLevel="0" collapsed="false">
      <c r="B484" s="200" t="n">
        <f aca="false">B483+1</f>
        <v>462</v>
      </c>
      <c r="C484" s="144"/>
      <c r="D484" s="201"/>
      <c r="E484" s="201"/>
      <c r="F484" s="144"/>
      <c r="G484" s="144"/>
      <c r="H484" s="175" t="str">
        <f aca="true">IF(G484 &lt;&gt; "",VLOOKUP($G484,Defect_severity,2,0),"")</f>
        <v/>
      </c>
      <c r="I484" s="144"/>
      <c r="J484" s="201"/>
      <c r="K484" s="202"/>
    </row>
    <row r="485" customFormat="false" ht="15" hidden="false" customHeight="false" outlineLevel="0" collapsed="false">
      <c r="B485" s="200" t="n">
        <f aca="false">B484+1</f>
        <v>463</v>
      </c>
      <c r="C485" s="144"/>
      <c r="D485" s="201"/>
      <c r="E485" s="201"/>
      <c r="F485" s="144"/>
      <c r="G485" s="144"/>
      <c r="H485" s="175" t="str">
        <f aca="true">IF(G485 &lt;&gt; "",VLOOKUP($G485,Defect_severity,2,0),"")</f>
        <v/>
      </c>
      <c r="I485" s="144"/>
      <c r="J485" s="201"/>
      <c r="K485" s="202"/>
    </row>
    <row r="486" customFormat="false" ht="15" hidden="false" customHeight="false" outlineLevel="0" collapsed="false">
      <c r="B486" s="200" t="n">
        <f aca="false">B485+1</f>
        <v>464</v>
      </c>
      <c r="C486" s="144"/>
      <c r="D486" s="201"/>
      <c r="E486" s="201"/>
      <c r="F486" s="144"/>
      <c r="G486" s="144"/>
      <c r="H486" s="175" t="str">
        <f aca="true">IF(G486 &lt;&gt; "",VLOOKUP($G486,Defect_severity,2,0),"")</f>
        <v/>
      </c>
      <c r="I486" s="144"/>
      <c r="J486" s="201"/>
      <c r="K486" s="202"/>
    </row>
    <row r="487" customFormat="false" ht="15" hidden="false" customHeight="false" outlineLevel="0" collapsed="false">
      <c r="B487" s="200" t="n">
        <f aca="false">B486+1</f>
        <v>465</v>
      </c>
      <c r="C487" s="144"/>
      <c r="D487" s="201"/>
      <c r="E487" s="201"/>
      <c r="F487" s="144"/>
      <c r="G487" s="144"/>
      <c r="H487" s="175" t="str">
        <f aca="true">IF(G487 &lt;&gt; "",VLOOKUP($G487,Defect_severity,2,0),"")</f>
        <v/>
      </c>
      <c r="I487" s="144"/>
      <c r="J487" s="201"/>
      <c r="K487" s="202"/>
    </row>
    <row r="488" customFormat="false" ht="15" hidden="false" customHeight="false" outlineLevel="0" collapsed="false">
      <c r="B488" s="200" t="n">
        <f aca="false">B487+1</f>
        <v>466</v>
      </c>
      <c r="C488" s="144"/>
      <c r="D488" s="201"/>
      <c r="E488" s="201"/>
      <c r="F488" s="144"/>
      <c r="G488" s="144"/>
      <c r="H488" s="175" t="str">
        <f aca="true">IF(G488 &lt;&gt; "",VLOOKUP($G488,Defect_severity,2,0),"")</f>
        <v/>
      </c>
      <c r="I488" s="144"/>
      <c r="J488" s="201"/>
      <c r="K488" s="202"/>
    </row>
    <row r="489" customFormat="false" ht="15" hidden="false" customHeight="false" outlineLevel="0" collapsed="false">
      <c r="B489" s="200" t="n">
        <f aca="false">B488+1</f>
        <v>467</v>
      </c>
      <c r="C489" s="144"/>
      <c r="D489" s="201"/>
      <c r="E489" s="201"/>
      <c r="F489" s="144"/>
      <c r="G489" s="144"/>
      <c r="H489" s="175" t="str">
        <f aca="true">IF(G489 &lt;&gt; "",VLOOKUP($G489,Defect_severity,2,0),"")</f>
        <v/>
      </c>
      <c r="I489" s="144"/>
      <c r="J489" s="201"/>
      <c r="K489" s="202"/>
    </row>
    <row r="490" customFormat="false" ht="15" hidden="false" customHeight="false" outlineLevel="0" collapsed="false">
      <c r="B490" s="200" t="n">
        <f aca="false">B489+1</f>
        <v>468</v>
      </c>
      <c r="C490" s="144"/>
      <c r="D490" s="201"/>
      <c r="E490" s="201"/>
      <c r="F490" s="144"/>
      <c r="G490" s="144"/>
      <c r="H490" s="175" t="str">
        <f aca="true">IF(G490 &lt;&gt; "",VLOOKUP($G490,Defect_severity,2,0),"")</f>
        <v/>
      </c>
      <c r="I490" s="144"/>
      <c r="J490" s="201"/>
      <c r="K490" s="202"/>
    </row>
    <row r="491" customFormat="false" ht="15" hidden="false" customHeight="false" outlineLevel="0" collapsed="false">
      <c r="B491" s="200" t="n">
        <f aca="false">B490+1</f>
        <v>469</v>
      </c>
      <c r="C491" s="144"/>
      <c r="D491" s="201"/>
      <c r="E491" s="201"/>
      <c r="F491" s="144"/>
      <c r="G491" s="144"/>
      <c r="H491" s="175" t="str">
        <f aca="true">IF(G491 &lt;&gt; "",VLOOKUP($G491,Defect_severity,2,0),"")</f>
        <v/>
      </c>
      <c r="I491" s="144"/>
      <c r="J491" s="201"/>
      <c r="K491" s="202"/>
    </row>
    <row r="492" customFormat="false" ht="15" hidden="false" customHeight="false" outlineLevel="0" collapsed="false">
      <c r="B492" s="200" t="n">
        <f aca="false">B491+1</f>
        <v>470</v>
      </c>
      <c r="C492" s="144"/>
      <c r="D492" s="201"/>
      <c r="E492" s="201"/>
      <c r="F492" s="144"/>
      <c r="G492" s="144"/>
      <c r="H492" s="175" t="str">
        <f aca="true">IF(G492 &lt;&gt; "",VLOOKUP($G492,Defect_severity,2,0),"")</f>
        <v/>
      </c>
      <c r="I492" s="144"/>
      <c r="J492" s="201"/>
      <c r="K492" s="202"/>
    </row>
    <row r="493" customFormat="false" ht="15" hidden="false" customHeight="false" outlineLevel="0" collapsed="false">
      <c r="B493" s="200" t="n">
        <f aca="false">B492+1</f>
        <v>471</v>
      </c>
      <c r="C493" s="144"/>
      <c r="D493" s="201"/>
      <c r="E493" s="201"/>
      <c r="F493" s="144"/>
      <c r="G493" s="144"/>
      <c r="H493" s="175" t="str">
        <f aca="true">IF(G493 &lt;&gt; "",VLOOKUP($G493,Defect_severity,2,0),"")</f>
        <v/>
      </c>
      <c r="I493" s="144"/>
      <c r="J493" s="201"/>
      <c r="K493" s="202"/>
    </row>
    <row r="494" customFormat="false" ht="15" hidden="false" customHeight="false" outlineLevel="0" collapsed="false">
      <c r="B494" s="200" t="n">
        <f aca="false">B493+1</f>
        <v>472</v>
      </c>
      <c r="C494" s="144"/>
      <c r="D494" s="201"/>
      <c r="E494" s="201"/>
      <c r="F494" s="144"/>
      <c r="G494" s="144"/>
      <c r="H494" s="175" t="str">
        <f aca="true">IF(G494 &lt;&gt; "",VLOOKUP($G494,Defect_severity,2,0),"")</f>
        <v/>
      </c>
      <c r="I494" s="144"/>
      <c r="J494" s="201"/>
      <c r="K494" s="202"/>
    </row>
    <row r="495" customFormat="false" ht="15" hidden="false" customHeight="false" outlineLevel="0" collapsed="false">
      <c r="B495" s="200" t="n">
        <f aca="false">B494+1</f>
        <v>473</v>
      </c>
      <c r="C495" s="144"/>
      <c r="D495" s="201"/>
      <c r="E495" s="201"/>
      <c r="F495" s="144"/>
      <c r="G495" s="144"/>
      <c r="H495" s="175" t="str">
        <f aca="true">IF(G495 &lt;&gt; "",VLOOKUP($G495,Defect_severity,2,0),"")</f>
        <v/>
      </c>
      <c r="I495" s="144"/>
      <c r="J495" s="201"/>
      <c r="K495" s="202"/>
    </row>
    <row r="496" customFormat="false" ht="15" hidden="false" customHeight="false" outlineLevel="0" collapsed="false">
      <c r="B496" s="200" t="n">
        <f aca="false">B495+1</f>
        <v>474</v>
      </c>
      <c r="C496" s="144"/>
      <c r="D496" s="201"/>
      <c r="E496" s="201"/>
      <c r="F496" s="144"/>
      <c r="G496" s="144"/>
      <c r="H496" s="175" t="str">
        <f aca="true">IF(G496 &lt;&gt; "",VLOOKUP($G496,Defect_severity,2,0),"")</f>
        <v/>
      </c>
      <c r="I496" s="144"/>
      <c r="J496" s="201"/>
      <c r="K496" s="202"/>
    </row>
    <row r="497" customFormat="false" ht="15" hidden="false" customHeight="false" outlineLevel="0" collapsed="false">
      <c r="B497" s="200" t="n">
        <f aca="false">B496+1</f>
        <v>475</v>
      </c>
      <c r="C497" s="144"/>
      <c r="D497" s="201"/>
      <c r="E497" s="201"/>
      <c r="F497" s="144"/>
      <c r="G497" s="144"/>
      <c r="H497" s="175" t="str">
        <f aca="true">IF(G497 &lt;&gt; "",VLOOKUP($G497,Defect_severity,2,0),"")</f>
        <v/>
      </c>
      <c r="I497" s="144"/>
      <c r="J497" s="201"/>
      <c r="K497" s="202"/>
    </row>
    <row r="498" customFormat="false" ht="15" hidden="false" customHeight="false" outlineLevel="0" collapsed="false">
      <c r="B498" s="200" t="n">
        <f aca="false">B497+1</f>
        <v>476</v>
      </c>
      <c r="C498" s="144"/>
      <c r="D498" s="201"/>
      <c r="E498" s="201"/>
      <c r="F498" s="144"/>
      <c r="G498" s="144"/>
      <c r="H498" s="175" t="str">
        <f aca="true">IF(G498 &lt;&gt; "",VLOOKUP($G498,Defect_severity,2,0),"")</f>
        <v/>
      </c>
      <c r="I498" s="144"/>
      <c r="J498" s="201"/>
      <c r="K498" s="202"/>
    </row>
    <row r="499" customFormat="false" ht="15" hidden="false" customHeight="false" outlineLevel="0" collapsed="false">
      <c r="B499" s="200" t="n">
        <f aca="false">B498+1</f>
        <v>477</v>
      </c>
      <c r="C499" s="144"/>
      <c r="D499" s="201"/>
      <c r="E499" s="201"/>
      <c r="F499" s="144"/>
      <c r="G499" s="144"/>
      <c r="H499" s="175" t="str">
        <f aca="true">IF(G499 &lt;&gt; "",VLOOKUP($G499,Defect_severity,2,0),"")</f>
        <v/>
      </c>
      <c r="I499" s="144"/>
      <c r="J499" s="201"/>
      <c r="K499" s="202"/>
    </row>
    <row r="500" customFormat="false" ht="15" hidden="false" customHeight="false" outlineLevel="0" collapsed="false">
      <c r="B500" s="200" t="n">
        <f aca="false">B499+1</f>
        <v>478</v>
      </c>
      <c r="C500" s="144"/>
      <c r="D500" s="201"/>
      <c r="E500" s="201"/>
      <c r="F500" s="144"/>
      <c r="G500" s="144"/>
      <c r="H500" s="175" t="str">
        <f aca="true">IF(G500 &lt;&gt; "",VLOOKUP($G500,Defect_severity,2,0),"")</f>
        <v/>
      </c>
      <c r="I500" s="144"/>
      <c r="J500" s="201"/>
      <c r="K500" s="202"/>
    </row>
    <row r="501" customFormat="false" ht="15" hidden="false" customHeight="false" outlineLevel="0" collapsed="false">
      <c r="B501" s="200" t="n">
        <f aca="false">B500+1</f>
        <v>479</v>
      </c>
      <c r="C501" s="144"/>
      <c r="D501" s="201"/>
      <c r="E501" s="201"/>
      <c r="F501" s="144"/>
      <c r="G501" s="144"/>
      <c r="H501" s="175" t="str">
        <f aca="true">IF(G501 &lt;&gt; "",VLOOKUP($G501,Defect_severity,2,0),"")</f>
        <v/>
      </c>
      <c r="I501" s="144"/>
      <c r="J501" s="201"/>
      <c r="K501" s="202"/>
    </row>
    <row r="502" customFormat="false" ht="15" hidden="false" customHeight="false" outlineLevel="0" collapsed="false">
      <c r="B502" s="200" t="n">
        <f aca="false">B501+1</f>
        <v>480</v>
      </c>
      <c r="C502" s="144"/>
      <c r="D502" s="201"/>
      <c r="E502" s="201"/>
      <c r="F502" s="144"/>
      <c r="G502" s="144"/>
      <c r="H502" s="175" t="str">
        <f aca="true">IF(G502 &lt;&gt; "",VLOOKUP($G502,Defect_severity,2,0),"")</f>
        <v/>
      </c>
      <c r="I502" s="144"/>
      <c r="J502" s="201"/>
      <c r="K502" s="202"/>
    </row>
    <row r="503" customFormat="false" ht="15" hidden="false" customHeight="false" outlineLevel="0" collapsed="false">
      <c r="B503" s="200" t="n">
        <f aca="false">B502+1</f>
        <v>481</v>
      </c>
      <c r="C503" s="144"/>
      <c r="D503" s="201"/>
      <c r="E503" s="201"/>
      <c r="F503" s="144"/>
      <c r="G503" s="144"/>
      <c r="H503" s="175" t="str">
        <f aca="true">IF(G503 &lt;&gt; "",VLOOKUP($G503,Defect_severity,2,0),"")</f>
        <v/>
      </c>
      <c r="I503" s="144"/>
      <c r="J503" s="201"/>
      <c r="K503" s="202"/>
    </row>
    <row r="504" customFormat="false" ht="15" hidden="false" customHeight="false" outlineLevel="0" collapsed="false">
      <c r="B504" s="200" t="n">
        <f aca="false">B503+1</f>
        <v>482</v>
      </c>
      <c r="C504" s="144"/>
      <c r="D504" s="201"/>
      <c r="E504" s="201"/>
      <c r="F504" s="144"/>
      <c r="G504" s="144"/>
      <c r="H504" s="175" t="str">
        <f aca="true">IF(G504 &lt;&gt; "",VLOOKUP($G504,Defect_severity,2,0),"")</f>
        <v/>
      </c>
      <c r="I504" s="144"/>
      <c r="J504" s="201"/>
      <c r="K504" s="202"/>
    </row>
    <row r="505" customFormat="false" ht="15" hidden="false" customHeight="false" outlineLevel="0" collapsed="false">
      <c r="B505" s="200" t="n">
        <f aca="false">B504+1</f>
        <v>483</v>
      </c>
      <c r="C505" s="144"/>
      <c r="D505" s="201"/>
      <c r="E505" s="201"/>
      <c r="F505" s="144"/>
      <c r="G505" s="144"/>
      <c r="H505" s="175" t="str">
        <f aca="true">IF(G505 &lt;&gt; "",VLOOKUP($G505,Defect_severity,2,0),"")</f>
        <v/>
      </c>
      <c r="I505" s="144"/>
      <c r="J505" s="201"/>
      <c r="K505" s="202"/>
    </row>
    <row r="506" customFormat="false" ht="15" hidden="false" customHeight="false" outlineLevel="0" collapsed="false">
      <c r="B506" s="200" t="n">
        <f aca="false">B505+1</f>
        <v>484</v>
      </c>
      <c r="C506" s="144"/>
      <c r="D506" s="201"/>
      <c r="E506" s="201"/>
      <c r="F506" s="144"/>
      <c r="G506" s="144"/>
      <c r="H506" s="175" t="str">
        <f aca="true">IF(G506 &lt;&gt; "",VLOOKUP($G506,Defect_severity,2,0),"")</f>
        <v/>
      </c>
      <c r="I506" s="144"/>
      <c r="J506" s="201"/>
      <c r="K506" s="202"/>
    </row>
    <row r="507" customFormat="false" ht="15" hidden="false" customHeight="false" outlineLevel="0" collapsed="false">
      <c r="B507" s="200" t="n">
        <f aca="false">B506+1</f>
        <v>485</v>
      </c>
      <c r="C507" s="144"/>
      <c r="D507" s="201"/>
      <c r="E507" s="201"/>
      <c r="F507" s="144"/>
      <c r="G507" s="144"/>
      <c r="H507" s="175" t="str">
        <f aca="true">IF(G507 &lt;&gt; "",VLOOKUP($G507,Defect_severity,2,0),"")</f>
        <v/>
      </c>
      <c r="I507" s="144"/>
      <c r="J507" s="201"/>
      <c r="K507" s="202"/>
    </row>
    <row r="508" customFormat="false" ht="15" hidden="false" customHeight="false" outlineLevel="0" collapsed="false">
      <c r="B508" s="200" t="n">
        <f aca="false">B507+1</f>
        <v>486</v>
      </c>
      <c r="C508" s="144"/>
      <c r="D508" s="201"/>
      <c r="E508" s="201"/>
      <c r="F508" s="144"/>
      <c r="G508" s="144"/>
      <c r="H508" s="175" t="str">
        <f aca="true">IF(G508 &lt;&gt; "",VLOOKUP($G508,Defect_severity,2,0),"")</f>
        <v/>
      </c>
      <c r="I508" s="144"/>
      <c r="J508" s="201"/>
      <c r="K508" s="202"/>
    </row>
    <row r="509" customFormat="false" ht="15" hidden="false" customHeight="false" outlineLevel="0" collapsed="false">
      <c r="B509" s="200" t="n">
        <f aca="false">B508+1</f>
        <v>487</v>
      </c>
      <c r="C509" s="144"/>
      <c r="D509" s="201"/>
      <c r="E509" s="201"/>
      <c r="F509" s="144"/>
      <c r="G509" s="144"/>
      <c r="H509" s="175" t="str">
        <f aca="true">IF(G509 &lt;&gt; "",VLOOKUP($G509,Defect_severity,2,0),"")</f>
        <v/>
      </c>
      <c r="I509" s="144"/>
      <c r="J509" s="201"/>
      <c r="K509" s="202"/>
    </row>
    <row r="510" customFormat="false" ht="15" hidden="false" customHeight="false" outlineLevel="0" collapsed="false">
      <c r="B510" s="200" t="n">
        <f aca="false">B509+1</f>
        <v>488</v>
      </c>
      <c r="C510" s="144"/>
      <c r="D510" s="201"/>
      <c r="E510" s="201"/>
      <c r="F510" s="144"/>
      <c r="G510" s="144"/>
      <c r="H510" s="175" t="str">
        <f aca="true">IF(G510 &lt;&gt; "",VLOOKUP($G510,Defect_severity,2,0),"")</f>
        <v/>
      </c>
      <c r="I510" s="144"/>
      <c r="J510" s="201"/>
      <c r="K510" s="202"/>
    </row>
    <row r="511" customFormat="false" ht="15" hidden="false" customHeight="false" outlineLevel="0" collapsed="false">
      <c r="B511" s="200" t="n">
        <f aca="false">B510+1</f>
        <v>489</v>
      </c>
      <c r="C511" s="144"/>
      <c r="D511" s="201"/>
      <c r="E511" s="201"/>
      <c r="F511" s="144"/>
      <c r="G511" s="144"/>
      <c r="H511" s="175" t="str">
        <f aca="true">IF(G511 &lt;&gt; "",VLOOKUP($G511,Defect_severity,2,0),"")</f>
        <v/>
      </c>
      <c r="I511" s="144"/>
      <c r="J511" s="201"/>
      <c r="K511" s="202"/>
    </row>
    <row r="512" customFormat="false" ht="15" hidden="false" customHeight="false" outlineLevel="0" collapsed="false">
      <c r="B512" s="200" t="n">
        <f aca="false">B511+1</f>
        <v>490</v>
      </c>
      <c r="C512" s="144"/>
      <c r="D512" s="201"/>
      <c r="E512" s="201"/>
      <c r="F512" s="144"/>
      <c r="G512" s="144"/>
      <c r="H512" s="175" t="str">
        <f aca="true">IF(G512 &lt;&gt; "",VLOOKUP($G512,Defect_severity,2,0),"")</f>
        <v/>
      </c>
      <c r="I512" s="144"/>
      <c r="J512" s="201"/>
      <c r="K512" s="202"/>
    </row>
    <row r="513" customFormat="false" ht="15" hidden="false" customHeight="false" outlineLevel="0" collapsed="false">
      <c r="B513" s="200" t="n">
        <f aca="false">B512+1</f>
        <v>491</v>
      </c>
      <c r="C513" s="144"/>
      <c r="D513" s="201"/>
      <c r="E513" s="201"/>
      <c r="F513" s="144"/>
      <c r="G513" s="144"/>
      <c r="H513" s="175" t="str">
        <f aca="true">IF(G513 &lt;&gt; "",VLOOKUP($G513,Defect_severity,2,0),"")</f>
        <v/>
      </c>
      <c r="I513" s="144"/>
      <c r="J513" s="201"/>
      <c r="K513" s="202"/>
    </row>
    <row r="514" customFormat="false" ht="15" hidden="false" customHeight="false" outlineLevel="0" collapsed="false">
      <c r="B514" s="200" t="n">
        <f aca="false">B513+1</f>
        <v>492</v>
      </c>
      <c r="C514" s="144"/>
      <c r="D514" s="201"/>
      <c r="E514" s="201"/>
      <c r="F514" s="144"/>
      <c r="G514" s="144"/>
      <c r="H514" s="175" t="str">
        <f aca="true">IF(G514 &lt;&gt; "",VLOOKUP($G514,Defect_severity,2,0),"")</f>
        <v/>
      </c>
      <c r="I514" s="144"/>
      <c r="J514" s="201"/>
      <c r="K514" s="202"/>
    </row>
    <row r="515" customFormat="false" ht="15" hidden="false" customHeight="false" outlineLevel="0" collapsed="false">
      <c r="B515" s="200" t="n">
        <f aca="false">B514+1</f>
        <v>493</v>
      </c>
      <c r="C515" s="144"/>
      <c r="D515" s="201"/>
      <c r="E515" s="201"/>
      <c r="F515" s="144"/>
      <c r="G515" s="144"/>
      <c r="H515" s="175" t="str">
        <f aca="true">IF(G515 &lt;&gt; "",VLOOKUP($G515,Defect_severity,2,0),"")</f>
        <v/>
      </c>
      <c r="I515" s="144"/>
      <c r="J515" s="201"/>
      <c r="K515" s="202"/>
    </row>
    <row r="516" customFormat="false" ht="15" hidden="false" customHeight="false" outlineLevel="0" collapsed="false">
      <c r="B516" s="200" t="n">
        <f aca="false">B515+1</f>
        <v>494</v>
      </c>
      <c r="C516" s="144"/>
      <c r="D516" s="201"/>
      <c r="E516" s="201"/>
      <c r="F516" s="144"/>
      <c r="G516" s="144"/>
      <c r="H516" s="175" t="str">
        <f aca="true">IF(G516 &lt;&gt; "",VLOOKUP($G516,Defect_severity,2,0),"")</f>
        <v/>
      </c>
      <c r="I516" s="144"/>
      <c r="J516" s="201"/>
      <c r="K516" s="202"/>
    </row>
    <row r="517" customFormat="false" ht="15" hidden="false" customHeight="false" outlineLevel="0" collapsed="false">
      <c r="B517" s="200" t="n">
        <f aca="false">B516+1</f>
        <v>495</v>
      </c>
      <c r="C517" s="144"/>
      <c r="D517" s="201"/>
      <c r="E517" s="201"/>
      <c r="F517" s="144"/>
      <c r="G517" s="144"/>
      <c r="H517" s="175" t="str">
        <f aca="true">IF(G517 &lt;&gt; "",VLOOKUP($G517,Defect_severity,2,0),"")</f>
        <v/>
      </c>
      <c r="I517" s="144"/>
      <c r="J517" s="201"/>
      <c r="K517" s="202"/>
    </row>
    <row r="518" customFormat="false" ht="15" hidden="false" customHeight="false" outlineLevel="0" collapsed="false">
      <c r="B518" s="200" t="n">
        <f aca="false">B517+1</f>
        <v>496</v>
      </c>
      <c r="C518" s="144"/>
      <c r="D518" s="201"/>
      <c r="E518" s="201"/>
      <c r="F518" s="144"/>
      <c r="G518" s="144"/>
      <c r="H518" s="175" t="str">
        <f aca="true">IF(G518 &lt;&gt; "",VLOOKUP($G518,Defect_severity,2,0),"")</f>
        <v/>
      </c>
      <c r="I518" s="144"/>
      <c r="J518" s="201"/>
      <c r="K518" s="202"/>
    </row>
    <row r="519" customFormat="false" ht="15" hidden="false" customHeight="false" outlineLevel="0" collapsed="false">
      <c r="B519" s="200" t="n">
        <f aca="false">B518+1</f>
        <v>497</v>
      </c>
      <c r="C519" s="144"/>
      <c r="D519" s="201"/>
      <c r="E519" s="201"/>
      <c r="F519" s="144"/>
      <c r="G519" s="144"/>
      <c r="H519" s="175" t="str">
        <f aca="true">IF(G519 &lt;&gt; "",VLOOKUP($G519,Defect_severity,2,0),"")</f>
        <v/>
      </c>
      <c r="I519" s="144"/>
      <c r="J519" s="201"/>
      <c r="K519" s="202"/>
    </row>
    <row r="520" customFormat="false" ht="15" hidden="false" customHeight="false" outlineLevel="0" collapsed="false">
      <c r="B520" s="200" t="n">
        <f aca="false">B519+1</f>
        <v>498</v>
      </c>
      <c r="C520" s="144"/>
      <c r="D520" s="201"/>
      <c r="E520" s="201"/>
      <c r="F520" s="144"/>
      <c r="G520" s="144"/>
      <c r="H520" s="175" t="str">
        <f aca="true">IF(G520 &lt;&gt; "",VLOOKUP($G520,Defect_severity,2,0),"")</f>
        <v/>
      </c>
      <c r="I520" s="144"/>
      <c r="J520" s="201"/>
      <c r="K520" s="202"/>
    </row>
    <row r="521" customFormat="false" ht="15" hidden="false" customHeight="false" outlineLevel="0" collapsed="false">
      <c r="B521" s="200" t="n">
        <f aca="false">B520+1</f>
        <v>499</v>
      </c>
      <c r="C521" s="144"/>
      <c r="D521" s="201"/>
      <c r="E521" s="201"/>
      <c r="F521" s="144"/>
      <c r="G521" s="144"/>
      <c r="H521" s="175" t="str">
        <f aca="true">IF(G521 &lt;&gt; "",VLOOKUP($G521,Defect_severity,2,0),"")</f>
        <v/>
      </c>
      <c r="I521" s="144"/>
      <c r="J521" s="201"/>
      <c r="K521" s="202"/>
    </row>
    <row r="522" customFormat="false" ht="15.75" hidden="false" customHeight="false" outlineLevel="0" collapsed="false">
      <c r="B522" s="208" t="n">
        <f aca="false">B521+1</f>
        <v>500</v>
      </c>
      <c r="C522" s="209"/>
      <c r="D522" s="210"/>
      <c r="E522" s="210"/>
      <c r="F522" s="209"/>
      <c r="G522" s="209"/>
      <c r="H522" s="180" t="str">
        <f aca="true">IF(G522 &lt;&gt; "",VLOOKUP($G522,Defect_severity,2,0),"")</f>
        <v/>
      </c>
      <c r="I522" s="209"/>
      <c r="J522" s="210"/>
      <c r="K522" s="211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Gold_dt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8" activeCellId="6" sqref="C1 C9 C12 C19 C26 C31 D28"/>
    </sheetView>
  </sheetViews>
  <sheetFormatPr defaultRowHeight="15"/>
  <cols>
    <col collapsed="false" hidden="false" max="1" min="1" style="146" width="3.71255060728745"/>
    <col collapsed="false" hidden="false" max="2" min="2" style="146" width="29.1417004048583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29.7165991902834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149"/>
      <c r="B2" s="212" t="s">
        <v>114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212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218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115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51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194" t="s">
        <v>99</v>
      </c>
      <c r="C22" s="195" t="s">
        <v>108</v>
      </c>
      <c r="D22" s="196" t="s">
        <v>109</v>
      </c>
      <c r="E22" s="213" t="s">
        <v>110</v>
      </c>
      <c r="F22" s="195" t="s">
        <v>111</v>
      </c>
      <c r="G22" s="197" t="s">
        <v>111</v>
      </c>
      <c r="H22" s="198" t="s">
        <v>112</v>
      </c>
      <c r="I22" s="195" t="s">
        <v>105</v>
      </c>
      <c r="J22" s="195" t="s">
        <v>106</v>
      </c>
      <c r="K22" s="199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144"/>
      <c r="G23" s="144"/>
      <c r="H23" s="175" t="str">
        <f aca="true">IF(G23 &lt;&gt; "",VLOOKUP($G23,Defect_severity,2,0),"")</f>
        <v/>
      </c>
      <c r="I23" s="144"/>
      <c r="J23" s="201"/>
      <c r="K23" s="202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144"/>
      <c r="G24" s="144"/>
      <c r="H24" s="175" t="str">
        <f aca="true">IF(G24 &lt;&gt; "",VLOOKUP($G24,Defect_severity,2,0),"")</f>
        <v/>
      </c>
      <c r="I24" s="144"/>
      <c r="J24" s="201"/>
      <c r="K24" s="202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144"/>
      <c r="G25" s="144"/>
      <c r="H25" s="175" t="str">
        <f aca="true">IF(G25 &lt;&gt; "",VLOOKUP($G25,Defect_severity,2,0),"")</f>
        <v/>
      </c>
      <c r="I25" s="144"/>
      <c r="J25" s="201"/>
      <c r="K25" s="202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144"/>
      <c r="G26" s="144"/>
      <c r="H26" s="175" t="str">
        <f aca="true">IF(G26 &lt;&gt; "",VLOOKUP($G26,Defect_severity,2,0),"")</f>
        <v/>
      </c>
      <c r="I26" s="144"/>
      <c r="J26" s="201"/>
      <c r="K26" s="202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144"/>
      <c r="G27" s="144"/>
      <c r="H27" s="175" t="str">
        <f aca="true">IF(G27 &lt;&gt; "",VLOOKUP($G27,Defect_severity,2,0),"")</f>
        <v/>
      </c>
      <c r="I27" s="144"/>
      <c r="J27" s="201"/>
      <c r="K27" s="202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144"/>
      <c r="G28" s="144"/>
      <c r="H28" s="175" t="str">
        <f aca="true">IF(G28 &lt;&gt; "",VLOOKUP($G28,Defect_severity,2,0),"")</f>
        <v/>
      </c>
      <c r="I28" s="144"/>
      <c r="J28" s="201"/>
      <c r="K28" s="202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144"/>
      <c r="G29" s="144"/>
      <c r="H29" s="175" t="str">
        <f aca="true">IF(G29 &lt;&gt; "",VLOOKUP($G29,Defect_severity,2,0),"")</f>
        <v/>
      </c>
      <c r="I29" s="144"/>
      <c r="J29" s="201"/>
      <c r="K29" s="202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144"/>
      <c r="G30" s="144"/>
      <c r="H30" s="175" t="str">
        <f aca="true">IF(G30 &lt;&gt; "",VLOOKUP($G30,Defect_severity,2,0),"")</f>
        <v/>
      </c>
      <c r="I30" s="144"/>
      <c r="J30" s="201"/>
      <c r="K30" s="202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144"/>
      <c r="G31" s="144"/>
      <c r="H31" s="175" t="str">
        <f aca="true">IF(G31 &lt;&gt; "",VLOOKUP($G31,Defect_severity,2,0),"")</f>
        <v/>
      </c>
      <c r="I31" s="144"/>
      <c r="J31" s="201"/>
      <c r="K31" s="202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144"/>
      <c r="G32" s="144"/>
      <c r="H32" s="175" t="str">
        <f aca="true">IF(G32 &lt;&gt; "",VLOOKUP($G32,Defect_severity,2,0),"")</f>
        <v/>
      </c>
      <c r="I32" s="144"/>
      <c r="J32" s="201"/>
      <c r="K32" s="202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144"/>
      <c r="G33" s="144"/>
      <c r="H33" s="175" t="str">
        <f aca="true">IF(G33 &lt;&gt; "",VLOOKUP($G33,Defect_severity,2,0),"")</f>
        <v/>
      </c>
      <c r="I33" s="144"/>
      <c r="J33" s="201"/>
      <c r="K33" s="202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144"/>
      <c r="G34" s="144"/>
      <c r="H34" s="175" t="str">
        <f aca="true">IF(G34 &lt;&gt; "",VLOOKUP($G34,Defect_severity,2,0),"")</f>
        <v/>
      </c>
      <c r="I34" s="144"/>
      <c r="J34" s="201"/>
      <c r="K34" s="202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144"/>
      <c r="G35" s="144"/>
      <c r="H35" s="175" t="str">
        <f aca="true">IF(G35 &lt;&gt; "",VLOOKUP($G35,Defect_severity,2,0),"")</f>
        <v/>
      </c>
      <c r="I35" s="144"/>
      <c r="J35" s="201"/>
      <c r="K35" s="202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144"/>
      <c r="G36" s="144"/>
      <c r="H36" s="175" t="str">
        <f aca="true">IF(G36 &lt;&gt; "",VLOOKUP($G36,Defect_severity,2,0),"")</f>
        <v/>
      </c>
      <c r="I36" s="144"/>
      <c r="J36" s="201"/>
      <c r="K36" s="202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144"/>
      <c r="G37" s="144"/>
      <c r="H37" s="175" t="str">
        <f aca="true">IF(G37 &lt;&gt; "",VLOOKUP($G37,Defect_severity,2,0),"")</f>
        <v/>
      </c>
      <c r="I37" s="144"/>
      <c r="J37" s="201"/>
      <c r="K37" s="202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144"/>
      <c r="G38" s="144"/>
      <c r="H38" s="175" t="str">
        <f aca="true">IF(G38 &lt;&gt; "",VLOOKUP($G38,Defect_severity,2,0),"")</f>
        <v/>
      </c>
      <c r="I38" s="144"/>
      <c r="J38" s="201"/>
      <c r="K38" s="202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144"/>
      <c r="G39" s="144"/>
      <c r="H39" s="175" t="str">
        <f aca="true">IF(G39 &lt;&gt; "",VLOOKUP($G39,Defect_severity,2,0),"")</f>
        <v/>
      </c>
      <c r="I39" s="144"/>
      <c r="J39" s="201"/>
      <c r="K39" s="202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144"/>
      <c r="G40" s="144"/>
      <c r="H40" s="175" t="str">
        <f aca="true">IF(G40 &lt;&gt; "",VLOOKUP($G40,Defect_severity,2,0),"")</f>
        <v/>
      </c>
      <c r="I40" s="144"/>
      <c r="J40" s="201"/>
      <c r="K40" s="202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144"/>
      <c r="G41" s="144"/>
      <c r="H41" s="175" t="str">
        <f aca="true">IF(G41 &lt;&gt; "",VLOOKUP($G41,Defect_severity,2,0),"")</f>
        <v/>
      </c>
      <c r="I41" s="144"/>
      <c r="J41" s="201"/>
      <c r="K41" s="202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144"/>
      <c r="G42" s="144"/>
      <c r="H42" s="175" t="str">
        <f aca="true">IF(G42 &lt;&gt; "",VLOOKUP($G42,Defect_severity,2,0),"")</f>
        <v/>
      </c>
      <c r="I42" s="144"/>
      <c r="J42" s="201"/>
      <c r="K42" s="202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144"/>
      <c r="G43" s="144"/>
      <c r="H43" s="175" t="str">
        <f aca="true">IF(G43 &lt;&gt; "",VLOOKUP($G43,Defect_severity,2,0),"")</f>
        <v/>
      </c>
      <c r="I43" s="144"/>
      <c r="J43" s="201"/>
      <c r="K43" s="202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144"/>
      <c r="G44" s="144"/>
      <c r="H44" s="175" t="str">
        <f aca="true">IF(G44 &lt;&gt; "",VLOOKUP($G44,Defect_severity,2,0),"")</f>
        <v/>
      </c>
      <c r="I44" s="144"/>
      <c r="J44" s="201"/>
      <c r="K44" s="202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144"/>
      <c r="G45" s="144"/>
      <c r="H45" s="175" t="str">
        <f aca="true">IF(G45 &lt;&gt; "",VLOOKUP($G45,Defect_severity,2,0),"")</f>
        <v/>
      </c>
      <c r="I45" s="144"/>
      <c r="J45" s="201"/>
      <c r="K45" s="202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144"/>
      <c r="G46" s="144"/>
      <c r="H46" s="175" t="str">
        <f aca="true">IF(G46 &lt;&gt; "",VLOOKUP($G46,Defect_severity,2,0),"")</f>
        <v/>
      </c>
      <c r="I46" s="144"/>
      <c r="J46" s="201"/>
      <c r="K46" s="202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144"/>
      <c r="G47" s="144"/>
      <c r="H47" s="175" t="str">
        <f aca="true">IF(G47 &lt;&gt; "",VLOOKUP($G47,Defect_severity,2,0),"")</f>
        <v/>
      </c>
      <c r="I47" s="144"/>
      <c r="J47" s="201"/>
      <c r="K47" s="202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144"/>
      <c r="G48" s="144"/>
      <c r="H48" s="175" t="str">
        <f aca="true">IF(G48 &lt;&gt; "",VLOOKUP($G48,Defect_severity,2,0),"")</f>
        <v/>
      </c>
      <c r="I48" s="144"/>
      <c r="J48" s="201"/>
      <c r="K48" s="202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144"/>
      <c r="G49" s="144"/>
      <c r="H49" s="175" t="str">
        <f aca="true">IF(G49 &lt;&gt; "",VLOOKUP($G49,Defect_severity,2,0),"")</f>
        <v/>
      </c>
      <c r="I49" s="144"/>
      <c r="J49" s="201"/>
      <c r="K49" s="202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144"/>
      <c r="G50" s="144"/>
      <c r="H50" s="175" t="str">
        <f aca="true">IF(G50 &lt;&gt; "",VLOOKUP($G50,Defect_severity,2,0),"")</f>
        <v/>
      </c>
      <c r="I50" s="144"/>
      <c r="J50" s="201"/>
      <c r="K50" s="202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144"/>
      <c r="G51" s="144"/>
      <c r="H51" s="175" t="str">
        <f aca="true">IF(G51 &lt;&gt; "",VLOOKUP($G51,Defect_severity,2,0),"")</f>
        <v/>
      </c>
      <c r="I51" s="144"/>
      <c r="J51" s="201"/>
      <c r="K51" s="202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144"/>
      <c r="G52" s="144"/>
      <c r="H52" s="175" t="str">
        <f aca="true">IF(G52 &lt;&gt; "",VLOOKUP($G52,Defect_severity,2,0),"")</f>
        <v/>
      </c>
      <c r="I52" s="144"/>
      <c r="J52" s="201"/>
      <c r="K52" s="202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144"/>
      <c r="G53" s="144"/>
      <c r="H53" s="175" t="str">
        <f aca="true">IF(G53 &lt;&gt; "",VLOOKUP($G53,Defect_severity,2,0),"")</f>
        <v/>
      </c>
      <c r="I53" s="144"/>
      <c r="J53" s="201"/>
      <c r="K53" s="202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144"/>
      <c r="G54" s="144"/>
      <c r="H54" s="175" t="str">
        <f aca="true">IF(G54 &lt;&gt; "",VLOOKUP($G54,Defect_severity,2,0),"")</f>
        <v/>
      </c>
      <c r="I54" s="144"/>
      <c r="J54" s="201"/>
      <c r="K54" s="202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144"/>
      <c r="G55" s="144"/>
      <c r="H55" s="175" t="str">
        <f aca="true">IF(G55 &lt;&gt; "",VLOOKUP($G55,Defect_severity,2,0),"")</f>
        <v/>
      </c>
      <c r="I55" s="144"/>
      <c r="J55" s="201"/>
      <c r="K55" s="202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144"/>
      <c r="G56" s="144"/>
      <c r="H56" s="175" t="str">
        <f aca="true">IF(G56 &lt;&gt; "",VLOOKUP($G56,Defect_severity,2,0),"")</f>
        <v/>
      </c>
      <c r="I56" s="144"/>
      <c r="J56" s="201"/>
      <c r="K56" s="202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144"/>
      <c r="G57" s="144"/>
      <c r="H57" s="175" t="str">
        <f aca="true">IF(G57 &lt;&gt; "",VLOOKUP($G57,Defect_severity,2,0),"")</f>
        <v/>
      </c>
      <c r="I57" s="144"/>
      <c r="J57" s="201"/>
      <c r="K57" s="202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144"/>
      <c r="G58" s="144"/>
      <c r="H58" s="175" t="str">
        <f aca="true">IF(G58 &lt;&gt; "",VLOOKUP($G58,Defect_severity,2,0),"")</f>
        <v/>
      </c>
      <c r="I58" s="144"/>
      <c r="J58" s="201"/>
      <c r="K58" s="202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144"/>
      <c r="G59" s="144"/>
      <c r="H59" s="175" t="str">
        <f aca="true">IF(G59 &lt;&gt; "",VLOOKUP($G59,Defect_severity,2,0),"")</f>
        <v/>
      </c>
      <c r="I59" s="144"/>
      <c r="J59" s="201"/>
      <c r="K59" s="202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144"/>
      <c r="G60" s="144"/>
      <c r="H60" s="175" t="str">
        <f aca="true">IF(G60 &lt;&gt; "",VLOOKUP($G60,Defect_severity,2,0),"")</f>
        <v/>
      </c>
      <c r="I60" s="144"/>
      <c r="J60" s="201"/>
      <c r="K60" s="202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144"/>
      <c r="G61" s="144"/>
      <c r="H61" s="175" t="str">
        <f aca="true">IF(G61 &lt;&gt; "",VLOOKUP($G61,Defect_severity,2,0),"")</f>
        <v/>
      </c>
      <c r="I61" s="144"/>
      <c r="J61" s="201"/>
      <c r="K61" s="202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144"/>
      <c r="G62" s="144"/>
      <c r="H62" s="175" t="str">
        <f aca="true">IF(G62 &lt;&gt; "",VLOOKUP($G62,Defect_severity,2,0),"")</f>
        <v/>
      </c>
      <c r="I62" s="144"/>
      <c r="J62" s="201"/>
      <c r="K62" s="202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144"/>
      <c r="G63" s="144"/>
      <c r="H63" s="175" t="str">
        <f aca="true">IF(G63 &lt;&gt; "",VLOOKUP($G63,Defect_severity,2,0),"")</f>
        <v/>
      </c>
      <c r="I63" s="144"/>
      <c r="J63" s="201"/>
      <c r="K63" s="202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144"/>
      <c r="G64" s="144"/>
      <c r="H64" s="175" t="str">
        <f aca="true">IF(G64 &lt;&gt; "",VLOOKUP($G64,Defect_severity,2,0),"")</f>
        <v/>
      </c>
      <c r="I64" s="144"/>
      <c r="J64" s="201"/>
      <c r="K64" s="202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144"/>
      <c r="G65" s="144"/>
      <c r="H65" s="175" t="str">
        <f aca="true">IF(G65 &lt;&gt; "",VLOOKUP($G65,Defect_severity,2,0),"")</f>
        <v/>
      </c>
      <c r="I65" s="144"/>
      <c r="J65" s="201"/>
      <c r="K65" s="202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144"/>
      <c r="G66" s="144"/>
      <c r="H66" s="175" t="str">
        <f aca="true">IF(G66 &lt;&gt; "",VLOOKUP($G66,Defect_severity,2,0),"")</f>
        <v/>
      </c>
      <c r="I66" s="144"/>
      <c r="J66" s="201"/>
      <c r="K66" s="202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144"/>
      <c r="G67" s="144"/>
      <c r="H67" s="175" t="str">
        <f aca="true">IF(G67 &lt;&gt; "",VLOOKUP($G67,Defect_severity,2,0),"")</f>
        <v/>
      </c>
      <c r="I67" s="144"/>
      <c r="J67" s="201"/>
      <c r="K67" s="202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144"/>
      <c r="G68" s="144"/>
      <c r="H68" s="175" t="str">
        <f aca="true">IF(G68 &lt;&gt; "",VLOOKUP($G68,Defect_severity,2,0),"")</f>
        <v/>
      </c>
      <c r="I68" s="144"/>
      <c r="J68" s="201"/>
      <c r="K68" s="202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144"/>
      <c r="G69" s="144"/>
      <c r="H69" s="175" t="str">
        <f aca="true">IF(G69 &lt;&gt; "",VLOOKUP($G69,Defect_severity,2,0),"")</f>
        <v/>
      </c>
      <c r="I69" s="144"/>
      <c r="J69" s="201"/>
      <c r="K69" s="202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144"/>
      <c r="G70" s="144"/>
      <c r="H70" s="175" t="str">
        <f aca="true">IF(G70 &lt;&gt; "",VLOOKUP($G70,Defect_severity,2,0),"")</f>
        <v/>
      </c>
      <c r="I70" s="144"/>
      <c r="J70" s="201"/>
      <c r="K70" s="202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144"/>
      <c r="G71" s="144"/>
      <c r="H71" s="175" t="str">
        <f aca="true">IF(G71 &lt;&gt; "",VLOOKUP($G71,Defect_severity,2,0),"")</f>
        <v/>
      </c>
      <c r="I71" s="144"/>
      <c r="J71" s="201"/>
      <c r="K71" s="202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144"/>
      <c r="G72" s="144"/>
      <c r="H72" s="175" t="str">
        <f aca="true">IF(G72 &lt;&gt; "",VLOOKUP($G72,Defect_severity,2,0),"")</f>
        <v/>
      </c>
      <c r="I72" s="144"/>
      <c r="J72" s="201"/>
      <c r="K72" s="202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144"/>
      <c r="G73" s="144"/>
      <c r="H73" s="175" t="str">
        <f aca="true">IF(G73 &lt;&gt; "",VLOOKUP($G73,Defect_severity,2,0),"")</f>
        <v/>
      </c>
      <c r="I73" s="144"/>
      <c r="J73" s="201"/>
      <c r="K73" s="202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144"/>
      <c r="G74" s="144"/>
      <c r="H74" s="175" t="str">
        <f aca="true">IF(G74 &lt;&gt; "",VLOOKUP($G74,Defect_severity,2,0),"")</f>
        <v/>
      </c>
      <c r="I74" s="144"/>
      <c r="J74" s="201"/>
      <c r="K74" s="202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144"/>
      <c r="G75" s="144"/>
      <c r="H75" s="175" t="str">
        <f aca="true">IF(G75 &lt;&gt; "",VLOOKUP($G75,Defect_severity,2,0),"")</f>
        <v/>
      </c>
      <c r="I75" s="144"/>
      <c r="J75" s="201"/>
      <c r="K75" s="202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144"/>
      <c r="G76" s="144"/>
      <c r="H76" s="175" t="str">
        <f aca="true">IF(G76 &lt;&gt; "",VLOOKUP($G76,Defect_severity,2,0),"")</f>
        <v/>
      </c>
      <c r="I76" s="144"/>
      <c r="J76" s="201"/>
      <c r="K76" s="202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144"/>
      <c r="G77" s="144"/>
      <c r="H77" s="175" t="str">
        <f aca="true">IF(G77 &lt;&gt; "",VLOOKUP($G77,Defect_severity,2,0),"")</f>
        <v/>
      </c>
      <c r="I77" s="144"/>
      <c r="J77" s="201"/>
      <c r="K77" s="202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144"/>
      <c r="G78" s="144"/>
      <c r="H78" s="175" t="str">
        <f aca="true">IF(G78 &lt;&gt; "",VLOOKUP($G78,Defect_severity,2,0),"")</f>
        <v/>
      </c>
      <c r="I78" s="144"/>
      <c r="J78" s="201"/>
      <c r="K78" s="202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144"/>
      <c r="G79" s="144"/>
      <c r="H79" s="175" t="str">
        <f aca="true">IF(G79 &lt;&gt; "",VLOOKUP($G79,Defect_severity,2,0),"")</f>
        <v/>
      </c>
      <c r="I79" s="144"/>
      <c r="J79" s="201"/>
      <c r="K79" s="202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144"/>
      <c r="G80" s="144"/>
      <c r="H80" s="175" t="str">
        <f aca="true">IF(G80 &lt;&gt; "",VLOOKUP($G80,Defect_severity,2,0),"")</f>
        <v/>
      </c>
      <c r="I80" s="144"/>
      <c r="J80" s="201"/>
      <c r="K80" s="202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144"/>
      <c r="G81" s="144"/>
      <c r="H81" s="175" t="str">
        <f aca="true">IF(G81 &lt;&gt; "",VLOOKUP($G81,Defect_severity,2,0),"")</f>
        <v/>
      </c>
      <c r="I81" s="144"/>
      <c r="J81" s="201"/>
      <c r="K81" s="202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144"/>
      <c r="G82" s="144"/>
      <c r="H82" s="175" t="str">
        <f aca="true">IF(G82 &lt;&gt; "",VLOOKUP($G82,Defect_severity,2,0),"")</f>
        <v/>
      </c>
      <c r="I82" s="144"/>
      <c r="J82" s="201"/>
      <c r="K82" s="202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144"/>
      <c r="G83" s="144"/>
      <c r="H83" s="175" t="str">
        <f aca="true">IF(G83 &lt;&gt; "",VLOOKUP($G83,Defect_severity,2,0),"")</f>
        <v/>
      </c>
      <c r="I83" s="144"/>
      <c r="J83" s="201"/>
      <c r="K83" s="202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144"/>
      <c r="G84" s="144"/>
      <c r="H84" s="175" t="str">
        <f aca="true">IF(G84 &lt;&gt; "",VLOOKUP($G84,Defect_severity,2,0),"")</f>
        <v/>
      </c>
      <c r="I84" s="144"/>
      <c r="J84" s="201"/>
      <c r="K84" s="202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144"/>
      <c r="G85" s="144"/>
      <c r="H85" s="175" t="str">
        <f aca="true">IF(G85 &lt;&gt; "",VLOOKUP($G85,Defect_severity,2,0),"")</f>
        <v/>
      </c>
      <c r="I85" s="144"/>
      <c r="J85" s="201"/>
      <c r="K85" s="202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144"/>
      <c r="G86" s="144"/>
      <c r="H86" s="175" t="str">
        <f aca="true">IF(G86 &lt;&gt; "",VLOOKUP($G86,Defect_severity,2,0),"")</f>
        <v/>
      </c>
      <c r="I86" s="144"/>
      <c r="J86" s="201"/>
      <c r="K86" s="202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144"/>
      <c r="G87" s="144"/>
      <c r="H87" s="175" t="str">
        <f aca="true">IF(G87 &lt;&gt; "",VLOOKUP($G87,Defect_severity,2,0),"")</f>
        <v/>
      </c>
      <c r="I87" s="144"/>
      <c r="J87" s="201"/>
      <c r="K87" s="202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144"/>
      <c r="G88" s="144"/>
      <c r="H88" s="175" t="str">
        <f aca="true">IF(G88 &lt;&gt; "",VLOOKUP($G88,Defect_severity,2,0),"")</f>
        <v/>
      </c>
      <c r="I88" s="144"/>
      <c r="J88" s="201"/>
      <c r="K88" s="202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144"/>
      <c r="G89" s="144"/>
      <c r="H89" s="175" t="str">
        <f aca="true">IF(G89 &lt;&gt; "",VLOOKUP($G89,Defect_severity,2,0),"")</f>
        <v/>
      </c>
      <c r="I89" s="144"/>
      <c r="J89" s="201"/>
      <c r="K89" s="202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144"/>
      <c r="G90" s="144"/>
      <c r="H90" s="175" t="str">
        <f aca="true">IF(G90 &lt;&gt; "",VLOOKUP($G90,Defect_severity,2,0),"")</f>
        <v/>
      </c>
      <c r="I90" s="144"/>
      <c r="J90" s="201"/>
      <c r="K90" s="202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144"/>
      <c r="G91" s="144"/>
      <c r="H91" s="175" t="str">
        <f aca="true">IF(G91 &lt;&gt; "",VLOOKUP($G91,Defect_severity,2,0),"")</f>
        <v/>
      </c>
      <c r="I91" s="144"/>
      <c r="J91" s="201"/>
      <c r="K91" s="202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144"/>
      <c r="G92" s="144"/>
      <c r="H92" s="175" t="str">
        <f aca="true">IF(G92 &lt;&gt; "",VLOOKUP($G92,Defect_severity,2,0),"")</f>
        <v/>
      </c>
      <c r="I92" s="144"/>
      <c r="J92" s="201"/>
      <c r="K92" s="202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144"/>
      <c r="G93" s="144"/>
      <c r="H93" s="175" t="str">
        <f aca="true">IF(G93 &lt;&gt; "",VLOOKUP($G93,Defect_severity,2,0),"")</f>
        <v/>
      </c>
      <c r="I93" s="144"/>
      <c r="J93" s="201"/>
      <c r="K93" s="202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144"/>
      <c r="G94" s="144"/>
      <c r="H94" s="175" t="str">
        <f aca="true">IF(G94 &lt;&gt; "",VLOOKUP($G94,Defect_severity,2,0),"")</f>
        <v/>
      </c>
      <c r="I94" s="144"/>
      <c r="J94" s="201"/>
      <c r="K94" s="202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144"/>
      <c r="G95" s="144"/>
      <c r="H95" s="175" t="str">
        <f aca="true">IF(G95 &lt;&gt; "",VLOOKUP($G95,Defect_severity,2,0),"")</f>
        <v/>
      </c>
      <c r="I95" s="144"/>
      <c r="J95" s="201"/>
      <c r="K95" s="202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144"/>
      <c r="G96" s="144"/>
      <c r="H96" s="175" t="str">
        <f aca="true">IF(G96 &lt;&gt; "",VLOOKUP($G96,Defect_severity,2,0),"")</f>
        <v/>
      </c>
      <c r="I96" s="144"/>
      <c r="J96" s="201"/>
      <c r="K96" s="202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144"/>
      <c r="G97" s="144"/>
      <c r="H97" s="175" t="str">
        <f aca="true">IF(G97 &lt;&gt; "",VLOOKUP($G97,Defect_severity,2,0),"")</f>
        <v/>
      </c>
      <c r="I97" s="144"/>
      <c r="J97" s="201"/>
      <c r="K97" s="202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144"/>
      <c r="G98" s="144"/>
      <c r="H98" s="175" t="str">
        <f aca="true">IF(G98 &lt;&gt; "",VLOOKUP($G98,Defect_severity,2,0),"")</f>
        <v/>
      </c>
      <c r="I98" s="144"/>
      <c r="J98" s="201"/>
      <c r="K98" s="202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144"/>
      <c r="G99" s="144"/>
      <c r="H99" s="175" t="str">
        <f aca="true">IF(G99 &lt;&gt; "",VLOOKUP($G99,Defect_severity,2,0),"")</f>
        <v/>
      </c>
      <c r="I99" s="144"/>
      <c r="J99" s="201"/>
      <c r="K99" s="202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144"/>
      <c r="G100" s="144"/>
      <c r="H100" s="175" t="str">
        <f aca="true">IF(G100 &lt;&gt; "",VLOOKUP($G100,Defect_severity,2,0),"")</f>
        <v/>
      </c>
      <c r="I100" s="144"/>
      <c r="J100" s="201"/>
      <c r="K100" s="202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144"/>
      <c r="G101" s="144"/>
      <c r="H101" s="175" t="str">
        <f aca="true">IF(G101 &lt;&gt; "",VLOOKUP($G101,Defect_severity,2,0),"")</f>
        <v/>
      </c>
      <c r="I101" s="144"/>
      <c r="J101" s="201"/>
      <c r="K101" s="202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144"/>
      <c r="G102" s="144"/>
      <c r="H102" s="175" t="str">
        <f aca="true">IF(G102 &lt;&gt; "",VLOOKUP($G102,Defect_severity,2,0),"")</f>
        <v/>
      </c>
      <c r="I102" s="144"/>
      <c r="J102" s="201"/>
      <c r="K102" s="202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144"/>
      <c r="G103" s="144"/>
      <c r="H103" s="175" t="str">
        <f aca="true">IF(G103 &lt;&gt; "",VLOOKUP($G103,Defect_severity,2,0),"")</f>
        <v/>
      </c>
      <c r="I103" s="144"/>
      <c r="J103" s="201"/>
      <c r="K103" s="202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144"/>
      <c r="G104" s="144"/>
      <c r="H104" s="175" t="str">
        <f aca="true">IF(G104 &lt;&gt; "",VLOOKUP($G104,Defect_severity,2,0),"")</f>
        <v/>
      </c>
      <c r="I104" s="144"/>
      <c r="J104" s="201"/>
      <c r="K104" s="202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144"/>
      <c r="G105" s="144"/>
      <c r="H105" s="175" t="str">
        <f aca="true">IF(G105 &lt;&gt; "",VLOOKUP($G105,Defect_severity,2,0),"")</f>
        <v/>
      </c>
      <c r="I105" s="144"/>
      <c r="J105" s="201"/>
      <c r="K105" s="202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144"/>
      <c r="G106" s="144"/>
      <c r="H106" s="175" t="str">
        <f aca="true">IF(G106 &lt;&gt; "",VLOOKUP($G106,Defect_severity,2,0),"")</f>
        <v/>
      </c>
      <c r="I106" s="144"/>
      <c r="J106" s="201"/>
      <c r="K106" s="202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144"/>
      <c r="G107" s="144"/>
      <c r="H107" s="175" t="str">
        <f aca="true">IF(G107 &lt;&gt; "",VLOOKUP($G107,Defect_severity,2,0),"")</f>
        <v/>
      </c>
      <c r="I107" s="144"/>
      <c r="J107" s="201"/>
      <c r="K107" s="202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144"/>
      <c r="G108" s="144"/>
      <c r="H108" s="175" t="str">
        <f aca="true">IF(G108 &lt;&gt; "",VLOOKUP($G108,Defect_severity,2,0),"")</f>
        <v/>
      </c>
      <c r="I108" s="144"/>
      <c r="J108" s="201"/>
      <c r="K108" s="202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144"/>
      <c r="G109" s="144"/>
      <c r="H109" s="175" t="str">
        <f aca="true">IF(G109 &lt;&gt; "",VLOOKUP($G109,Defect_severity,2,0),"")</f>
        <v/>
      </c>
      <c r="I109" s="144"/>
      <c r="J109" s="201"/>
      <c r="K109" s="202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144"/>
      <c r="G110" s="144"/>
      <c r="H110" s="175" t="str">
        <f aca="true">IF(G110 &lt;&gt; "",VLOOKUP($G110,Defect_severity,2,0),"")</f>
        <v/>
      </c>
      <c r="I110" s="144"/>
      <c r="J110" s="201"/>
      <c r="K110" s="202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144"/>
      <c r="G111" s="144"/>
      <c r="H111" s="175" t="str">
        <f aca="true">IF(G111 &lt;&gt; "",VLOOKUP($G111,Defect_severity,2,0),"")</f>
        <v/>
      </c>
      <c r="I111" s="144"/>
      <c r="J111" s="201"/>
      <c r="K111" s="202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144"/>
      <c r="G112" s="144"/>
      <c r="H112" s="175" t="str">
        <f aca="true">IF(G112 &lt;&gt; "",VLOOKUP($G112,Defect_severity,2,0),"")</f>
        <v/>
      </c>
      <c r="I112" s="144"/>
      <c r="J112" s="201"/>
      <c r="K112" s="202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144"/>
      <c r="G113" s="144"/>
      <c r="H113" s="175" t="str">
        <f aca="true">IF(G113 &lt;&gt; "",VLOOKUP($G113,Defect_severity,2,0),"")</f>
        <v/>
      </c>
      <c r="I113" s="144"/>
      <c r="J113" s="201"/>
      <c r="K113" s="202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144"/>
      <c r="G114" s="144"/>
      <c r="H114" s="175" t="str">
        <f aca="true">IF(G114 &lt;&gt; "",VLOOKUP($G114,Defect_severity,2,0),"")</f>
        <v/>
      </c>
      <c r="I114" s="144"/>
      <c r="J114" s="201"/>
      <c r="K114" s="202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144"/>
      <c r="G115" s="144"/>
      <c r="H115" s="175" t="str">
        <f aca="true">IF(G115 &lt;&gt; "",VLOOKUP($G115,Defect_severity,2,0),"")</f>
        <v/>
      </c>
      <c r="I115" s="144"/>
      <c r="J115" s="201"/>
      <c r="K115" s="202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144"/>
      <c r="G116" s="144"/>
      <c r="H116" s="175" t="str">
        <f aca="true">IF(G116 &lt;&gt; "",VLOOKUP($G116,Defect_severity,2,0),"")</f>
        <v/>
      </c>
      <c r="I116" s="144"/>
      <c r="J116" s="201"/>
      <c r="K116" s="202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144"/>
      <c r="G117" s="144"/>
      <c r="H117" s="175" t="str">
        <f aca="true">IF(G117 &lt;&gt; "",VLOOKUP($G117,Defect_severity,2,0),"")</f>
        <v/>
      </c>
      <c r="I117" s="144"/>
      <c r="J117" s="201"/>
      <c r="K117" s="202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144"/>
      <c r="G118" s="144"/>
      <c r="H118" s="175" t="str">
        <f aca="true">IF(G118 &lt;&gt; "",VLOOKUP($G118,Defect_severity,2,0),"")</f>
        <v/>
      </c>
      <c r="I118" s="144"/>
      <c r="J118" s="201"/>
      <c r="K118" s="202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144"/>
      <c r="G119" s="144"/>
      <c r="H119" s="175" t="str">
        <f aca="true">IF(G119 &lt;&gt; "",VLOOKUP($G119,Defect_severity,2,0),"")</f>
        <v/>
      </c>
      <c r="I119" s="144"/>
      <c r="J119" s="201"/>
      <c r="K119" s="202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144"/>
      <c r="G120" s="144"/>
      <c r="H120" s="175" t="str">
        <f aca="true">IF(G120 &lt;&gt; "",VLOOKUP($G120,Defect_severity,2,0),"")</f>
        <v/>
      </c>
      <c r="I120" s="144"/>
      <c r="J120" s="201"/>
      <c r="K120" s="202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144"/>
      <c r="G121" s="144"/>
      <c r="H121" s="175" t="str">
        <f aca="true">IF(G121 &lt;&gt; "",VLOOKUP($G121,Defect_severity,2,0),"")</f>
        <v/>
      </c>
      <c r="I121" s="144"/>
      <c r="J121" s="201"/>
      <c r="K121" s="202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144"/>
      <c r="G122" s="144"/>
      <c r="H122" s="175" t="str">
        <f aca="true">IF(G122 &lt;&gt; "",VLOOKUP($G122,Defect_severity,2,0),"")</f>
        <v/>
      </c>
      <c r="I122" s="144"/>
      <c r="J122" s="201"/>
      <c r="K122" s="202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144"/>
      <c r="G123" s="144"/>
      <c r="H123" s="175" t="str">
        <f aca="true">IF(G123 &lt;&gt; "",VLOOKUP($G123,Defect_severity,2,0),"")</f>
        <v/>
      </c>
      <c r="I123" s="144"/>
      <c r="J123" s="201"/>
      <c r="K123" s="202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144"/>
      <c r="G124" s="144"/>
      <c r="H124" s="175" t="str">
        <f aca="true">IF(G124 &lt;&gt; "",VLOOKUP($G124,Defect_severity,2,0),"")</f>
        <v/>
      </c>
      <c r="I124" s="144"/>
      <c r="J124" s="201"/>
      <c r="K124" s="202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144"/>
      <c r="G125" s="144"/>
      <c r="H125" s="175" t="str">
        <f aca="true">IF(G125 &lt;&gt; "",VLOOKUP($G125,Defect_severity,2,0),"")</f>
        <v/>
      </c>
      <c r="I125" s="144"/>
      <c r="J125" s="201"/>
      <c r="K125" s="202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144"/>
      <c r="G126" s="144"/>
      <c r="H126" s="175" t="str">
        <f aca="true">IF(G126 &lt;&gt; "",VLOOKUP($G126,Defect_severity,2,0),"")</f>
        <v/>
      </c>
      <c r="I126" s="144"/>
      <c r="J126" s="201"/>
      <c r="K126" s="202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144"/>
      <c r="G127" s="144"/>
      <c r="H127" s="175" t="str">
        <f aca="true">IF(G127 &lt;&gt; "",VLOOKUP($G127,Defect_severity,2,0),"")</f>
        <v/>
      </c>
      <c r="I127" s="144"/>
      <c r="J127" s="201"/>
      <c r="K127" s="202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144"/>
      <c r="G128" s="144"/>
      <c r="H128" s="175" t="str">
        <f aca="true">IF(G128 &lt;&gt; "",VLOOKUP($G128,Defect_severity,2,0),"")</f>
        <v/>
      </c>
      <c r="I128" s="144"/>
      <c r="J128" s="201"/>
      <c r="K128" s="202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144"/>
      <c r="G129" s="144"/>
      <c r="H129" s="175" t="str">
        <f aca="true">IF(G129 &lt;&gt; "",VLOOKUP($G129,Defect_severity,2,0),"")</f>
        <v/>
      </c>
      <c r="I129" s="144"/>
      <c r="J129" s="201"/>
      <c r="K129" s="202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144"/>
      <c r="G130" s="144"/>
      <c r="H130" s="175" t="str">
        <f aca="true">IF(G130 &lt;&gt; "",VLOOKUP($G130,Defect_severity,2,0),"")</f>
        <v/>
      </c>
      <c r="I130" s="144"/>
      <c r="J130" s="201"/>
      <c r="K130" s="202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144"/>
      <c r="G131" s="144"/>
      <c r="H131" s="175" t="str">
        <f aca="true">IF(G131 &lt;&gt; "",VLOOKUP($G131,Defect_severity,2,0),"")</f>
        <v/>
      </c>
      <c r="I131" s="144"/>
      <c r="J131" s="201"/>
      <c r="K131" s="202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144"/>
      <c r="G132" s="144"/>
      <c r="H132" s="175" t="str">
        <f aca="true">IF(G132 &lt;&gt; "",VLOOKUP($G132,Defect_severity,2,0),"")</f>
        <v/>
      </c>
      <c r="I132" s="144"/>
      <c r="J132" s="201"/>
      <c r="K132" s="202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144"/>
      <c r="G133" s="144"/>
      <c r="H133" s="175" t="str">
        <f aca="true">IF(G133 &lt;&gt; "",VLOOKUP($G133,Defect_severity,2,0),"")</f>
        <v/>
      </c>
      <c r="I133" s="144"/>
      <c r="J133" s="201"/>
      <c r="K133" s="202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144"/>
      <c r="G134" s="144"/>
      <c r="H134" s="175" t="str">
        <f aca="true">IF(G134 &lt;&gt; "",VLOOKUP($G134,Defect_severity,2,0),"")</f>
        <v/>
      </c>
      <c r="I134" s="144"/>
      <c r="J134" s="201"/>
      <c r="K134" s="202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144"/>
      <c r="G135" s="144"/>
      <c r="H135" s="175" t="str">
        <f aca="true">IF(G135 &lt;&gt; "",VLOOKUP($G135,Defect_severity,2,0),"")</f>
        <v/>
      </c>
      <c r="I135" s="144"/>
      <c r="J135" s="201"/>
      <c r="K135" s="202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144"/>
      <c r="G136" s="144"/>
      <c r="H136" s="175" t="str">
        <f aca="true">IF(G136 &lt;&gt; "",VLOOKUP($G136,Defect_severity,2,0),"")</f>
        <v/>
      </c>
      <c r="I136" s="144"/>
      <c r="J136" s="201"/>
      <c r="K136" s="202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144"/>
      <c r="G137" s="144"/>
      <c r="H137" s="175" t="str">
        <f aca="true">IF(G137 &lt;&gt; "",VLOOKUP($G137,Defect_severity,2,0),"")</f>
        <v/>
      </c>
      <c r="I137" s="144"/>
      <c r="J137" s="201"/>
      <c r="K137" s="202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144"/>
      <c r="G138" s="144"/>
      <c r="H138" s="175" t="str">
        <f aca="true">IF(G138 &lt;&gt; "",VLOOKUP($G138,Defect_severity,2,0),"")</f>
        <v/>
      </c>
      <c r="I138" s="144"/>
      <c r="J138" s="201"/>
      <c r="K138" s="202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144"/>
      <c r="G139" s="144"/>
      <c r="H139" s="175" t="str">
        <f aca="true">IF(G139 &lt;&gt; "",VLOOKUP($G139,Defect_severity,2,0),"")</f>
        <v/>
      </c>
      <c r="I139" s="144"/>
      <c r="J139" s="201"/>
      <c r="K139" s="202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144"/>
      <c r="G140" s="144"/>
      <c r="H140" s="175" t="str">
        <f aca="true">IF(G140 &lt;&gt; "",VLOOKUP($G140,Defect_severity,2,0),"")</f>
        <v/>
      </c>
      <c r="I140" s="144"/>
      <c r="J140" s="201"/>
      <c r="K140" s="202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144"/>
      <c r="G141" s="144"/>
      <c r="H141" s="175" t="str">
        <f aca="true">IF(G141 &lt;&gt; "",VLOOKUP($G141,Defect_severity,2,0),"")</f>
        <v/>
      </c>
      <c r="I141" s="144"/>
      <c r="J141" s="201"/>
      <c r="K141" s="202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144"/>
      <c r="G142" s="144"/>
      <c r="H142" s="175" t="str">
        <f aca="true">IF(G142 &lt;&gt; "",VLOOKUP($G142,Defect_severity,2,0),"")</f>
        <v/>
      </c>
      <c r="I142" s="144"/>
      <c r="J142" s="201"/>
      <c r="K142" s="202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144"/>
      <c r="G143" s="144"/>
      <c r="H143" s="175" t="str">
        <f aca="true">IF(G143 &lt;&gt; "",VLOOKUP($G143,Defect_severity,2,0),"")</f>
        <v/>
      </c>
      <c r="I143" s="144"/>
      <c r="J143" s="201"/>
      <c r="K143" s="202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144"/>
      <c r="G144" s="144"/>
      <c r="H144" s="175" t="str">
        <f aca="true">IF(G144 &lt;&gt; "",VLOOKUP($G144,Defect_severity,2,0),"")</f>
        <v/>
      </c>
      <c r="I144" s="144"/>
      <c r="J144" s="201"/>
      <c r="K144" s="202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144"/>
      <c r="G145" s="144"/>
      <c r="H145" s="175" t="str">
        <f aca="true">IF(G145 &lt;&gt; "",VLOOKUP($G145,Defect_severity,2,0),"")</f>
        <v/>
      </c>
      <c r="I145" s="144"/>
      <c r="J145" s="201"/>
      <c r="K145" s="202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144"/>
      <c r="G146" s="144"/>
      <c r="H146" s="175" t="str">
        <f aca="true">IF(G146 &lt;&gt; "",VLOOKUP($G146,Defect_severity,2,0),"")</f>
        <v/>
      </c>
      <c r="I146" s="144"/>
      <c r="J146" s="201"/>
      <c r="K146" s="202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144"/>
      <c r="G147" s="144"/>
      <c r="H147" s="175" t="str">
        <f aca="true">IF(G147 &lt;&gt; "",VLOOKUP($G147,Defect_severity,2,0),"")</f>
        <v/>
      </c>
      <c r="I147" s="144"/>
      <c r="J147" s="201"/>
      <c r="K147" s="202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144"/>
      <c r="G148" s="144"/>
      <c r="H148" s="175" t="str">
        <f aca="true">IF(G148 &lt;&gt; "",VLOOKUP($G148,Defect_severity,2,0),"")</f>
        <v/>
      </c>
      <c r="I148" s="144"/>
      <c r="J148" s="201"/>
      <c r="K148" s="202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144"/>
      <c r="G149" s="144"/>
      <c r="H149" s="175" t="str">
        <f aca="true">IF(G149 &lt;&gt; "",VLOOKUP($G149,Defect_severity,2,0),"")</f>
        <v/>
      </c>
      <c r="I149" s="144"/>
      <c r="J149" s="201"/>
      <c r="K149" s="202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144"/>
      <c r="G150" s="144"/>
      <c r="H150" s="175" t="str">
        <f aca="true">IF(G150 &lt;&gt; "",VLOOKUP($G150,Defect_severity,2,0),"")</f>
        <v/>
      </c>
      <c r="I150" s="144"/>
      <c r="J150" s="201"/>
      <c r="K150" s="202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144"/>
      <c r="G151" s="144"/>
      <c r="H151" s="175" t="str">
        <f aca="true">IF(G151 &lt;&gt; "",VLOOKUP($G151,Defect_severity,2,0),"")</f>
        <v/>
      </c>
      <c r="I151" s="144"/>
      <c r="J151" s="201"/>
      <c r="K151" s="202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144"/>
      <c r="G152" s="144"/>
      <c r="H152" s="175" t="str">
        <f aca="true">IF(G152 &lt;&gt; "",VLOOKUP($G152,Defect_severity,2,0),"")</f>
        <v/>
      </c>
      <c r="I152" s="144"/>
      <c r="J152" s="201"/>
      <c r="K152" s="202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144"/>
      <c r="G153" s="144"/>
      <c r="H153" s="175" t="str">
        <f aca="true">IF(G153 &lt;&gt; "",VLOOKUP($G153,Defect_severity,2,0),"")</f>
        <v/>
      </c>
      <c r="I153" s="144"/>
      <c r="J153" s="201"/>
      <c r="K153" s="202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144"/>
      <c r="G154" s="144"/>
      <c r="H154" s="175" t="str">
        <f aca="true">IF(G154 &lt;&gt; "",VLOOKUP($G154,Defect_severity,2,0),"")</f>
        <v/>
      </c>
      <c r="I154" s="144"/>
      <c r="J154" s="201"/>
      <c r="K154" s="202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144"/>
      <c r="G155" s="144"/>
      <c r="H155" s="175" t="str">
        <f aca="true">IF(G155 &lt;&gt; "",VLOOKUP($G155,Defect_severity,2,0),"")</f>
        <v/>
      </c>
      <c r="I155" s="144"/>
      <c r="J155" s="201"/>
      <c r="K155" s="202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144"/>
      <c r="G156" s="144"/>
      <c r="H156" s="175" t="str">
        <f aca="true">IF(G156 &lt;&gt; "",VLOOKUP($G156,Defect_severity,2,0),"")</f>
        <v/>
      </c>
      <c r="I156" s="144"/>
      <c r="J156" s="201"/>
      <c r="K156" s="202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144"/>
      <c r="G157" s="144"/>
      <c r="H157" s="175" t="str">
        <f aca="true">IF(G157 &lt;&gt; "",VLOOKUP($G157,Defect_severity,2,0),"")</f>
        <v/>
      </c>
      <c r="I157" s="144"/>
      <c r="J157" s="201"/>
      <c r="K157" s="202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144"/>
      <c r="G158" s="144"/>
      <c r="H158" s="175" t="str">
        <f aca="true">IF(G158 &lt;&gt; "",VLOOKUP($G158,Defect_severity,2,0),"")</f>
        <v/>
      </c>
      <c r="I158" s="144"/>
      <c r="J158" s="201"/>
      <c r="K158" s="202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144"/>
      <c r="G159" s="144"/>
      <c r="H159" s="175" t="str">
        <f aca="true">IF(G159 &lt;&gt; "",VLOOKUP($G159,Defect_severity,2,0),"")</f>
        <v/>
      </c>
      <c r="I159" s="144"/>
      <c r="J159" s="201"/>
      <c r="K159" s="202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144"/>
      <c r="G160" s="144"/>
      <c r="H160" s="175" t="str">
        <f aca="true">IF(G160 &lt;&gt; "",VLOOKUP($G160,Defect_severity,2,0),"")</f>
        <v/>
      </c>
      <c r="I160" s="144"/>
      <c r="J160" s="201"/>
      <c r="K160" s="202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144"/>
      <c r="G161" s="144"/>
      <c r="H161" s="175" t="str">
        <f aca="true">IF(G161 &lt;&gt; "",VLOOKUP($G161,Defect_severity,2,0),"")</f>
        <v/>
      </c>
      <c r="I161" s="144"/>
      <c r="J161" s="201"/>
      <c r="K161" s="202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144"/>
      <c r="G162" s="144"/>
      <c r="H162" s="175" t="str">
        <f aca="true">IF(G162 &lt;&gt; "",VLOOKUP($G162,Defect_severity,2,0),"")</f>
        <v/>
      </c>
      <c r="I162" s="144"/>
      <c r="J162" s="201"/>
      <c r="K162" s="202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144"/>
      <c r="G163" s="144"/>
      <c r="H163" s="175" t="str">
        <f aca="true">IF(G163 &lt;&gt; "",VLOOKUP($G163,Defect_severity,2,0),"")</f>
        <v/>
      </c>
      <c r="I163" s="144"/>
      <c r="J163" s="201"/>
      <c r="K163" s="202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144"/>
      <c r="G164" s="144"/>
      <c r="H164" s="175" t="str">
        <f aca="true">IF(G164 &lt;&gt; "",VLOOKUP($G164,Defect_severity,2,0),"")</f>
        <v/>
      </c>
      <c r="I164" s="144"/>
      <c r="J164" s="201"/>
      <c r="K164" s="202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144"/>
      <c r="G165" s="144"/>
      <c r="H165" s="175" t="str">
        <f aca="true">IF(G165 &lt;&gt; "",VLOOKUP($G165,Defect_severity,2,0),"")</f>
        <v/>
      </c>
      <c r="I165" s="144"/>
      <c r="J165" s="201"/>
      <c r="K165" s="202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144"/>
      <c r="G166" s="144"/>
      <c r="H166" s="175" t="str">
        <f aca="true">IF(G166 &lt;&gt; "",VLOOKUP($G166,Defect_severity,2,0),"")</f>
        <v/>
      </c>
      <c r="I166" s="144"/>
      <c r="J166" s="201"/>
      <c r="K166" s="202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144"/>
      <c r="G167" s="144"/>
      <c r="H167" s="175" t="str">
        <f aca="true">IF(G167 &lt;&gt; "",VLOOKUP($G167,Defect_severity,2,0),"")</f>
        <v/>
      </c>
      <c r="I167" s="144"/>
      <c r="J167" s="201"/>
      <c r="K167" s="202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144"/>
      <c r="G168" s="144"/>
      <c r="H168" s="175" t="str">
        <f aca="true">IF(G168 &lt;&gt; "",VLOOKUP($G168,Defect_severity,2,0),"")</f>
        <v/>
      </c>
      <c r="I168" s="144"/>
      <c r="J168" s="201"/>
      <c r="K168" s="202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144"/>
      <c r="G169" s="144"/>
      <c r="H169" s="175" t="str">
        <f aca="true">IF(G169 &lt;&gt; "",VLOOKUP($G169,Defect_severity,2,0),"")</f>
        <v/>
      </c>
      <c r="I169" s="144"/>
      <c r="J169" s="201"/>
      <c r="K169" s="202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144"/>
      <c r="G170" s="144"/>
      <c r="H170" s="175" t="str">
        <f aca="true">IF(G170 &lt;&gt; "",VLOOKUP($G170,Defect_severity,2,0),"")</f>
        <v/>
      </c>
      <c r="I170" s="144"/>
      <c r="J170" s="201"/>
      <c r="K170" s="202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144"/>
      <c r="G171" s="144"/>
      <c r="H171" s="175" t="str">
        <f aca="true">IF(G171 &lt;&gt; "",VLOOKUP($G171,Defect_severity,2,0),"")</f>
        <v/>
      </c>
      <c r="I171" s="144"/>
      <c r="J171" s="201"/>
      <c r="K171" s="202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144"/>
      <c r="G172" s="144"/>
      <c r="H172" s="175" t="str">
        <f aca="true">IF(G172 &lt;&gt; "",VLOOKUP($G172,Defect_severity,2,0),"")</f>
        <v/>
      </c>
      <c r="I172" s="144"/>
      <c r="J172" s="201"/>
      <c r="K172" s="202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144"/>
      <c r="G173" s="144"/>
      <c r="H173" s="175" t="str">
        <f aca="true">IF(G173 &lt;&gt; "",VLOOKUP($G173,Defect_severity,2,0),"")</f>
        <v/>
      </c>
      <c r="I173" s="144"/>
      <c r="J173" s="201"/>
      <c r="K173" s="202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144"/>
      <c r="G174" s="144"/>
      <c r="H174" s="175" t="str">
        <f aca="true">IF(G174 &lt;&gt; "",VLOOKUP($G174,Defect_severity,2,0),"")</f>
        <v/>
      </c>
      <c r="I174" s="144"/>
      <c r="J174" s="201"/>
      <c r="K174" s="202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144"/>
      <c r="G175" s="144"/>
      <c r="H175" s="175" t="str">
        <f aca="true">IF(G175 &lt;&gt; "",VLOOKUP($G175,Defect_severity,2,0),"")</f>
        <v/>
      </c>
      <c r="I175" s="144"/>
      <c r="J175" s="201"/>
      <c r="K175" s="202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144"/>
      <c r="G176" s="144"/>
      <c r="H176" s="175" t="str">
        <f aca="true">IF(G176 &lt;&gt; "",VLOOKUP($G176,Defect_severity,2,0),"")</f>
        <v/>
      </c>
      <c r="I176" s="144"/>
      <c r="J176" s="201"/>
      <c r="K176" s="202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144"/>
      <c r="G177" s="144"/>
      <c r="H177" s="175" t="str">
        <f aca="true">IF(G177 &lt;&gt; "",VLOOKUP($G177,Defect_severity,2,0),"")</f>
        <v/>
      </c>
      <c r="I177" s="144"/>
      <c r="J177" s="201"/>
      <c r="K177" s="202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144"/>
      <c r="G178" s="144"/>
      <c r="H178" s="175" t="str">
        <f aca="true">IF(G178 &lt;&gt; "",VLOOKUP($G178,Defect_severity,2,0),"")</f>
        <v/>
      </c>
      <c r="I178" s="144"/>
      <c r="J178" s="201"/>
      <c r="K178" s="202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144"/>
      <c r="G179" s="144"/>
      <c r="H179" s="175" t="str">
        <f aca="true">IF(G179 &lt;&gt; "",VLOOKUP($G179,Defect_severity,2,0),"")</f>
        <v/>
      </c>
      <c r="I179" s="144"/>
      <c r="J179" s="201"/>
      <c r="K179" s="202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144"/>
      <c r="G180" s="144"/>
      <c r="H180" s="175" t="str">
        <f aca="true">IF(G180 &lt;&gt; "",VLOOKUP($G180,Defect_severity,2,0),"")</f>
        <v/>
      </c>
      <c r="I180" s="144"/>
      <c r="J180" s="201"/>
      <c r="K180" s="202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144"/>
      <c r="G181" s="144"/>
      <c r="H181" s="175" t="str">
        <f aca="true">IF(G181 &lt;&gt; "",VLOOKUP($G181,Defect_severity,2,0),"")</f>
        <v/>
      </c>
      <c r="I181" s="144"/>
      <c r="J181" s="201"/>
      <c r="K181" s="202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144"/>
      <c r="G182" s="144"/>
      <c r="H182" s="175" t="str">
        <f aca="true">IF(G182 &lt;&gt; "",VLOOKUP($G182,Defect_severity,2,0),"")</f>
        <v/>
      </c>
      <c r="I182" s="144"/>
      <c r="J182" s="201"/>
      <c r="K182" s="202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144"/>
      <c r="G183" s="144"/>
      <c r="H183" s="175" t="str">
        <f aca="true">IF(G183 &lt;&gt; "",VLOOKUP($G183,Defect_severity,2,0),"")</f>
        <v/>
      </c>
      <c r="I183" s="144"/>
      <c r="J183" s="201"/>
      <c r="K183" s="202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144"/>
      <c r="G184" s="144"/>
      <c r="H184" s="175" t="str">
        <f aca="true">IF(G184 &lt;&gt; "",VLOOKUP($G184,Defect_severity,2,0),"")</f>
        <v/>
      </c>
      <c r="I184" s="144"/>
      <c r="J184" s="201"/>
      <c r="K184" s="202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144"/>
      <c r="G185" s="144"/>
      <c r="H185" s="175" t="str">
        <f aca="true">IF(G185 &lt;&gt; "",VLOOKUP($G185,Defect_severity,2,0),"")</f>
        <v/>
      </c>
      <c r="I185" s="144"/>
      <c r="J185" s="201"/>
      <c r="K185" s="202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144"/>
      <c r="G186" s="144"/>
      <c r="H186" s="175" t="str">
        <f aca="true">IF(G186 &lt;&gt; "",VLOOKUP($G186,Defect_severity,2,0),"")</f>
        <v/>
      </c>
      <c r="I186" s="144"/>
      <c r="J186" s="201"/>
      <c r="K186" s="202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144"/>
      <c r="G187" s="144"/>
      <c r="H187" s="175" t="str">
        <f aca="true">IF(G187 &lt;&gt; "",VLOOKUP($G187,Defect_severity,2,0),"")</f>
        <v/>
      </c>
      <c r="I187" s="144"/>
      <c r="J187" s="201"/>
      <c r="K187" s="202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144"/>
      <c r="G188" s="144"/>
      <c r="H188" s="175" t="str">
        <f aca="true">IF(G188 &lt;&gt; "",VLOOKUP($G188,Defect_severity,2,0),"")</f>
        <v/>
      </c>
      <c r="I188" s="144"/>
      <c r="J188" s="201"/>
      <c r="K188" s="202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144"/>
      <c r="G189" s="144"/>
      <c r="H189" s="175" t="str">
        <f aca="true">IF(G189 &lt;&gt; "",VLOOKUP($G189,Defect_severity,2,0),"")</f>
        <v/>
      </c>
      <c r="I189" s="144"/>
      <c r="J189" s="201"/>
      <c r="K189" s="202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144"/>
      <c r="G190" s="144"/>
      <c r="H190" s="175" t="str">
        <f aca="true">IF(G190 &lt;&gt; "",VLOOKUP($G190,Defect_severity,2,0),"")</f>
        <v/>
      </c>
      <c r="I190" s="144"/>
      <c r="J190" s="201"/>
      <c r="K190" s="202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144"/>
      <c r="G191" s="144"/>
      <c r="H191" s="175" t="str">
        <f aca="true">IF(G191 &lt;&gt; "",VLOOKUP($G191,Defect_severity,2,0),"")</f>
        <v/>
      </c>
      <c r="I191" s="144"/>
      <c r="J191" s="201"/>
      <c r="K191" s="202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144"/>
      <c r="G192" s="144"/>
      <c r="H192" s="175" t="str">
        <f aca="true">IF(G192 &lt;&gt; "",VLOOKUP($G192,Defect_severity,2,0),"")</f>
        <v/>
      </c>
      <c r="I192" s="144"/>
      <c r="J192" s="201"/>
      <c r="K192" s="202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144"/>
      <c r="G193" s="144"/>
      <c r="H193" s="175" t="str">
        <f aca="true">IF(G193 &lt;&gt; "",VLOOKUP($G193,Defect_severity,2,0),"")</f>
        <v/>
      </c>
      <c r="I193" s="144"/>
      <c r="J193" s="201"/>
      <c r="K193" s="202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144"/>
      <c r="G194" s="144"/>
      <c r="H194" s="175" t="str">
        <f aca="true">IF(G194 &lt;&gt; "",VLOOKUP($G194,Defect_severity,2,0),"")</f>
        <v/>
      </c>
      <c r="I194" s="144"/>
      <c r="J194" s="201"/>
      <c r="K194" s="202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144"/>
      <c r="G195" s="144"/>
      <c r="H195" s="175" t="str">
        <f aca="true">IF(G195 &lt;&gt; "",VLOOKUP($G195,Defect_severity,2,0),"")</f>
        <v/>
      </c>
      <c r="I195" s="144"/>
      <c r="J195" s="201"/>
      <c r="K195" s="202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144"/>
      <c r="G196" s="144"/>
      <c r="H196" s="175" t="str">
        <f aca="true">IF(G196 &lt;&gt; "",VLOOKUP($G196,Defect_severity,2,0),"")</f>
        <v/>
      </c>
      <c r="I196" s="144"/>
      <c r="J196" s="201"/>
      <c r="K196" s="202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144"/>
      <c r="G197" s="144"/>
      <c r="H197" s="175" t="str">
        <f aca="true">IF(G197 &lt;&gt; "",VLOOKUP($G197,Defect_severity,2,0),"")</f>
        <v/>
      </c>
      <c r="I197" s="144"/>
      <c r="J197" s="201"/>
      <c r="K197" s="202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144"/>
      <c r="G198" s="144"/>
      <c r="H198" s="175" t="str">
        <f aca="true">IF(G198 &lt;&gt; "",VLOOKUP($G198,Defect_severity,2,0),"")</f>
        <v/>
      </c>
      <c r="I198" s="144"/>
      <c r="J198" s="201"/>
      <c r="K198" s="202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144"/>
      <c r="G199" s="144"/>
      <c r="H199" s="175" t="str">
        <f aca="true">IF(G199 &lt;&gt; "",VLOOKUP($G199,Defect_severity,2,0),"")</f>
        <v/>
      </c>
      <c r="I199" s="144"/>
      <c r="J199" s="201"/>
      <c r="K199" s="202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144"/>
      <c r="G200" s="144"/>
      <c r="H200" s="175" t="str">
        <f aca="true">IF(G200 &lt;&gt; "",VLOOKUP($G200,Defect_severity,2,0),"")</f>
        <v/>
      </c>
      <c r="I200" s="144"/>
      <c r="J200" s="201"/>
      <c r="K200" s="202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144"/>
      <c r="G201" s="144"/>
      <c r="H201" s="175" t="str">
        <f aca="true">IF(G201 &lt;&gt; "",VLOOKUP($G201,Defect_severity,2,0),"")</f>
        <v/>
      </c>
      <c r="I201" s="144"/>
      <c r="J201" s="201"/>
      <c r="K201" s="202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144"/>
      <c r="G202" s="144"/>
      <c r="H202" s="175" t="str">
        <f aca="true">IF(G202 &lt;&gt; "",VLOOKUP($G202,Defect_severity,2,0),"")</f>
        <v/>
      </c>
      <c r="I202" s="144"/>
      <c r="J202" s="201"/>
      <c r="K202" s="202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144"/>
      <c r="G203" s="144"/>
      <c r="H203" s="175" t="str">
        <f aca="true">IF(G203 &lt;&gt; "",VLOOKUP($G203,Defect_severity,2,0),"")</f>
        <v/>
      </c>
      <c r="I203" s="144"/>
      <c r="J203" s="201"/>
      <c r="K203" s="202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144"/>
      <c r="G204" s="144"/>
      <c r="H204" s="175" t="str">
        <f aca="true">IF(G204 &lt;&gt; "",VLOOKUP($G204,Defect_severity,2,0),"")</f>
        <v/>
      </c>
      <c r="I204" s="144"/>
      <c r="J204" s="201"/>
      <c r="K204" s="202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144"/>
      <c r="G205" s="144"/>
      <c r="H205" s="175" t="str">
        <f aca="true">IF(G205 &lt;&gt; "",VLOOKUP($G205,Defect_severity,2,0),"")</f>
        <v/>
      </c>
      <c r="I205" s="144"/>
      <c r="J205" s="201"/>
      <c r="K205" s="202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144"/>
      <c r="G206" s="144"/>
      <c r="H206" s="175" t="str">
        <f aca="true">IF(G206 &lt;&gt; "",VLOOKUP($G206,Defect_severity,2,0),"")</f>
        <v/>
      </c>
      <c r="I206" s="144"/>
      <c r="J206" s="201"/>
      <c r="K206" s="202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144"/>
      <c r="G207" s="144"/>
      <c r="H207" s="175" t="str">
        <f aca="true">IF(G207 &lt;&gt; "",VLOOKUP($G207,Defect_severity,2,0),"")</f>
        <v/>
      </c>
      <c r="I207" s="144"/>
      <c r="J207" s="201"/>
      <c r="K207" s="202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144"/>
      <c r="G208" s="144"/>
      <c r="H208" s="175" t="str">
        <f aca="true">IF(G208 &lt;&gt; "",VLOOKUP($G208,Defect_severity,2,0),"")</f>
        <v/>
      </c>
      <c r="I208" s="144"/>
      <c r="J208" s="201"/>
      <c r="K208" s="202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144"/>
      <c r="G209" s="144"/>
      <c r="H209" s="175" t="str">
        <f aca="true">IF(G209 &lt;&gt; "",VLOOKUP($G209,Defect_severity,2,0),"")</f>
        <v/>
      </c>
      <c r="I209" s="144"/>
      <c r="J209" s="201"/>
      <c r="K209" s="202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144"/>
      <c r="G210" s="144"/>
      <c r="H210" s="175" t="str">
        <f aca="true">IF(G210 &lt;&gt; "",VLOOKUP($G210,Defect_severity,2,0),"")</f>
        <v/>
      </c>
      <c r="I210" s="144"/>
      <c r="J210" s="201"/>
      <c r="K210" s="202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144"/>
      <c r="G211" s="144"/>
      <c r="H211" s="175" t="str">
        <f aca="true">IF(G211 &lt;&gt; "",VLOOKUP($G211,Defect_severity,2,0),"")</f>
        <v/>
      </c>
      <c r="I211" s="144"/>
      <c r="J211" s="201"/>
      <c r="K211" s="202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144"/>
      <c r="G212" s="144"/>
      <c r="H212" s="175" t="str">
        <f aca="true">IF(G212 &lt;&gt; "",VLOOKUP($G212,Defect_severity,2,0),"")</f>
        <v/>
      </c>
      <c r="I212" s="144"/>
      <c r="J212" s="201"/>
      <c r="K212" s="202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144"/>
      <c r="G213" s="144"/>
      <c r="H213" s="175" t="str">
        <f aca="true">IF(G213 &lt;&gt; "",VLOOKUP($G213,Defect_severity,2,0),"")</f>
        <v/>
      </c>
      <c r="I213" s="144"/>
      <c r="J213" s="201"/>
      <c r="K213" s="202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144"/>
      <c r="G214" s="144"/>
      <c r="H214" s="175" t="str">
        <f aca="true">IF(G214 &lt;&gt; "",VLOOKUP($G214,Defect_severity,2,0),"")</f>
        <v/>
      </c>
      <c r="I214" s="144"/>
      <c r="J214" s="201"/>
      <c r="K214" s="202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144"/>
      <c r="G215" s="144"/>
      <c r="H215" s="175" t="str">
        <f aca="true">IF(G215 &lt;&gt; "",VLOOKUP($G215,Defect_severity,2,0),"")</f>
        <v/>
      </c>
      <c r="I215" s="144"/>
      <c r="J215" s="201"/>
      <c r="K215" s="202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144"/>
      <c r="G216" s="144"/>
      <c r="H216" s="175" t="str">
        <f aca="true">IF(G216 &lt;&gt; "",VLOOKUP($G216,Defect_severity,2,0),"")</f>
        <v/>
      </c>
      <c r="I216" s="144"/>
      <c r="J216" s="201"/>
      <c r="K216" s="202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144"/>
      <c r="G217" s="144"/>
      <c r="H217" s="175" t="str">
        <f aca="true">IF(G217 &lt;&gt; "",VLOOKUP($G217,Defect_severity,2,0),"")</f>
        <v/>
      </c>
      <c r="I217" s="144"/>
      <c r="J217" s="201"/>
      <c r="K217" s="202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144"/>
      <c r="G218" s="144"/>
      <c r="H218" s="175" t="str">
        <f aca="true">IF(G218 &lt;&gt; "",VLOOKUP($G218,Defect_severity,2,0),"")</f>
        <v/>
      </c>
      <c r="I218" s="144"/>
      <c r="J218" s="201"/>
      <c r="K218" s="202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144"/>
      <c r="G219" s="144"/>
      <c r="H219" s="175" t="str">
        <f aca="true">IF(G219 &lt;&gt; "",VLOOKUP($G219,Defect_severity,2,0),"")</f>
        <v/>
      </c>
      <c r="I219" s="144"/>
      <c r="J219" s="201"/>
      <c r="K219" s="202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144"/>
      <c r="G220" s="144"/>
      <c r="H220" s="175" t="str">
        <f aca="true">IF(G220 &lt;&gt; "",VLOOKUP($G220,Defect_severity,2,0),"")</f>
        <v/>
      </c>
      <c r="I220" s="144"/>
      <c r="J220" s="201"/>
      <c r="K220" s="202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144"/>
      <c r="G221" s="144"/>
      <c r="H221" s="175" t="str">
        <f aca="true">IF(G221 &lt;&gt; "",VLOOKUP($G221,Defect_severity,2,0),"")</f>
        <v/>
      </c>
      <c r="I221" s="144"/>
      <c r="J221" s="201"/>
      <c r="K221" s="202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144"/>
      <c r="G222" s="144"/>
      <c r="H222" s="175" t="str">
        <f aca="true">IF(G222 &lt;&gt; "",VLOOKUP($G222,Defect_severity,2,0),"")</f>
        <v/>
      </c>
      <c r="I222" s="144"/>
      <c r="J222" s="201"/>
      <c r="K222" s="202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144"/>
      <c r="G223" s="144"/>
      <c r="H223" s="175" t="str">
        <f aca="true">IF(G223 &lt;&gt; "",VLOOKUP($G223,Defect_severity,2,0),"")</f>
        <v/>
      </c>
      <c r="I223" s="144"/>
      <c r="J223" s="201"/>
      <c r="K223" s="202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144"/>
      <c r="G224" s="144"/>
      <c r="H224" s="175" t="str">
        <f aca="true">IF(G224 &lt;&gt; "",VLOOKUP($G224,Defect_severity,2,0),"")</f>
        <v/>
      </c>
      <c r="I224" s="144"/>
      <c r="J224" s="201"/>
      <c r="K224" s="202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144"/>
      <c r="G225" s="144"/>
      <c r="H225" s="175" t="str">
        <f aca="true">IF(G225 &lt;&gt; "",VLOOKUP($G225,Defect_severity,2,0),"")</f>
        <v/>
      </c>
      <c r="I225" s="144"/>
      <c r="J225" s="201"/>
      <c r="K225" s="202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144"/>
      <c r="G226" s="144"/>
      <c r="H226" s="175" t="str">
        <f aca="true">IF(G226 &lt;&gt; "",VLOOKUP($G226,Defect_severity,2,0),"")</f>
        <v/>
      </c>
      <c r="I226" s="144"/>
      <c r="J226" s="201"/>
      <c r="K226" s="202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144"/>
      <c r="G227" s="144"/>
      <c r="H227" s="175" t="str">
        <f aca="true">IF(G227 &lt;&gt; "",VLOOKUP($G227,Defect_severity,2,0),"")</f>
        <v/>
      </c>
      <c r="I227" s="144"/>
      <c r="J227" s="201"/>
      <c r="K227" s="202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144"/>
      <c r="G228" s="144"/>
      <c r="H228" s="175" t="str">
        <f aca="true">IF(G228 &lt;&gt; "",VLOOKUP($G228,Defect_severity,2,0),"")</f>
        <v/>
      </c>
      <c r="I228" s="144"/>
      <c r="J228" s="201"/>
      <c r="K228" s="202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144"/>
      <c r="G229" s="144"/>
      <c r="H229" s="175" t="str">
        <f aca="true">IF(G229 &lt;&gt; "",VLOOKUP($G229,Defect_severity,2,0),"")</f>
        <v/>
      </c>
      <c r="I229" s="144"/>
      <c r="J229" s="201"/>
      <c r="K229" s="202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144"/>
      <c r="G230" s="144"/>
      <c r="H230" s="175" t="str">
        <f aca="true">IF(G230 &lt;&gt; "",VLOOKUP($G230,Defect_severity,2,0),"")</f>
        <v/>
      </c>
      <c r="I230" s="144"/>
      <c r="J230" s="201"/>
      <c r="K230" s="202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144"/>
      <c r="G231" s="144"/>
      <c r="H231" s="175" t="str">
        <f aca="true">IF(G231 &lt;&gt; "",VLOOKUP($G231,Defect_severity,2,0),"")</f>
        <v/>
      </c>
      <c r="I231" s="144"/>
      <c r="J231" s="201"/>
      <c r="K231" s="202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144"/>
      <c r="G232" s="144"/>
      <c r="H232" s="175" t="str">
        <f aca="true">IF(G232 &lt;&gt; "",VLOOKUP($G232,Defect_severity,2,0),"")</f>
        <v/>
      </c>
      <c r="I232" s="144"/>
      <c r="J232" s="201"/>
      <c r="K232" s="202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144"/>
      <c r="G233" s="144"/>
      <c r="H233" s="175" t="str">
        <f aca="true">IF(G233 &lt;&gt; "",VLOOKUP($G233,Defect_severity,2,0),"")</f>
        <v/>
      </c>
      <c r="I233" s="144"/>
      <c r="J233" s="201"/>
      <c r="K233" s="202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144"/>
      <c r="G234" s="144"/>
      <c r="H234" s="175" t="str">
        <f aca="true">IF(G234 &lt;&gt; "",VLOOKUP($G234,Defect_severity,2,0),"")</f>
        <v/>
      </c>
      <c r="I234" s="144"/>
      <c r="J234" s="201"/>
      <c r="K234" s="202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144"/>
      <c r="G235" s="144"/>
      <c r="H235" s="175" t="str">
        <f aca="true">IF(G235 &lt;&gt; "",VLOOKUP($G235,Defect_severity,2,0),"")</f>
        <v/>
      </c>
      <c r="I235" s="144"/>
      <c r="J235" s="201"/>
      <c r="K235" s="202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144"/>
      <c r="G236" s="144"/>
      <c r="H236" s="175" t="str">
        <f aca="true">IF(G236 &lt;&gt; "",VLOOKUP($G236,Defect_severity,2,0),"")</f>
        <v/>
      </c>
      <c r="I236" s="144"/>
      <c r="J236" s="201"/>
      <c r="K236" s="202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144"/>
      <c r="G237" s="144"/>
      <c r="H237" s="175" t="str">
        <f aca="true">IF(G237 &lt;&gt; "",VLOOKUP($G237,Defect_severity,2,0),"")</f>
        <v/>
      </c>
      <c r="I237" s="144"/>
      <c r="J237" s="201"/>
      <c r="K237" s="202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144"/>
      <c r="G238" s="144"/>
      <c r="H238" s="175" t="str">
        <f aca="true">IF(G238 &lt;&gt; "",VLOOKUP($G238,Defect_severity,2,0),"")</f>
        <v/>
      </c>
      <c r="I238" s="144"/>
      <c r="J238" s="201"/>
      <c r="K238" s="202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144"/>
      <c r="G239" s="144"/>
      <c r="H239" s="175" t="str">
        <f aca="true">IF(G239 &lt;&gt; "",VLOOKUP($G239,Defect_severity,2,0),"")</f>
        <v/>
      </c>
      <c r="I239" s="144"/>
      <c r="J239" s="201"/>
      <c r="K239" s="202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144"/>
      <c r="G240" s="144"/>
      <c r="H240" s="175" t="str">
        <f aca="true">IF(G240 &lt;&gt; "",VLOOKUP($G240,Defect_severity,2,0),"")</f>
        <v/>
      </c>
      <c r="I240" s="144"/>
      <c r="J240" s="201"/>
      <c r="K240" s="202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144"/>
      <c r="G241" s="144"/>
      <c r="H241" s="175" t="str">
        <f aca="true">IF(G241 &lt;&gt; "",VLOOKUP($G241,Defect_severity,2,0),"")</f>
        <v/>
      </c>
      <c r="I241" s="144"/>
      <c r="J241" s="201"/>
      <c r="K241" s="202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144"/>
      <c r="G242" s="144"/>
      <c r="H242" s="175" t="str">
        <f aca="true">IF(G242 &lt;&gt; "",VLOOKUP($G242,Defect_severity,2,0),"")</f>
        <v/>
      </c>
      <c r="I242" s="144"/>
      <c r="J242" s="201"/>
      <c r="K242" s="202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144"/>
      <c r="G243" s="144"/>
      <c r="H243" s="175" t="str">
        <f aca="true">IF(G243 &lt;&gt; "",VLOOKUP($G243,Defect_severity,2,0),"")</f>
        <v/>
      </c>
      <c r="I243" s="144"/>
      <c r="J243" s="201"/>
      <c r="K243" s="202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144"/>
      <c r="G244" s="144"/>
      <c r="H244" s="175" t="str">
        <f aca="true">IF(G244 &lt;&gt; "",VLOOKUP($G244,Defect_severity,2,0),"")</f>
        <v/>
      </c>
      <c r="I244" s="144"/>
      <c r="J244" s="201"/>
      <c r="K244" s="202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144"/>
      <c r="G245" s="144"/>
      <c r="H245" s="175" t="str">
        <f aca="true">IF(G245 &lt;&gt; "",VLOOKUP($G245,Defect_severity,2,0),"")</f>
        <v/>
      </c>
      <c r="I245" s="144"/>
      <c r="J245" s="201"/>
      <c r="K245" s="202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144"/>
      <c r="G246" s="144"/>
      <c r="H246" s="175" t="str">
        <f aca="true">IF(G246 &lt;&gt; "",VLOOKUP($G246,Defect_severity,2,0),"")</f>
        <v/>
      </c>
      <c r="I246" s="144"/>
      <c r="J246" s="201"/>
      <c r="K246" s="202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144"/>
      <c r="G247" s="144"/>
      <c r="H247" s="175" t="str">
        <f aca="true">IF(G247 &lt;&gt; "",VLOOKUP($G247,Defect_severity,2,0),"")</f>
        <v/>
      </c>
      <c r="I247" s="144"/>
      <c r="J247" s="201"/>
      <c r="K247" s="202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144"/>
      <c r="G248" s="144"/>
      <c r="H248" s="175" t="str">
        <f aca="true">IF(G248 &lt;&gt; "",VLOOKUP($G248,Defect_severity,2,0),"")</f>
        <v/>
      </c>
      <c r="I248" s="144"/>
      <c r="J248" s="201"/>
      <c r="K248" s="202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144"/>
      <c r="G249" s="144"/>
      <c r="H249" s="175" t="str">
        <f aca="true">IF(G249 &lt;&gt; "",VLOOKUP($G249,Defect_severity,2,0),"")</f>
        <v/>
      </c>
      <c r="I249" s="144"/>
      <c r="J249" s="201"/>
      <c r="K249" s="202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144"/>
      <c r="G250" s="144"/>
      <c r="H250" s="175" t="str">
        <f aca="true">IF(G250 &lt;&gt; "",VLOOKUP($G250,Defect_severity,2,0),"")</f>
        <v/>
      </c>
      <c r="I250" s="144"/>
      <c r="J250" s="201"/>
      <c r="K250" s="202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144"/>
      <c r="G251" s="144"/>
      <c r="H251" s="175" t="str">
        <f aca="true">IF(G251 &lt;&gt; "",VLOOKUP($G251,Defect_severity,2,0),"")</f>
        <v/>
      </c>
      <c r="I251" s="144"/>
      <c r="J251" s="201"/>
      <c r="K251" s="202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144"/>
      <c r="G252" s="144"/>
      <c r="H252" s="175" t="str">
        <f aca="true">IF(G252 &lt;&gt; "",VLOOKUP($G252,Defect_severity,2,0),"")</f>
        <v/>
      </c>
      <c r="I252" s="144"/>
      <c r="J252" s="201"/>
      <c r="K252" s="202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144"/>
      <c r="G253" s="144"/>
      <c r="H253" s="175" t="str">
        <f aca="true">IF(G253 &lt;&gt; "",VLOOKUP($G253,Defect_severity,2,0),"")</f>
        <v/>
      </c>
      <c r="I253" s="144"/>
      <c r="J253" s="201"/>
      <c r="K253" s="202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144"/>
      <c r="G254" s="144"/>
      <c r="H254" s="175" t="str">
        <f aca="true">IF(G254 &lt;&gt; "",VLOOKUP($G254,Defect_severity,2,0),"")</f>
        <v/>
      </c>
      <c r="I254" s="144"/>
      <c r="J254" s="201"/>
      <c r="K254" s="202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144"/>
      <c r="G255" s="144"/>
      <c r="H255" s="175" t="str">
        <f aca="true">IF(G255 &lt;&gt; "",VLOOKUP($G255,Defect_severity,2,0),"")</f>
        <v/>
      </c>
      <c r="I255" s="144"/>
      <c r="J255" s="201"/>
      <c r="K255" s="202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144"/>
      <c r="G256" s="144"/>
      <c r="H256" s="175" t="str">
        <f aca="true">IF(G256 &lt;&gt; "",VLOOKUP($G256,Defect_severity,2,0),"")</f>
        <v/>
      </c>
      <c r="I256" s="144"/>
      <c r="J256" s="201"/>
      <c r="K256" s="202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144"/>
      <c r="G257" s="144"/>
      <c r="H257" s="175" t="str">
        <f aca="true">IF(G257 &lt;&gt; "",VLOOKUP($G257,Defect_severity,2,0),"")</f>
        <v/>
      </c>
      <c r="I257" s="144"/>
      <c r="J257" s="201"/>
      <c r="K257" s="202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144"/>
      <c r="G258" s="144"/>
      <c r="H258" s="175" t="str">
        <f aca="true">IF(G258 &lt;&gt; "",VLOOKUP($G258,Defect_severity,2,0),"")</f>
        <v/>
      </c>
      <c r="I258" s="144"/>
      <c r="J258" s="201"/>
      <c r="K258" s="202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144"/>
      <c r="G259" s="144"/>
      <c r="H259" s="175" t="str">
        <f aca="true">IF(G259 &lt;&gt; "",VLOOKUP($G259,Defect_severity,2,0),"")</f>
        <v/>
      </c>
      <c r="I259" s="144"/>
      <c r="J259" s="201"/>
      <c r="K259" s="202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144"/>
      <c r="G260" s="144"/>
      <c r="H260" s="175" t="str">
        <f aca="true">IF(G260 &lt;&gt; "",VLOOKUP($G260,Defect_severity,2,0),"")</f>
        <v/>
      </c>
      <c r="I260" s="144"/>
      <c r="J260" s="201"/>
      <c r="K260" s="202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144"/>
      <c r="G261" s="144"/>
      <c r="H261" s="175" t="str">
        <f aca="true">IF(G261 &lt;&gt; "",VLOOKUP($G261,Defect_severity,2,0),"")</f>
        <v/>
      </c>
      <c r="I261" s="144"/>
      <c r="J261" s="201"/>
      <c r="K261" s="202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144"/>
      <c r="G262" s="144"/>
      <c r="H262" s="175" t="str">
        <f aca="true">IF(G262 &lt;&gt; "",VLOOKUP($G262,Defect_severity,2,0),"")</f>
        <v/>
      </c>
      <c r="I262" s="144"/>
      <c r="J262" s="201"/>
      <c r="K262" s="202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144"/>
      <c r="G263" s="144"/>
      <c r="H263" s="175" t="str">
        <f aca="true">IF(G263 &lt;&gt; "",VLOOKUP($G263,Defect_severity,2,0),"")</f>
        <v/>
      </c>
      <c r="I263" s="144"/>
      <c r="J263" s="201"/>
      <c r="K263" s="202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144"/>
      <c r="G264" s="144"/>
      <c r="H264" s="175" t="str">
        <f aca="true">IF(G264 &lt;&gt; "",VLOOKUP($G264,Defect_severity,2,0),"")</f>
        <v/>
      </c>
      <c r="I264" s="144"/>
      <c r="J264" s="201"/>
      <c r="K264" s="202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144"/>
      <c r="G265" s="144"/>
      <c r="H265" s="175" t="str">
        <f aca="true">IF(G265 &lt;&gt; "",VLOOKUP($G265,Defect_severity,2,0),"")</f>
        <v/>
      </c>
      <c r="I265" s="144"/>
      <c r="J265" s="201"/>
      <c r="K265" s="202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144"/>
      <c r="G266" s="144"/>
      <c r="H266" s="175" t="str">
        <f aca="true">IF(G266 &lt;&gt; "",VLOOKUP($G266,Defect_severity,2,0),"")</f>
        <v/>
      </c>
      <c r="I266" s="144"/>
      <c r="J266" s="201"/>
      <c r="K266" s="202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144"/>
      <c r="G267" s="144"/>
      <c r="H267" s="175" t="str">
        <f aca="true">IF(G267 &lt;&gt; "",VLOOKUP($G267,Defect_severity,2,0),"")</f>
        <v/>
      </c>
      <c r="I267" s="144"/>
      <c r="J267" s="201"/>
      <c r="K267" s="202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144"/>
      <c r="G268" s="144"/>
      <c r="H268" s="175" t="str">
        <f aca="true">IF(G268 &lt;&gt; "",VLOOKUP($G268,Defect_severity,2,0),"")</f>
        <v/>
      </c>
      <c r="I268" s="144"/>
      <c r="J268" s="201"/>
      <c r="K268" s="202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144"/>
      <c r="G269" s="144"/>
      <c r="H269" s="175" t="str">
        <f aca="true">IF(G269 &lt;&gt; "",VLOOKUP($G269,Defect_severity,2,0),"")</f>
        <v/>
      </c>
      <c r="I269" s="144"/>
      <c r="J269" s="201"/>
      <c r="K269" s="202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144"/>
      <c r="G270" s="144"/>
      <c r="H270" s="175" t="str">
        <f aca="true">IF(G270 &lt;&gt; "",VLOOKUP($G270,Defect_severity,2,0),"")</f>
        <v/>
      </c>
      <c r="I270" s="144"/>
      <c r="J270" s="201"/>
      <c r="K270" s="202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144"/>
      <c r="G271" s="144"/>
      <c r="H271" s="175" t="str">
        <f aca="true">IF(G271 &lt;&gt; "",VLOOKUP($G271,Defect_severity,2,0),"")</f>
        <v/>
      </c>
      <c r="I271" s="144"/>
      <c r="J271" s="201"/>
      <c r="K271" s="202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144"/>
      <c r="G272" s="144"/>
      <c r="H272" s="175" t="str">
        <f aca="true">IF(G272 &lt;&gt; "",VLOOKUP($G272,Defect_severity,2,0),"")</f>
        <v/>
      </c>
      <c r="I272" s="144"/>
      <c r="J272" s="201"/>
      <c r="K272" s="202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144"/>
      <c r="G273" s="144"/>
      <c r="H273" s="175" t="str">
        <f aca="true">IF(G273 &lt;&gt; "",VLOOKUP($G273,Defect_severity,2,0),"")</f>
        <v/>
      </c>
      <c r="I273" s="144"/>
      <c r="J273" s="201"/>
      <c r="K273" s="202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144"/>
      <c r="G274" s="144"/>
      <c r="H274" s="175" t="str">
        <f aca="true">IF(G274 &lt;&gt; "",VLOOKUP($G274,Defect_severity,2,0),"")</f>
        <v/>
      </c>
      <c r="I274" s="144"/>
      <c r="J274" s="201"/>
      <c r="K274" s="202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144"/>
      <c r="G275" s="144"/>
      <c r="H275" s="175" t="str">
        <f aca="true">IF(G275 &lt;&gt; "",VLOOKUP($G275,Defect_severity,2,0),"")</f>
        <v/>
      </c>
      <c r="I275" s="144"/>
      <c r="J275" s="201"/>
      <c r="K275" s="202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144"/>
      <c r="G276" s="144"/>
      <c r="H276" s="175" t="str">
        <f aca="true">IF(G276 &lt;&gt; "",VLOOKUP($G276,Defect_severity,2,0),"")</f>
        <v/>
      </c>
      <c r="I276" s="144"/>
      <c r="J276" s="201"/>
      <c r="K276" s="202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144"/>
      <c r="G277" s="144"/>
      <c r="H277" s="175" t="str">
        <f aca="true">IF(G277 &lt;&gt; "",VLOOKUP($G277,Defect_severity,2,0),"")</f>
        <v/>
      </c>
      <c r="I277" s="144"/>
      <c r="J277" s="201"/>
      <c r="K277" s="202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144"/>
      <c r="G278" s="144"/>
      <c r="H278" s="175" t="str">
        <f aca="true">IF(G278 &lt;&gt; "",VLOOKUP($G278,Defect_severity,2,0),"")</f>
        <v/>
      </c>
      <c r="I278" s="144"/>
      <c r="J278" s="201"/>
      <c r="K278" s="202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144"/>
      <c r="G279" s="144"/>
      <c r="H279" s="175" t="str">
        <f aca="true">IF(G279 &lt;&gt; "",VLOOKUP($G279,Defect_severity,2,0),"")</f>
        <v/>
      </c>
      <c r="I279" s="144"/>
      <c r="J279" s="201"/>
      <c r="K279" s="202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144"/>
      <c r="G280" s="144"/>
      <c r="H280" s="175" t="str">
        <f aca="true">IF(G280 &lt;&gt; "",VLOOKUP($G280,Defect_severity,2,0),"")</f>
        <v/>
      </c>
      <c r="I280" s="144"/>
      <c r="J280" s="201"/>
      <c r="K280" s="202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144"/>
      <c r="G281" s="144"/>
      <c r="H281" s="175" t="str">
        <f aca="true">IF(G281 &lt;&gt; "",VLOOKUP($G281,Defect_severity,2,0),"")</f>
        <v/>
      </c>
      <c r="I281" s="144"/>
      <c r="J281" s="201"/>
      <c r="K281" s="202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144"/>
      <c r="G282" s="144"/>
      <c r="H282" s="175" t="str">
        <f aca="true">IF(G282 &lt;&gt; "",VLOOKUP($G282,Defect_severity,2,0),"")</f>
        <v/>
      </c>
      <c r="I282" s="144"/>
      <c r="J282" s="201"/>
      <c r="K282" s="202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144"/>
      <c r="G283" s="144"/>
      <c r="H283" s="175" t="str">
        <f aca="true">IF(G283 &lt;&gt; "",VLOOKUP($G283,Defect_severity,2,0),"")</f>
        <v/>
      </c>
      <c r="I283" s="144"/>
      <c r="J283" s="201"/>
      <c r="K283" s="202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144"/>
      <c r="G284" s="144"/>
      <c r="H284" s="175" t="str">
        <f aca="true">IF(G284 &lt;&gt; "",VLOOKUP($G284,Defect_severity,2,0),"")</f>
        <v/>
      </c>
      <c r="I284" s="144"/>
      <c r="J284" s="201"/>
      <c r="K284" s="202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144"/>
      <c r="G285" s="144"/>
      <c r="H285" s="175" t="str">
        <f aca="true">IF(G285 &lt;&gt; "",VLOOKUP($G285,Defect_severity,2,0),"")</f>
        <v/>
      </c>
      <c r="I285" s="144"/>
      <c r="J285" s="201"/>
      <c r="K285" s="202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144"/>
      <c r="G286" s="144"/>
      <c r="H286" s="175" t="str">
        <f aca="true">IF(G286 &lt;&gt; "",VLOOKUP($G286,Defect_severity,2,0),"")</f>
        <v/>
      </c>
      <c r="I286" s="144"/>
      <c r="J286" s="201"/>
      <c r="K286" s="202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144"/>
      <c r="G287" s="144"/>
      <c r="H287" s="175" t="str">
        <f aca="true">IF(G287 &lt;&gt; "",VLOOKUP($G287,Defect_severity,2,0),"")</f>
        <v/>
      </c>
      <c r="I287" s="144"/>
      <c r="J287" s="201"/>
      <c r="K287" s="202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144"/>
      <c r="G288" s="144"/>
      <c r="H288" s="175" t="str">
        <f aca="true">IF(G288 &lt;&gt; "",VLOOKUP($G288,Defect_severity,2,0),"")</f>
        <v/>
      </c>
      <c r="I288" s="144"/>
      <c r="J288" s="201"/>
      <c r="K288" s="202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144"/>
      <c r="G289" s="144"/>
      <c r="H289" s="175" t="str">
        <f aca="true">IF(G289 &lt;&gt; "",VLOOKUP($G289,Defect_severity,2,0),"")</f>
        <v/>
      </c>
      <c r="I289" s="144"/>
      <c r="J289" s="201"/>
      <c r="K289" s="202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144"/>
      <c r="G290" s="144"/>
      <c r="H290" s="175" t="str">
        <f aca="true">IF(G290 &lt;&gt; "",VLOOKUP($G290,Defect_severity,2,0),"")</f>
        <v/>
      </c>
      <c r="I290" s="144"/>
      <c r="J290" s="201"/>
      <c r="K290" s="202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144"/>
      <c r="G291" s="144"/>
      <c r="H291" s="175" t="str">
        <f aca="true">IF(G291 &lt;&gt; "",VLOOKUP($G291,Defect_severity,2,0),"")</f>
        <v/>
      </c>
      <c r="I291" s="144"/>
      <c r="J291" s="201"/>
      <c r="K291" s="202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144"/>
      <c r="G292" s="144"/>
      <c r="H292" s="175" t="str">
        <f aca="true">IF(G292 &lt;&gt; "",VLOOKUP($G292,Defect_severity,2,0),"")</f>
        <v/>
      </c>
      <c r="I292" s="144"/>
      <c r="J292" s="201"/>
      <c r="K292" s="202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144"/>
      <c r="G293" s="144"/>
      <c r="H293" s="175" t="str">
        <f aca="true">IF(G293 &lt;&gt; "",VLOOKUP($G293,Defect_severity,2,0),"")</f>
        <v/>
      </c>
      <c r="I293" s="144"/>
      <c r="J293" s="201"/>
      <c r="K293" s="202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144"/>
      <c r="G294" s="144"/>
      <c r="H294" s="175" t="str">
        <f aca="true">IF(G294 &lt;&gt; "",VLOOKUP($G294,Defect_severity,2,0),"")</f>
        <v/>
      </c>
      <c r="I294" s="144"/>
      <c r="J294" s="201"/>
      <c r="K294" s="202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144"/>
      <c r="G295" s="144"/>
      <c r="H295" s="175" t="str">
        <f aca="true">IF(G295 &lt;&gt; "",VLOOKUP($G295,Defect_severity,2,0),"")</f>
        <v/>
      </c>
      <c r="I295" s="144"/>
      <c r="J295" s="201"/>
      <c r="K295" s="202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144"/>
      <c r="G296" s="144"/>
      <c r="H296" s="175" t="str">
        <f aca="true">IF(G296 &lt;&gt; "",VLOOKUP($G296,Defect_severity,2,0),"")</f>
        <v/>
      </c>
      <c r="I296" s="144"/>
      <c r="J296" s="201"/>
      <c r="K296" s="202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144"/>
      <c r="G297" s="144"/>
      <c r="H297" s="175" t="str">
        <f aca="true">IF(G297 &lt;&gt; "",VLOOKUP($G297,Defect_severity,2,0),"")</f>
        <v/>
      </c>
      <c r="I297" s="144"/>
      <c r="J297" s="201"/>
      <c r="K297" s="202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144"/>
      <c r="G298" s="144"/>
      <c r="H298" s="175" t="str">
        <f aca="true">IF(G298 &lt;&gt; "",VLOOKUP($G298,Defect_severity,2,0),"")</f>
        <v/>
      </c>
      <c r="I298" s="144"/>
      <c r="J298" s="201"/>
      <c r="K298" s="202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144"/>
      <c r="G299" s="144"/>
      <c r="H299" s="175" t="str">
        <f aca="true">IF(G299 &lt;&gt; "",VLOOKUP($G299,Defect_severity,2,0),"")</f>
        <v/>
      </c>
      <c r="I299" s="144"/>
      <c r="J299" s="201"/>
      <c r="K299" s="202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144"/>
      <c r="G300" s="144"/>
      <c r="H300" s="175" t="str">
        <f aca="true">IF(G300 &lt;&gt; "",VLOOKUP($G300,Defect_severity,2,0),"")</f>
        <v/>
      </c>
      <c r="I300" s="144"/>
      <c r="J300" s="201"/>
      <c r="K300" s="202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144"/>
      <c r="G301" s="144"/>
      <c r="H301" s="175" t="str">
        <f aca="true">IF(G301 &lt;&gt; "",VLOOKUP($G301,Defect_severity,2,0),"")</f>
        <v/>
      </c>
      <c r="I301" s="144"/>
      <c r="J301" s="201"/>
      <c r="K301" s="202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144"/>
      <c r="G302" s="144"/>
      <c r="H302" s="175" t="str">
        <f aca="true">IF(G302 &lt;&gt; "",VLOOKUP($G302,Defect_severity,2,0),"")</f>
        <v/>
      </c>
      <c r="I302" s="144"/>
      <c r="J302" s="201"/>
      <c r="K302" s="202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144"/>
      <c r="G303" s="144"/>
      <c r="H303" s="175" t="str">
        <f aca="true">IF(G303 &lt;&gt; "",VLOOKUP($G303,Defect_severity,2,0),"")</f>
        <v/>
      </c>
      <c r="I303" s="144"/>
      <c r="J303" s="201"/>
      <c r="K303" s="202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144"/>
      <c r="G304" s="144"/>
      <c r="H304" s="175" t="str">
        <f aca="true">IF(G304 &lt;&gt; "",VLOOKUP($G304,Defect_severity,2,0),"")</f>
        <v/>
      </c>
      <c r="I304" s="144"/>
      <c r="J304" s="201"/>
      <c r="K304" s="202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144"/>
      <c r="G305" s="144"/>
      <c r="H305" s="175" t="str">
        <f aca="true">IF(G305 &lt;&gt; "",VLOOKUP($G305,Defect_severity,2,0),"")</f>
        <v/>
      </c>
      <c r="I305" s="144"/>
      <c r="J305" s="201"/>
      <c r="K305" s="202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144"/>
      <c r="G306" s="144"/>
      <c r="H306" s="175" t="str">
        <f aca="true">IF(G306 &lt;&gt; "",VLOOKUP($G306,Defect_severity,2,0),"")</f>
        <v/>
      </c>
      <c r="I306" s="144"/>
      <c r="J306" s="201"/>
      <c r="K306" s="202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144"/>
      <c r="G307" s="144"/>
      <c r="H307" s="175" t="str">
        <f aca="true">IF(G307 &lt;&gt; "",VLOOKUP($G307,Defect_severity,2,0),"")</f>
        <v/>
      </c>
      <c r="I307" s="144"/>
      <c r="J307" s="201"/>
      <c r="K307" s="202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144"/>
      <c r="G308" s="144"/>
      <c r="H308" s="175" t="str">
        <f aca="true">IF(G308 &lt;&gt; "",VLOOKUP($G308,Defect_severity,2,0),"")</f>
        <v/>
      </c>
      <c r="I308" s="144"/>
      <c r="J308" s="201"/>
      <c r="K308" s="202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144"/>
      <c r="G309" s="144"/>
      <c r="H309" s="175" t="str">
        <f aca="true">IF(G309 &lt;&gt; "",VLOOKUP($G309,Defect_severity,2,0),"")</f>
        <v/>
      </c>
      <c r="I309" s="144"/>
      <c r="J309" s="201"/>
      <c r="K309" s="202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144"/>
      <c r="G310" s="144"/>
      <c r="H310" s="175" t="str">
        <f aca="true">IF(G310 &lt;&gt; "",VLOOKUP($G310,Defect_severity,2,0),"")</f>
        <v/>
      </c>
      <c r="I310" s="144"/>
      <c r="J310" s="201"/>
      <c r="K310" s="202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144"/>
      <c r="G311" s="144"/>
      <c r="H311" s="175" t="str">
        <f aca="true">IF(G311 &lt;&gt; "",VLOOKUP($G311,Defect_severity,2,0),"")</f>
        <v/>
      </c>
      <c r="I311" s="144"/>
      <c r="J311" s="201"/>
      <c r="K311" s="202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144"/>
      <c r="G312" s="144"/>
      <c r="H312" s="175" t="str">
        <f aca="true">IF(G312 &lt;&gt; "",VLOOKUP($G312,Defect_severity,2,0),"")</f>
        <v/>
      </c>
      <c r="I312" s="144"/>
      <c r="J312" s="201"/>
      <c r="K312" s="202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144"/>
      <c r="G313" s="144"/>
      <c r="H313" s="175" t="str">
        <f aca="true">IF(G313 &lt;&gt; "",VLOOKUP($G313,Defect_severity,2,0),"")</f>
        <v/>
      </c>
      <c r="I313" s="144"/>
      <c r="J313" s="201"/>
      <c r="K313" s="202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144"/>
      <c r="G314" s="144"/>
      <c r="H314" s="175" t="str">
        <f aca="true">IF(G314 &lt;&gt; "",VLOOKUP($G314,Defect_severity,2,0),"")</f>
        <v/>
      </c>
      <c r="I314" s="144"/>
      <c r="J314" s="201"/>
      <c r="K314" s="202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144"/>
      <c r="G315" s="144"/>
      <c r="H315" s="175" t="str">
        <f aca="true">IF(G315 &lt;&gt; "",VLOOKUP($G315,Defect_severity,2,0),"")</f>
        <v/>
      </c>
      <c r="I315" s="144"/>
      <c r="J315" s="201"/>
      <c r="K315" s="202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144"/>
      <c r="G316" s="144"/>
      <c r="H316" s="175" t="str">
        <f aca="true">IF(G316 &lt;&gt; "",VLOOKUP($G316,Defect_severity,2,0),"")</f>
        <v/>
      </c>
      <c r="I316" s="144"/>
      <c r="J316" s="201"/>
      <c r="K316" s="202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144"/>
      <c r="G317" s="144"/>
      <c r="H317" s="175" t="str">
        <f aca="true">IF(G317 &lt;&gt; "",VLOOKUP($G317,Defect_severity,2,0),"")</f>
        <v/>
      </c>
      <c r="I317" s="144"/>
      <c r="J317" s="201"/>
      <c r="K317" s="202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144"/>
      <c r="G318" s="144"/>
      <c r="H318" s="175" t="str">
        <f aca="true">IF(G318 &lt;&gt; "",VLOOKUP($G318,Defect_severity,2,0),"")</f>
        <v/>
      </c>
      <c r="I318" s="144"/>
      <c r="J318" s="201"/>
      <c r="K318" s="202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144"/>
      <c r="G319" s="144"/>
      <c r="H319" s="175" t="str">
        <f aca="true">IF(G319 &lt;&gt; "",VLOOKUP($G319,Defect_severity,2,0),"")</f>
        <v/>
      </c>
      <c r="I319" s="144"/>
      <c r="J319" s="201"/>
      <c r="K319" s="202"/>
    </row>
    <row r="320" customFormat="false" ht="15" hidden="false" customHeight="false" outlineLevel="0" collapsed="false">
      <c r="B320" s="200" t="n">
        <f aca="false">B319+1</f>
        <v>298</v>
      </c>
      <c r="C320" s="144"/>
      <c r="D320" s="201"/>
      <c r="E320" s="201"/>
      <c r="F320" s="144"/>
      <c r="G320" s="144"/>
      <c r="H320" s="175" t="str">
        <f aca="true">IF(G320 &lt;&gt; "",VLOOKUP($G320,Defect_severity,2,0),"")</f>
        <v/>
      </c>
      <c r="I320" s="144"/>
      <c r="J320" s="201"/>
      <c r="K320" s="202"/>
    </row>
    <row r="321" customFormat="false" ht="15" hidden="false" customHeight="false" outlineLevel="0" collapsed="false">
      <c r="B321" s="200" t="n">
        <f aca="false">B320+1</f>
        <v>299</v>
      </c>
      <c r="C321" s="144"/>
      <c r="D321" s="201"/>
      <c r="E321" s="201"/>
      <c r="F321" s="144"/>
      <c r="G321" s="144"/>
      <c r="H321" s="175" t="str">
        <f aca="true">IF(G321 &lt;&gt; "",VLOOKUP($G321,Defect_severity,2,0),"")</f>
        <v/>
      </c>
      <c r="I321" s="144"/>
      <c r="J321" s="201"/>
      <c r="K321" s="202"/>
    </row>
    <row r="322" customFormat="false" ht="15" hidden="false" customHeight="false" outlineLevel="0" collapsed="false">
      <c r="B322" s="200" t="n">
        <f aca="false">B321+1</f>
        <v>300</v>
      </c>
      <c r="C322" s="144"/>
      <c r="D322" s="201"/>
      <c r="E322" s="201"/>
      <c r="F322" s="144"/>
      <c r="G322" s="144"/>
      <c r="H322" s="175" t="str">
        <f aca="true">IF(G322 &lt;&gt; "",VLOOKUP($G322,Defect_severity,2,0),"")</f>
        <v/>
      </c>
      <c r="I322" s="144"/>
      <c r="J322" s="201"/>
      <c r="K322" s="202"/>
    </row>
    <row r="323" customFormat="false" ht="15" hidden="false" customHeight="false" outlineLevel="0" collapsed="false">
      <c r="B323" s="200" t="n">
        <f aca="false">B322+1</f>
        <v>301</v>
      </c>
      <c r="C323" s="144"/>
      <c r="D323" s="201"/>
      <c r="E323" s="201"/>
      <c r="F323" s="144"/>
      <c r="G323" s="144"/>
      <c r="H323" s="175" t="str">
        <f aca="true">IF(G323 &lt;&gt; "",VLOOKUP($G323,Defect_severity,2,0),"")</f>
        <v/>
      </c>
      <c r="I323" s="144"/>
      <c r="J323" s="201"/>
      <c r="K323" s="202"/>
    </row>
    <row r="324" customFormat="false" ht="15" hidden="false" customHeight="false" outlineLevel="0" collapsed="false">
      <c r="B324" s="200" t="n">
        <f aca="false">B323+1</f>
        <v>302</v>
      </c>
      <c r="C324" s="144"/>
      <c r="D324" s="201"/>
      <c r="E324" s="201"/>
      <c r="F324" s="144"/>
      <c r="G324" s="144"/>
      <c r="H324" s="175" t="str">
        <f aca="true">IF(G324 &lt;&gt; "",VLOOKUP($G324,Defect_severity,2,0),"")</f>
        <v/>
      </c>
      <c r="I324" s="144"/>
      <c r="J324" s="201"/>
      <c r="K324" s="202"/>
    </row>
    <row r="325" customFormat="false" ht="15" hidden="false" customHeight="false" outlineLevel="0" collapsed="false">
      <c r="B325" s="200" t="n">
        <f aca="false">B324+1</f>
        <v>303</v>
      </c>
      <c r="C325" s="144"/>
      <c r="D325" s="201"/>
      <c r="E325" s="201"/>
      <c r="F325" s="144"/>
      <c r="G325" s="144"/>
      <c r="H325" s="175" t="str">
        <f aca="true">IF(G325 &lt;&gt; "",VLOOKUP($G325,Defect_severity,2,0),"")</f>
        <v/>
      </c>
      <c r="I325" s="144"/>
      <c r="J325" s="201"/>
      <c r="K325" s="202"/>
    </row>
    <row r="326" customFormat="false" ht="15" hidden="false" customHeight="false" outlineLevel="0" collapsed="false">
      <c r="B326" s="200" t="n">
        <f aca="false">B325+1</f>
        <v>304</v>
      </c>
      <c r="C326" s="144"/>
      <c r="D326" s="201"/>
      <c r="E326" s="201"/>
      <c r="F326" s="144"/>
      <c r="G326" s="144"/>
      <c r="H326" s="175" t="str">
        <f aca="true">IF(G326 &lt;&gt; "",VLOOKUP($G326,Defect_severity,2,0),"")</f>
        <v/>
      </c>
      <c r="I326" s="144"/>
      <c r="J326" s="201"/>
      <c r="K326" s="202"/>
    </row>
    <row r="327" customFormat="false" ht="15" hidden="false" customHeight="false" outlineLevel="0" collapsed="false">
      <c r="B327" s="200" t="n">
        <f aca="false">B326+1</f>
        <v>305</v>
      </c>
      <c r="C327" s="144"/>
      <c r="D327" s="201"/>
      <c r="E327" s="201"/>
      <c r="F327" s="144"/>
      <c r="G327" s="144"/>
      <c r="H327" s="175" t="str">
        <f aca="true">IF(G327 &lt;&gt; "",VLOOKUP($G327,Defect_severity,2,0),"")</f>
        <v/>
      </c>
      <c r="I327" s="144"/>
      <c r="J327" s="201"/>
      <c r="K327" s="202"/>
    </row>
    <row r="328" customFormat="false" ht="15" hidden="false" customHeight="false" outlineLevel="0" collapsed="false">
      <c r="B328" s="200" t="n">
        <f aca="false">B327+1</f>
        <v>306</v>
      </c>
      <c r="C328" s="144"/>
      <c r="D328" s="201"/>
      <c r="E328" s="201"/>
      <c r="F328" s="144"/>
      <c r="G328" s="144"/>
      <c r="H328" s="175" t="str">
        <f aca="true">IF(G328 &lt;&gt; "",VLOOKUP($G328,Defect_severity,2,0),"")</f>
        <v/>
      </c>
      <c r="I328" s="144"/>
      <c r="J328" s="201"/>
      <c r="K328" s="202"/>
    </row>
    <row r="329" customFormat="false" ht="15" hidden="false" customHeight="false" outlineLevel="0" collapsed="false">
      <c r="B329" s="200" t="n">
        <f aca="false">B328+1</f>
        <v>307</v>
      </c>
      <c r="C329" s="144"/>
      <c r="D329" s="201"/>
      <c r="E329" s="201"/>
      <c r="F329" s="144"/>
      <c r="G329" s="144"/>
      <c r="H329" s="175" t="str">
        <f aca="true">IF(G329 &lt;&gt; "",VLOOKUP($G329,Defect_severity,2,0),"")</f>
        <v/>
      </c>
      <c r="I329" s="144"/>
      <c r="J329" s="201"/>
      <c r="K329" s="202"/>
    </row>
    <row r="330" customFormat="false" ht="15" hidden="false" customHeight="false" outlineLevel="0" collapsed="false">
      <c r="B330" s="200" t="n">
        <f aca="false">B329+1</f>
        <v>308</v>
      </c>
      <c r="C330" s="144"/>
      <c r="D330" s="201"/>
      <c r="E330" s="201"/>
      <c r="F330" s="144"/>
      <c r="G330" s="144"/>
      <c r="H330" s="175" t="str">
        <f aca="true">IF(G330 &lt;&gt; "",VLOOKUP($G330,Defect_severity,2,0),"")</f>
        <v/>
      </c>
      <c r="I330" s="144"/>
      <c r="J330" s="201"/>
      <c r="K330" s="202"/>
    </row>
    <row r="331" customFormat="false" ht="15" hidden="false" customHeight="false" outlineLevel="0" collapsed="false">
      <c r="B331" s="200" t="n">
        <f aca="false">B330+1</f>
        <v>309</v>
      </c>
      <c r="C331" s="144"/>
      <c r="D331" s="201"/>
      <c r="E331" s="201"/>
      <c r="F331" s="144"/>
      <c r="G331" s="144"/>
      <c r="H331" s="175" t="str">
        <f aca="true">IF(G331 &lt;&gt; "",VLOOKUP($G331,Defect_severity,2,0),"")</f>
        <v/>
      </c>
      <c r="I331" s="144"/>
      <c r="J331" s="201"/>
      <c r="K331" s="202"/>
    </row>
    <row r="332" customFormat="false" ht="15" hidden="false" customHeight="false" outlineLevel="0" collapsed="false">
      <c r="B332" s="200" t="n">
        <f aca="false">B331+1</f>
        <v>310</v>
      </c>
      <c r="C332" s="144"/>
      <c r="D332" s="201"/>
      <c r="E332" s="201"/>
      <c r="F332" s="144"/>
      <c r="G332" s="144"/>
      <c r="H332" s="175" t="str">
        <f aca="true">IF(G332 &lt;&gt; "",VLOOKUP($G332,Defect_severity,2,0),"")</f>
        <v/>
      </c>
      <c r="I332" s="144"/>
      <c r="J332" s="201"/>
      <c r="K332" s="202"/>
    </row>
    <row r="333" customFormat="false" ht="15" hidden="false" customHeight="false" outlineLevel="0" collapsed="false">
      <c r="B333" s="200" t="n">
        <f aca="false">B332+1</f>
        <v>311</v>
      </c>
      <c r="C333" s="144"/>
      <c r="D333" s="201"/>
      <c r="E333" s="201"/>
      <c r="F333" s="144"/>
      <c r="G333" s="144"/>
      <c r="H333" s="175" t="str">
        <f aca="true">IF(G333 &lt;&gt; "",VLOOKUP($G333,Defect_severity,2,0),"")</f>
        <v/>
      </c>
      <c r="I333" s="144"/>
      <c r="J333" s="201"/>
      <c r="K333" s="202"/>
    </row>
    <row r="334" customFormat="false" ht="15" hidden="false" customHeight="false" outlineLevel="0" collapsed="false">
      <c r="B334" s="200" t="n">
        <f aca="false">B333+1</f>
        <v>312</v>
      </c>
      <c r="C334" s="144"/>
      <c r="D334" s="201"/>
      <c r="E334" s="201"/>
      <c r="F334" s="144"/>
      <c r="G334" s="144"/>
      <c r="H334" s="175" t="str">
        <f aca="true">IF(G334 &lt;&gt; "",VLOOKUP($G334,Defect_severity,2,0),"")</f>
        <v/>
      </c>
      <c r="I334" s="144"/>
      <c r="J334" s="201"/>
      <c r="K334" s="202"/>
    </row>
    <row r="335" customFormat="false" ht="15" hidden="false" customHeight="false" outlineLevel="0" collapsed="false">
      <c r="B335" s="200" t="n">
        <f aca="false">B334+1</f>
        <v>313</v>
      </c>
      <c r="C335" s="144"/>
      <c r="D335" s="201"/>
      <c r="E335" s="201"/>
      <c r="F335" s="144"/>
      <c r="G335" s="144"/>
      <c r="H335" s="175" t="str">
        <f aca="true">IF(G335 &lt;&gt; "",VLOOKUP($G335,Defect_severity,2,0),"")</f>
        <v/>
      </c>
      <c r="I335" s="144"/>
      <c r="J335" s="201"/>
      <c r="K335" s="202"/>
    </row>
    <row r="336" customFormat="false" ht="15" hidden="false" customHeight="false" outlineLevel="0" collapsed="false">
      <c r="B336" s="200" t="n">
        <f aca="false">B335+1</f>
        <v>314</v>
      </c>
      <c r="C336" s="144"/>
      <c r="D336" s="201"/>
      <c r="E336" s="201"/>
      <c r="F336" s="144"/>
      <c r="G336" s="144"/>
      <c r="H336" s="175" t="str">
        <f aca="true">IF(G336 &lt;&gt; "",VLOOKUP($G336,Defect_severity,2,0),"")</f>
        <v/>
      </c>
      <c r="I336" s="144"/>
      <c r="J336" s="201"/>
      <c r="K336" s="202"/>
    </row>
    <row r="337" customFormat="false" ht="15" hidden="false" customHeight="false" outlineLevel="0" collapsed="false">
      <c r="B337" s="200" t="n">
        <f aca="false">B336+1</f>
        <v>315</v>
      </c>
      <c r="C337" s="144"/>
      <c r="D337" s="201"/>
      <c r="E337" s="201"/>
      <c r="F337" s="144"/>
      <c r="G337" s="144"/>
      <c r="H337" s="175" t="str">
        <f aca="true">IF(G337 &lt;&gt; "",VLOOKUP($G337,Defect_severity,2,0),"")</f>
        <v/>
      </c>
      <c r="I337" s="144"/>
      <c r="J337" s="201"/>
      <c r="K337" s="202"/>
    </row>
    <row r="338" customFormat="false" ht="15" hidden="false" customHeight="false" outlineLevel="0" collapsed="false">
      <c r="B338" s="200" t="n">
        <f aca="false">B337+1</f>
        <v>316</v>
      </c>
      <c r="C338" s="144"/>
      <c r="D338" s="201"/>
      <c r="E338" s="201"/>
      <c r="F338" s="144"/>
      <c r="G338" s="144"/>
      <c r="H338" s="175" t="str">
        <f aca="true">IF(G338 &lt;&gt; "",VLOOKUP($G338,Defect_severity,2,0),"")</f>
        <v/>
      </c>
      <c r="I338" s="144"/>
      <c r="J338" s="201"/>
      <c r="K338" s="202"/>
    </row>
    <row r="339" customFormat="false" ht="15" hidden="false" customHeight="false" outlineLevel="0" collapsed="false">
      <c r="B339" s="200" t="n">
        <f aca="false">B338+1</f>
        <v>317</v>
      </c>
      <c r="C339" s="144"/>
      <c r="D339" s="201"/>
      <c r="E339" s="201"/>
      <c r="F339" s="144"/>
      <c r="G339" s="144"/>
      <c r="H339" s="175" t="str">
        <f aca="true">IF(G339 &lt;&gt; "",VLOOKUP($G339,Defect_severity,2,0),"")</f>
        <v/>
      </c>
      <c r="I339" s="144"/>
      <c r="J339" s="201"/>
      <c r="K339" s="202"/>
    </row>
    <row r="340" customFormat="false" ht="15" hidden="false" customHeight="false" outlineLevel="0" collapsed="false">
      <c r="B340" s="200" t="n">
        <f aca="false">B339+1</f>
        <v>318</v>
      </c>
      <c r="C340" s="144"/>
      <c r="D340" s="201"/>
      <c r="E340" s="201"/>
      <c r="F340" s="144"/>
      <c r="G340" s="144"/>
      <c r="H340" s="175" t="str">
        <f aca="true">IF(G340 &lt;&gt; "",VLOOKUP($G340,Defect_severity,2,0),"")</f>
        <v/>
      </c>
      <c r="I340" s="144"/>
      <c r="J340" s="201"/>
      <c r="K340" s="202"/>
    </row>
    <row r="341" customFormat="false" ht="15" hidden="false" customHeight="false" outlineLevel="0" collapsed="false">
      <c r="B341" s="200" t="n">
        <f aca="false">B340+1</f>
        <v>319</v>
      </c>
      <c r="C341" s="144"/>
      <c r="D341" s="201"/>
      <c r="E341" s="201"/>
      <c r="F341" s="144"/>
      <c r="G341" s="144"/>
      <c r="H341" s="175" t="str">
        <f aca="true">IF(G341 &lt;&gt; "",VLOOKUP($G341,Defect_severity,2,0),"")</f>
        <v/>
      </c>
      <c r="I341" s="144"/>
      <c r="J341" s="201"/>
      <c r="K341" s="202"/>
    </row>
    <row r="342" customFormat="false" ht="15" hidden="false" customHeight="false" outlineLevel="0" collapsed="false">
      <c r="B342" s="200" t="n">
        <f aca="false">B341+1</f>
        <v>320</v>
      </c>
      <c r="C342" s="144"/>
      <c r="D342" s="201"/>
      <c r="E342" s="201"/>
      <c r="F342" s="144"/>
      <c r="G342" s="144"/>
      <c r="H342" s="175" t="str">
        <f aca="true">IF(G342 &lt;&gt; "",VLOOKUP($G342,Defect_severity,2,0),"")</f>
        <v/>
      </c>
      <c r="I342" s="144"/>
      <c r="J342" s="201"/>
      <c r="K342" s="202"/>
    </row>
    <row r="343" customFormat="false" ht="15" hidden="false" customHeight="false" outlineLevel="0" collapsed="false">
      <c r="B343" s="200" t="n">
        <f aca="false">B342+1</f>
        <v>321</v>
      </c>
      <c r="C343" s="144"/>
      <c r="D343" s="201"/>
      <c r="E343" s="201"/>
      <c r="F343" s="144"/>
      <c r="G343" s="144"/>
      <c r="H343" s="175" t="str">
        <f aca="true">IF(G343 &lt;&gt; "",VLOOKUP($G343,Defect_severity,2,0),"")</f>
        <v/>
      </c>
      <c r="I343" s="144"/>
      <c r="J343" s="201"/>
      <c r="K343" s="202"/>
    </row>
    <row r="344" customFormat="false" ht="15" hidden="false" customHeight="false" outlineLevel="0" collapsed="false">
      <c r="B344" s="200" t="n">
        <f aca="false">B343+1</f>
        <v>322</v>
      </c>
      <c r="C344" s="144"/>
      <c r="D344" s="201"/>
      <c r="E344" s="201"/>
      <c r="F344" s="144"/>
      <c r="G344" s="144"/>
      <c r="H344" s="175" t="str">
        <f aca="true">IF(G344 &lt;&gt; "",VLOOKUP($G344,Defect_severity,2,0),"")</f>
        <v/>
      </c>
      <c r="I344" s="144"/>
      <c r="J344" s="201"/>
      <c r="K344" s="202"/>
    </row>
    <row r="345" customFormat="false" ht="15" hidden="false" customHeight="false" outlineLevel="0" collapsed="false">
      <c r="B345" s="200" t="n">
        <f aca="false">B344+1</f>
        <v>323</v>
      </c>
      <c r="C345" s="144"/>
      <c r="D345" s="201"/>
      <c r="E345" s="201"/>
      <c r="F345" s="144"/>
      <c r="G345" s="144"/>
      <c r="H345" s="175" t="str">
        <f aca="true">IF(G345 &lt;&gt; "",VLOOKUP($G345,Defect_severity,2,0),"")</f>
        <v/>
      </c>
      <c r="I345" s="144"/>
      <c r="J345" s="201"/>
      <c r="K345" s="202"/>
    </row>
    <row r="346" customFormat="false" ht="15" hidden="false" customHeight="false" outlineLevel="0" collapsed="false">
      <c r="B346" s="200" t="n">
        <f aca="false">B345+1</f>
        <v>324</v>
      </c>
      <c r="C346" s="144"/>
      <c r="D346" s="201"/>
      <c r="E346" s="201"/>
      <c r="F346" s="144"/>
      <c r="G346" s="144"/>
      <c r="H346" s="175" t="str">
        <f aca="true">IF(G346 &lt;&gt; "",VLOOKUP($G346,Defect_severity,2,0),"")</f>
        <v/>
      </c>
      <c r="I346" s="144"/>
      <c r="J346" s="201"/>
      <c r="K346" s="202"/>
    </row>
    <row r="347" customFormat="false" ht="15" hidden="false" customHeight="false" outlineLevel="0" collapsed="false">
      <c r="B347" s="200" t="n">
        <f aca="false">B346+1</f>
        <v>325</v>
      </c>
      <c r="C347" s="144"/>
      <c r="D347" s="201"/>
      <c r="E347" s="201"/>
      <c r="F347" s="144"/>
      <c r="G347" s="144"/>
      <c r="H347" s="175" t="str">
        <f aca="true">IF(G347 &lt;&gt; "",VLOOKUP($G347,Defect_severity,2,0),"")</f>
        <v/>
      </c>
      <c r="I347" s="144"/>
      <c r="J347" s="201"/>
      <c r="K347" s="202"/>
    </row>
    <row r="348" customFormat="false" ht="15" hidden="false" customHeight="false" outlineLevel="0" collapsed="false">
      <c r="B348" s="200" t="n">
        <f aca="false">B347+1</f>
        <v>326</v>
      </c>
      <c r="C348" s="144"/>
      <c r="D348" s="201"/>
      <c r="E348" s="201"/>
      <c r="F348" s="144"/>
      <c r="G348" s="144"/>
      <c r="H348" s="175" t="str">
        <f aca="true">IF(G348 &lt;&gt; "",VLOOKUP($G348,Defect_severity,2,0),"")</f>
        <v/>
      </c>
      <c r="I348" s="144"/>
      <c r="J348" s="201"/>
      <c r="K348" s="202"/>
    </row>
    <row r="349" customFormat="false" ht="15" hidden="false" customHeight="false" outlineLevel="0" collapsed="false">
      <c r="B349" s="200" t="n">
        <f aca="false">B348+1</f>
        <v>327</v>
      </c>
      <c r="C349" s="144"/>
      <c r="D349" s="201"/>
      <c r="E349" s="201"/>
      <c r="F349" s="144"/>
      <c r="G349" s="144"/>
      <c r="H349" s="175" t="str">
        <f aca="true">IF(G349 &lt;&gt; "",VLOOKUP($G349,Defect_severity,2,0),"")</f>
        <v/>
      </c>
      <c r="I349" s="144"/>
      <c r="J349" s="201"/>
      <c r="K349" s="202"/>
    </row>
    <row r="350" customFormat="false" ht="15" hidden="false" customHeight="false" outlineLevel="0" collapsed="false">
      <c r="B350" s="200" t="n">
        <f aca="false">B349+1</f>
        <v>328</v>
      </c>
      <c r="C350" s="144"/>
      <c r="D350" s="201"/>
      <c r="E350" s="201"/>
      <c r="F350" s="144"/>
      <c r="G350" s="144"/>
      <c r="H350" s="175" t="str">
        <f aca="true">IF(G350 &lt;&gt; "",VLOOKUP($G350,Defect_severity,2,0),"")</f>
        <v/>
      </c>
      <c r="I350" s="144"/>
      <c r="J350" s="201"/>
      <c r="K350" s="202"/>
    </row>
    <row r="351" customFormat="false" ht="15" hidden="false" customHeight="false" outlineLevel="0" collapsed="false">
      <c r="B351" s="200" t="n">
        <f aca="false">B350+1</f>
        <v>329</v>
      </c>
      <c r="C351" s="144"/>
      <c r="D351" s="201"/>
      <c r="E351" s="201"/>
      <c r="F351" s="144"/>
      <c r="G351" s="144"/>
      <c r="H351" s="175" t="str">
        <f aca="true">IF(G351 &lt;&gt; "",VLOOKUP($G351,Defect_severity,2,0),"")</f>
        <v/>
      </c>
      <c r="I351" s="144"/>
      <c r="J351" s="201"/>
      <c r="K351" s="202"/>
    </row>
    <row r="352" customFormat="false" ht="15" hidden="false" customHeight="false" outlineLevel="0" collapsed="false">
      <c r="B352" s="200" t="n">
        <f aca="false">B351+1</f>
        <v>330</v>
      </c>
      <c r="C352" s="144"/>
      <c r="D352" s="201"/>
      <c r="E352" s="201"/>
      <c r="F352" s="144"/>
      <c r="G352" s="144"/>
      <c r="H352" s="175" t="str">
        <f aca="true">IF(G352 &lt;&gt; "",VLOOKUP($G352,Defect_severity,2,0),"")</f>
        <v/>
      </c>
      <c r="I352" s="144"/>
      <c r="J352" s="201"/>
      <c r="K352" s="202"/>
    </row>
    <row r="353" customFormat="false" ht="15" hidden="false" customHeight="false" outlineLevel="0" collapsed="false">
      <c r="B353" s="200" t="n">
        <f aca="false">B352+1</f>
        <v>331</v>
      </c>
      <c r="C353" s="144"/>
      <c r="D353" s="201"/>
      <c r="E353" s="201"/>
      <c r="F353" s="144"/>
      <c r="G353" s="144"/>
      <c r="H353" s="175" t="str">
        <f aca="true">IF(G353 &lt;&gt; "",VLOOKUP($G353,Defect_severity,2,0),"")</f>
        <v/>
      </c>
      <c r="I353" s="144"/>
      <c r="J353" s="201"/>
      <c r="K353" s="202"/>
    </row>
    <row r="354" customFormat="false" ht="15" hidden="false" customHeight="false" outlineLevel="0" collapsed="false">
      <c r="B354" s="200" t="n">
        <f aca="false">B353+1</f>
        <v>332</v>
      </c>
      <c r="C354" s="144"/>
      <c r="D354" s="201"/>
      <c r="E354" s="201"/>
      <c r="F354" s="144"/>
      <c r="G354" s="144"/>
      <c r="H354" s="175" t="str">
        <f aca="true">IF(G354 &lt;&gt; "",VLOOKUP($G354,Defect_severity,2,0),"")</f>
        <v/>
      </c>
      <c r="I354" s="144"/>
      <c r="J354" s="201"/>
      <c r="K354" s="202"/>
    </row>
    <row r="355" customFormat="false" ht="15" hidden="false" customHeight="false" outlineLevel="0" collapsed="false">
      <c r="B355" s="200" t="n">
        <f aca="false">B354+1</f>
        <v>333</v>
      </c>
      <c r="C355" s="144"/>
      <c r="D355" s="201"/>
      <c r="E355" s="201"/>
      <c r="F355" s="144"/>
      <c r="G355" s="144"/>
      <c r="H355" s="175" t="str">
        <f aca="true">IF(G355 &lt;&gt; "",VLOOKUP($G355,Defect_severity,2,0),"")</f>
        <v/>
      </c>
      <c r="I355" s="144"/>
      <c r="J355" s="201"/>
      <c r="K355" s="202"/>
    </row>
    <row r="356" customFormat="false" ht="15" hidden="false" customHeight="false" outlineLevel="0" collapsed="false">
      <c r="B356" s="200" t="n">
        <f aca="false">B355+1</f>
        <v>334</v>
      </c>
      <c r="C356" s="144"/>
      <c r="D356" s="201"/>
      <c r="E356" s="201"/>
      <c r="F356" s="144"/>
      <c r="G356" s="144"/>
      <c r="H356" s="175" t="str">
        <f aca="true">IF(G356 &lt;&gt; "",VLOOKUP($G356,Defect_severity,2,0),"")</f>
        <v/>
      </c>
      <c r="I356" s="144"/>
      <c r="J356" s="201"/>
      <c r="K356" s="202"/>
    </row>
    <row r="357" customFormat="false" ht="15" hidden="false" customHeight="false" outlineLevel="0" collapsed="false">
      <c r="B357" s="200" t="n">
        <f aca="false">B356+1</f>
        <v>335</v>
      </c>
      <c r="C357" s="144"/>
      <c r="D357" s="201"/>
      <c r="E357" s="201"/>
      <c r="F357" s="144"/>
      <c r="G357" s="144"/>
      <c r="H357" s="175" t="str">
        <f aca="true">IF(G357 &lt;&gt; "",VLOOKUP($G357,Defect_severity,2,0),"")</f>
        <v/>
      </c>
      <c r="I357" s="144"/>
      <c r="J357" s="201"/>
      <c r="K357" s="202"/>
    </row>
    <row r="358" customFormat="false" ht="15" hidden="false" customHeight="false" outlineLevel="0" collapsed="false">
      <c r="B358" s="200" t="n">
        <f aca="false">B357+1</f>
        <v>336</v>
      </c>
      <c r="C358" s="144"/>
      <c r="D358" s="201"/>
      <c r="E358" s="201"/>
      <c r="F358" s="144"/>
      <c r="G358" s="144"/>
      <c r="H358" s="175" t="str">
        <f aca="true">IF(G358 &lt;&gt; "",VLOOKUP($G358,Defect_severity,2,0),"")</f>
        <v/>
      </c>
      <c r="I358" s="144"/>
      <c r="J358" s="201"/>
      <c r="K358" s="202"/>
    </row>
    <row r="359" customFormat="false" ht="15" hidden="false" customHeight="false" outlineLevel="0" collapsed="false">
      <c r="B359" s="200" t="n">
        <f aca="false">B358+1</f>
        <v>337</v>
      </c>
      <c r="C359" s="144"/>
      <c r="D359" s="201"/>
      <c r="E359" s="201"/>
      <c r="F359" s="144"/>
      <c r="G359" s="144"/>
      <c r="H359" s="175" t="str">
        <f aca="true">IF(G359 &lt;&gt; "",VLOOKUP($G359,Defect_severity,2,0),"")</f>
        <v/>
      </c>
      <c r="I359" s="144"/>
      <c r="J359" s="201"/>
      <c r="K359" s="202"/>
    </row>
    <row r="360" customFormat="false" ht="15" hidden="false" customHeight="false" outlineLevel="0" collapsed="false">
      <c r="B360" s="200" t="n">
        <f aca="false">B359+1</f>
        <v>338</v>
      </c>
      <c r="C360" s="144"/>
      <c r="D360" s="201"/>
      <c r="E360" s="201"/>
      <c r="F360" s="144"/>
      <c r="G360" s="144"/>
      <c r="H360" s="175" t="str">
        <f aca="true">IF(G360 &lt;&gt; "",VLOOKUP($G360,Defect_severity,2,0),"")</f>
        <v/>
      </c>
      <c r="I360" s="144"/>
      <c r="J360" s="201"/>
      <c r="K360" s="202"/>
    </row>
    <row r="361" customFormat="false" ht="15" hidden="false" customHeight="false" outlineLevel="0" collapsed="false">
      <c r="B361" s="200" t="n">
        <f aca="false">B360+1</f>
        <v>339</v>
      </c>
      <c r="C361" s="144"/>
      <c r="D361" s="201"/>
      <c r="E361" s="201"/>
      <c r="F361" s="144"/>
      <c r="G361" s="144"/>
      <c r="H361" s="175" t="str">
        <f aca="true">IF(G361 &lt;&gt; "",VLOOKUP($G361,Defect_severity,2,0),"")</f>
        <v/>
      </c>
      <c r="I361" s="144"/>
      <c r="J361" s="201"/>
      <c r="K361" s="202"/>
    </row>
    <row r="362" customFormat="false" ht="15" hidden="false" customHeight="false" outlineLevel="0" collapsed="false">
      <c r="B362" s="200" t="n">
        <f aca="false">B361+1</f>
        <v>340</v>
      </c>
      <c r="C362" s="144"/>
      <c r="D362" s="201"/>
      <c r="E362" s="201"/>
      <c r="F362" s="144"/>
      <c r="G362" s="144"/>
      <c r="H362" s="175" t="str">
        <f aca="true">IF(G362 &lt;&gt; "",VLOOKUP($G362,Defect_severity,2,0),"")</f>
        <v/>
      </c>
      <c r="I362" s="144"/>
      <c r="J362" s="201"/>
      <c r="K362" s="202"/>
    </row>
    <row r="363" customFormat="false" ht="15" hidden="false" customHeight="false" outlineLevel="0" collapsed="false">
      <c r="B363" s="200" t="n">
        <f aca="false">B362+1</f>
        <v>341</v>
      </c>
      <c r="C363" s="144"/>
      <c r="D363" s="201"/>
      <c r="E363" s="201"/>
      <c r="F363" s="144"/>
      <c r="G363" s="144"/>
      <c r="H363" s="175" t="str">
        <f aca="true">IF(G363 &lt;&gt; "",VLOOKUP($G363,Defect_severity,2,0),"")</f>
        <v/>
      </c>
      <c r="I363" s="144"/>
      <c r="J363" s="201"/>
      <c r="K363" s="202"/>
    </row>
    <row r="364" customFormat="false" ht="15" hidden="false" customHeight="false" outlineLevel="0" collapsed="false">
      <c r="B364" s="200" t="n">
        <f aca="false">B363+1</f>
        <v>342</v>
      </c>
      <c r="C364" s="144"/>
      <c r="D364" s="201"/>
      <c r="E364" s="201"/>
      <c r="F364" s="144"/>
      <c r="G364" s="144"/>
      <c r="H364" s="175" t="str">
        <f aca="true">IF(G364 &lt;&gt; "",VLOOKUP($G364,Defect_severity,2,0),"")</f>
        <v/>
      </c>
      <c r="I364" s="144"/>
      <c r="J364" s="201"/>
      <c r="K364" s="202"/>
    </row>
    <row r="365" customFormat="false" ht="15" hidden="false" customHeight="false" outlineLevel="0" collapsed="false">
      <c r="B365" s="200" t="n">
        <f aca="false">B364+1</f>
        <v>343</v>
      </c>
      <c r="C365" s="144"/>
      <c r="D365" s="201"/>
      <c r="E365" s="201"/>
      <c r="F365" s="144"/>
      <c r="G365" s="144"/>
      <c r="H365" s="175" t="str">
        <f aca="true">IF(G365 &lt;&gt; "",VLOOKUP($G365,Defect_severity,2,0),"")</f>
        <v/>
      </c>
      <c r="I365" s="144"/>
      <c r="J365" s="201"/>
      <c r="K365" s="202"/>
    </row>
    <row r="366" customFormat="false" ht="15" hidden="false" customHeight="false" outlineLevel="0" collapsed="false">
      <c r="B366" s="200" t="n">
        <f aca="false">B365+1</f>
        <v>344</v>
      </c>
      <c r="C366" s="144"/>
      <c r="D366" s="201"/>
      <c r="E366" s="201"/>
      <c r="F366" s="144"/>
      <c r="G366" s="144"/>
      <c r="H366" s="175" t="str">
        <f aca="true">IF(G366 &lt;&gt; "",VLOOKUP($G366,Defect_severity,2,0),"")</f>
        <v/>
      </c>
      <c r="I366" s="144"/>
      <c r="J366" s="201"/>
      <c r="K366" s="202"/>
    </row>
    <row r="367" customFormat="false" ht="15" hidden="false" customHeight="false" outlineLevel="0" collapsed="false">
      <c r="B367" s="200" t="n">
        <f aca="false">B366+1</f>
        <v>345</v>
      </c>
      <c r="C367" s="144"/>
      <c r="D367" s="201"/>
      <c r="E367" s="201"/>
      <c r="F367" s="144"/>
      <c r="G367" s="144"/>
      <c r="H367" s="175" t="str">
        <f aca="true">IF(G367 &lt;&gt; "",VLOOKUP($G367,Defect_severity,2,0),"")</f>
        <v/>
      </c>
      <c r="I367" s="144"/>
      <c r="J367" s="201"/>
      <c r="K367" s="202"/>
    </row>
    <row r="368" customFormat="false" ht="15" hidden="false" customHeight="false" outlineLevel="0" collapsed="false">
      <c r="B368" s="200" t="n">
        <f aca="false">B367+1</f>
        <v>346</v>
      </c>
      <c r="C368" s="144"/>
      <c r="D368" s="201"/>
      <c r="E368" s="201"/>
      <c r="F368" s="144"/>
      <c r="G368" s="144"/>
      <c r="H368" s="175" t="str">
        <f aca="true">IF(G368 &lt;&gt; "",VLOOKUP($G368,Defect_severity,2,0),"")</f>
        <v/>
      </c>
      <c r="I368" s="144"/>
      <c r="J368" s="201"/>
      <c r="K368" s="202"/>
    </row>
    <row r="369" customFormat="false" ht="15" hidden="false" customHeight="false" outlineLevel="0" collapsed="false">
      <c r="B369" s="200" t="n">
        <f aca="false">B368+1</f>
        <v>347</v>
      </c>
      <c r="C369" s="144"/>
      <c r="D369" s="201"/>
      <c r="E369" s="201"/>
      <c r="F369" s="144"/>
      <c r="G369" s="144"/>
      <c r="H369" s="175" t="str">
        <f aca="true">IF(G369 &lt;&gt; "",VLOOKUP($G369,Defect_severity,2,0),"")</f>
        <v/>
      </c>
      <c r="I369" s="144"/>
      <c r="J369" s="201"/>
      <c r="K369" s="202"/>
    </row>
    <row r="370" customFormat="false" ht="15" hidden="false" customHeight="false" outlineLevel="0" collapsed="false">
      <c r="B370" s="200" t="n">
        <f aca="false">B369+1</f>
        <v>348</v>
      </c>
      <c r="C370" s="144"/>
      <c r="D370" s="201"/>
      <c r="E370" s="201"/>
      <c r="F370" s="144"/>
      <c r="G370" s="144"/>
      <c r="H370" s="175" t="str">
        <f aca="true">IF(G370 &lt;&gt; "",VLOOKUP($G370,Defect_severity,2,0),"")</f>
        <v/>
      </c>
      <c r="I370" s="144"/>
      <c r="J370" s="201"/>
      <c r="K370" s="202"/>
    </row>
    <row r="371" customFormat="false" ht="15" hidden="false" customHeight="false" outlineLevel="0" collapsed="false">
      <c r="B371" s="200" t="n">
        <f aca="false">B370+1</f>
        <v>349</v>
      </c>
      <c r="C371" s="144"/>
      <c r="D371" s="201"/>
      <c r="E371" s="201"/>
      <c r="F371" s="144"/>
      <c r="G371" s="144"/>
      <c r="H371" s="175" t="str">
        <f aca="true">IF(G371 &lt;&gt; "",VLOOKUP($G371,Defect_severity,2,0),"")</f>
        <v/>
      </c>
      <c r="I371" s="144"/>
      <c r="J371" s="201"/>
      <c r="K371" s="202"/>
    </row>
    <row r="372" customFormat="false" ht="15" hidden="false" customHeight="false" outlineLevel="0" collapsed="false">
      <c r="B372" s="200" t="n">
        <f aca="false">B371+1</f>
        <v>350</v>
      </c>
      <c r="C372" s="144"/>
      <c r="D372" s="201"/>
      <c r="E372" s="201"/>
      <c r="F372" s="144"/>
      <c r="G372" s="144"/>
      <c r="H372" s="175" t="str">
        <f aca="true">IF(G372 &lt;&gt; "",VLOOKUP($G372,Defect_severity,2,0),"")</f>
        <v/>
      </c>
      <c r="I372" s="144"/>
      <c r="J372" s="201"/>
      <c r="K372" s="202"/>
    </row>
    <row r="373" customFormat="false" ht="15" hidden="false" customHeight="false" outlineLevel="0" collapsed="false">
      <c r="B373" s="200" t="n">
        <f aca="false">B372+1</f>
        <v>351</v>
      </c>
      <c r="C373" s="144"/>
      <c r="D373" s="201"/>
      <c r="E373" s="201"/>
      <c r="F373" s="144"/>
      <c r="G373" s="144"/>
      <c r="H373" s="175" t="str">
        <f aca="true">IF(G373 &lt;&gt; "",VLOOKUP($G373,Defect_severity,2,0),"")</f>
        <v/>
      </c>
      <c r="I373" s="144"/>
      <c r="J373" s="201"/>
      <c r="K373" s="202"/>
    </row>
    <row r="374" customFormat="false" ht="15" hidden="false" customHeight="false" outlineLevel="0" collapsed="false">
      <c r="B374" s="200" t="n">
        <f aca="false">B373+1</f>
        <v>352</v>
      </c>
      <c r="C374" s="144"/>
      <c r="D374" s="201"/>
      <c r="E374" s="201"/>
      <c r="F374" s="144"/>
      <c r="G374" s="144"/>
      <c r="H374" s="175" t="str">
        <f aca="true">IF(G374 &lt;&gt; "",VLOOKUP($G374,Defect_severity,2,0),"")</f>
        <v/>
      </c>
      <c r="I374" s="144"/>
      <c r="J374" s="201"/>
      <c r="K374" s="202"/>
    </row>
    <row r="375" customFormat="false" ht="15" hidden="false" customHeight="false" outlineLevel="0" collapsed="false">
      <c r="B375" s="200" t="n">
        <f aca="false">B374+1</f>
        <v>353</v>
      </c>
      <c r="C375" s="144"/>
      <c r="D375" s="201"/>
      <c r="E375" s="201"/>
      <c r="F375" s="144"/>
      <c r="G375" s="144"/>
      <c r="H375" s="175" t="str">
        <f aca="true">IF(G375 &lt;&gt; "",VLOOKUP($G375,Defect_severity,2,0),"")</f>
        <v/>
      </c>
      <c r="I375" s="144"/>
      <c r="J375" s="201"/>
      <c r="K375" s="202"/>
    </row>
    <row r="376" customFormat="false" ht="15" hidden="false" customHeight="false" outlineLevel="0" collapsed="false">
      <c r="B376" s="200" t="n">
        <f aca="false">B375+1</f>
        <v>354</v>
      </c>
      <c r="C376" s="144"/>
      <c r="D376" s="201"/>
      <c r="E376" s="201"/>
      <c r="F376" s="144"/>
      <c r="G376" s="144"/>
      <c r="H376" s="175" t="str">
        <f aca="true">IF(G376 &lt;&gt; "",VLOOKUP($G376,Defect_severity,2,0),"")</f>
        <v/>
      </c>
      <c r="I376" s="144"/>
      <c r="J376" s="201"/>
      <c r="K376" s="202"/>
    </row>
    <row r="377" customFormat="false" ht="15" hidden="false" customHeight="false" outlineLevel="0" collapsed="false">
      <c r="B377" s="200" t="n">
        <f aca="false">B376+1</f>
        <v>355</v>
      </c>
      <c r="C377" s="144"/>
      <c r="D377" s="201"/>
      <c r="E377" s="201"/>
      <c r="F377" s="144"/>
      <c r="G377" s="144"/>
      <c r="H377" s="175" t="str">
        <f aca="true">IF(G377 &lt;&gt; "",VLOOKUP($G377,Defect_severity,2,0),"")</f>
        <v/>
      </c>
      <c r="I377" s="144"/>
      <c r="J377" s="201"/>
      <c r="K377" s="202"/>
    </row>
    <row r="378" customFormat="false" ht="15" hidden="false" customHeight="false" outlineLevel="0" collapsed="false">
      <c r="B378" s="200" t="n">
        <f aca="false">B377+1</f>
        <v>356</v>
      </c>
      <c r="C378" s="144"/>
      <c r="D378" s="201"/>
      <c r="E378" s="201"/>
      <c r="F378" s="144"/>
      <c r="G378" s="144"/>
      <c r="H378" s="175" t="str">
        <f aca="true">IF(G378 &lt;&gt; "",VLOOKUP($G378,Defect_severity,2,0),"")</f>
        <v/>
      </c>
      <c r="I378" s="144"/>
      <c r="J378" s="201"/>
      <c r="K378" s="202"/>
    </row>
    <row r="379" customFormat="false" ht="15" hidden="false" customHeight="false" outlineLevel="0" collapsed="false">
      <c r="B379" s="200" t="n">
        <f aca="false">B378+1</f>
        <v>357</v>
      </c>
      <c r="C379" s="144"/>
      <c r="D379" s="201"/>
      <c r="E379" s="201"/>
      <c r="F379" s="144"/>
      <c r="G379" s="144"/>
      <c r="H379" s="175" t="str">
        <f aca="true">IF(G379 &lt;&gt; "",VLOOKUP($G379,Defect_severity,2,0),"")</f>
        <v/>
      </c>
      <c r="I379" s="144"/>
      <c r="J379" s="201"/>
      <c r="K379" s="202"/>
    </row>
    <row r="380" customFormat="false" ht="15" hidden="false" customHeight="false" outlineLevel="0" collapsed="false">
      <c r="B380" s="200" t="n">
        <f aca="false">B379+1</f>
        <v>358</v>
      </c>
      <c r="C380" s="144"/>
      <c r="D380" s="201"/>
      <c r="E380" s="201"/>
      <c r="F380" s="144"/>
      <c r="G380" s="144"/>
      <c r="H380" s="175" t="str">
        <f aca="true">IF(G380 &lt;&gt; "",VLOOKUP($G380,Defect_severity,2,0),"")</f>
        <v/>
      </c>
      <c r="I380" s="144"/>
      <c r="J380" s="201"/>
      <c r="K380" s="202"/>
    </row>
    <row r="381" customFormat="false" ht="15" hidden="false" customHeight="false" outlineLevel="0" collapsed="false">
      <c r="B381" s="200" t="n">
        <f aca="false">B380+1</f>
        <v>359</v>
      </c>
      <c r="C381" s="144"/>
      <c r="D381" s="201"/>
      <c r="E381" s="201"/>
      <c r="F381" s="144"/>
      <c r="G381" s="144"/>
      <c r="H381" s="175" t="str">
        <f aca="true">IF(G381 &lt;&gt; "",VLOOKUP($G381,Defect_severity,2,0),"")</f>
        <v/>
      </c>
      <c r="I381" s="144"/>
      <c r="J381" s="201"/>
      <c r="K381" s="202"/>
    </row>
    <row r="382" customFormat="false" ht="15" hidden="false" customHeight="false" outlineLevel="0" collapsed="false">
      <c r="B382" s="200" t="n">
        <f aca="false">B381+1</f>
        <v>360</v>
      </c>
      <c r="C382" s="144"/>
      <c r="D382" s="201"/>
      <c r="E382" s="201"/>
      <c r="F382" s="144"/>
      <c r="G382" s="144"/>
      <c r="H382" s="175" t="str">
        <f aca="true">IF(G382 &lt;&gt; "",VLOOKUP($G382,Defect_severity,2,0),"")</f>
        <v/>
      </c>
      <c r="I382" s="144"/>
      <c r="J382" s="201"/>
      <c r="K382" s="202"/>
    </row>
    <row r="383" customFormat="false" ht="15" hidden="false" customHeight="false" outlineLevel="0" collapsed="false">
      <c r="B383" s="200" t="n">
        <f aca="false">B382+1</f>
        <v>361</v>
      </c>
      <c r="C383" s="144"/>
      <c r="D383" s="201"/>
      <c r="E383" s="201"/>
      <c r="F383" s="144"/>
      <c r="G383" s="144"/>
      <c r="H383" s="175" t="str">
        <f aca="true">IF(G383 &lt;&gt; "",VLOOKUP($G383,Defect_severity,2,0),"")</f>
        <v/>
      </c>
      <c r="I383" s="144"/>
      <c r="J383" s="201"/>
      <c r="K383" s="202"/>
    </row>
    <row r="384" customFormat="false" ht="15" hidden="false" customHeight="false" outlineLevel="0" collapsed="false">
      <c r="B384" s="200" t="n">
        <f aca="false">B383+1</f>
        <v>362</v>
      </c>
      <c r="C384" s="144"/>
      <c r="D384" s="201"/>
      <c r="E384" s="201"/>
      <c r="F384" s="144"/>
      <c r="G384" s="144"/>
      <c r="H384" s="175" t="str">
        <f aca="true">IF(G384 &lt;&gt; "",VLOOKUP($G384,Defect_severity,2,0),"")</f>
        <v/>
      </c>
      <c r="I384" s="144"/>
      <c r="J384" s="201"/>
      <c r="K384" s="202"/>
    </row>
    <row r="385" customFormat="false" ht="15" hidden="false" customHeight="false" outlineLevel="0" collapsed="false">
      <c r="B385" s="200" t="n">
        <f aca="false">B384+1</f>
        <v>363</v>
      </c>
      <c r="C385" s="144"/>
      <c r="D385" s="201"/>
      <c r="E385" s="201"/>
      <c r="F385" s="144"/>
      <c r="G385" s="144"/>
      <c r="H385" s="175" t="str">
        <f aca="true">IF(G385 &lt;&gt; "",VLOOKUP($G385,Defect_severity,2,0),"")</f>
        <v/>
      </c>
      <c r="I385" s="144"/>
      <c r="J385" s="201"/>
      <c r="K385" s="202"/>
    </row>
    <row r="386" customFormat="false" ht="15" hidden="false" customHeight="false" outlineLevel="0" collapsed="false">
      <c r="B386" s="200" t="n">
        <f aca="false">B385+1</f>
        <v>364</v>
      </c>
      <c r="C386" s="144"/>
      <c r="D386" s="201"/>
      <c r="E386" s="201"/>
      <c r="F386" s="144"/>
      <c r="G386" s="144"/>
      <c r="H386" s="175" t="str">
        <f aca="true">IF(G386 &lt;&gt; "",VLOOKUP($G386,Defect_severity,2,0),"")</f>
        <v/>
      </c>
      <c r="I386" s="144"/>
      <c r="J386" s="201"/>
      <c r="K386" s="202"/>
    </row>
    <row r="387" customFormat="false" ht="15" hidden="false" customHeight="false" outlineLevel="0" collapsed="false">
      <c r="B387" s="200" t="n">
        <f aca="false">B386+1</f>
        <v>365</v>
      </c>
      <c r="C387" s="144"/>
      <c r="D387" s="201"/>
      <c r="E387" s="201"/>
      <c r="F387" s="144"/>
      <c r="G387" s="144"/>
      <c r="H387" s="175" t="str">
        <f aca="true">IF(G387 &lt;&gt; "",VLOOKUP($G387,Defect_severity,2,0),"")</f>
        <v/>
      </c>
      <c r="I387" s="144"/>
      <c r="J387" s="201"/>
      <c r="K387" s="202"/>
    </row>
    <row r="388" customFormat="false" ht="15" hidden="false" customHeight="false" outlineLevel="0" collapsed="false">
      <c r="B388" s="200" t="n">
        <f aca="false">B387+1</f>
        <v>366</v>
      </c>
      <c r="C388" s="144"/>
      <c r="D388" s="201"/>
      <c r="E388" s="201"/>
      <c r="F388" s="144"/>
      <c r="G388" s="144"/>
      <c r="H388" s="175" t="str">
        <f aca="true">IF(G388 &lt;&gt; "",VLOOKUP($G388,Defect_severity,2,0),"")</f>
        <v/>
      </c>
      <c r="I388" s="144"/>
      <c r="J388" s="201"/>
      <c r="K388" s="202"/>
    </row>
    <row r="389" customFormat="false" ht="15" hidden="false" customHeight="false" outlineLevel="0" collapsed="false">
      <c r="B389" s="200" t="n">
        <f aca="false">B388+1</f>
        <v>367</v>
      </c>
      <c r="C389" s="144"/>
      <c r="D389" s="201"/>
      <c r="E389" s="201"/>
      <c r="F389" s="144"/>
      <c r="G389" s="144"/>
      <c r="H389" s="175" t="str">
        <f aca="true">IF(G389 &lt;&gt; "",VLOOKUP($G389,Defect_severity,2,0),"")</f>
        <v/>
      </c>
      <c r="I389" s="144"/>
      <c r="J389" s="201"/>
      <c r="K389" s="202"/>
    </row>
    <row r="390" customFormat="false" ht="15" hidden="false" customHeight="false" outlineLevel="0" collapsed="false">
      <c r="B390" s="200" t="n">
        <f aca="false">B389+1</f>
        <v>368</v>
      </c>
      <c r="C390" s="144"/>
      <c r="D390" s="201"/>
      <c r="E390" s="201"/>
      <c r="F390" s="144"/>
      <c r="G390" s="144"/>
      <c r="H390" s="175" t="str">
        <f aca="true">IF(G390 &lt;&gt; "",VLOOKUP($G390,Defect_severity,2,0),"")</f>
        <v/>
      </c>
      <c r="I390" s="144"/>
      <c r="J390" s="201"/>
      <c r="K390" s="202"/>
    </row>
    <row r="391" customFormat="false" ht="15" hidden="false" customHeight="false" outlineLevel="0" collapsed="false">
      <c r="B391" s="200" t="n">
        <f aca="false">B390+1</f>
        <v>369</v>
      </c>
      <c r="C391" s="144"/>
      <c r="D391" s="201"/>
      <c r="E391" s="201"/>
      <c r="F391" s="144"/>
      <c r="G391" s="144"/>
      <c r="H391" s="175" t="str">
        <f aca="true">IF(G391 &lt;&gt; "",VLOOKUP($G391,Defect_severity,2,0),"")</f>
        <v/>
      </c>
      <c r="I391" s="144"/>
      <c r="J391" s="201"/>
      <c r="K391" s="202"/>
    </row>
    <row r="392" customFormat="false" ht="15" hidden="false" customHeight="false" outlineLevel="0" collapsed="false">
      <c r="B392" s="200" t="n">
        <f aca="false">B391+1</f>
        <v>370</v>
      </c>
      <c r="C392" s="144"/>
      <c r="D392" s="201"/>
      <c r="E392" s="201"/>
      <c r="F392" s="144"/>
      <c r="G392" s="144"/>
      <c r="H392" s="175" t="str">
        <f aca="true">IF(G392 &lt;&gt; "",VLOOKUP($G392,Defect_severity,2,0),"")</f>
        <v/>
      </c>
      <c r="I392" s="144"/>
      <c r="J392" s="201"/>
      <c r="K392" s="202"/>
    </row>
    <row r="393" customFormat="false" ht="15" hidden="false" customHeight="false" outlineLevel="0" collapsed="false">
      <c r="B393" s="200" t="n">
        <f aca="false">B392+1</f>
        <v>371</v>
      </c>
      <c r="C393" s="144"/>
      <c r="D393" s="201"/>
      <c r="E393" s="201"/>
      <c r="F393" s="144"/>
      <c r="G393" s="144"/>
      <c r="H393" s="175" t="str">
        <f aca="true">IF(G393 &lt;&gt; "",VLOOKUP($G393,Defect_severity,2,0),"")</f>
        <v/>
      </c>
      <c r="I393" s="144"/>
      <c r="J393" s="201"/>
      <c r="K393" s="202"/>
    </row>
    <row r="394" customFormat="false" ht="15" hidden="false" customHeight="false" outlineLevel="0" collapsed="false">
      <c r="B394" s="200" t="n">
        <f aca="false">B393+1</f>
        <v>372</v>
      </c>
      <c r="C394" s="144"/>
      <c r="D394" s="201"/>
      <c r="E394" s="201"/>
      <c r="F394" s="144"/>
      <c r="G394" s="144"/>
      <c r="H394" s="175" t="str">
        <f aca="true">IF(G394 &lt;&gt; "",VLOOKUP($G394,Defect_severity,2,0),"")</f>
        <v/>
      </c>
      <c r="I394" s="144"/>
      <c r="J394" s="201"/>
      <c r="K394" s="202"/>
    </row>
    <row r="395" customFormat="false" ht="15" hidden="false" customHeight="false" outlineLevel="0" collapsed="false">
      <c r="B395" s="200" t="n">
        <f aca="false">B394+1</f>
        <v>373</v>
      </c>
      <c r="C395" s="144"/>
      <c r="D395" s="201"/>
      <c r="E395" s="201"/>
      <c r="F395" s="144"/>
      <c r="G395" s="144"/>
      <c r="H395" s="175" t="str">
        <f aca="true">IF(G395 &lt;&gt; "",VLOOKUP($G395,Defect_severity,2,0),"")</f>
        <v/>
      </c>
      <c r="I395" s="144"/>
      <c r="J395" s="201"/>
      <c r="K395" s="202"/>
    </row>
    <row r="396" customFormat="false" ht="15" hidden="false" customHeight="false" outlineLevel="0" collapsed="false">
      <c r="B396" s="200" t="n">
        <f aca="false">B395+1</f>
        <v>374</v>
      </c>
      <c r="C396" s="144"/>
      <c r="D396" s="201"/>
      <c r="E396" s="201"/>
      <c r="F396" s="144"/>
      <c r="G396" s="144"/>
      <c r="H396" s="175" t="str">
        <f aca="true">IF(G396 &lt;&gt; "",VLOOKUP($G396,Defect_severity,2,0),"")</f>
        <v/>
      </c>
      <c r="I396" s="144"/>
      <c r="J396" s="201"/>
      <c r="K396" s="202"/>
    </row>
    <row r="397" customFormat="false" ht="15" hidden="false" customHeight="false" outlineLevel="0" collapsed="false">
      <c r="B397" s="200" t="n">
        <f aca="false">B396+1</f>
        <v>375</v>
      </c>
      <c r="C397" s="144"/>
      <c r="D397" s="201"/>
      <c r="E397" s="201"/>
      <c r="F397" s="144"/>
      <c r="G397" s="144"/>
      <c r="H397" s="175" t="str">
        <f aca="true">IF(G397 &lt;&gt; "",VLOOKUP($G397,Defect_severity,2,0),"")</f>
        <v/>
      </c>
      <c r="I397" s="144"/>
      <c r="J397" s="201"/>
      <c r="K397" s="202"/>
    </row>
    <row r="398" customFormat="false" ht="15" hidden="false" customHeight="false" outlineLevel="0" collapsed="false">
      <c r="B398" s="200" t="n">
        <f aca="false">B397+1</f>
        <v>376</v>
      </c>
      <c r="C398" s="144"/>
      <c r="D398" s="201"/>
      <c r="E398" s="201"/>
      <c r="F398" s="144"/>
      <c r="G398" s="144"/>
      <c r="H398" s="175" t="str">
        <f aca="true">IF(G398 &lt;&gt; "",VLOOKUP($G398,Defect_severity,2,0),"")</f>
        <v/>
      </c>
      <c r="I398" s="144"/>
      <c r="J398" s="201"/>
      <c r="K398" s="202"/>
    </row>
    <row r="399" customFormat="false" ht="15" hidden="false" customHeight="false" outlineLevel="0" collapsed="false">
      <c r="B399" s="200" t="n">
        <f aca="false">B398+1</f>
        <v>377</v>
      </c>
      <c r="C399" s="144"/>
      <c r="D399" s="201"/>
      <c r="E399" s="201"/>
      <c r="F399" s="144"/>
      <c r="G399" s="144"/>
      <c r="H399" s="175" t="str">
        <f aca="true">IF(G399 &lt;&gt; "",VLOOKUP($G399,Defect_severity,2,0),"")</f>
        <v/>
      </c>
      <c r="I399" s="144"/>
      <c r="J399" s="201"/>
      <c r="K399" s="202"/>
    </row>
    <row r="400" customFormat="false" ht="15" hidden="false" customHeight="false" outlineLevel="0" collapsed="false">
      <c r="B400" s="200" t="n">
        <f aca="false">B399+1</f>
        <v>378</v>
      </c>
      <c r="C400" s="144"/>
      <c r="D400" s="201"/>
      <c r="E400" s="201"/>
      <c r="F400" s="144"/>
      <c r="G400" s="144"/>
      <c r="H400" s="175" t="str">
        <f aca="true">IF(G400 &lt;&gt; "",VLOOKUP($G400,Defect_severity,2,0),"")</f>
        <v/>
      </c>
      <c r="I400" s="144"/>
      <c r="J400" s="201"/>
      <c r="K400" s="202"/>
    </row>
    <row r="401" customFormat="false" ht="15" hidden="false" customHeight="false" outlineLevel="0" collapsed="false">
      <c r="B401" s="200" t="n">
        <f aca="false">B400+1</f>
        <v>379</v>
      </c>
      <c r="C401" s="144"/>
      <c r="D401" s="201"/>
      <c r="E401" s="201"/>
      <c r="F401" s="144"/>
      <c r="G401" s="144"/>
      <c r="H401" s="175" t="str">
        <f aca="true">IF(G401 &lt;&gt; "",VLOOKUP($G401,Defect_severity,2,0),"")</f>
        <v/>
      </c>
      <c r="I401" s="144"/>
      <c r="J401" s="201"/>
      <c r="K401" s="202"/>
    </row>
    <row r="402" customFormat="false" ht="15" hidden="false" customHeight="false" outlineLevel="0" collapsed="false">
      <c r="B402" s="200" t="n">
        <f aca="false">B401+1</f>
        <v>380</v>
      </c>
      <c r="C402" s="144"/>
      <c r="D402" s="201"/>
      <c r="E402" s="201"/>
      <c r="F402" s="144"/>
      <c r="G402" s="144"/>
      <c r="H402" s="175" t="str">
        <f aca="true">IF(G402 &lt;&gt; "",VLOOKUP($G402,Defect_severity,2,0),"")</f>
        <v/>
      </c>
      <c r="I402" s="144"/>
      <c r="J402" s="201"/>
      <c r="K402" s="202"/>
    </row>
    <row r="403" customFormat="false" ht="15" hidden="false" customHeight="false" outlineLevel="0" collapsed="false">
      <c r="B403" s="200" t="n">
        <f aca="false">B402+1</f>
        <v>381</v>
      </c>
      <c r="C403" s="144"/>
      <c r="D403" s="201"/>
      <c r="E403" s="201"/>
      <c r="F403" s="144"/>
      <c r="G403" s="144"/>
      <c r="H403" s="175" t="str">
        <f aca="true">IF(G403 &lt;&gt; "",VLOOKUP($G403,Defect_severity,2,0),"")</f>
        <v/>
      </c>
      <c r="I403" s="144"/>
      <c r="J403" s="201"/>
      <c r="K403" s="202"/>
    </row>
    <row r="404" customFormat="false" ht="15" hidden="false" customHeight="false" outlineLevel="0" collapsed="false">
      <c r="B404" s="200" t="n">
        <f aca="false">B403+1</f>
        <v>382</v>
      </c>
      <c r="C404" s="144"/>
      <c r="D404" s="201"/>
      <c r="E404" s="201"/>
      <c r="F404" s="144"/>
      <c r="G404" s="144"/>
      <c r="H404" s="175" t="str">
        <f aca="true">IF(G404 &lt;&gt; "",VLOOKUP($G404,Defect_severity,2,0),"")</f>
        <v/>
      </c>
      <c r="I404" s="144"/>
      <c r="J404" s="201"/>
      <c r="K404" s="202"/>
    </row>
    <row r="405" customFormat="false" ht="15" hidden="false" customHeight="false" outlineLevel="0" collapsed="false">
      <c r="B405" s="200" t="n">
        <f aca="false">B404+1</f>
        <v>383</v>
      </c>
      <c r="C405" s="144"/>
      <c r="D405" s="201"/>
      <c r="E405" s="201"/>
      <c r="F405" s="144"/>
      <c r="G405" s="144"/>
      <c r="H405" s="175" t="str">
        <f aca="true">IF(G405 &lt;&gt; "",VLOOKUP($G405,Defect_severity,2,0),"")</f>
        <v/>
      </c>
      <c r="I405" s="144"/>
      <c r="J405" s="201"/>
      <c r="K405" s="202"/>
    </row>
    <row r="406" customFormat="false" ht="15" hidden="false" customHeight="false" outlineLevel="0" collapsed="false">
      <c r="B406" s="200" t="n">
        <f aca="false">B405+1</f>
        <v>384</v>
      </c>
      <c r="C406" s="144"/>
      <c r="D406" s="201"/>
      <c r="E406" s="201"/>
      <c r="F406" s="144"/>
      <c r="G406" s="144"/>
      <c r="H406" s="175" t="str">
        <f aca="true">IF(G406 &lt;&gt; "",VLOOKUP($G406,Defect_severity,2,0),"")</f>
        <v/>
      </c>
      <c r="I406" s="144"/>
      <c r="J406" s="201"/>
      <c r="K406" s="202"/>
    </row>
    <row r="407" customFormat="false" ht="15" hidden="false" customHeight="false" outlineLevel="0" collapsed="false">
      <c r="B407" s="200" t="n">
        <f aca="false">B406+1</f>
        <v>385</v>
      </c>
      <c r="C407" s="144"/>
      <c r="D407" s="201"/>
      <c r="E407" s="201"/>
      <c r="F407" s="144"/>
      <c r="G407" s="144"/>
      <c r="H407" s="175" t="str">
        <f aca="true">IF(G407 &lt;&gt; "",VLOOKUP($G407,Defect_severity,2,0),"")</f>
        <v/>
      </c>
      <c r="I407" s="144"/>
      <c r="J407" s="201"/>
      <c r="K407" s="202"/>
    </row>
    <row r="408" customFormat="false" ht="15" hidden="false" customHeight="false" outlineLevel="0" collapsed="false">
      <c r="B408" s="200" t="n">
        <f aca="false">B407+1</f>
        <v>386</v>
      </c>
      <c r="C408" s="144"/>
      <c r="D408" s="201"/>
      <c r="E408" s="201"/>
      <c r="F408" s="144"/>
      <c r="G408" s="144"/>
      <c r="H408" s="175" t="str">
        <f aca="true">IF(G408 &lt;&gt; "",VLOOKUP($G408,Defect_severity,2,0),"")</f>
        <v/>
      </c>
      <c r="I408" s="144"/>
      <c r="J408" s="201"/>
      <c r="K408" s="202"/>
    </row>
    <row r="409" customFormat="false" ht="15" hidden="false" customHeight="false" outlineLevel="0" collapsed="false">
      <c r="B409" s="200" t="n">
        <f aca="false">B408+1</f>
        <v>387</v>
      </c>
      <c r="C409" s="144"/>
      <c r="D409" s="201"/>
      <c r="E409" s="201"/>
      <c r="F409" s="144"/>
      <c r="G409" s="144"/>
      <c r="H409" s="175" t="str">
        <f aca="true">IF(G409 &lt;&gt; "",VLOOKUP($G409,Defect_severity,2,0),"")</f>
        <v/>
      </c>
      <c r="I409" s="144"/>
      <c r="J409" s="201"/>
      <c r="K409" s="202"/>
    </row>
    <row r="410" customFormat="false" ht="15" hidden="false" customHeight="false" outlineLevel="0" collapsed="false">
      <c r="B410" s="200" t="n">
        <f aca="false">B409+1</f>
        <v>388</v>
      </c>
      <c r="C410" s="144"/>
      <c r="D410" s="201"/>
      <c r="E410" s="201"/>
      <c r="F410" s="144"/>
      <c r="G410" s="144"/>
      <c r="H410" s="175" t="str">
        <f aca="true">IF(G410 &lt;&gt; "",VLOOKUP($G410,Defect_severity,2,0),"")</f>
        <v/>
      </c>
      <c r="I410" s="144"/>
      <c r="J410" s="201"/>
      <c r="K410" s="202"/>
    </row>
    <row r="411" customFormat="false" ht="15" hidden="false" customHeight="false" outlineLevel="0" collapsed="false">
      <c r="B411" s="200" t="n">
        <f aca="false">B410+1</f>
        <v>389</v>
      </c>
      <c r="C411" s="144"/>
      <c r="D411" s="201"/>
      <c r="E411" s="201"/>
      <c r="F411" s="144"/>
      <c r="G411" s="144"/>
      <c r="H411" s="175" t="str">
        <f aca="true">IF(G411 &lt;&gt; "",VLOOKUP($G411,Defect_severity,2,0),"")</f>
        <v/>
      </c>
      <c r="I411" s="144"/>
      <c r="J411" s="201"/>
      <c r="K411" s="202"/>
    </row>
    <row r="412" customFormat="false" ht="15" hidden="false" customHeight="false" outlineLevel="0" collapsed="false">
      <c r="B412" s="200" t="n">
        <f aca="false">B411+1</f>
        <v>390</v>
      </c>
      <c r="C412" s="144"/>
      <c r="D412" s="201"/>
      <c r="E412" s="201"/>
      <c r="F412" s="144"/>
      <c r="G412" s="144"/>
      <c r="H412" s="175" t="str">
        <f aca="true">IF(G412 &lt;&gt; "",VLOOKUP($G412,Defect_severity,2,0),"")</f>
        <v/>
      </c>
      <c r="I412" s="144"/>
      <c r="J412" s="201"/>
      <c r="K412" s="202"/>
    </row>
    <row r="413" customFormat="false" ht="15" hidden="false" customHeight="false" outlineLevel="0" collapsed="false">
      <c r="B413" s="200" t="n">
        <f aca="false">B412+1</f>
        <v>391</v>
      </c>
      <c r="C413" s="144"/>
      <c r="D413" s="201"/>
      <c r="E413" s="201"/>
      <c r="F413" s="144"/>
      <c r="G413" s="144"/>
      <c r="H413" s="175" t="str">
        <f aca="true">IF(G413 &lt;&gt; "",VLOOKUP($G413,Defect_severity,2,0),"")</f>
        <v/>
      </c>
      <c r="I413" s="144"/>
      <c r="J413" s="201"/>
      <c r="K413" s="202"/>
    </row>
    <row r="414" customFormat="false" ht="15" hidden="false" customHeight="false" outlineLevel="0" collapsed="false">
      <c r="B414" s="200" t="n">
        <f aca="false">B413+1</f>
        <v>392</v>
      </c>
      <c r="C414" s="144"/>
      <c r="D414" s="201"/>
      <c r="E414" s="201"/>
      <c r="F414" s="144"/>
      <c r="G414" s="144"/>
      <c r="H414" s="175" t="str">
        <f aca="true">IF(G414 &lt;&gt; "",VLOOKUP($G414,Defect_severity,2,0),"")</f>
        <v/>
      </c>
      <c r="I414" s="144"/>
      <c r="J414" s="201"/>
      <c r="K414" s="202"/>
    </row>
    <row r="415" customFormat="false" ht="15" hidden="false" customHeight="false" outlineLevel="0" collapsed="false">
      <c r="B415" s="200" t="n">
        <f aca="false">B414+1</f>
        <v>393</v>
      </c>
      <c r="C415" s="144"/>
      <c r="D415" s="201"/>
      <c r="E415" s="201"/>
      <c r="F415" s="144"/>
      <c r="G415" s="144"/>
      <c r="H415" s="175" t="str">
        <f aca="true">IF(G415 &lt;&gt; "",VLOOKUP($G415,Defect_severity,2,0),"")</f>
        <v/>
      </c>
      <c r="I415" s="144"/>
      <c r="J415" s="201"/>
      <c r="K415" s="202"/>
    </row>
    <row r="416" customFormat="false" ht="15" hidden="false" customHeight="false" outlineLevel="0" collapsed="false">
      <c r="B416" s="200" t="n">
        <f aca="false">B415+1</f>
        <v>394</v>
      </c>
      <c r="C416" s="144"/>
      <c r="D416" s="201"/>
      <c r="E416" s="201"/>
      <c r="F416" s="144"/>
      <c r="G416" s="144"/>
      <c r="H416" s="175" t="str">
        <f aca="true">IF(G416 &lt;&gt; "",VLOOKUP($G416,Defect_severity,2,0),"")</f>
        <v/>
      </c>
      <c r="I416" s="144"/>
      <c r="J416" s="201"/>
      <c r="K416" s="202"/>
    </row>
    <row r="417" customFormat="false" ht="15" hidden="false" customHeight="false" outlineLevel="0" collapsed="false">
      <c r="B417" s="200" t="n">
        <f aca="false">B416+1</f>
        <v>395</v>
      </c>
      <c r="C417" s="144"/>
      <c r="D417" s="201"/>
      <c r="E417" s="201"/>
      <c r="F417" s="144"/>
      <c r="G417" s="144"/>
      <c r="H417" s="175" t="str">
        <f aca="true">IF(G417 &lt;&gt; "",VLOOKUP($G417,Defect_severity,2,0),"")</f>
        <v/>
      </c>
      <c r="I417" s="144"/>
      <c r="J417" s="201"/>
      <c r="K417" s="202"/>
    </row>
    <row r="418" customFormat="false" ht="15" hidden="false" customHeight="false" outlineLevel="0" collapsed="false">
      <c r="B418" s="200" t="n">
        <f aca="false">B417+1</f>
        <v>396</v>
      </c>
      <c r="C418" s="144"/>
      <c r="D418" s="201"/>
      <c r="E418" s="201"/>
      <c r="F418" s="144"/>
      <c r="G418" s="144"/>
      <c r="H418" s="175" t="str">
        <f aca="true">IF(G418 &lt;&gt; "",VLOOKUP($G418,Defect_severity,2,0),"")</f>
        <v/>
      </c>
      <c r="I418" s="144"/>
      <c r="J418" s="201"/>
      <c r="K418" s="202"/>
    </row>
    <row r="419" customFormat="false" ht="15" hidden="false" customHeight="false" outlineLevel="0" collapsed="false">
      <c r="B419" s="200" t="n">
        <f aca="false">B418+1</f>
        <v>397</v>
      </c>
      <c r="C419" s="144"/>
      <c r="D419" s="201"/>
      <c r="E419" s="201"/>
      <c r="F419" s="144"/>
      <c r="G419" s="144"/>
      <c r="H419" s="175" t="str">
        <f aca="true">IF(G419 &lt;&gt; "",VLOOKUP($G419,Defect_severity,2,0),"")</f>
        <v/>
      </c>
      <c r="I419" s="144"/>
      <c r="J419" s="201"/>
      <c r="K419" s="202"/>
    </row>
    <row r="420" customFormat="false" ht="15" hidden="false" customHeight="false" outlineLevel="0" collapsed="false">
      <c r="B420" s="200" t="n">
        <f aca="false">B419+1</f>
        <v>398</v>
      </c>
      <c r="C420" s="144"/>
      <c r="D420" s="201"/>
      <c r="E420" s="201"/>
      <c r="F420" s="144"/>
      <c r="G420" s="144"/>
      <c r="H420" s="175" t="str">
        <f aca="true">IF(G420 &lt;&gt; "",VLOOKUP($G420,Defect_severity,2,0),"")</f>
        <v/>
      </c>
      <c r="I420" s="144"/>
      <c r="J420" s="201"/>
      <c r="K420" s="202"/>
    </row>
    <row r="421" customFormat="false" ht="15" hidden="false" customHeight="false" outlineLevel="0" collapsed="false">
      <c r="B421" s="200" t="n">
        <f aca="false">B420+1</f>
        <v>399</v>
      </c>
      <c r="C421" s="144"/>
      <c r="D421" s="201"/>
      <c r="E421" s="201"/>
      <c r="F421" s="144"/>
      <c r="G421" s="144"/>
      <c r="H421" s="175" t="str">
        <f aca="true">IF(G421 &lt;&gt; "",VLOOKUP($G421,Defect_severity,2,0),"")</f>
        <v/>
      </c>
      <c r="I421" s="144"/>
      <c r="J421" s="201"/>
      <c r="K421" s="202"/>
    </row>
    <row r="422" customFormat="false" ht="15" hidden="false" customHeight="false" outlineLevel="0" collapsed="false">
      <c r="B422" s="200" t="n">
        <f aca="false">B421+1</f>
        <v>400</v>
      </c>
      <c r="C422" s="144"/>
      <c r="D422" s="201"/>
      <c r="E422" s="201"/>
      <c r="F422" s="144"/>
      <c r="G422" s="144"/>
      <c r="H422" s="175" t="str">
        <f aca="true">IF(G422 &lt;&gt; "",VLOOKUP($G422,Defect_severity,2,0),"")</f>
        <v/>
      </c>
      <c r="I422" s="144"/>
      <c r="J422" s="201"/>
      <c r="K422" s="202"/>
    </row>
    <row r="423" customFormat="false" ht="15" hidden="false" customHeight="false" outlineLevel="0" collapsed="false">
      <c r="B423" s="200" t="n">
        <f aca="false">B422+1</f>
        <v>401</v>
      </c>
      <c r="C423" s="144"/>
      <c r="D423" s="201"/>
      <c r="E423" s="201"/>
      <c r="F423" s="144"/>
      <c r="G423" s="144"/>
      <c r="H423" s="175" t="str">
        <f aca="true">IF(G423 &lt;&gt; "",VLOOKUP($G423,Defect_severity,2,0),"")</f>
        <v/>
      </c>
      <c r="I423" s="144"/>
      <c r="J423" s="201"/>
      <c r="K423" s="202"/>
    </row>
    <row r="424" customFormat="false" ht="15" hidden="false" customHeight="false" outlineLevel="0" collapsed="false">
      <c r="B424" s="200" t="n">
        <f aca="false">B423+1</f>
        <v>402</v>
      </c>
      <c r="C424" s="144"/>
      <c r="D424" s="201"/>
      <c r="E424" s="201"/>
      <c r="F424" s="144"/>
      <c r="G424" s="144"/>
      <c r="H424" s="175" t="str">
        <f aca="true">IF(G424 &lt;&gt; "",VLOOKUP($G424,Defect_severity,2,0),"")</f>
        <v/>
      </c>
      <c r="I424" s="144"/>
      <c r="J424" s="201"/>
      <c r="K424" s="202"/>
    </row>
    <row r="425" customFormat="false" ht="15" hidden="false" customHeight="false" outlineLevel="0" collapsed="false">
      <c r="B425" s="200" t="n">
        <f aca="false">B424+1</f>
        <v>403</v>
      </c>
      <c r="C425" s="144"/>
      <c r="D425" s="201"/>
      <c r="E425" s="201"/>
      <c r="F425" s="144"/>
      <c r="G425" s="144"/>
      <c r="H425" s="175" t="str">
        <f aca="true">IF(G425 &lt;&gt; "",VLOOKUP($G425,Defect_severity,2,0),"")</f>
        <v/>
      </c>
      <c r="I425" s="144"/>
      <c r="J425" s="201"/>
      <c r="K425" s="202"/>
    </row>
    <row r="426" customFormat="false" ht="15" hidden="false" customHeight="false" outlineLevel="0" collapsed="false">
      <c r="B426" s="200" t="n">
        <f aca="false">B425+1</f>
        <v>404</v>
      </c>
      <c r="C426" s="144"/>
      <c r="D426" s="201"/>
      <c r="E426" s="201"/>
      <c r="F426" s="144"/>
      <c r="G426" s="144"/>
      <c r="H426" s="175" t="str">
        <f aca="true">IF(G426 &lt;&gt; "",VLOOKUP($G426,Defect_severity,2,0),"")</f>
        <v/>
      </c>
      <c r="I426" s="144"/>
      <c r="J426" s="201"/>
      <c r="K426" s="202"/>
    </row>
    <row r="427" customFormat="false" ht="15" hidden="false" customHeight="false" outlineLevel="0" collapsed="false">
      <c r="B427" s="200" t="n">
        <f aca="false">B426+1</f>
        <v>405</v>
      </c>
      <c r="C427" s="144"/>
      <c r="D427" s="201"/>
      <c r="E427" s="201"/>
      <c r="F427" s="144"/>
      <c r="G427" s="144"/>
      <c r="H427" s="175" t="str">
        <f aca="true">IF(G427 &lt;&gt; "",VLOOKUP($G427,Defect_severity,2,0),"")</f>
        <v/>
      </c>
      <c r="I427" s="144"/>
      <c r="J427" s="201"/>
      <c r="K427" s="202"/>
    </row>
    <row r="428" customFormat="false" ht="15" hidden="false" customHeight="false" outlineLevel="0" collapsed="false">
      <c r="B428" s="200" t="n">
        <f aca="false">B427+1</f>
        <v>406</v>
      </c>
      <c r="C428" s="144"/>
      <c r="D428" s="201"/>
      <c r="E428" s="201"/>
      <c r="F428" s="144"/>
      <c r="G428" s="144"/>
      <c r="H428" s="175" t="str">
        <f aca="true">IF(G428 &lt;&gt; "",VLOOKUP($G428,Defect_severity,2,0),"")</f>
        <v/>
      </c>
      <c r="I428" s="144"/>
      <c r="J428" s="201"/>
      <c r="K428" s="202"/>
    </row>
    <row r="429" customFormat="false" ht="15" hidden="false" customHeight="false" outlineLevel="0" collapsed="false">
      <c r="B429" s="200" t="n">
        <f aca="false">B428+1</f>
        <v>407</v>
      </c>
      <c r="C429" s="144"/>
      <c r="D429" s="201"/>
      <c r="E429" s="201"/>
      <c r="F429" s="144"/>
      <c r="G429" s="144"/>
      <c r="H429" s="175" t="str">
        <f aca="true">IF(G429 &lt;&gt; "",VLOOKUP($G429,Defect_severity,2,0),"")</f>
        <v/>
      </c>
      <c r="I429" s="144"/>
      <c r="J429" s="201"/>
      <c r="K429" s="202"/>
    </row>
    <row r="430" customFormat="false" ht="15" hidden="false" customHeight="false" outlineLevel="0" collapsed="false">
      <c r="B430" s="200" t="n">
        <f aca="false">B429+1</f>
        <v>408</v>
      </c>
      <c r="C430" s="144"/>
      <c r="D430" s="201"/>
      <c r="E430" s="201"/>
      <c r="F430" s="144"/>
      <c r="G430" s="144"/>
      <c r="H430" s="175" t="str">
        <f aca="true">IF(G430 &lt;&gt; "",VLOOKUP($G430,Defect_severity,2,0),"")</f>
        <v/>
      </c>
      <c r="I430" s="144"/>
      <c r="J430" s="201"/>
      <c r="K430" s="202"/>
    </row>
    <row r="431" customFormat="false" ht="15" hidden="false" customHeight="false" outlineLevel="0" collapsed="false">
      <c r="B431" s="200" t="n">
        <f aca="false">B430+1</f>
        <v>409</v>
      </c>
      <c r="C431" s="144"/>
      <c r="D431" s="201"/>
      <c r="E431" s="201"/>
      <c r="F431" s="144"/>
      <c r="G431" s="144"/>
      <c r="H431" s="175" t="str">
        <f aca="true">IF(G431 &lt;&gt; "",VLOOKUP($G431,Defect_severity,2,0),"")</f>
        <v/>
      </c>
      <c r="I431" s="144"/>
      <c r="J431" s="201"/>
      <c r="K431" s="202"/>
    </row>
    <row r="432" customFormat="false" ht="15" hidden="false" customHeight="false" outlineLevel="0" collapsed="false">
      <c r="B432" s="200" t="n">
        <f aca="false">B431+1</f>
        <v>410</v>
      </c>
      <c r="C432" s="144"/>
      <c r="D432" s="201"/>
      <c r="E432" s="201"/>
      <c r="F432" s="144"/>
      <c r="G432" s="144"/>
      <c r="H432" s="175" t="str">
        <f aca="true">IF(G432 &lt;&gt; "",VLOOKUP($G432,Defect_severity,2,0),"")</f>
        <v/>
      </c>
      <c r="I432" s="144"/>
      <c r="J432" s="201"/>
      <c r="K432" s="202"/>
    </row>
    <row r="433" customFormat="false" ht="15" hidden="false" customHeight="false" outlineLevel="0" collapsed="false">
      <c r="B433" s="200" t="n">
        <f aca="false">B432+1</f>
        <v>411</v>
      </c>
      <c r="C433" s="144"/>
      <c r="D433" s="201"/>
      <c r="E433" s="201"/>
      <c r="F433" s="144"/>
      <c r="G433" s="144"/>
      <c r="H433" s="175" t="str">
        <f aca="true">IF(G433 &lt;&gt; "",VLOOKUP($G433,Defect_severity,2,0),"")</f>
        <v/>
      </c>
      <c r="I433" s="144"/>
      <c r="J433" s="201"/>
      <c r="K433" s="202"/>
    </row>
    <row r="434" customFormat="false" ht="15" hidden="false" customHeight="false" outlineLevel="0" collapsed="false">
      <c r="B434" s="200" t="n">
        <f aca="false">B433+1</f>
        <v>412</v>
      </c>
      <c r="C434" s="144"/>
      <c r="D434" s="201"/>
      <c r="E434" s="201"/>
      <c r="F434" s="144"/>
      <c r="G434" s="144"/>
      <c r="H434" s="175" t="str">
        <f aca="true">IF(G434 &lt;&gt; "",VLOOKUP($G434,Defect_severity,2,0),"")</f>
        <v/>
      </c>
      <c r="I434" s="144"/>
      <c r="J434" s="201"/>
      <c r="K434" s="202"/>
    </row>
    <row r="435" customFormat="false" ht="15" hidden="false" customHeight="false" outlineLevel="0" collapsed="false">
      <c r="B435" s="200" t="n">
        <f aca="false">B434+1</f>
        <v>413</v>
      </c>
      <c r="C435" s="144"/>
      <c r="D435" s="201"/>
      <c r="E435" s="201"/>
      <c r="F435" s="144"/>
      <c r="G435" s="144"/>
      <c r="H435" s="175" t="str">
        <f aca="true">IF(G435 &lt;&gt; "",VLOOKUP($G435,Defect_severity,2,0),"")</f>
        <v/>
      </c>
      <c r="I435" s="144"/>
      <c r="J435" s="201"/>
      <c r="K435" s="202"/>
    </row>
    <row r="436" customFormat="false" ht="15" hidden="false" customHeight="false" outlineLevel="0" collapsed="false">
      <c r="B436" s="200" t="n">
        <f aca="false">B435+1</f>
        <v>414</v>
      </c>
      <c r="C436" s="144"/>
      <c r="D436" s="201"/>
      <c r="E436" s="201"/>
      <c r="F436" s="144"/>
      <c r="G436" s="144"/>
      <c r="H436" s="175" t="str">
        <f aca="true">IF(G436 &lt;&gt; "",VLOOKUP($G436,Defect_severity,2,0),"")</f>
        <v/>
      </c>
      <c r="I436" s="144"/>
      <c r="J436" s="201"/>
      <c r="K436" s="202"/>
    </row>
    <row r="437" customFormat="false" ht="15" hidden="false" customHeight="false" outlineLevel="0" collapsed="false">
      <c r="B437" s="200" t="n">
        <f aca="false">B436+1</f>
        <v>415</v>
      </c>
      <c r="C437" s="144"/>
      <c r="D437" s="201"/>
      <c r="E437" s="201"/>
      <c r="F437" s="144"/>
      <c r="G437" s="144"/>
      <c r="H437" s="175" t="str">
        <f aca="true">IF(G437 &lt;&gt; "",VLOOKUP($G437,Defect_severity,2,0),"")</f>
        <v/>
      </c>
      <c r="I437" s="144"/>
      <c r="J437" s="201"/>
      <c r="K437" s="202"/>
    </row>
    <row r="438" customFormat="false" ht="15" hidden="false" customHeight="false" outlineLevel="0" collapsed="false">
      <c r="B438" s="200" t="n">
        <f aca="false">B437+1</f>
        <v>416</v>
      </c>
      <c r="C438" s="144"/>
      <c r="D438" s="201"/>
      <c r="E438" s="201"/>
      <c r="F438" s="144"/>
      <c r="G438" s="144"/>
      <c r="H438" s="175" t="str">
        <f aca="true">IF(G438 &lt;&gt; "",VLOOKUP($G438,Defect_severity,2,0),"")</f>
        <v/>
      </c>
      <c r="I438" s="144"/>
      <c r="J438" s="201"/>
      <c r="K438" s="202"/>
    </row>
    <row r="439" customFormat="false" ht="15" hidden="false" customHeight="false" outlineLevel="0" collapsed="false">
      <c r="B439" s="200" t="n">
        <f aca="false">B438+1</f>
        <v>417</v>
      </c>
      <c r="C439" s="144"/>
      <c r="D439" s="201"/>
      <c r="E439" s="201"/>
      <c r="F439" s="144"/>
      <c r="G439" s="144"/>
      <c r="H439" s="175" t="str">
        <f aca="true">IF(G439 &lt;&gt; "",VLOOKUP($G439,Defect_severity,2,0),"")</f>
        <v/>
      </c>
      <c r="I439" s="144"/>
      <c r="J439" s="201"/>
      <c r="K439" s="202"/>
    </row>
    <row r="440" customFormat="false" ht="15" hidden="false" customHeight="false" outlineLevel="0" collapsed="false">
      <c r="B440" s="200" t="n">
        <f aca="false">B439+1</f>
        <v>418</v>
      </c>
      <c r="C440" s="144"/>
      <c r="D440" s="201"/>
      <c r="E440" s="201"/>
      <c r="F440" s="144"/>
      <c r="G440" s="144"/>
      <c r="H440" s="175" t="str">
        <f aca="true">IF(G440 &lt;&gt; "",VLOOKUP($G440,Defect_severity,2,0),"")</f>
        <v/>
      </c>
      <c r="I440" s="144"/>
      <c r="J440" s="201"/>
      <c r="K440" s="202"/>
    </row>
    <row r="441" customFormat="false" ht="15" hidden="false" customHeight="false" outlineLevel="0" collapsed="false">
      <c r="B441" s="200" t="n">
        <f aca="false">B440+1</f>
        <v>419</v>
      </c>
      <c r="C441" s="144"/>
      <c r="D441" s="201"/>
      <c r="E441" s="201"/>
      <c r="F441" s="144"/>
      <c r="G441" s="144"/>
      <c r="H441" s="175" t="str">
        <f aca="true">IF(G441 &lt;&gt; "",VLOOKUP($G441,Defect_severity,2,0),"")</f>
        <v/>
      </c>
      <c r="I441" s="144"/>
      <c r="J441" s="201"/>
      <c r="K441" s="202"/>
    </row>
    <row r="442" customFormat="false" ht="15" hidden="false" customHeight="false" outlineLevel="0" collapsed="false">
      <c r="B442" s="200" t="n">
        <f aca="false">B441+1</f>
        <v>420</v>
      </c>
      <c r="C442" s="144"/>
      <c r="D442" s="201"/>
      <c r="E442" s="201"/>
      <c r="F442" s="144"/>
      <c r="G442" s="144"/>
      <c r="H442" s="175" t="str">
        <f aca="true">IF(G442 &lt;&gt; "",VLOOKUP($G442,Defect_severity,2,0),"")</f>
        <v/>
      </c>
      <c r="I442" s="144"/>
      <c r="J442" s="201"/>
      <c r="K442" s="202"/>
    </row>
    <row r="443" customFormat="false" ht="15" hidden="false" customHeight="false" outlineLevel="0" collapsed="false">
      <c r="B443" s="200" t="n">
        <f aca="false">B442+1</f>
        <v>421</v>
      </c>
      <c r="C443" s="144"/>
      <c r="D443" s="201"/>
      <c r="E443" s="201"/>
      <c r="F443" s="144"/>
      <c r="G443" s="144"/>
      <c r="H443" s="175" t="str">
        <f aca="true">IF(G443 &lt;&gt; "",VLOOKUP($G443,Defect_severity,2,0),"")</f>
        <v/>
      </c>
      <c r="I443" s="144"/>
      <c r="J443" s="201"/>
      <c r="K443" s="202"/>
    </row>
    <row r="444" customFormat="false" ht="15" hidden="false" customHeight="false" outlineLevel="0" collapsed="false">
      <c r="B444" s="200" t="n">
        <f aca="false">B443+1</f>
        <v>422</v>
      </c>
      <c r="C444" s="144"/>
      <c r="D444" s="201"/>
      <c r="E444" s="201"/>
      <c r="F444" s="144"/>
      <c r="G444" s="144"/>
      <c r="H444" s="175" t="str">
        <f aca="true">IF(G444 &lt;&gt; "",VLOOKUP($G444,Defect_severity,2,0),"")</f>
        <v/>
      </c>
      <c r="I444" s="144"/>
      <c r="J444" s="201"/>
      <c r="K444" s="202"/>
    </row>
    <row r="445" customFormat="false" ht="15" hidden="false" customHeight="false" outlineLevel="0" collapsed="false">
      <c r="B445" s="200" t="n">
        <f aca="false">B444+1</f>
        <v>423</v>
      </c>
      <c r="C445" s="144"/>
      <c r="D445" s="201"/>
      <c r="E445" s="201"/>
      <c r="F445" s="144"/>
      <c r="G445" s="144"/>
      <c r="H445" s="175" t="str">
        <f aca="true">IF(G445 &lt;&gt; "",VLOOKUP($G445,Defect_severity,2,0),"")</f>
        <v/>
      </c>
      <c r="I445" s="144"/>
      <c r="J445" s="201"/>
      <c r="K445" s="202"/>
    </row>
    <row r="446" customFormat="false" ht="15" hidden="false" customHeight="false" outlineLevel="0" collapsed="false">
      <c r="B446" s="200" t="n">
        <f aca="false">B445+1</f>
        <v>424</v>
      </c>
      <c r="C446" s="144"/>
      <c r="D446" s="201"/>
      <c r="E446" s="201"/>
      <c r="F446" s="144"/>
      <c r="G446" s="144"/>
      <c r="H446" s="175" t="str">
        <f aca="true">IF(G446 &lt;&gt; "",VLOOKUP($G446,Defect_severity,2,0),"")</f>
        <v/>
      </c>
      <c r="I446" s="144"/>
      <c r="J446" s="201"/>
      <c r="K446" s="202"/>
    </row>
    <row r="447" customFormat="false" ht="15" hidden="false" customHeight="false" outlineLevel="0" collapsed="false">
      <c r="B447" s="200" t="n">
        <f aca="false">B446+1</f>
        <v>425</v>
      </c>
      <c r="C447" s="144"/>
      <c r="D447" s="201"/>
      <c r="E447" s="201"/>
      <c r="F447" s="144"/>
      <c r="G447" s="144"/>
      <c r="H447" s="175" t="str">
        <f aca="true">IF(G447 &lt;&gt; "",VLOOKUP($G447,Defect_severity,2,0),"")</f>
        <v/>
      </c>
      <c r="I447" s="144"/>
      <c r="J447" s="201"/>
      <c r="K447" s="202"/>
    </row>
    <row r="448" customFormat="false" ht="15" hidden="false" customHeight="false" outlineLevel="0" collapsed="false">
      <c r="B448" s="200" t="n">
        <f aca="false">B447+1</f>
        <v>426</v>
      </c>
      <c r="C448" s="144"/>
      <c r="D448" s="201"/>
      <c r="E448" s="201"/>
      <c r="F448" s="144"/>
      <c r="G448" s="144"/>
      <c r="H448" s="175" t="str">
        <f aca="true">IF(G448 &lt;&gt; "",VLOOKUP($G448,Defect_severity,2,0),"")</f>
        <v/>
      </c>
      <c r="I448" s="144"/>
      <c r="J448" s="201"/>
      <c r="K448" s="202"/>
    </row>
    <row r="449" customFormat="false" ht="15" hidden="false" customHeight="false" outlineLevel="0" collapsed="false">
      <c r="B449" s="200" t="n">
        <f aca="false">B448+1</f>
        <v>427</v>
      </c>
      <c r="C449" s="144"/>
      <c r="D449" s="201"/>
      <c r="E449" s="201"/>
      <c r="F449" s="144"/>
      <c r="G449" s="144"/>
      <c r="H449" s="175" t="str">
        <f aca="true">IF(G449 &lt;&gt; "",VLOOKUP($G449,Defect_severity,2,0),"")</f>
        <v/>
      </c>
      <c r="I449" s="144"/>
      <c r="J449" s="201"/>
      <c r="K449" s="202"/>
    </row>
    <row r="450" customFormat="false" ht="15" hidden="false" customHeight="false" outlineLevel="0" collapsed="false">
      <c r="B450" s="200" t="n">
        <f aca="false">B449+1</f>
        <v>428</v>
      </c>
      <c r="C450" s="144"/>
      <c r="D450" s="201"/>
      <c r="E450" s="201"/>
      <c r="F450" s="144"/>
      <c r="G450" s="144"/>
      <c r="H450" s="175" t="str">
        <f aca="true">IF(G450 &lt;&gt; "",VLOOKUP($G450,Defect_severity,2,0),"")</f>
        <v/>
      </c>
      <c r="I450" s="144"/>
      <c r="J450" s="201"/>
      <c r="K450" s="202"/>
    </row>
    <row r="451" customFormat="false" ht="15" hidden="false" customHeight="false" outlineLevel="0" collapsed="false">
      <c r="B451" s="200" t="n">
        <f aca="false">B450+1</f>
        <v>429</v>
      </c>
      <c r="C451" s="144"/>
      <c r="D451" s="201"/>
      <c r="E451" s="201"/>
      <c r="F451" s="144"/>
      <c r="G451" s="144"/>
      <c r="H451" s="175" t="str">
        <f aca="true">IF(G451 &lt;&gt; "",VLOOKUP($G451,Defect_severity,2,0),"")</f>
        <v/>
      </c>
      <c r="I451" s="144"/>
      <c r="J451" s="201"/>
      <c r="K451" s="202"/>
    </row>
    <row r="452" customFormat="false" ht="15" hidden="false" customHeight="false" outlineLevel="0" collapsed="false">
      <c r="B452" s="200" t="n">
        <f aca="false">B451+1</f>
        <v>430</v>
      </c>
      <c r="C452" s="144"/>
      <c r="D452" s="201"/>
      <c r="E452" s="201"/>
      <c r="F452" s="144"/>
      <c r="G452" s="144"/>
      <c r="H452" s="175" t="str">
        <f aca="true">IF(G452 &lt;&gt; "",VLOOKUP($G452,Defect_severity,2,0),"")</f>
        <v/>
      </c>
      <c r="I452" s="144"/>
      <c r="J452" s="201"/>
      <c r="K452" s="202"/>
    </row>
    <row r="453" customFormat="false" ht="15" hidden="false" customHeight="false" outlineLevel="0" collapsed="false">
      <c r="B453" s="200" t="n">
        <f aca="false">B452+1</f>
        <v>431</v>
      </c>
      <c r="C453" s="144"/>
      <c r="D453" s="201"/>
      <c r="E453" s="201"/>
      <c r="F453" s="144"/>
      <c r="G453" s="144"/>
      <c r="H453" s="175" t="str">
        <f aca="true">IF(G453 &lt;&gt; "",VLOOKUP($G453,Defect_severity,2,0),"")</f>
        <v/>
      </c>
      <c r="I453" s="144"/>
      <c r="J453" s="201"/>
      <c r="K453" s="202"/>
    </row>
    <row r="454" customFormat="false" ht="15" hidden="false" customHeight="false" outlineLevel="0" collapsed="false">
      <c r="B454" s="200" t="n">
        <f aca="false">B453+1</f>
        <v>432</v>
      </c>
      <c r="C454" s="144"/>
      <c r="D454" s="201"/>
      <c r="E454" s="201"/>
      <c r="F454" s="144"/>
      <c r="G454" s="144"/>
      <c r="H454" s="175" t="str">
        <f aca="true">IF(G454 &lt;&gt; "",VLOOKUP($G454,Defect_severity,2,0),"")</f>
        <v/>
      </c>
      <c r="I454" s="144"/>
      <c r="J454" s="201"/>
      <c r="K454" s="202"/>
    </row>
    <row r="455" customFormat="false" ht="15" hidden="false" customHeight="false" outlineLevel="0" collapsed="false">
      <c r="B455" s="200" t="n">
        <f aca="false">B454+1</f>
        <v>433</v>
      </c>
      <c r="C455" s="144"/>
      <c r="D455" s="201"/>
      <c r="E455" s="201"/>
      <c r="F455" s="144"/>
      <c r="G455" s="144"/>
      <c r="H455" s="175" t="str">
        <f aca="true">IF(G455 &lt;&gt; "",VLOOKUP($G455,Defect_severity,2,0),"")</f>
        <v/>
      </c>
      <c r="I455" s="144"/>
      <c r="J455" s="201"/>
      <c r="K455" s="202"/>
    </row>
    <row r="456" customFormat="false" ht="15" hidden="false" customHeight="false" outlineLevel="0" collapsed="false">
      <c r="B456" s="200" t="n">
        <f aca="false">B455+1</f>
        <v>434</v>
      </c>
      <c r="C456" s="144"/>
      <c r="D456" s="201"/>
      <c r="E456" s="201"/>
      <c r="F456" s="144"/>
      <c r="G456" s="144"/>
      <c r="H456" s="175" t="str">
        <f aca="true">IF(G456 &lt;&gt; "",VLOOKUP($G456,Defect_severity,2,0),"")</f>
        <v/>
      </c>
      <c r="I456" s="144"/>
      <c r="J456" s="201"/>
      <c r="K456" s="202"/>
    </row>
    <row r="457" customFormat="false" ht="15" hidden="false" customHeight="false" outlineLevel="0" collapsed="false">
      <c r="B457" s="200" t="n">
        <f aca="false">B456+1</f>
        <v>435</v>
      </c>
      <c r="C457" s="144"/>
      <c r="D457" s="201"/>
      <c r="E457" s="201"/>
      <c r="F457" s="144"/>
      <c r="G457" s="144"/>
      <c r="H457" s="175" t="str">
        <f aca="true">IF(G457 &lt;&gt; "",VLOOKUP($G457,Defect_severity,2,0),"")</f>
        <v/>
      </c>
      <c r="I457" s="144"/>
      <c r="J457" s="201"/>
      <c r="K457" s="202"/>
    </row>
    <row r="458" customFormat="false" ht="15" hidden="false" customHeight="false" outlineLevel="0" collapsed="false">
      <c r="B458" s="200" t="n">
        <f aca="false">B457+1</f>
        <v>436</v>
      </c>
      <c r="C458" s="144"/>
      <c r="D458" s="201"/>
      <c r="E458" s="201"/>
      <c r="F458" s="144"/>
      <c r="G458" s="144"/>
      <c r="H458" s="175" t="str">
        <f aca="true">IF(G458 &lt;&gt; "",VLOOKUP($G458,Defect_severity,2,0),"")</f>
        <v/>
      </c>
      <c r="I458" s="144"/>
      <c r="J458" s="201"/>
      <c r="K458" s="202"/>
    </row>
    <row r="459" customFormat="false" ht="15" hidden="false" customHeight="false" outlineLevel="0" collapsed="false">
      <c r="B459" s="200" t="n">
        <f aca="false">B458+1</f>
        <v>437</v>
      </c>
      <c r="C459" s="144"/>
      <c r="D459" s="201"/>
      <c r="E459" s="201"/>
      <c r="F459" s="144"/>
      <c r="G459" s="144"/>
      <c r="H459" s="175" t="str">
        <f aca="true">IF(G459 &lt;&gt; "",VLOOKUP($G459,Defect_severity,2,0),"")</f>
        <v/>
      </c>
      <c r="I459" s="144"/>
      <c r="J459" s="201"/>
      <c r="K459" s="202"/>
    </row>
    <row r="460" customFormat="false" ht="15" hidden="false" customHeight="false" outlineLevel="0" collapsed="false">
      <c r="B460" s="200" t="n">
        <f aca="false">B459+1</f>
        <v>438</v>
      </c>
      <c r="C460" s="144"/>
      <c r="D460" s="201"/>
      <c r="E460" s="201"/>
      <c r="F460" s="144"/>
      <c r="G460" s="144"/>
      <c r="H460" s="175" t="str">
        <f aca="true">IF(G460 &lt;&gt; "",VLOOKUP($G460,Defect_severity,2,0),"")</f>
        <v/>
      </c>
      <c r="I460" s="144"/>
      <c r="J460" s="201"/>
      <c r="K460" s="202"/>
    </row>
    <row r="461" customFormat="false" ht="15" hidden="false" customHeight="false" outlineLevel="0" collapsed="false">
      <c r="B461" s="200" t="n">
        <f aca="false">B460+1</f>
        <v>439</v>
      </c>
      <c r="C461" s="144"/>
      <c r="D461" s="201"/>
      <c r="E461" s="201"/>
      <c r="F461" s="144"/>
      <c r="G461" s="144"/>
      <c r="H461" s="175" t="str">
        <f aca="true">IF(G461 &lt;&gt; "",VLOOKUP($G461,Defect_severity,2,0),"")</f>
        <v/>
      </c>
      <c r="I461" s="144"/>
      <c r="J461" s="201"/>
      <c r="K461" s="202"/>
    </row>
    <row r="462" customFormat="false" ht="15" hidden="false" customHeight="false" outlineLevel="0" collapsed="false">
      <c r="B462" s="200" t="n">
        <f aca="false">B461+1</f>
        <v>440</v>
      </c>
      <c r="C462" s="144"/>
      <c r="D462" s="201"/>
      <c r="E462" s="201"/>
      <c r="F462" s="144"/>
      <c r="G462" s="144"/>
      <c r="H462" s="175" t="str">
        <f aca="true">IF(G462 &lt;&gt; "",VLOOKUP($G462,Defect_severity,2,0),"")</f>
        <v/>
      </c>
      <c r="I462" s="144"/>
      <c r="J462" s="201"/>
      <c r="K462" s="202"/>
    </row>
    <row r="463" customFormat="false" ht="15" hidden="false" customHeight="false" outlineLevel="0" collapsed="false">
      <c r="B463" s="200" t="n">
        <f aca="false">B462+1</f>
        <v>441</v>
      </c>
      <c r="C463" s="144"/>
      <c r="D463" s="201"/>
      <c r="E463" s="201"/>
      <c r="F463" s="144"/>
      <c r="G463" s="144"/>
      <c r="H463" s="175" t="str">
        <f aca="true">IF(G463 &lt;&gt; "",VLOOKUP($G463,Defect_severity,2,0),"")</f>
        <v/>
      </c>
      <c r="I463" s="144"/>
      <c r="J463" s="201"/>
      <c r="K463" s="202"/>
    </row>
    <row r="464" customFormat="false" ht="15" hidden="false" customHeight="false" outlineLevel="0" collapsed="false">
      <c r="B464" s="200" t="n">
        <f aca="false">B463+1</f>
        <v>442</v>
      </c>
      <c r="C464" s="144"/>
      <c r="D464" s="201"/>
      <c r="E464" s="201"/>
      <c r="F464" s="144"/>
      <c r="G464" s="144"/>
      <c r="H464" s="175" t="str">
        <f aca="true">IF(G464 &lt;&gt; "",VLOOKUP($G464,Defect_severity,2,0),"")</f>
        <v/>
      </c>
      <c r="I464" s="144"/>
      <c r="J464" s="201"/>
      <c r="K464" s="202"/>
    </row>
    <row r="465" customFormat="false" ht="15" hidden="false" customHeight="false" outlineLevel="0" collapsed="false">
      <c r="B465" s="200" t="n">
        <f aca="false">B464+1</f>
        <v>443</v>
      </c>
      <c r="C465" s="144"/>
      <c r="D465" s="201"/>
      <c r="E465" s="201"/>
      <c r="F465" s="144"/>
      <c r="G465" s="144"/>
      <c r="H465" s="175" t="str">
        <f aca="true">IF(G465 &lt;&gt; "",VLOOKUP($G465,Defect_severity,2,0),"")</f>
        <v/>
      </c>
      <c r="I465" s="144"/>
      <c r="J465" s="201"/>
      <c r="K465" s="202"/>
    </row>
    <row r="466" customFormat="false" ht="15" hidden="false" customHeight="false" outlineLevel="0" collapsed="false">
      <c r="B466" s="200" t="n">
        <f aca="false">B465+1</f>
        <v>444</v>
      </c>
      <c r="C466" s="144"/>
      <c r="D466" s="201"/>
      <c r="E466" s="201"/>
      <c r="F466" s="144"/>
      <c r="G466" s="144"/>
      <c r="H466" s="175" t="str">
        <f aca="true">IF(G466 &lt;&gt; "",VLOOKUP($G466,Defect_severity,2,0),"")</f>
        <v/>
      </c>
      <c r="I466" s="144"/>
      <c r="J466" s="201"/>
      <c r="K466" s="202"/>
    </row>
    <row r="467" customFormat="false" ht="15" hidden="false" customHeight="false" outlineLevel="0" collapsed="false">
      <c r="B467" s="200" t="n">
        <f aca="false">B466+1</f>
        <v>445</v>
      </c>
      <c r="C467" s="144"/>
      <c r="D467" s="201"/>
      <c r="E467" s="201"/>
      <c r="F467" s="144"/>
      <c r="G467" s="144"/>
      <c r="H467" s="175" t="str">
        <f aca="true">IF(G467 &lt;&gt; "",VLOOKUP($G467,Defect_severity,2,0),"")</f>
        <v/>
      </c>
      <c r="I467" s="144"/>
      <c r="J467" s="201"/>
      <c r="K467" s="202"/>
    </row>
    <row r="468" customFormat="false" ht="15" hidden="false" customHeight="false" outlineLevel="0" collapsed="false">
      <c r="B468" s="200" t="n">
        <f aca="false">B467+1</f>
        <v>446</v>
      </c>
      <c r="C468" s="144"/>
      <c r="D468" s="201"/>
      <c r="E468" s="201"/>
      <c r="F468" s="144"/>
      <c r="G468" s="144"/>
      <c r="H468" s="175" t="str">
        <f aca="true">IF(G468 &lt;&gt; "",VLOOKUP($G468,Defect_severity,2,0),"")</f>
        <v/>
      </c>
      <c r="I468" s="144"/>
      <c r="J468" s="201"/>
      <c r="K468" s="202"/>
    </row>
    <row r="469" customFormat="false" ht="15" hidden="false" customHeight="false" outlineLevel="0" collapsed="false">
      <c r="B469" s="200" t="n">
        <f aca="false">B468+1</f>
        <v>447</v>
      </c>
      <c r="C469" s="144"/>
      <c r="D469" s="201"/>
      <c r="E469" s="201"/>
      <c r="F469" s="144"/>
      <c r="G469" s="144"/>
      <c r="H469" s="175" t="str">
        <f aca="true">IF(G469 &lt;&gt; "",VLOOKUP($G469,Defect_severity,2,0),"")</f>
        <v/>
      </c>
      <c r="I469" s="144"/>
      <c r="J469" s="201"/>
      <c r="K469" s="202"/>
    </row>
    <row r="470" customFormat="false" ht="15" hidden="false" customHeight="false" outlineLevel="0" collapsed="false">
      <c r="B470" s="200" t="n">
        <f aca="false">B469+1</f>
        <v>448</v>
      </c>
      <c r="C470" s="144"/>
      <c r="D470" s="201"/>
      <c r="E470" s="201"/>
      <c r="F470" s="144"/>
      <c r="G470" s="144"/>
      <c r="H470" s="175" t="str">
        <f aca="true">IF(G470 &lt;&gt; "",VLOOKUP($G470,Defect_severity,2,0),"")</f>
        <v/>
      </c>
      <c r="I470" s="144"/>
      <c r="J470" s="201"/>
      <c r="K470" s="202"/>
    </row>
    <row r="471" customFormat="false" ht="15" hidden="false" customHeight="false" outlineLevel="0" collapsed="false">
      <c r="B471" s="200" t="n">
        <f aca="false">B470+1</f>
        <v>449</v>
      </c>
      <c r="C471" s="144"/>
      <c r="D471" s="201"/>
      <c r="E471" s="201"/>
      <c r="F471" s="144"/>
      <c r="G471" s="144"/>
      <c r="H471" s="175" t="str">
        <f aca="true">IF(G471 &lt;&gt; "",VLOOKUP($G471,Defect_severity,2,0),"")</f>
        <v/>
      </c>
      <c r="I471" s="144"/>
      <c r="J471" s="201"/>
      <c r="K471" s="202"/>
    </row>
    <row r="472" customFormat="false" ht="15" hidden="false" customHeight="false" outlineLevel="0" collapsed="false">
      <c r="B472" s="200" t="n">
        <f aca="false">B471+1</f>
        <v>450</v>
      </c>
      <c r="C472" s="144"/>
      <c r="D472" s="201"/>
      <c r="E472" s="201"/>
      <c r="F472" s="144"/>
      <c r="G472" s="144"/>
      <c r="H472" s="175" t="str">
        <f aca="true">IF(G472 &lt;&gt; "",VLOOKUP($G472,Defect_severity,2,0),"")</f>
        <v/>
      </c>
      <c r="I472" s="144"/>
      <c r="J472" s="201"/>
      <c r="K472" s="202"/>
    </row>
    <row r="473" customFormat="false" ht="15" hidden="false" customHeight="false" outlineLevel="0" collapsed="false">
      <c r="B473" s="200" t="n">
        <f aca="false">B472+1</f>
        <v>451</v>
      </c>
      <c r="C473" s="144"/>
      <c r="D473" s="201"/>
      <c r="E473" s="201"/>
      <c r="F473" s="144"/>
      <c r="G473" s="144"/>
      <c r="H473" s="175" t="str">
        <f aca="true">IF(G473 &lt;&gt; "",VLOOKUP($G473,Defect_severity,2,0),"")</f>
        <v/>
      </c>
      <c r="I473" s="144"/>
      <c r="J473" s="201"/>
      <c r="K473" s="202"/>
    </row>
    <row r="474" customFormat="false" ht="15" hidden="false" customHeight="false" outlineLevel="0" collapsed="false">
      <c r="B474" s="200" t="n">
        <f aca="false">B473+1</f>
        <v>452</v>
      </c>
      <c r="C474" s="144"/>
      <c r="D474" s="201"/>
      <c r="E474" s="201"/>
      <c r="F474" s="144"/>
      <c r="G474" s="144"/>
      <c r="H474" s="175" t="str">
        <f aca="true">IF(G474 &lt;&gt; "",VLOOKUP($G474,Defect_severity,2,0),"")</f>
        <v/>
      </c>
      <c r="I474" s="144"/>
      <c r="J474" s="201"/>
      <c r="K474" s="202"/>
    </row>
    <row r="475" customFormat="false" ht="15" hidden="false" customHeight="false" outlineLevel="0" collapsed="false">
      <c r="B475" s="200" t="n">
        <f aca="false">B474+1</f>
        <v>453</v>
      </c>
      <c r="C475" s="144"/>
      <c r="D475" s="201"/>
      <c r="E475" s="201"/>
      <c r="F475" s="144"/>
      <c r="G475" s="144"/>
      <c r="H475" s="175" t="str">
        <f aca="true">IF(G475 &lt;&gt; "",VLOOKUP($G475,Defect_severity,2,0),"")</f>
        <v/>
      </c>
      <c r="I475" s="144"/>
      <c r="J475" s="201"/>
      <c r="K475" s="202"/>
    </row>
    <row r="476" customFormat="false" ht="15" hidden="false" customHeight="false" outlineLevel="0" collapsed="false">
      <c r="B476" s="200" t="n">
        <f aca="false">B475+1</f>
        <v>454</v>
      </c>
      <c r="C476" s="144"/>
      <c r="D476" s="201"/>
      <c r="E476" s="201"/>
      <c r="F476" s="144"/>
      <c r="G476" s="144"/>
      <c r="H476" s="175" t="str">
        <f aca="true">IF(G476 &lt;&gt; "",VLOOKUP($G476,Defect_severity,2,0),"")</f>
        <v/>
      </c>
      <c r="I476" s="144"/>
      <c r="J476" s="201"/>
      <c r="K476" s="202"/>
    </row>
    <row r="477" customFormat="false" ht="15" hidden="false" customHeight="false" outlineLevel="0" collapsed="false">
      <c r="B477" s="200" t="n">
        <f aca="false">B476+1</f>
        <v>455</v>
      </c>
      <c r="C477" s="144"/>
      <c r="D477" s="201"/>
      <c r="E477" s="201"/>
      <c r="F477" s="144"/>
      <c r="G477" s="144"/>
      <c r="H477" s="175" t="str">
        <f aca="true">IF(G477 &lt;&gt; "",VLOOKUP($G477,Defect_severity,2,0),"")</f>
        <v/>
      </c>
      <c r="I477" s="144"/>
      <c r="J477" s="201"/>
      <c r="K477" s="202"/>
    </row>
    <row r="478" customFormat="false" ht="15" hidden="false" customHeight="false" outlineLevel="0" collapsed="false">
      <c r="B478" s="200" t="n">
        <f aca="false">B477+1</f>
        <v>456</v>
      </c>
      <c r="C478" s="144"/>
      <c r="D478" s="201"/>
      <c r="E478" s="201"/>
      <c r="F478" s="144"/>
      <c r="G478" s="144"/>
      <c r="H478" s="175" t="str">
        <f aca="true">IF(G478 &lt;&gt; "",VLOOKUP($G478,Defect_severity,2,0),"")</f>
        <v/>
      </c>
      <c r="I478" s="144"/>
      <c r="J478" s="201"/>
      <c r="K478" s="202"/>
    </row>
    <row r="479" customFormat="false" ht="15" hidden="false" customHeight="false" outlineLevel="0" collapsed="false">
      <c r="B479" s="200" t="n">
        <f aca="false">B478+1</f>
        <v>457</v>
      </c>
      <c r="C479" s="144"/>
      <c r="D479" s="201"/>
      <c r="E479" s="201"/>
      <c r="F479" s="144"/>
      <c r="G479" s="144"/>
      <c r="H479" s="175" t="str">
        <f aca="true">IF(G479 &lt;&gt; "",VLOOKUP($G479,Defect_severity,2,0),"")</f>
        <v/>
      </c>
      <c r="I479" s="144"/>
      <c r="J479" s="201"/>
      <c r="K479" s="202"/>
    </row>
    <row r="480" customFormat="false" ht="15" hidden="false" customHeight="false" outlineLevel="0" collapsed="false">
      <c r="B480" s="200" t="n">
        <f aca="false">B479+1</f>
        <v>458</v>
      </c>
      <c r="C480" s="144"/>
      <c r="D480" s="201"/>
      <c r="E480" s="201"/>
      <c r="F480" s="144"/>
      <c r="G480" s="144"/>
      <c r="H480" s="175" t="str">
        <f aca="true">IF(G480 &lt;&gt; "",VLOOKUP($G480,Defect_severity,2,0),"")</f>
        <v/>
      </c>
      <c r="I480" s="144"/>
      <c r="J480" s="201"/>
      <c r="K480" s="202"/>
    </row>
    <row r="481" customFormat="false" ht="15" hidden="false" customHeight="false" outlineLevel="0" collapsed="false">
      <c r="B481" s="200" t="n">
        <f aca="false">B480+1</f>
        <v>459</v>
      </c>
      <c r="C481" s="144"/>
      <c r="D481" s="201"/>
      <c r="E481" s="201"/>
      <c r="F481" s="144"/>
      <c r="G481" s="144"/>
      <c r="H481" s="175" t="str">
        <f aca="true">IF(G481 &lt;&gt; "",VLOOKUP($G481,Defect_severity,2,0),"")</f>
        <v/>
      </c>
      <c r="I481" s="144"/>
      <c r="J481" s="201"/>
      <c r="K481" s="202"/>
    </row>
    <row r="482" customFormat="false" ht="15" hidden="false" customHeight="false" outlineLevel="0" collapsed="false">
      <c r="B482" s="200" t="n">
        <f aca="false">B481+1</f>
        <v>460</v>
      </c>
      <c r="C482" s="144"/>
      <c r="D482" s="201"/>
      <c r="E482" s="201"/>
      <c r="F482" s="144"/>
      <c r="G482" s="144"/>
      <c r="H482" s="175" t="str">
        <f aca="true">IF(G482 &lt;&gt; "",VLOOKUP($G482,Defect_severity,2,0),"")</f>
        <v/>
      </c>
      <c r="I482" s="144"/>
      <c r="J482" s="201"/>
      <c r="K482" s="202"/>
    </row>
    <row r="483" customFormat="false" ht="15" hidden="false" customHeight="false" outlineLevel="0" collapsed="false">
      <c r="B483" s="200" t="n">
        <f aca="false">B482+1</f>
        <v>461</v>
      </c>
      <c r="C483" s="144"/>
      <c r="D483" s="201"/>
      <c r="E483" s="201"/>
      <c r="F483" s="144"/>
      <c r="G483" s="144"/>
      <c r="H483" s="175" t="str">
        <f aca="true">IF(G483 &lt;&gt; "",VLOOKUP($G483,Defect_severity,2,0),"")</f>
        <v/>
      </c>
      <c r="I483" s="144"/>
      <c r="J483" s="201"/>
      <c r="K483" s="202"/>
    </row>
    <row r="484" customFormat="false" ht="15" hidden="false" customHeight="false" outlineLevel="0" collapsed="false">
      <c r="B484" s="200" t="n">
        <f aca="false">B483+1</f>
        <v>462</v>
      </c>
      <c r="C484" s="144"/>
      <c r="D484" s="201"/>
      <c r="E484" s="201"/>
      <c r="F484" s="144"/>
      <c r="G484" s="144"/>
      <c r="H484" s="175" t="str">
        <f aca="true">IF(G484 &lt;&gt; "",VLOOKUP($G484,Defect_severity,2,0),"")</f>
        <v/>
      </c>
      <c r="I484" s="144"/>
      <c r="J484" s="201"/>
      <c r="K484" s="202"/>
    </row>
    <row r="485" customFormat="false" ht="15" hidden="false" customHeight="false" outlineLevel="0" collapsed="false">
      <c r="B485" s="200" t="n">
        <f aca="false">B484+1</f>
        <v>463</v>
      </c>
      <c r="C485" s="144"/>
      <c r="D485" s="201"/>
      <c r="E485" s="201"/>
      <c r="F485" s="144"/>
      <c r="G485" s="144"/>
      <c r="H485" s="175" t="str">
        <f aca="true">IF(G485 &lt;&gt; "",VLOOKUP($G485,Defect_severity,2,0),"")</f>
        <v/>
      </c>
      <c r="I485" s="144"/>
      <c r="J485" s="201"/>
      <c r="K485" s="202"/>
    </row>
    <row r="486" customFormat="false" ht="15" hidden="false" customHeight="false" outlineLevel="0" collapsed="false">
      <c r="B486" s="200" t="n">
        <f aca="false">B485+1</f>
        <v>464</v>
      </c>
      <c r="C486" s="144"/>
      <c r="D486" s="201"/>
      <c r="E486" s="201"/>
      <c r="F486" s="144"/>
      <c r="G486" s="144"/>
      <c r="H486" s="175" t="str">
        <f aca="true">IF(G486 &lt;&gt; "",VLOOKUP($G486,Defect_severity,2,0),"")</f>
        <v/>
      </c>
      <c r="I486" s="144"/>
      <c r="J486" s="201"/>
      <c r="K486" s="202"/>
    </row>
    <row r="487" customFormat="false" ht="15" hidden="false" customHeight="false" outlineLevel="0" collapsed="false">
      <c r="B487" s="200" t="n">
        <f aca="false">B486+1</f>
        <v>465</v>
      </c>
      <c r="C487" s="144"/>
      <c r="D487" s="201"/>
      <c r="E487" s="201"/>
      <c r="F487" s="144"/>
      <c r="G487" s="144"/>
      <c r="H487" s="175" t="str">
        <f aca="true">IF(G487 &lt;&gt; "",VLOOKUP($G487,Defect_severity,2,0),"")</f>
        <v/>
      </c>
      <c r="I487" s="144"/>
      <c r="J487" s="201"/>
      <c r="K487" s="202"/>
    </row>
    <row r="488" customFormat="false" ht="15" hidden="false" customHeight="false" outlineLevel="0" collapsed="false">
      <c r="B488" s="200" t="n">
        <f aca="false">B487+1</f>
        <v>466</v>
      </c>
      <c r="C488" s="144"/>
      <c r="D488" s="201"/>
      <c r="E488" s="201"/>
      <c r="F488" s="144"/>
      <c r="G488" s="144"/>
      <c r="H488" s="175" t="str">
        <f aca="true">IF(G488 &lt;&gt; "",VLOOKUP($G488,Defect_severity,2,0),"")</f>
        <v/>
      </c>
      <c r="I488" s="144"/>
      <c r="J488" s="201"/>
      <c r="K488" s="202"/>
    </row>
    <row r="489" customFormat="false" ht="15" hidden="false" customHeight="false" outlineLevel="0" collapsed="false">
      <c r="B489" s="200" t="n">
        <f aca="false">B488+1</f>
        <v>467</v>
      </c>
      <c r="C489" s="144"/>
      <c r="D489" s="201"/>
      <c r="E489" s="201"/>
      <c r="F489" s="144"/>
      <c r="G489" s="144"/>
      <c r="H489" s="175" t="str">
        <f aca="true">IF(G489 &lt;&gt; "",VLOOKUP($G489,Defect_severity,2,0),"")</f>
        <v/>
      </c>
      <c r="I489" s="144"/>
      <c r="J489" s="201"/>
      <c r="K489" s="202"/>
    </row>
    <row r="490" customFormat="false" ht="15" hidden="false" customHeight="false" outlineLevel="0" collapsed="false">
      <c r="B490" s="200" t="n">
        <f aca="false">B489+1</f>
        <v>468</v>
      </c>
      <c r="C490" s="144"/>
      <c r="D490" s="201"/>
      <c r="E490" s="201"/>
      <c r="F490" s="144"/>
      <c r="G490" s="144"/>
      <c r="H490" s="175" t="str">
        <f aca="true">IF(G490 &lt;&gt; "",VLOOKUP($G490,Defect_severity,2,0),"")</f>
        <v/>
      </c>
      <c r="I490" s="144"/>
      <c r="J490" s="201"/>
      <c r="K490" s="202"/>
    </row>
    <row r="491" customFormat="false" ht="15" hidden="false" customHeight="false" outlineLevel="0" collapsed="false">
      <c r="B491" s="200" t="n">
        <f aca="false">B490+1</f>
        <v>469</v>
      </c>
      <c r="C491" s="144"/>
      <c r="D491" s="201"/>
      <c r="E491" s="201"/>
      <c r="F491" s="144"/>
      <c r="G491" s="144"/>
      <c r="H491" s="175" t="str">
        <f aca="true">IF(G491 &lt;&gt; "",VLOOKUP($G491,Defect_severity,2,0),"")</f>
        <v/>
      </c>
      <c r="I491" s="144"/>
      <c r="J491" s="201"/>
      <c r="K491" s="202"/>
    </row>
    <row r="492" customFormat="false" ht="15" hidden="false" customHeight="false" outlineLevel="0" collapsed="false">
      <c r="B492" s="200" t="n">
        <f aca="false">B491+1</f>
        <v>470</v>
      </c>
      <c r="C492" s="144"/>
      <c r="D492" s="201"/>
      <c r="E492" s="201"/>
      <c r="F492" s="144"/>
      <c r="G492" s="144"/>
      <c r="H492" s="175" t="str">
        <f aca="true">IF(G492 &lt;&gt; "",VLOOKUP($G492,Defect_severity,2,0),"")</f>
        <v/>
      </c>
      <c r="I492" s="144"/>
      <c r="J492" s="201"/>
      <c r="K492" s="202"/>
    </row>
    <row r="493" customFormat="false" ht="15" hidden="false" customHeight="false" outlineLevel="0" collapsed="false">
      <c r="B493" s="200" t="n">
        <f aca="false">B492+1</f>
        <v>471</v>
      </c>
      <c r="C493" s="144"/>
      <c r="D493" s="201"/>
      <c r="E493" s="201"/>
      <c r="F493" s="144"/>
      <c r="G493" s="144"/>
      <c r="H493" s="175" t="str">
        <f aca="true">IF(G493 &lt;&gt; "",VLOOKUP($G493,Defect_severity,2,0),"")</f>
        <v/>
      </c>
      <c r="I493" s="144"/>
      <c r="J493" s="201"/>
      <c r="K493" s="202"/>
    </row>
    <row r="494" customFormat="false" ht="15" hidden="false" customHeight="false" outlineLevel="0" collapsed="false">
      <c r="B494" s="200" t="n">
        <f aca="false">B493+1</f>
        <v>472</v>
      </c>
      <c r="C494" s="144"/>
      <c r="D494" s="201"/>
      <c r="E494" s="201"/>
      <c r="F494" s="144"/>
      <c r="G494" s="144"/>
      <c r="H494" s="175" t="str">
        <f aca="true">IF(G494 &lt;&gt; "",VLOOKUP($G494,Defect_severity,2,0),"")</f>
        <v/>
      </c>
      <c r="I494" s="144"/>
      <c r="J494" s="201"/>
      <c r="K494" s="202"/>
    </row>
    <row r="495" customFormat="false" ht="15" hidden="false" customHeight="false" outlineLevel="0" collapsed="false">
      <c r="B495" s="200" t="n">
        <f aca="false">B494+1</f>
        <v>473</v>
      </c>
      <c r="C495" s="144"/>
      <c r="D495" s="201"/>
      <c r="E495" s="201"/>
      <c r="F495" s="144"/>
      <c r="G495" s="144"/>
      <c r="H495" s="175" t="str">
        <f aca="true">IF(G495 &lt;&gt; "",VLOOKUP($G495,Defect_severity,2,0),"")</f>
        <v/>
      </c>
      <c r="I495" s="144"/>
      <c r="J495" s="201"/>
      <c r="K495" s="202"/>
    </row>
    <row r="496" customFormat="false" ht="15" hidden="false" customHeight="false" outlineLevel="0" collapsed="false">
      <c r="B496" s="200" t="n">
        <f aca="false">B495+1</f>
        <v>474</v>
      </c>
      <c r="C496" s="144"/>
      <c r="D496" s="201"/>
      <c r="E496" s="201"/>
      <c r="F496" s="144"/>
      <c r="G496" s="144"/>
      <c r="H496" s="175" t="str">
        <f aca="true">IF(G496 &lt;&gt; "",VLOOKUP($G496,Defect_severity,2,0),"")</f>
        <v/>
      </c>
      <c r="I496" s="144"/>
      <c r="J496" s="201"/>
      <c r="K496" s="202"/>
    </row>
    <row r="497" customFormat="false" ht="15" hidden="false" customHeight="false" outlineLevel="0" collapsed="false">
      <c r="B497" s="200" t="n">
        <f aca="false">B496+1</f>
        <v>475</v>
      </c>
      <c r="C497" s="144"/>
      <c r="D497" s="201"/>
      <c r="E497" s="201"/>
      <c r="F497" s="144"/>
      <c r="G497" s="144"/>
      <c r="H497" s="175" t="str">
        <f aca="true">IF(G497 &lt;&gt; "",VLOOKUP($G497,Defect_severity,2,0),"")</f>
        <v/>
      </c>
      <c r="I497" s="144"/>
      <c r="J497" s="201"/>
      <c r="K497" s="202"/>
    </row>
    <row r="498" customFormat="false" ht="15" hidden="false" customHeight="false" outlineLevel="0" collapsed="false">
      <c r="B498" s="200" t="n">
        <f aca="false">B497+1</f>
        <v>476</v>
      </c>
      <c r="C498" s="144"/>
      <c r="D498" s="201"/>
      <c r="E498" s="201"/>
      <c r="F498" s="144"/>
      <c r="G498" s="144"/>
      <c r="H498" s="175" t="str">
        <f aca="true">IF(G498 &lt;&gt; "",VLOOKUP($G498,Defect_severity,2,0),"")</f>
        <v/>
      </c>
      <c r="I498" s="144"/>
      <c r="J498" s="201"/>
      <c r="K498" s="202"/>
    </row>
    <row r="499" customFormat="false" ht="15" hidden="false" customHeight="false" outlineLevel="0" collapsed="false">
      <c r="B499" s="200" t="n">
        <f aca="false">B498+1</f>
        <v>477</v>
      </c>
      <c r="C499" s="144"/>
      <c r="D499" s="201"/>
      <c r="E499" s="201"/>
      <c r="F499" s="144"/>
      <c r="G499" s="144"/>
      <c r="H499" s="175" t="str">
        <f aca="true">IF(G499 &lt;&gt; "",VLOOKUP($G499,Defect_severity,2,0),"")</f>
        <v/>
      </c>
      <c r="I499" s="144"/>
      <c r="J499" s="201"/>
      <c r="K499" s="202"/>
    </row>
    <row r="500" customFormat="false" ht="15" hidden="false" customHeight="false" outlineLevel="0" collapsed="false">
      <c r="B500" s="200" t="n">
        <f aca="false">B499+1</f>
        <v>478</v>
      </c>
      <c r="C500" s="144"/>
      <c r="D500" s="201"/>
      <c r="E500" s="201"/>
      <c r="F500" s="144"/>
      <c r="G500" s="144"/>
      <c r="H500" s="175" t="str">
        <f aca="true">IF(G500 &lt;&gt; "",VLOOKUP($G500,Defect_severity,2,0),"")</f>
        <v/>
      </c>
      <c r="I500" s="144"/>
      <c r="J500" s="201"/>
      <c r="K500" s="202"/>
    </row>
    <row r="501" customFormat="false" ht="15" hidden="false" customHeight="false" outlineLevel="0" collapsed="false">
      <c r="B501" s="200" t="n">
        <f aca="false">B500+1</f>
        <v>479</v>
      </c>
      <c r="C501" s="144"/>
      <c r="D501" s="201"/>
      <c r="E501" s="201"/>
      <c r="F501" s="144"/>
      <c r="G501" s="144"/>
      <c r="H501" s="175" t="str">
        <f aca="true">IF(G501 &lt;&gt; "",VLOOKUP($G501,Defect_severity,2,0),"")</f>
        <v/>
      </c>
      <c r="I501" s="144"/>
      <c r="J501" s="201"/>
      <c r="K501" s="202"/>
    </row>
    <row r="502" customFormat="false" ht="15" hidden="false" customHeight="false" outlineLevel="0" collapsed="false">
      <c r="B502" s="200" t="n">
        <f aca="false">B501+1</f>
        <v>480</v>
      </c>
      <c r="C502" s="144"/>
      <c r="D502" s="201"/>
      <c r="E502" s="201"/>
      <c r="F502" s="144"/>
      <c r="G502" s="144"/>
      <c r="H502" s="175" t="str">
        <f aca="true">IF(G502 &lt;&gt; "",VLOOKUP($G502,Defect_severity,2,0),"")</f>
        <v/>
      </c>
      <c r="I502" s="144"/>
      <c r="J502" s="201"/>
      <c r="K502" s="202"/>
    </row>
    <row r="503" customFormat="false" ht="15" hidden="false" customHeight="false" outlineLevel="0" collapsed="false">
      <c r="B503" s="200" t="n">
        <f aca="false">B502+1</f>
        <v>481</v>
      </c>
      <c r="C503" s="144"/>
      <c r="D503" s="201"/>
      <c r="E503" s="201"/>
      <c r="F503" s="144"/>
      <c r="G503" s="144"/>
      <c r="H503" s="175" t="str">
        <f aca="true">IF(G503 &lt;&gt; "",VLOOKUP($G503,Defect_severity,2,0),"")</f>
        <v/>
      </c>
      <c r="I503" s="144"/>
      <c r="J503" s="201"/>
      <c r="K503" s="202"/>
    </row>
    <row r="504" customFormat="false" ht="15" hidden="false" customHeight="false" outlineLevel="0" collapsed="false">
      <c r="B504" s="200" t="n">
        <f aca="false">B503+1</f>
        <v>482</v>
      </c>
      <c r="C504" s="144"/>
      <c r="D504" s="201"/>
      <c r="E504" s="201"/>
      <c r="F504" s="144"/>
      <c r="G504" s="144"/>
      <c r="H504" s="175" t="str">
        <f aca="true">IF(G504 &lt;&gt; "",VLOOKUP($G504,Defect_severity,2,0),"")</f>
        <v/>
      </c>
      <c r="I504" s="144"/>
      <c r="J504" s="201"/>
      <c r="K504" s="202"/>
    </row>
    <row r="505" customFormat="false" ht="15" hidden="false" customHeight="false" outlineLevel="0" collapsed="false">
      <c r="B505" s="200" t="n">
        <f aca="false">B504+1</f>
        <v>483</v>
      </c>
      <c r="C505" s="144"/>
      <c r="D505" s="201"/>
      <c r="E505" s="201"/>
      <c r="F505" s="144"/>
      <c r="G505" s="144"/>
      <c r="H505" s="175" t="str">
        <f aca="true">IF(G505 &lt;&gt; "",VLOOKUP($G505,Defect_severity,2,0),"")</f>
        <v/>
      </c>
      <c r="I505" s="144"/>
      <c r="J505" s="201"/>
      <c r="K505" s="202"/>
    </row>
    <row r="506" customFormat="false" ht="15" hidden="false" customHeight="false" outlineLevel="0" collapsed="false">
      <c r="B506" s="200" t="n">
        <f aca="false">B505+1</f>
        <v>484</v>
      </c>
      <c r="C506" s="144"/>
      <c r="D506" s="201"/>
      <c r="E506" s="201"/>
      <c r="F506" s="144"/>
      <c r="G506" s="144"/>
      <c r="H506" s="175" t="str">
        <f aca="true">IF(G506 &lt;&gt; "",VLOOKUP($G506,Defect_severity,2,0),"")</f>
        <v/>
      </c>
      <c r="I506" s="144"/>
      <c r="J506" s="201"/>
      <c r="K506" s="202"/>
    </row>
    <row r="507" customFormat="false" ht="15" hidden="false" customHeight="false" outlineLevel="0" collapsed="false">
      <c r="B507" s="200" t="n">
        <f aca="false">B506+1</f>
        <v>485</v>
      </c>
      <c r="C507" s="144"/>
      <c r="D507" s="201"/>
      <c r="E507" s="201"/>
      <c r="F507" s="144"/>
      <c r="G507" s="144"/>
      <c r="H507" s="175" t="str">
        <f aca="true">IF(G507 &lt;&gt; "",VLOOKUP($G507,Defect_severity,2,0),"")</f>
        <v/>
      </c>
      <c r="I507" s="144"/>
      <c r="J507" s="201"/>
      <c r="K507" s="202"/>
    </row>
    <row r="508" customFormat="false" ht="15" hidden="false" customHeight="false" outlineLevel="0" collapsed="false">
      <c r="B508" s="200" t="n">
        <f aca="false">B507+1</f>
        <v>486</v>
      </c>
      <c r="C508" s="144"/>
      <c r="D508" s="201"/>
      <c r="E508" s="201"/>
      <c r="F508" s="144"/>
      <c r="G508" s="144"/>
      <c r="H508" s="175" t="str">
        <f aca="true">IF(G508 &lt;&gt; "",VLOOKUP($G508,Defect_severity,2,0),"")</f>
        <v/>
      </c>
      <c r="I508" s="144"/>
      <c r="J508" s="201"/>
      <c r="K508" s="202"/>
    </row>
    <row r="509" customFormat="false" ht="15" hidden="false" customHeight="false" outlineLevel="0" collapsed="false">
      <c r="B509" s="200" t="n">
        <f aca="false">B508+1</f>
        <v>487</v>
      </c>
      <c r="C509" s="144"/>
      <c r="D509" s="201"/>
      <c r="E509" s="201"/>
      <c r="F509" s="144"/>
      <c r="G509" s="144"/>
      <c r="H509" s="175" t="str">
        <f aca="true">IF(G509 &lt;&gt; "",VLOOKUP($G509,Defect_severity,2,0),"")</f>
        <v/>
      </c>
      <c r="I509" s="144"/>
      <c r="J509" s="201"/>
      <c r="K509" s="202"/>
    </row>
    <row r="510" customFormat="false" ht="15" hidden="false" customHeight="false" outlineLevel="0" collapsed="false">
      <c r="B510" s="200" t="n">
        <f aca="false">B509+1</f>
        <v>488</v>
      </c>
      <c r="C510" s="144"/>
      <c r="D510" s="201"/>
      <c r="E510" s="201"/>
      <c r="F510" s="144"/>
      <c r="G510" s="144"/>
      <c r="H510" s="175" t="str">
        <f aca="true">IF(G510 &lt;&gt; "",VLOOKUP($G510,Defect_severity,2,0),"")</f>
        <v/>
      </c>
      <c r="I510" s="144"/>
      <c r="J510" s="201"/>
      <c r="K510" s="202"/>
    </row>
    <row r="511" customFormat="false" ht="15" hidden="false" customHeight="false" outlineLevel="0" collapsed="false">
      <c r="B511" s="200" t="n">
        <f aca="false">B510+1</f>
        <v>489</v>
      </c>
      <c r="C511" s="144"/>
      <c r="D511" s="201"/>
      <c r="E511" s="201"/>
      <c r="F511" s="144"/>
      <c r="G511" s="144"/>
      <c r="H511" s="175" t="str">
        <f aca="true">IF(G511 &lt;&gt; "",VLOOKUP($G511,Defect_severity,2,0),"")</f>
        <v/>
      </c>
      <c r="I511" s="144"/>
      <c r="J511" s="201"/>
      <c r="K511" s="202"/>
    </row>
    <row r="512" customFormat="false" ht="15" hidden="false" customHeight="false" outlineLevel="0" collapsed="false">
      <c r="B512" s="200" t="n">
        <f aca="false">B511+1</f>
        <v>490</v>
      </c>
      <c r="C512" s="144"/>
      <c r="D512" s="201"/>
      <c r="E512" s="201"/>
      <c r="F512" s="144"/>
      <c r="G512" s="144"/>
      <c r="H512" s="175" t="str">
        <f aca="true">IF(G512 &lt;&gt; "",VLOOKUP($G512,Defect_severity,2,0),"")</f>
        <v/>
      </c>
      <c r="I512" s="144"/>
      <c r="J512" s="201"/>
      <c r="K512" s="202"/>
    </row>
    <row r="513" customFormat="false" ht="15" hidden="false" customHeight="false" outlineLevel="0" collapsed="false">
      <c r="B513" s="200" t="n">
        <f aca="false">B512+1</f>
        <v>491</v>
      </c>
      <c r="C513" s="144"/>
      <c r="D513" s="201"/>
      <c r="E513" s="201"/>
      <c r="F513" s="144"/>
      <c r="G513" s="144"/>
      <c r="H513" s="175" t="str">
        <f aca="true">IF(G513 &lt;&gt; "",VLOOKUP($G513,Defect_severity,2,0),"")</f>
        <v/>
      </c>
      <c r="I513" s="144"/>
      <c r="J513" s="201"/>
      <c r="K513" s="202"/>
    </row>
    <row r="514" customFormat="false" ht="15" hidden="false" customHeight="false" outlineLevel="0" collapsed="false">
      <c r="B514" s="200" t="n">
        <f aca="false">B513+1</f>
        <v>492</v>
      </c>
      <c r="C514" s="144"/>
      <c r="D514" s="201"/>
      <c r="E514" s="201"/>
      <c r="F514" s="144"/>
      <c r="G514" s="144"/>
      <c r="H514" s="175" t="str">
        <f aca="true">IF(G514 &lt;&gt; "",VLOOKUP($G514,Defect_severity,2,0),"")</f>
        <v/>
      </c>
      <c r="I514" s="144"/>
      <c r="J514" s="201"/>
      <c r="K514" s="202"/>
    </row>
    <row r="515" customFormat="false" ht="15" hidden="false" customHeight="false" outlineLevel="0" collapsed="false">
      <c r="B515" s="200" t="n">
        <f aca="false">B514+1</f>
        <v>493</v>
      </c>
      <c r="C515" s="144"/>
      <c r="D515" s="201"/>
      <c r="E515" s="201"/>
      <c r="F515" s="144"/>
      <c r="G515" s="144"/>
      <c r="H515" s="175" t="str">
        <f aca="true">IF(G515 &lt;&gt; "",VLOOKUP($G515,Defect_severity,2,0),"")</f>
        <v/>
      </c>
      <c r="I515" s="144"/>
      <c r="J515" s="201"/>
      <c r="K515" s="202"/>
    </row>
    <row r="516" customFormat="false" ht="15" hidden="false" customHeight="false" outlineLevel="0" collapsed="false">
      <c r="B516" s="200" t="n">
        <f aca="false">B515+1</f>
        <v>494</v>
      </c>
      <c r="C516" s="144"/>
      <c r="D516" s="201"/>
      <c r="E516" s="201"/>
      <c r="F516" s="144"/>
      <c r="G516" s="144"/>
      <c r="H516" s="175" t="str">
        <f aca="true">IF(G516 &lt;&gt; "",VLOOKUP($G516,Defect_severity,2,0),"")</f>
        <v/>
      </c>
      <c r="I516" s="144"/>
      <c r="J516" s="201"/>
      <c r="K516" s="202"/>
    </row>
    <row r="517" customFormat="false" ht="15" hidden="false" customHeight="false" outlineLevel="0" collapsed="false">
      <c r="B517" s="200" t="n">
        <f aca="false">B516+1</f>
        <v>495</v>
      </c>
      <c r="C517" s="144"/>
      <c r="D517" s="201"/>
      <c r="E517" s="201"/>
      <c r="F517" s="144"/>
      <c r="G517" s="144"/>
      <c r="H517" s="175" t="str">
        <f aca="true">IF(G517 &lt;&gt; "",VLOOKUP($G517,Defect_severity,2,0),"")</f>
        <v/>
      </c>
      <c r="I517" s="144"/>
      <c r="J517" s="201"/>
      <c r="K517" s="202"/>
    </row>
    <row r="518" customFormat="false" ht="15" hidden="false" customHeight="false" outlineLevel="0" collapsed="false">
      <c r="B518" s="200" t="n">
        <f aca="false">B517+1</f>
        <v>496</v>
      </c>
      <c r="C518" s="144"/>
      <c r="D518" s="201"/>
      <c r="E518" s="201"/>
      <c r="F518" s="144"/>
      <c r="G518" s="144"/>
      <c r="H518" s="175" t="str">
        <f aca="true">IF(G518 &lt;&gt; "",VLOOKUP($G518,Defect_severity,2,0),"")</f>
        <v/>
      </c>
      <c r="I518" s="144"/>
      <c r="J518" s="201"/>
      <c r="K518" s="202"/>
    </row>
    <row r="519" customFormat="false" ht="15" hidden="false" customHeight="false" outlineLevel="0" collapsed="false">
      <c r="B519" s="200" t="n">
        <f aca="false">B518+1</f>
        <v>497</v>
      </c>
      <c r="C519" s="144"/>
      <c r="D519" s="201"/>
      <c r="E519" s="201"/>
      <c r="F519" s="144"/>
      <c r="G519" s="144"/>
      <c r="H519" s="175" t="str">
        <f aca="true">IF(G519 &lt;&gt; "",VLOOKUP($G519,Defect_severity,2,0),"")</f>
        <v/>
      </c>
      <c r="I519" s="144"/>
      <c r="J519" s="201"/>
      <c r="K519" s="202"/>
    </row>
    <row r="520" customFormat="false" ht="15" hidden="false" customHeight="false" outlineLevel="0" collapsed="false">
      <c r="B520" s="200" t="n">
        <f aca="false">B519+1</f>
        <v>498</v>
      </c>
      <c r="C520" s="144"/>
      <c r="D520" s="201"/>
      <c r="E520" s="201"/>
      <c r="F520" s="144"/>
      <c r="G520" s="144"/>
      <c r="H520" s="175" t="str">
        <f aca="true">IF(G520 &lt;&gt; "",VLOOKUP($G520,Defect_severity,2,0),"")</f>
        <v/>
      </c>
      <c r="I520" s="144"/>
      <c r="J520" s="201"/>
      <c r="K520" s="202"/>
    </row>
    <row r="521" customFormat="false" ht="15" hidden="false" customHeight="false" outlineLevel="0" collapsed="false">
      <c r="B521" s="200" t="n">
        <f aca="false">B520+1</f>
        <v>499</v>
      </c>
      <c r="C521" s="144"/>
      <c r="D521" s="201"/>
      <c r="E521" s="201"/>
      <c r="F521" s="144"/>
      <c r="G521" s="144"/>
      <c r="H521" s="175" t="str">
        <f aca="true">IF(G521 &lt;&gt; "",VLOOKUP($G521,Defect_severity,2,0),"")</f>
        <v/>
      </c>
      <c r="I521" s="144"/>
      <c r="J521" s="201"/>
      <c r="K521" s="202"/>
    </row>
    <row r="522" customFormat="false" ht="15.75" hidden="false" customHeight="false" outlineLevel="0" collapsed="false">
      <c r="B522" s="208" t="n">
        <f aca="false">B521+1</f>
        <v>500</v>
      </c>
      <c r="C522" s="209"/>
      <c r="D522" s="210"/>
      <c r="E522" s="210"/>
      <c r="F522" s="209"/>
      <c r="G522" s="209"/>
      <c r="H522" s="180" t="str">
        <f aca="true">IF(G522 &lt;&gt; "",VLOOKUP($G522,Defect_severity,2,0),"")</f>
        <v/>
      </c>
      <c r="I522" s="209"/>
      <c r="J522" s="210"/>
      <c r="K522" s="211"/>
    </row>
  </sheetData>
  <sheetProtection sheet="true" objects="true" scenarios="tru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Client_Gold_dt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6" sqref="C1 C9 C12 C19 C26 C31 M15"/>
    </sheetView>
  </sheetViews>
  <sheetFormatPr defaultRowHeight="15"/>
  <cols>
    <col collapsed="false" hidden="false" max="1025" min="1" style="0" width="8.5748987854251"/>
  </cols>
  <sheetData/>
  <sheetProtection sheet="true" scenarios="true" formatCells="false" formatColumns="false" formatRows="false" insertHyperlink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9" activeCellId="6" sqref="C1 C9 C12 C19 C26 C31 E9"/>
    </sheetView>
  </sheetViews>
  <sheetFormatPr defaultRowHeight="15"/>
  <cols>
    <col collapsed="false" hidden="false" max="1" min="1" style="146" width="3.71255060728745"/>
    <col collapsed="false" hidden="false" max="2" min="2" style="146" width="22.5748987854251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29.7165991902834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149"/>
      <c r="B2" s="212" t="s">
        <v>114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212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218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115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51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219" t="s">
        <v>99</v>
      </c>
      <c r="C22" s="220" t="s">
        <v>108</v>
      </c>
      <c r="D22" s="221" t="s">
        <v>109</v>
      </c>
      <c r="E22" s="139" t="s">
        <v>110</v>
      </c>
      <c r="F22" s="220" t="s">
        <v>111</v>
      </c>
      <c r="G22" s="137" t="s">
        <v>111</v>
      </c>
      <c r="H22" s="222" t="s">
        <v>112</v>
      </c>
      <c r="I22" s="220" t="s">
        <v>105</v>
      </c>
      <c r="J22" s="220" t="s">
        <v>106</v>
      </c>
      <c r="K22" s="220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144"/>
      <c r="G23" s="144"/>
      <c r="H23" s="175" t="str">
        <f aca="true">IF(G23 &lt;&gt; "",VLOOKUP($G23,Defect_severity,2,0),"")</f>
        <v/>
      </c>
      <c r="I23" s="144"/>
      <c r="J23" s="201"/>
      <c r="K23" s="202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144"/>
      <c r="G24" s="144"/>
      <c r="H24" s="175" t="str">
        <f aca="true">IF(G24 &lt;&gt; "",VLOOKUP($G24,Defect_severity,2,0),"")</f>
        <v/>
      </c>
      <c r="I24" s="144"/>
      <c r="J24" s="201"/>
      <c r="K24" s="202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144"/>
      <c r="G25" s="144"/>
      <c r="H25" s="175" t="str">
        <f aca="true">IF(G25 &lt;&gt; "",VLOOKUP($G25,Defect_severity,2,0),"")</f>
        <v/>
      </c>
      <c r="I25" s="144"/>
      <c r="J25" s="201"/>
      <c r="K25" s="202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144"/>
      <c r="G26" s="144"/>
      <c r="H26" s="175" t="str">
        <f aca="true">IF(G26 &lt;&gt; "",VLOOKUP($G26,Defect_severity,2,0),"")</f>
        <v/>
      </c>
      <c r="I26" s="144"/>
      <c r="J26" s="201"/>
      <c r="K26" s="202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144"/>
      <c r="G27" s="144"/>
      <c r="H27" s="175" t="str">
        <f aca="true">IF(G27 &lt;&gt; "",VLOOKUP($G27,Defect_severity,2,0),"")</f>
        <v/>
      </c>
      <c r="I27" s="144"/>
      <c r="J27" s="201"/>
      <c r="K27" s="202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144"/>
      <c r="G28" s="144"/>
      <c r="H28" s="175" t="str">
        <f aca="true">IF(G28 &lt;&gt; "",VLOOKUP($G28,Defect_severity,2,0),"")</f>
        <v/>
      </c>
      <c r="I28" s="144"/>
      <c r="J28" s="201"/>
      <c r="K28" s="202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144"/>
      <c r="G29" s="144"/>
      <c r="H29" s="175" t="str">
        <f aca="true">IF(G29 &lt;&gt; "",VLOOKUP($G29,Defect_severity,2,0),"")</f>
        <v/>
      </c>
      <c r="I29" s="144"/>
      <c r="J29" s="201"/>
      <c r="K29" s="202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144"/>
      <c r="G30" s="144"/>
      <c r="H30" s="175" t="str">
        <f aca="true">IF(G30 &lt;&gt; "",VLOOKUP($G30,Defect_severity,2,0),"")</f>
        <v/>
      </c>
      <c r="I30" s="144"/>
      <c r="J30" s="201"/>
      <c r="K30" s="202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144"/>
      <c r="G31" s="144"/>
      <c r="H31" s="175" t="str">
        <f aca="true">IF(G31 &lt;&gt; "",VLOOKUP($G31,Defect_severity,2,0),"")</f>
        <v/>
      </c>
      <c r="I31" s="144"/>
      <c r="J31" s="201"/>
      <c r="K31" s="202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144"/>
      <c r="G32" s="144"/>
      <c r="H32" s="175" t="str">
        <f aca="true">IF(G32 &lt;&gt; "",VLOOKUP($G32,Defect_severity,2,0),"")</f>
        <v/>
      </c>
      <c r="I32" s="144"/>
      <c r="J32" s="201"/>
      <c r="K32" s="202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144"/>
      <c r="G33" s="144"/>
      <c r="H33" s="175" t="str">
        <f aca="true">IF(G33 &lt;&gt; "",VLOOKUP($G33,Defect_severity,2,0),"")</f>
        <v/>
      </c>
      <c r="I33" s="144"/>
      <c r="J33" s="201"/>
      <c r="K33" s="202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144"/>
      <c r="G34" s="144"/>
      <c r="H34" s="175" t="str">
        <f aca="true">IF(G34 &lt;&gt; "",VLOOKUP($G34,Defect_severity,2,0),"")</f>
        <v/>
      </c>
      <c r="I34" s="144"/>
      <c r="J34" s="201"/>
      <c r="K34" s="202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144"/>
      <c r="G35" s="144"/>
      <c r="H35" s="175" t="str">
        <f aca="true">IF(G35 &lt;&gt; "",VLOOKUP($G35,Defect_severity,2,0),"")</f>
        <v/>
      </c>
      <c r="I35" s="144"/>
      <c r="J35" s="201"/>
      <c r="K35" s="202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144"/>
      <c r="G36" s="144"/>
      <c r="H36" s="175" t="str">
        <f aca="true">IF(G36 &lt;&gt; "",VLOOKUP($G36,Defect_severity,2,0),"")</f>
        <v/>
      </c>
      <c r="I36" s="144"/>
      <c r="J36" s="201"/>
      <c r="K36" s="202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144"/>
      <c r="G37" s="144"/>
      <c r="H37" s="175" t="str">
        <f aca="true">IF(G37 &lt;&gt; "",VLOOKUP($G37,Defect_severity,2,0),"")</f>
        <v/>
      </c>
      <c r="I37" s="144"/>
      <c r="J37" s="201"/>
      <c r="K37" s="202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144"/>
      <c r="G38" s="144"/>
      <c r="H38" s="175" t="str">
        <f aca="true">IF(G38 &lt;&gt; "",VLOOKUP($G38,Defect_severity,2,0),"")</f>
        <v/>
      </c>
      <c r="I38" s="144"/>
      <c r="J38" s="201"/>
      <c r="K38" s="202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144"/>
      <c r="G39" s="144"/>
      <c r="H39" s="175" t="str">
        <f aca="true">IF(G39 &lt;&gt; "",VLOOKUP($G39,Defect_severity,2,0),"")</f>
        <v/>
      </c>
      <c r="I39" s="144"/>
      <c r="J39" s="201"/>
      <c r="K39" s="202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144"/>
      <c r="G40" s="144"/>
      <c r="H40" s="175" t="str">
        <f aca="true">IF(G40 &lt;&gt; "",VLOOKUP($G40,Defect_severity,2,0),"")</f>
        <v/>
      </c>
      <c r="I40" s="144"/>
      <c r="J40" s="201"/>
      <c r="K40" s="202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144"/>
      <c r="G41" s="144"/>
      <c r="H41" s="175" t="str">
        <f aca="true">IF(G41 &lt;&gt; "",VLOOKUP($G41,Defect_severity,2,0),"")</f>
        <v/>
      </c>
      <c r="I41" s="144"/>
      <c r="J41" s="201"/>
      <c r="K41" s="202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144"/>
      <c r="G42" s="144"/>
      <c r="H42" s="175" t="str">
        <f aca="true">IF(G42 &lt;&gt; "",VLOOKUP($G42,Defect_severity,2,0),"")</f>
        <v/>
      </c>
      <c r="I42" s="144"/>
      <c r="J42" s="201"/>
      <c r="K42" s="202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144"/>
      <c r="G43" s="144"/>
      <c r="H43" s="175" t="str">
        <f aca="true">IF(G43 &lt;&gt; "",VLOOKUP($G43,Defect_severity,2,0),"")</f>
        <v/>
      </c>
      <c r="I43" s="144"/>
      <c r="J43" s="201"/>
      <c r="K43" s="202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144"/>
      <c r="G44" s="144"/>
      <c r="H44" s="175" t="str">
        <f aca="true">IF(G44 &lt;&gt; "",VLOOKUP($G44,Defect_severity,2,0),"")</f>
        <v/>
      </c>
      <c r="I44" s="144"/>
      <c r="J44" s="201"/>
      <c r="K44" s="202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144"/>
      <c r="G45" s="144"/>
      <c r="H45" s="175" t="str">
        <f aca="true">IF(G45 &lt;&gt; "",VLOOKUP($G45,Defect_severity,2,0),"")</f>
        <v/>
      </c>
      <c r="I45" s="144"/>
      <c r="J45" s="201"/>
      <c r="K45" s="202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144"/>
      <c r="G46" s="144"/>
      <c r="H46" s="175" t="str">
        <f aca="true">IF(G46 &lt;&gt; "",VLOOKUP($G46,Defect_severity,2,0),"")</f>
        <v/>
      </c>
      <c r="I46" s="144"/>
      <c r="J46" s="201"/>
      <c r="K46" s="202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144"/>
      <c r="G47" s="144"/>
      <c r="H47" s="175" t="str">
        <f aca="true">IF(G47 &lt;&gt; "",VLOOKUP($G47,Defect_severity,2,0),"")</f>
        <v/>
      </c>
      <c r="I47" s="144"/>
      <c r="J47" s="201"/>
      <c r="K47" s="202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144"/>
      <c r="G48" s="144"/>
      <c r="H48" s="175" t="str">
        <f aca="true">IF(G48 &lt;&gt; "",VLOOKUP($G48,Defect_severity,2,0),"")</f>
        <v/>
      </c>
      <c r="I48" s="144"/>
      <c r="J48" s="201"/>
      <c r="K48" s="202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144"/>
      <c r="G49" s="144"/>
      <c r="H49" s="175" t="str">
        <f aca="true">IF(G49 &lt;&gt; "",VLOOKUP($G49,Defect_severity,2,0),"")</f>
        <v/>
      </c>
      <c r="I49" s="144"/>
      <c r="J49" s="201"/>
      <c r="K49" s="202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144"/>
      <c r="G50" s="144"/>
      <c r="H50" s="175" t="str">
        <f aca="true">IF(G50 &lt;&gt; "",VLOOKUP($G50,Defect_severity,2,0),"")</f>
        <v/>
      </c>
      <c r="I50" s="144"/>
      <c r="J50" s="201"/>
      <c r="K50" s="202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144"/>
      <c r="G51" s="144"/>
      <c r="H51" s="175" t="str">
        <f aca="true">IF(G51 &lt;&gt; "",VLOOKUP($G51,Defect_severity,2,0),"")</f>
        <v/>
      </c>
      <c r="I51" s="144"/>
      <c r="J51" s="201"/>
      <c r="K51" s="202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144"/>
      <c r="G52" s="144"/>
      <c r="H52" s="175" t="str">
        <f aca="true">IF(G52 &lt;&gt; "",VLOOKUP($G52,Defect_severity,2,0),"")</f>
        <v/>
      </c>
      <c r="I52" s="144"/>
      <c r="J52" s="201"/>
      <c r="K52" s="202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144"/>
      <c r="G53" s="144"/>
      <c r="H53" s="175" t="str">
        <f aca="true">IF(G53 &lt;&gt; "",VLOOKUP($G53,Defect_severity,2,0),"")</f>
        <v/>
      </c>
      <c r="I53" s="144"/>
      <c r="J53" s="201"/>
      <c r="K53" s="202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144"/>
      <c r="G54" s="144"/>
      <c r="H54" s="175" t="str">
        <f aca="true">IF(G54 &lt;&gt; "",VLOOKUP($G54,Defect_severity,2,0),"")</f>
        <v/>
      </c>
      <c r="I54" s="144"/>
      <c r="J54" s="201"/>
      <c r="K54" s="202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144"/>
      <c r="G55" s="144"/>
      <c r="H55" s="175" t="str">
        <f aca="true">IF(G55 &lt;&gt; "",VLOOKUP($G55,Defect_severity,2,0),"")</f>
        <v/>
      </c>
      <c r="I55" s="144"/>
      <c r="J55" s="201"/>
      <c r="K55" s="202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144"/>
      <c r="G56" s="144"/>
      <c r="H56" s="175" t="str">
        <f aca="true">IF(G56 &lt;&gt; "",VLOOKUP($G56,Defect_severity,2,0),"")</f>
        <v/>
      </c>
      <c r="I56" s="144"/>
      <c r="J56" s="201"/>
      <c r="K56" s="202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144"/>
      <c r="G57" s="144"/>
      <c r="H57" s="175" t="str">
        <f aca="true">IF(G57 &lt;&gt; "",VLOOKUP($G57,Defect_severity,2,0),"")</f>
        <v/>
      </c>
      <c r="I57" s="144"/>
      <c r="J57" s="201"/>
      <c r="K57" s="202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144"/>
      <c r="G58" s="144"/>
      <c r="H58" s="175" t="str">
        <f aca="true">IF(G58 &lt;&gt; "",VLOOKUP($G58,Defect_severity,2,0),"")</f>
        <v/>
      </c>
      <c r="I58" s="144"/>
      <c r="J58" s="201"/>
      <c r="K58" s="202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144"/>
      <c r="G59" s="144"/>
      <c r="H59" s="175" t="str">
        <f aca="true">IF(G59 &lt;&gt; "",VLOOKUP($G59,Defect_severity,2,0),"")</f>
        <v/>
      </c>
      <c r="I59" s="144"/>
      <c r="J59" s="201"/>
      <c r="K59" s="202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144"/>
      <c r="G60" s="144"/>
      <c r="H60" s="175" t="str">
        <f aca="true">IF(G60 &lt;&gt; "",VLOOKUP($G60,Defect_severity,2,0),"")</f>
        <v/>
      </c>
      <c r="I60" s="144"/>
      <c r="J60" s="201"/>
      <c r="K60" s="202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144"/>
      <c r="G61" s="144"/>
      <c r="H61" s="175" t="str">
        <f aca="true">IF(G61 &lt;&gt; "",VLOOKUP($G61,Defect_severity,2,0),"")</f>
        <v/>
      </c>
      <c r="I61" s="144"/>
      <c r="J61" s="201"/>
      <c r="K61" s="202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144"/>
      <c r="G62" s="144"/>
      <c r="H62" s="175" t="str">
        <f aca="true">IF(G62 &lt;&gt; "",VLOOKUP($G62,Defect_severity,2,0),"")</f>
        <v/>
      </c>
      <c r="I62" s="144"/>
      <c r="J62" s="201"/>
      <c r="K62" s="202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144"/>
      <c r="G63" s="144"/>
      <c r="H63" s="175" t="str">
        <f aca="true">IF(G63 &lt;&gt; "",VLOOKUP($G63,Defect_severity,2,0),"")</f>
        <v/>
      </c>
      <c r="I63" s="144"/>
      <c r="J63" s="201"/>
      <c r="K63" s="202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144"/>
      <c r="G64" s="144"/>
      <c r="H64" s="175" t="str">
        <f aca="true">IF(G64 &lt;&gt; "",VLOOKUP($G64,Defect_severity,2,0),"")</f>
        <v/>
      </c>
      <c r="I64" s="144"/>
      <c r="J64" s="201"/>
      <c r="K64" s="202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144"/>
      <c r="G65" s="144"/>
      <c r="H65" s="175" t="str">
        <f aca="true">IF(G65 &lt;&gt; "",VLOOKUP($G65,Defect_severity,2,0),"")</f>
        <v/>
      </c>
      <c r="I65" s="144"/>
      <c r="J65" s="201"/>
      <c r="K65" s="202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144"/>
      <c r="G66" s="144"/>
      <c r="H66" s="175" t="str">
        <f aca="true">IF(G66 &lt;&gt; "",VLOOKUP($G66,Defect_severity,2,0),"")</f>
        <v/>
      </c>
      <c r="I66" s="144"/>
      <c r="J66" s="201"/>
      <c r="K66" s="202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144"/>
      <c r="G67" s="144"/>
      <c r="H67" s="175" t="str">
        <f aca="true">IF(G67 &lt;&gt; "",VLOOKUP($G67,Defect_severity,2,0),"")</f>
        <v/>
      </c>
      <c r="I67" s="144"/>
      <c r="J67" s="201"/>
      <c r="K67" s="202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144"/>
      <c r="G68" s="144"/>
      <c r="H68" s="175" t="str">
        <f aca="true">IF(G68 &lt;&gt; "",VLOOKUP($G68,Defect_severity,2,0),"")</f>
        <v/>
      </c>
      <c r="I68" s="144"/>
      <c r="J68" s="201"/>
      <c r="K68" s="202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144"/>
      <c r="G69" s="144"/>
      <c r="H69" s="175" t="str">
        <f aca="true">IF(G69 &lt;&gt; "",VLOOKUP($G69,Defect_severity,2,0),"")</f>
        <v/>
      </c>
      <c r="I69" s="144"/>
      <c r="J69" s="201"/>
      <c r="K69" s="202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144"/>
      <c r="G70" s="144"/>
      <c r="H70" s="175" t="str">
        <f aca="true">IF(G70 &lt;&gt; "",VLOOKUP($G70,Defect_severity,2,0),"")</f>
        <v/>
      </c>
      <c r="I70" s="144"/>
      <c r="J70" s="201"/>
      <c r="K70" s="202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144"/>
      <c r="G71" s="144"/>
      <c r="H71" s="175" t="str">
        <f aca="true">IF(G71 &lt;&gt; "",VLOOKUP($G71,Defect_severity,2,0),"")</f>
        <v/>
      </c>
      <c r="I71" s="144"/>
      <c r="J71" s="201"/>
      <c r="K71" s="202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144"/>
      <c r="G72" s="144"/>
      <c r="H72" s="175" t="str">
        <f aca="true">IF(G72 &lt;&gt; "",VLOOKUP($G72,Defect_severity,2,0),"")</f>
        <v/>
      </c>
      <c r="I72" s="144"/>
      <c r="J72" s="201"/>
      <c r="K72" s="202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144"/>
      <c r="G73" s="144"/>
      <c r="H73" s="175" t="str">
        <f aca="true">IF(G73 &lt;&gt; "",VLOOKUP($G73,Defect_severity,2,0),"")</f>
        <v/>
      </c>
      <c r="I73" s="144"/>
      <c r="J73" s="201"/>
      <c r="K73" s="202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144"/>
      <c r="G74" s="144"/>
      <c r="H74" s="175" t="str">
        <f aca="true">IF(G74 &lt;&gt; "",VLOOKUP($G74,Defect_severity,2,0),"")</f>
        <v/>
      </c>
      <c r="I74" s="144"/>
      <c r="J74" s="201"/>
      <c r="K74" s="202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144"/>
      <c r="G75" s="144"/>
      <c r="H75" s="175" t="str">
        <f aca="true">IF(G75 &lt;&gt; "",VLOOKUP($G75,Defect_severity,2,0),"")</f>
        <v/>
      </c>
      <c r="I75" s="144"/>
      <c r="J75" s="201"/>
      <c r="K75" s="202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144"/>
      <c r="G76" s="144"/>
      <c r="H76" s="175" t="str">
        <f aca="true">IF(G76 &lt;&gt; "",VLOOKUP($G76,Defect_severity,2,0),"")</f>
        <v/>
      </c>
      <c r="I76" s="144"/>
      <c r="J76" s="201"/>
      <c r="K76" s="202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144"/>
      <c r="G77" s="144"/>
      <c r="H77" s="175" t="str">
        <f aca="true">IF(G77 &lt;&gt; "",VLOOKUP($G77,Defect_severity,2,0),"")</f>
        <v/>
      </c>
      <c r="I77" s="144"/>
      <c r="J77" s="201"/>
      <c r="K77" s="202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144"/>
      <c r="G78" s="144"/>
      <c r="H78" s="175" t="str">
        <f aca="true">IF(G78 &lt;&gt; "",VLOOKUP($G78,Defect_severity,2,0),"")</f>
        <v/>
      </c>
      <c r="I78" s="144"/>
      <c r="J78" s="201"/>
      <c r="K78" s="202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144"/>
      <c r="G79" s="144"/>
      <c r="H79" s="175" t="str">
        <f aca="true">IF(G79 &lt;&gt; "",VLOOKUP($G79,Defect_severity,2,0),"")</f>
        <v/>
      </c>
      <c r="I79" s="144"/>
      <c r="J79" s="201"/>
      <c r="K79" s="202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144"/>
      <c r="G80" s="144"/>
      <c r="H80" s="175" t="str">
        <f aca="true">IF(G80 &lt;&gt; "",VLOOKUP($G80,Defect_severity,2,0),"")</f>
        <v/>
      </c>
      <c r="I80" s="144"/>
      <c r="J80" s="201"/>
      <c r="K80" s="202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144"/>
      <c r="G81" s="144"/>
      <c r="H81" s="175" t="str">
        <f aca="true">IF(G81 &lt;&gt; "",VLOOKUP($G81,Defect_severity,2,0),"")</f>
        <v/>
      </c>
      <c r="I81" s="144"/>
      <c r="J81" s="201"/>
      <c r="K81" s="202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144"/>
      <c r="G82" s="144"/>
      <c r="H82" s="175" t="str">
        <f aca="true">IF(G82 &lt;&gt; "",VLOOKUP($G82,Defect_severity,2,0),"")</f>
        <v/>
      </c>
      <c r="I82" s="144"/>
      <c r="J82" s="201"/>
      <c r="K82" s="202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144"/>
      <c r="G83" s="144"/>
      <c r="H83" s="175" t="str">
        <f aca="true">IF(G83 &lt;&gt; "",VLOOKUP($G83,Defect_severity,2,0),"")</f>
        <v/>
      </c>
      <c r="I83" s="144"/>
      <c r="J83" s="201"/>
      <c r="K83" s="202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144"/>
      <c r="G84" s="144"/>
      <c r="H84" s="175" t="str">
        <f aca="true">IF(G84 &lt;&gt; "",VLOOKUP($G84,Defect_severity,2,0),"")</f>
        <v/>
      </c>
      <c r="I84" s="144"/>
      <c r="J84" s="201"/>
      <c r="K84" s="202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144"/>
      <c r="G85" s="144"/>
      <c r="H85" s="175" t="str">
        <f aca="true">IF(G85 &lt;&gt; "",VLOOKUP($G85,Defect_severity,2,0),"")</f>
        <v/>
      </c>
      <c r="I85" s="144"/>
      <c r="J85" s="201"/>
      <c r="K85" s="202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144"/>
      <c r="G86" s="144"/>
      <c r="H86" s="175" t="str">
        <f aca="true">IF(G86 &lt;&gt; "",VLOOKUP($G86,Defect_severity,2,0),"")</f>
        <v/>
      </c>
      <c r="I86" s="144"/>
      <c r="J86" s="201"/>
      <c r="K86" s="202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144"/>
      <c r="G87" s="144"/>
      <c r="H87" s="175" t="str">
        <f aca="true">IF(G87 &lt;&gt; "",VLOOKUP($G87,Defect_severity,2,0),"")</f>
        <v/>
      </c>
      <c r="I87" s="144"/>
      <c r="J87" s="201"/>
      <c r="K87" s="202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144"/>
      <c r="G88" s="144"/>
      <c r="H88" s="175" t="str">
        <f aca="true">IF(G88 &lt;&gt; "",VLOOKUP($G88,Defect_severity,2,0),"")</f>
        <v/>
      </c>
      <c r="I88" s="144"/>
      <c r="J88" s="201"/>
      <c r="K88" s="202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144"/>
      <c r="G89" s="144"/>
      <c r="H89" s="175" t="str">
        <f aca="true">IF(G89 &lt;&gt; "",VLOOKUP($G89,Defect_severity,2,0),"")</f>
        <v/>
      </c>
      <c r="I89" s="144"/>
      <c r="J89" s="201"/>
      <c r="K89" s="202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144"/>
      <c r="G90" s="144"/>
      <c r="H90" s="175" t="str">
        <f aca="true">IF(G90 &lt;&gt; "",VLOOKUP($G90,Defect_severity,2,0),"")</f>
        <v/>
      </c>
      <c r="I90" s="144"/>
      <c r="J90" s="201"/>
      <c r="K90" s="202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144"/>
      <c r="G91" s="144"/>
      <c r="H91" s="175" t="str">
        <f aca="true">IF(G91 &lt;&gt; "",VLOOKUP($G91,Defect_severity,2,0),"")</f>
        <v/>
      </c>
      <c r="I91" s="144"/>
      <c r="J91" s="201"/>
      <c r="K91" s="202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144"/>
      <c r="G92" s="144"/>
      <c r="H92" s="175" t="str">
        <f aca="true">IF(G92 &lt;&gt; "",VLOOKUP($G92,Defect_severity,2,0),"")</f>
        <v/>
      </c>
      <c r="I92" s="144"/>
      <c r="J92" s="201"/>
      <c r="K92" s="202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144"/>
      <c r="G93" s="144"/>
      <c r="H93" s="175" t="str">
        <f aca="true">IF(G93 &lt;&gt; "",VLOOKUP($G93,Defect_severity,2,0),"")</f>
        <v/>
      </c>
      <c r="I93" s="144"/>
      <c r="J93" s="201"/>
      <c r="K93" s="202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144"/>
      <c r="G94" s="144"/>
      <c r="H94" s="175" t="str">
        <f aca="true">IF(G94 &lt;&gt; "",VLOOKUP($G94,Defect_severity,2,0),"")</f>
        <v/>
      </c>
      <c r="I94" s="144"/>
      <c r="J94" s="201"/>
      <c r="K94" s="202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144"/>
      <c r="G95" s="144"/>
      <c r="H95" s="175" t="str">
        <f aca="true">IF(G95 &lt;&gt; "",VLOOKUP($G95,Defect_severity,2,0),"")</f>
        <v/>
      </c>
      <c r="I95" s="144"/>
      <c r="J95" s="201"/>
      <c r="K95" s="202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144"/>
      <c r="G96" s="144"/>
      <c r="H96" s="175" t="str">
        <f aca="true">IF(G96 &lt;&gt; "",VLOOKUP($G96,Defect_severity,2,0),"")</f>
        <v/>
      </c>
      <c r="I96" s="144"/>
      <c r="J96" s="201"/>
      <c r="K96" s="202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144"/>
      <c r="G97" s="144"/>
      <c r="H97" s="175" t="str">
        <f aca="true">IF(G97 &lt;&gt; "",VLOOKUP($G97,Defect_severity,2,0),"")</f>
        <v/>
      </c>
      <c r="I97" s="144"/>
      <c r="J97" s="201"/>
      <c r="K97" s="202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144"/>
      <c r="G98" s="144"/>
      <c r="H98" s="175" t="str">
        <f aca="true">IF(G98 &lt;&gt; "",VLOOKUP($G98,Defect_severity,2,0),"")</f>
        <v/>
      </c>
      <c r="I98" s="144"/>
      <c r="J98" s="201"/>
      <c r="K98" s="202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144"/>
      <c r="G99" s="144"/>
      <c r="H99" s="175" t="str">
        <f aca="true">IF(G99 &lt;&gt; "",VLOOKUP($G99,Defect_severity,2,0),"")</f>
        <v/>
      </c>
      <c r="I99" s="144"/>
      <c r="J99" s="201"/>
      <c r="K99" s="202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144"/>
      <c r="G100" s="144"/>
      <c r="H100" s="175" t="str">
        <f aca="true">IF(G100 &lt;&gt; "",VLOOKUP($G100,Defect_severity,2,0),"")</f>
        <v/>
      </c>
      <c r="I100" s="144"/>
      <c r="J100" s="201"/>
      <c r="K100" s="202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144"/>
      <c r="G101" s="144"/>
      <c r="H101" s="175" t="str">
        <f aca="true">IF(G101 &lt;&gt; "",VLOOKUP($G101,Defect_severity,2,0),"")</f>
        <v/>
      </c>
      <c r="I101" s="144"/>
      <c r="J101" s="201"/>
      <c r="K101" s="202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144"/>
      <c r="G102" s="144"/>
      <c r="H102" s="175" t="str">
        <f aca="true">IF(G102 &lt;&gt; "",VLOOKUP($G102,Defect_severity,2,0),"")</f>
        <v/>
      </c>
      <c r="I102" s="144"/>
      <c r="J102" s="201"/>
      <c r="K102" s="202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144"/>
      <c r="G103" s="144"/>
      <c r="H103" s="175" t="str">
        <f aca="true">IF(G103 &lt;&gt; "",VLOOKUP($G103,Defect_severity,2,0),"")</f>
        <v/>
      </c>
      <c r="I103" s="144"/>
      <c r="J103" s="201"/>
      <c r="K103" s="202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144"/>
      <c r="G104" s="144"/>
      <c r="H104" s="175" t="str">
        <f aca="true">IF(G104 &lt;&gt; "",VLOOKUP($G104,Defect_severity,2,0),"")</f>
        <v/>
      </c>
      <c r="I104" s="144"/>
      <c r="J104" s="201"/>
      <c r="K104" s="202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144"/>
      <c r="G105" s="144"/>
      <c r="H105" s="175" t="str">
        <f aca="true">IF(G105 &lt;&gt; "",VLOOKUP($G105,Defect_severity,2,0),"")</f>
        <v/>
      </c>
      <c r="I105" s="144"/>
      <c r="J105" s="201"/>
      <c r="K105" s="202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144"/>
      <c r="G106" s="144"/>
      <c r="H106" s="175" t="str">
        <f aca="true">IF(G106 &lt;&gt; "",VLOOKUP($G106,Defect_severity,2,0),"")</f>
        <v/>
      </c>
      <c r="I106" s="144"/>
      <c r="J106" s="201"/>
      <c r="K106" s="202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144"/>
      <c r="G107" s="144"/>
      <c r="H107" s="175" t="str">
        <f aca="true">IF(G107 &lt;&gt; "",VLOOKUP($G107,Defect_severity,2,0),"")</f>
        <v/>
      </c>
      <c r="I107" s="144"/>
      <c r="J107" s="201"/>
      <c r="K107" s="202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144"/>
      <c r="G108" s="144"/>
      <c r="H108" s="175" t="str">
        <f aca="true">IF(G108 &lt;&gt; "",VLOOKUP($G108,Defect_severity,2,0),"")</f>
        <v/>
      </c>
      <c r="I108" s="144"/>
      <c r="J108" s="201"/>
      <c r="K108" s="202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144"/>
      <c r="G109" s="144"/>
      <c r="H109" s="175" t="str">
        <f aca="true">IF(G109 &lt;&gt; "",VLOOKUP($G109,Defect_severity,2,0),"")</f>
        <v/>
      </c>
      <c r="I109" s="144"/>
      <c r="J109" s="201"/>
      <c r="K109" s="202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144"/>
      <c r="G110" s="144"/>
      <c r="H110" s="175" t="str">
        <f aca="true">IF(G110 &lt;&gt; "",VLOOKUP($G110,Defect_severity,2,0),"")</f>
        <v/>
      </c>
      <c r="I110" s="144"/>
      <c r="J110" s="201"/>
      <c r="K110" s="202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144"/>
      <c r="G111" s="144"/>
      <c r="H111" s="175" t="str">
        <f aca="true">IF(G111 &lt;&gt; "",VLOOKUP($G111,Defect_severity,2,0),"")</f>
        <v/>
      </c>
      <c r="I111" s="144"/>
      <c r="J111" s="201"/>
      <c r="K111" s="202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144"/>
      <c r="G112" s="144"/>
      <c r="H112" s="175" t="str">
        <f aca="true">IF(G112 &lt;&gt; "",VLOOKUP($G112,Defect_severity,2,0),"")</f>
        <v/>
      </c>
      <c r="I112" s="144"/>
      <c r="J112" s="201"/>
      <c r="K112" s="202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144"/>
      <c r="G113" s="144"/>
      <c r="H113" s="175" t="str">
        <f aca="true">IF(G113 &lt;&gt; "",VLOOKUP($G113,Defect_severity,2,0),"")</f>
        <v/>
      </c>
      <c r="I113" s="144"/>
      <c r="J113" s="201"/>
      <c r="K113" s="202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144"/>
      <c r="G114" s="144"/>
      <c r="H114" s="175" t="str">
        <f aca="true">IF(G114 &lt;&gt; "",VLOOKUP($G114,Defect_severity,2,0),"")</f>
        <v/>
      </c>
      <c r="I114" s="144"/>
      <c r="J114" s="201"/>
      <c r="K114" s="202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144"/>
      <c r="G115" s="144"/>
      <c r="H115" s="175" t="str">
        <f aca="true">IF(G115 &lt;&gt; "",VLOOKUP($G115,Defect_severity,2,0),"")</f>
        <v/>
      </c>
      <c r="I115" s="144"/>
      <c r="J115" s="201"/>
      <c r="K115" s="202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144"/>
      <c r="G116" s="144"/>
      <c r="H116" s="175" t="str">
        <f aca="true">IF(G116 &lt;&gt; "",VLOOKUP($G116,Defect_severity,2,0),"")</f>
        <v/>
      </c>
      <c r="I116" s="144"/>
      <c r="J116" s="201"/>
      <c r="K116" s="202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144"/>
      <c r="G117" s="144"/>
      <c r="H117" s="175" t="str">
        <f aca="true">IF(G117 &lt;&gt; "",VLOOKUP($G117,Defect_severity,2,0),"")</f>
        <v/>
      </c>
      <c r="I117" s="144"/>
      <c r="J117" s="201"/>
      <c r="K117" s="202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144"/>
      <c r="G118" s="144"/>
      <c r="H118" s="175" t="str">
        <f aca="true">IF(G118 &lt;&gt; "",VLOOKUP($G118,Defect_severity,2,0),"")</f>
        <v/>
      </c>
      <c r="I118" s="144"/>
      <c r="J118" s="201"/>
      <c r="K118" s="202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144"/>
      <c r="G119" s="144"/>
      <c r="H119" s="175" t="str">
        <f aca="true">IF(G119 &lt;&gt; "",VLOOKUP($G119,Defect_severity,2,0),"")</f>
        <v/>
      </c>
      <c r="I119" s="144"/>
      <c r="J119" s="201"/>
      <c r="K119" s="202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144"/>
      <c r="G120" s="144"/>
      <c r="H120" s="175" t="str">
        <f aca="true">IF(G120 &lt;&gt; "",VLOOKUP($G120,Defect_severity,2,0),"")</f>
        <v/>
      </c>
      <c r="I120" s="144"/>
      <c r="J120" s="201"/>
      <c r="K120" s="202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144"/>
      <c r="G121" s="144"/>
      <c r="H121" s="175" t="str">
        <f aca="true">IF(G121 &lt;&gt; "",VLOOKUP($G121,Defect_severity,2,0),"")</f>
        <v/>
      </c>
      <c r="I121" s="144"/>
      <c r="J121" s="201"/>
      <c r="K121" s="202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144"/>
      <c r="G122" s="144"/>
      <c r="H122" s="175" t="str">
        <f aca="true">IF(G122 &lt;&gt; "",VLOOKUP($G122,Defect_severity,2,0),"")</f>
        <v/>
      </c>
      <c r="I122" s="144"/>
      <c r="J122" s="201"/>
      <c r="K122" s="202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144"/>
      <c r="G123" s="144"/>
      <c r="H123" s="175" t="str">
        <f aca="true">IF(G123 &lt;&gt; "",VLOOKUP($G123,Defect_severity,2,0),"")</f>
        <v/>
      </c>
      <c r="I123" s="144"/>
      <c r="J123" s="201"/>
      <c r="K123" s="202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144"/>
      <c r="G124" s="144"/>
      <c r="H124" s="175" t="str">
        <f aca="true">IF(G124 &lt;&gt; "",VLOOKUP($G124,Defect_severity,2,0),"")</f>
        <v/>
      </c>
      <c r="I124" s="144"/>
      <c r="J124" s="201"/>
      <c r="K124" s="202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144"/>
      <c r="G125" s="144"/>
      <c r="H125" s="175" t="str">
        <f aca="true">IF(G125 &lt;&gt; "",VLOOKUP($G125,Defect_severity,2,0),"")</f>
        <v/>
      </c>
      <c r="I125" s="144"/>
      <c r="J125" s="201"/>
      <c r="K125" s="202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144"/>
      <c r="G126" s="144"/>
      <c r="H126" s="175" t="str">
        <f aca="true">IF(G126 &lt;&gt; "",VLOOKUP($G126,Defect_severity,2,0),"")</f>
        <v/>
      </c>
      <c r="I126" s="144"/>
      <c r="J126" s="201"/>
      <c r="K126" s="202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144"/>
      <c r="G127" s="144"/>
      <c r="H127" s="175" t="str">
        <f aca="true">IF(G127 &lt;&gt; "",VLOOKUP($G127,Defect_severity,2,0),"")</f>
        <v/>
      </c>
      <c r="I127" s="144"/>
      <c r="J127" s="201"/>
      <c r="K127" s="202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144"/>
      <c r="G128" s="144"/>
      <c r="H128" s="175" t="str">
        <f aca="true">IF(G128 &lt;&gt; "",VLOOKUP($G128,Defect_severity,2,0),"")</f>
        <v/>
      </c>
      <c r="I128" s="144"/>
      <c r="J128" s="201"/>
      <c r="K128" s="202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144"/>
      <c r="G129" s="144"/>
      <c r="H129" s="175" t="str">
        <f aca="true">IF(G129 &lt;&gt; "",VLOOKUP($G129,Defect_severity,2,0),"")</f>
        <v/>
      </c>
      <c r="I129" s="144"/>
      <c r="J129" s="201"/>
      <c r="K129" s="202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144"/>
      <c r="G130" s="144"/>
      <c r="H130" s="175" t="str">
        <f aca="true">IF(G130 &lt;&gt; "",VLOOKUP($G130,Defect_severity,2,0),"")</f>
        <v/>
      </c>
      <c r="I130" s="144"/>
      <c r="J130" s="201"/>
      <c r="K130" s="202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144"/>
      <c r="G131" s="144"/>
      <c r="H131" s="175" t="str">
        <f aca="true">IF(G131 &lt;&gt; "",VLOOKUP($G131,Defect_severity,2,0),"")</f>
        <v/>
      </c>
      <c r="I131" s="144"/>
      <c r="J131" s="201"/>
      <c r="K131" s="202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144"/>
      <c r="G132" s="144"/>
      <c r="H132" s="175" t="str">
        <f aca="true">IF(G132 &lt;&gt; "",VLOOKUP($G132,Defect_severity,2,0),"")</f>
        <v/>
      </c>
      <c r="I132" s="144"/>
      <c r="J132" s="201"/>
      <c r="K132" s="202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144"/>
      <c r="G133" s="144"/>
      <c r="H133" s="175" t="str">
        <f aca="true">IF(G133 &lt;&gt; "",VLOOKUP($G133,Defect_severity,2,0),"")</f>
        <v/>
      </c>
      <c r="I133" s="144"/>
      <c r="J133" s="201"/>
      <c r="K133" s="202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144"/>
      <c r="G134" s="144"/>
      <c r="H134" s="175" t="str">
        <f aca="true">IF(G134 &lt;&gt; "",VLOOKUP($G134,Defect_severity,2,0),"")</f>
        <v/>
      </c>
      <c r="I134" s="144"/>
      <c r="J134" s="201"/>
      <c r="K134" s="202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144"/>
      <c r="G135" s="144"/>
      <c r="H135" s="175" t="str">
        <f aca="true">IF(G135 &lt;&gt; "",VLOOKUP($G135,Defect_severity,2,0),"")</f>
        <v/>
      </c>
      <c r="I135" s="144"/>
      <c r="J135" s="201"/>
      <c r="K135" s="202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144"/>
      <c r="G136" s="144"/>
      <c r="H136" s="175" t="str">
        <f aca="true">IF(G136 &lt;&gt; "",VLOOKUP($G136,Defect_severity,2,0),"")</f>
        <v/>
      </c>
      <c r="I136" s="144"/>
      <c r="J136" s="201"/>
      <c r="K136" s="202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144"/>
      <c r="G137" s="144"/>
      <c r="H137" s="175" t="str">
        <f aca="true">IF(G137 &lt;&gt; "",VLOOKUP($G137,Defect_severity,2,0),"")</f>
        <v/>
      </c>
      <c r="I137" s="144"/>
      <c r="J137" s="201"/>
      <c r="K137" s="202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144"/>
      <c r="G138" s="144"/>
      <c r="H138" s="175" t="str">
        <f aca="true">IF(G138 &lt;&gt; "",VLOOKUP($G138,Defect_severity,2,0),"")</f>
        <v/>
      </c>
      <c r="I138" s="144"/>
      <c r="J138" s="201"/>
      <c r="K138" s="202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144"/>
      <c r="G139" s="144"/>
      <c r="H139" s="175" t="str">
        <f aca="true">IF(G139 &lt;&gt; "",VLOOKUP($G139,Defect_severity,2,0),"")</f>
        <v/>
      </c>
      <c r="I139" s="144"/>
      <c r="J139" s="201"/>
      <c r="K139" s="202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144"/>
      <c r="G140" s="144"/>
      <c r="H140" s="175" t="str">
        <f aca="true">IF(G140 &lt;&gt; "",VLOOKUP($G140,Defect_severity,2,0),"")</f>
        <v/>
      </c>
      <c r="I140" s="144"/>
      <c r="J140" s="201"/>
      <c r="K140" s="202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144"/>
      <c r="G141" s="144"/>
      <c r="H141" s="175" t="str">
        <f aca="true">IF(G141 &lt;&gt; "",VLOOKUP($G141,Defect_severity,2,0),"")</f>
        <v/>
      </c>
      <c r="I141" s="144"/>
      <c r="J141" s="201"/>
      <c r="K141" s="202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144"/>
      <c r="G142" s="144"/>
      <c r="H142" s="175" t="str">
        <f aca="true">IF(G142 &lt;&gt; "",VLOOKUP($G142,Defect_severity,2,0),"")</f>
        <v/>
      </c>
      <c r="I142" s="144"/>
      <c r="J142" s="201"/>
      <c r="K142" s="202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144"/>
      <c r="G143" s="144"/>
      <c r="H143" s="175" t="str">
        <f aca="true">IF(G143 &lt;&gt; "",VLOOKUP($G143,Defect_severity,2,0),"")</f>
        <v/>
      </c>
      <c r="I143" s="144"/>
      <c r="J143" s="201"/>
      <c r="K143" s="202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144"/>
      <c r="G144" s="144"/>
      <c r="H144" s="175" t="str">
        <f aca="true">IF(G144 &lt;&gt; "",VLOOKUP($G144,Defect_severity,2,0),"")</f>
        <v/>
      </c>
      <c r="I144" s="144"/>
      <c r="J144" s="201"/>
      <c r="K144" s="202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144"/>
      <c r="G145" s="144"/>
      <c r="H145" s="175" t="str">
        <f aca="true">IF(G145 &lt;&gt; "",VLOOKUP($G145,Defect_severity,2,0),"")</f>
        <v/>
      </c>
      <c r="I145" s="144"/>
      <c r="J145" s="201"/>
      <c r="K145" s="202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144"/>
      <c r="G146" s="144"/>
      <c r="H146" s="175" t="str">
        <f aca="true">IF(G146 &lt;&gt; "",VLOOKUP($G146,Defect_severity,2,0),"")</f>
        <v/>
      </c>
      <c r="I146" s="144"/>
      <c r="J146" s="201"/>
      <c r="K146" s="202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144"/>
      <c r="G147" s="144"/>
      <c r="H147" s="175" t="str">
        <f aca="true">IF(G147 &lt;&gt; "",VLOOKUP($G147,Defect_severity,2,0),"")</f>
        <v/>
      </c>
      <c r="I147" s="144"/>
      <c r="J147" s="201"/>
      <c r="K147" s="202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144"/>
      <c r="G148" s="144"/>
      <c r="H148" s="175" t="str">
        <f aca="true">IF(G148 &lt;&gt; "",VLOOKUP($G148,Defect_severity,2,0),"")</f>
        <v/>
      </c>
      <c r="I148" s="144"/>
      <c r="J148" s="201"/>
      <c r="K148" s="202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144"/>
      <c r="G149" s="144"/>
      <c r="H149" s="175" t="str">
        <f aca="true">IF(G149 &lt;&gt; "",VLOOKUP($G149,Defect_severity,2,0),"")</f>
        <v/>
      </c>
      <c r="I149" s="144"/>
      <c r="J149" s="201"/>
      <c r="K149" s="202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144"/>
      <c r="G150" s="144"/>
      <c r="H150" s="175" t="str">
        <f aca="true">IF(G150 &lt;&gt; "",VLOOKUP($G150,Defect_severity,2,0),"")</f>
        <v/>
      </c>
      <c r="I150" s="144"/>
      <c r="J150" s="201"/>
      <c r="K150" s="202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144"/>
      <c r="G151" s="144"/>
      <c r="H151" s="175" t="str">
        <f aca="true">IF(G151 &lt;&gt; "",VLOOKUP($G151,Defect_severity,2,0),"")</f>
        <v/>
      </c>
      <c r="I151" s="144"/>
      <c r="J151" s="201"/>
      <c r="K151" s="202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144"/>
      <c r="G152" s="144"/>
      <c r="H152" s="175" t="str">
        <f aca="true">IF(G152 &lt;&gt; "",VLOOKUP($G152,Defect_severity,2,0),"")</f>
        <v/>
      </c>
      <c r="I152" s="144"/>
      <c r="J152" s="201"/>
      <c r="K152" s="202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144"/>
      <c r="G153" s="144"/>
      <c r="H153" s="175" t="str">
        <f aca="true">IF(G153 &lt;&gt; "",VLOOKUP($G153,Defect_severity,2,0),"")</f>
        <v/>
      </c>
      <c r="I153" s="144"/>
      <c r="J153" s="201"/>
      <c r="K153" s="202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144"/>
      <c r="G154" s="144"/>
      <c r="H154" s="175" t="str">
        <f aca="true">IF(G154 &lt;&gt; "",VLOOKUP($G154,Defect_severity,2,0),"")</f>
        <v/>
      </c>
      <c r="I154" s="144"/>
      <c r="J154" s="201"/>
      <c r="K154" s="202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144"/>
      <c r="G155" s="144"/>
      <c r="H155" s="175" t="str">
        <f aca="true">IF(G155 &lt;&gt; "",VLOOKUP($G155,Defect_severity,2,0),"")</f>
        <v/>
      </c>
      <c r="I155" s="144"/>
      <c r="J155" s="201"/>
      <c r="K155" s="202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144"/>
      <c r="G156" s="144"/>
      <c r="H156" s="175" t="str">
        <f aca="true">IF(G156 &lt;&gt; "",VLOOKUP($G156,Defect_severity,2,0),"")</f>
        <v/>
      </c>
      <c r="I156" s="144"/>
      <c r="J156" s="201"/>
      <c r="K156" s="202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144"/>
      <c r="G157" s="144"/>
      <c r="H157" s="175" t="str">
        <f aca="true">IF(G157 &lt;&gt; "",VLOOKUP($G157,Defect_severity,2,0),"")</f>
        <v/>
      </c>
      <c r="I157" s="144"/>
      <c r="J157" s="201"/>
      <c r="K157" s="202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144"/>
      <c r="G158" s="144"/>
      <c r="H158" s="175" t="str">
        <f aca="true">IF(G158 &lt;&gt; "",VLOOKUP($G158,Defect_severity,2,0),"")</f>
        <v/>
      </c>
      <c r="I158" s="144"/>
      <c r="J158" s="201"/>
      <c r="K158" s="202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144"/>
      <c r="G159" s="144"/>
      <c r="H159" s="175" t="str">
        <f aca="true">IF(G159 &lt;&gt; "",VLOOKUP($G159,Defect_severity,2,0),"")</f>
        <v/>
      </c>
      <c r="I159" s="144"/>
      <c r="J159" s="201"/>
      <c r="K159" s="202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144"/>
      <c r="G160" s="144"/>
      <c r="H160" s="175" t="str">
        <f aca="true">IF(G160 &lt;&gt; "",VLOOKUP($G160,Defect_severity,2,0),"")</f>
        <v/>
      </c>
      <c r="I160" s="144"/>
      <c r="J160" s="201"/>
      <c r="K160" s="202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144"/>
      <c r="G161" s="144"/>
      <c r="H161" s="175" t="str">
        <f aca="true">IF(G161 &lt;&gt; "",VLOOKUP($G161,Defect_severity,2,0),"")</f>
        <v/>
      </c>
      <c r="I161" s="144"/>
      <c r="J161" s="201"/>
      <c r="K161" s="202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144"/>
      <c r="G162" s="144"/>
      <c r="H162" s="175" t="str">
        <f aca="true">IF(G162 &lt;&gt; "",VLOOKUP($G162,Defect_severity,2,0),"")</f>
        <v/>
      </c>
      <c r="I162" s="144"/>
      <c r="J162" s="201"/>
      <c r="K162" s="202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144"/>
      <c r="G163" s="144"/>
      <c r="H163" s="175" t="str">
        <f aca="true">IF(G163 &lt;&gt; "",VLOOKUP($G163,Defect_severity,2,0),"")</f>
        <v/>
      </c>
      <c r="I163" s="144"/>
      <c r="J163" s="201"/>
      <c r="K163" s="202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144"/>
      <c r="G164" s="144"/>
      <c r="H164" s="175" t="str">
        <f aca="true">IF(G164 &lt;&gt; "",VLOOKUP($G164,Defect_severity,2,0),"")</f>
        <v/>
      </c>
      <c r="I164" s="144"/>
      <c r="J164" s="201"/>
      <c r="K164" s="202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144"/>
      <c r="G165" s="144"/>
      <c r="H165" s="175" t="str">
        <f aca="true">IF(G165 &lt;&gt; "",VLOOKUP($G165,Defect_severity,2,0),"")</f>
        <v/>
      </c>
      <c r="I165" s="144"/>
      <c r="J165" s="201"/>
      <c r="K165" s="202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144"/>
      <c r="G166" s="144"/>
      <c r="H166" s="175" t="str">
        <f aca="true">IF(G166 &lt;&gt; "",VLOOKUP($G166,Defect_severity,2,0),"")</f>
        <v/>
      </c>
      <c r="I166" s="144"/>
      <c r="J166" s="201"/>
      <c r="K166" s="202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144"/>
      <c r="G167" s="144"/>
      <c r="H167" s="175" t="str">
        <f aca="true">IF(G167 &lt;&gt; "",VLOOKUP($G167,Defect_severity,2,0),"")</f>
        <v/>
      </c>
      <c r="I167" s="144"/>
      <c r="J167" s="201"/>
      <c r="K167" s="202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144"/>
      <c r="G168" s="144"/>
      <c r="H168" s="175" t="str">
        <f aca="true">IF(G168 &lt;&gt; "",VLOOKUP($G168,Defect_severity,2,0),"")</f>
        <v/>
      </c>
      <c r="I168" s="144"/>
      <c r="J168" s="201"/>
      <c r="K168" s="202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144"/>
      <c r="G169" s="144"/>
      <c r="H169" s="175" t="str">
        <f aca="true">IF(G169 &lt;&gt; "",VLOOKUP($G169,Defect_severity,2,0),"")</f>
        <v/>
      </c>
      <c r="I169" s="144"/>
      <c r="J169" s="201"/>
      <c r="K169" s="202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144"/>
      <c r="G170" s="144"/>
      <c r="H170" s="175" t="str">
        <f aca="true">IF(G170 &lt;&gt; "",VLOOKUP($G170,Defect_severity,2,0),"")</f>
        <v/>
      </c>
      <c r="I170" s="144"/>
      <c r="J170" s="201"/>
      <c r="K170" s="202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144"/>
      <c r="G171" s="144"/>
      <c r="H171" s="175" t="str">
        <f aca="true">IF(G171 &lt;&gt; "",VLOOKUP($G171,Defect_severity,2,0),"")</f>
        <v/>
      </c>
      <c r="I171" s="144"/>
      <c r="J171" s="201"/>
      <c r="K171" s="202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144"/>
      <c r="G172" s="144"/>
      <c r="H172" s="175" t="str">
        <f aca="true">IF(G172 &lt;&gt; "",VLOOKUP($G172,Defect_severity,2,0),"")</f>
        <v/>
      </c>
      <c r="I172" s="144"/>
      <c r="J172" s="201"/>
      <c r="K172" s="202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144"/>
      <c r="G173" s="144"/>
      <c r="H173" s="175" t="str">
        <f aca="true">IF(G173 &lt;&gt; "",VLOOKUP($G173,Defect_severity,2,0),"")</f>
        <v/>
      </c>
      <c r="I173" s="144"/>
      <c r="J173" s="201"/>
      <c r="K173" s="202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144"/>
      <c r="G174" s="144"/>
      <c r="H174" s="175" t="str">
        <f aca="true">IF(G174 &lt;&gt; "",VLOOKUP($G174,Defect_severity,2,0),"")</f>
        <v/>
      </c>
      <c r="I174" s="144"/>
      <c r="J174" s="201"/>
      <c r="K174" s="202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144"/>
      <c r="G175" s="144"/>
      <c r="H175" s="175" t="str">
        <f aca="true">IF(G175 &lt;&gt; "",VLOOKUP($G175,Defect_severity,2,0),"")</f>
        <v/>
      </c>
      <c r="I175" s="144"/>
      <c r="J175" s="201"/>
      <c r="K175" s="202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144"/>
      <c r="G176" s="144"/>
      <c r="H176" s="175" t="str">
        <f aca="true">IF(G176 &lt;&gt; "",VLOOKUP($G176,Defect_severity,2,0),"")</f>
        <v/>
      </c>
      <c r="I176" s="144"/>
      <c r="J176" s="201"/>
      <c r="K176" s="202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144"/>
      <c r="G177" s="144"/>
      <c r="H177" s="175" t="str">
        <f aca="true">IF(G177 &lt;&gt; "",VLOOKUP($G177,Defect_severity,2,0),"")</f>
        <v/>
      </c>
      <c r="I177" s="144"/>
      <c r="J177" s="201"/>
      <c r="K177" s="202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144"/>
      <c r="G178" s="144"/>
      <c r="H178" s="175" t="str">
        <f aca="true">IF(G178 &lt;&gt; "",VLOOKUP($G178,Defect_severity,2,0),"")</f>
        <v/>
      </c>
      <c r="I178" s="144"/>
      <c r="J178" s="201"/>
      <c r="K178" s="202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144"/>
      <c r="G179" s="144"/>
      <c r="H179" s="175" t="str">
        <f aca="true">IF(G179 &lt;&gt; "",VLOOKUP($G179,Defect_severity,2,0),"")</f>
        <v/>
      </c>
      <c r="I179" s="144"/>
      <c r="J179" s="201"/>
      <c r="K179" s="202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144"/>
      <c r="G180" s="144"/>
      <c r="H180" s="175" t="str">
        <f aca="true">IF(G180 &lt;&gt; "",VLOOKUP($G180,Defect_severity,2,0),"")</f>
        <v/>
      </c>
      <c r="I180" s="144"/>
      <c r="J180" s="201"/>
      <c r="K180" s="202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144"/>
      <c r="G181" s="144"/>
      <c r="H181" s="175" t="str">
        <f aca="true">IF(G181 &lt;&gt; "",VLOOKUP($G181,Defect_severity,2,0),"")</f>
        <v/>
      </c>
      <c r="I181" s="144"/>
      <c r="J181" s="201"/>
      <c r="K181" s="202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144"/>
      <c r="G182" s="144"/>
      <c r="H182" s="175" t="str">
        <f aca="true">IF(G182 &lt;&gt; "",VLOOKUP($G182,Defect_severity,2,0),"")</f>
        <v/>
      </c>
      <c r="I182" s="144"/>
      <c r="J182" s="201"/>
      <c r="K182" s="202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144"/>
      <c r="G183" s="144"/>
      <c r="H183" s="175" t="str">
        <f aca="true">IF(G183 &lt;&gt; "",VLOOKUP($G183,Defect_severity,2,0),"")</f>
        <v/>
      </c>
      <c r="I183" s="144"/>
      <c r="J183" s="201"/>
      <c r="K183" s="202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144"/>
      <c r="G184" s="144"/>
      <c r="H184" s="175" t="str">
        <f aca="true">IF(G184 &lt;&gt; "",VLOOKUP($G184,Defect_severity,2,0),"")</f>
        <v/>
      </c>
      <c r="I184" s="144"/>
      <c r="J184" s="201"/>
      <c r="K184" s="202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144"/>
      <c r="G185" s="144"/>
      <c r="H185" s="175" t="str">
        <f aca="true">IF(G185 &lt;&gt; "",VLOOKUP($G185,Defect_severity,2,0),"")</f>
        <v/>
      </c>
      <c r="I185" s="144"/>
      <c r="J185" s="201"/>
      <c r="K185" s="202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144"/>
      <c r="G186" s="144"/>
      <c r="H186" s="175" t="str">
        <f aca="true">IF(G186 &lt;&gt; "",VLOOKUP($G186,Defect_severity,2,0),"")</f>
        <v/>
      </c>
      <c r="I186" s="144"/>
      <c r="J186" s="201"/>
      <c r="K186" s="202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144"/>
      <c r="G187" s="144"/>
      <c r="H187" s="175" t="str">
        <f aca="true">IF(G187 &lt;&gt; "",VLOOKUP($G187,Defect_severity,2,0),"")</f>
        <v/>
      </c>
      <c r="I187" s="144"/>
      <c r="J187" s="201"/>
      <c r="K187" s="202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144"/>
      <c r="G188" s="144"/>
      <c r="H188" s="175" t="str">
        <f aca="true">IF(G188 &lt;&gt; "",VLOOKUP($G188,Defect_severity,2,0),"")</f>
        <v/>
      </c>
      <c r="I188" s="144"/>
      <c r="J188" s="201"/>
      <c r="K188" s="202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144"/>
      <c r="G189" s="144"/>
      <c r="H189" s="175" t="str">
        <f aca="true">IF(G189 &lt;&gt; "",VLOOKUP($G189,Defect_severity,2,0),"")</f>
        <v/>
      </c>
      <c r="I189" s="144"/>
      <c r="J189" s="201"/>
      <c r="K189" s="202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144"/>
      <c r="G190" s="144"/>
      <c r="H190" s="175" t="str">
        <f aca="true">IF(G190 &lt;&gt; "",VLOOKUP($G190,Defect_severity,2,0),"")</f>
        <v/>
      </c>
      <c r="I190" s="144"/>
      <c r="J190" s="201"/>
      <c r="K190" s="202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144"/>
      <c r="G191" s="144"/>
      <c r="H191" s="175" t="str">
        <f aca="true">IF(G191 &lt;&gt; "",VLOOKUP($G191,Defect_severity,2,0),"")</f>
        <v/>
      </c>
      <c r="I191" s="144"/>
      <c r="J191" s="201"/>
      <c r="K191" s="202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144"/>
      <c r="G192" s="144"/>
      <c r="H192" s="175" t="str">
        <f aca="true">IF(G192 &lt;&gt; "",VLOOKUP($G192,Defect_severity,2,0),"")</f>
        <v/>
      </c>
      <c r="I192" s="144"/>
      <c r="J192" s="201"/>
      <c r="K192" s="202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144"/>
      <c r="G193" s="144"/>
      <c r="H193" s="175" t="str">
        <f aca="true">IF(G193 &lt;&gt; "",VLOOKUP($G193,Defect_severity,2,0),"")</f>
        <v/>
      </c>
      <c r="I193" s="144"/>
      <c r="J193" s="201"/>
      <c r="K193" s="202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144"/>
      <c r="G194" s="144"/>
      <c r="H194" s="175" t="str">
        <f aca="true">IF(G194 &lt;&gt; "",VLOOKUP($G194,Defect_severity,2,0),"")</f>
        <v/>
      </c>
      <c r="I194" s="144"/>
      <c r="J194" s="201"/>
      <c r="K194" s="202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144"/>
      <c r="G195" s="144"/>
      <c r="H195" s="175" t="str">
        <f aca="true">IF(G195 &lt;&gt; "",VLOOKUP($G195,Defect_severity,2,0),"")</f>
        <v/>
      </c>
      <c r="I195" s="144"/>
      <c r="J195" s="201"/>
      <c r="K195" s="202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144"/>
      <c r="G196" s="144"/>
      <c r="H196" s="175" t="str">
        <f aca="true">IF(G196 &lt;&gt; "",VLOOKUP($G196,Defect_severity,2,0),"")</f>
        <v/>
      </c>
      <c r="I196" s="144"/>
      <c r="J196" s="201"/>
      <c r="K196" s="202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144"/>
      <c r="G197" s="144"/>
      <c r="H197" s="175" t="str">
        <f aca="true">IF(G197 &lt;&gt; "",VLOOKUP($G197,Defect_severity,2,0),"")</f>
        <v/>
      </c>
      <c r="I197" s="144"/>
      <c r="J197" s="201"/>
      <c r="K197" s="202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144"/>
      <c r="G198" s="144"/>
      <c r="H198" s="175" t="str">
        <f aca="true">IF(G198 &lt;&gt; "",VLOOKUP($G198,Defect_severity,2,0),"")</f>
        <v/>
      </c>
      <c r="I198" s="144"/>
      <c r="J198" s="201"/>
      <c r="K198" s="202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144"/>
      <c r="G199" s="144"/>
      <c r="H199" s="175" t="str">
        <f aca="true">IF(G199 &lt;&gt; "",VLOOKUP($G199,Defect_severity,2,0),"")</f>
        <v/>
      </c>
      <c r="I199" s="144"/>
      <c r="J199" s="201"/>
      <c r="K199" s="202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144"/>
      <c r="G200" s="144"/>
      <c r="H200" s="175" t="str">
        <f aca="true">IF(G200 &lt;&gt; "",VLOOKUP($G200,Defect_severity,2,0),"")</f>
        <v/>
      </c>
      <c r="I200" s="144"/>
      <c r="J200" s="201"/>
      <c r="K200" s="202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144"/>
      <c r="G201" s="144"/>
      <c r="H201" s="175" t="str">
        <f aca="true">IF(G201 &lt;&gt; "",VLOOKUP($G201,Defect_severity,2,0),"")</f>
        <v/>
      </c>
      <c r="I201" s="144"/>
      <c r="J201" s="201"/>
      <c r="K201" s="202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144"/>
      <c r="G202" s="144"/>
      <c r="H202" s="175" t="str">
        <f aca="true">IF(G202 &lt;&gt; "",VLOOKUP($G202,Defect_severity,2,0),"")</f>
        <v/>
      </c>
      <c r="I202" s="144"/>
      <c r="J202" s="201"/>
      <c r="K202" s="202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144"/>
      <c r="G203" s="144"/>
      <c r="H203" s="175" t="str">
        <f aca="true">IF(G203 &lt;&gt; "",VLOOKUP($G203,Defect_severity,2,0),"")</f>
        <v/>
      </c>
      <c r="I203" s="144"/>
      <c r="J203" s="201"/>
      <c r="K203" s="202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144"/>
      <c r="G204" s="144"/>
      <c r="H204" s="175" t="str">
        <f aca="true">IF(G204 &lt;&gt; "",VLOOKUP($G204,Defect_severity,2,0),"")</f>
        <v/>
      </c>
      <c r="I204" s="144"/>
      <c r="J204" s="201"/>
      <c r="K204" s="202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144"/>
      <c r="G205" s="144"/>
      <c r="H205" s="175" t="str">
        <f aca="true">IF(G205 &lt;&gt; "",VLOOKUP($G205,Defect_severity,2,0),"")</f>
        <v/>
      </c>
      <c r="I205" s="144"/>
      <c r="J205" s="201"/>
      <c r="K205" s="202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144"/>
      <c r="G206" s="144"/>
      <c r="H206" s="175" t="str">
        <f aca="true">IF(G206 &lt;&gt; "",VLOOKUP($G206,Defect_severity,2,0),"")</f>
        <v/>
      </c>
      <c r="I206" s="144"/>
      <c r="J206" s="201"/>
      <c r="K206" s="202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144"/>
      <c r="G207" s="144"/>
      <c r="H207" s="175" t="str">
        <f aca="true">IF(G207 &lt;&gt; "",VLOOKUP($G207,Defect_severity,2,0),"")</f>
        <v/>
      </c>
      <c r="I207" s="144"/>
      <c r="J207" s="201"/>
      <c r="K207" s="202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144"/>
      <c r="G208" s="144"/>
      <c r="H208" s="175" t="str">
        <f aca="true">IF(G208 &lt;&gt; "",VLOOKUP($G208,Defect_severity,2,0),"")</f>
        <v/>
      </c>
      <c r="I208" s="144"/>
      <c r="J208" s="201"/>
      <c r="K208" s="202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144"/>
      <c r="G209" s="144"/>
      <c r="H209" s="175" t="str">
        <f aca="true">IF(G209 &lt;&gt; "",VLOOKUP($G209,Defect_severity,2,0),"")</f>
        <v/>
      </c>
      <c r="I209" s="144"/>
      <c r="J209" s="201"/>
      <c r="K209" s="202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144"/>
      <c r="G210" s="144"/>
      <c r="H210" s="175" t="str">
        <f aca="true">IF(G210 &lt;&gt; "",VLOOKUP($G210,Defect_severity,2,0),"")</f>
        <v/>
      </c>
      <c r="I210" s="144"/>
      <c r="J210" s="201"/>
      <c r="K210" s="202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144"/>
      <c r="G211" s="144"/>
      <c r="H211" s="175" t="str">
        <f aca="true">IF(G211 &lt;&gt; "",VLOOKUP($G211,Defect_severity,2,0),"")</f>
        <v/>
      </c>
      <c r="I211" s="144"/>
      <c r="J211" s="201"/>
      <c r="K211" s="202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144"/>
      <c r="G212" s="144"/>
      <c r="H212" s="175" t="str">
        <f aca="true">IF(G212 &lt;&gt; "",VLOOKUP($G212,Defect_severity,2,0),"")</f>
        <v/>
      </c>
      <c r="I212" s="144"/>
      <c r="J212" s="201"/>
      <c r="K212" s="202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144"/>
      <c r="G213" s="144"/>
      <c r="H213" s="175" t="str">
        <f aca="true">IF(G213 &lt;&gt; "",VLOOKUP($G213,Defect_severity,2,0),"")</f>
        <v/>
      </c>
      <c r="I213" s="144"/>
      <c r="J213" s="201"/>
      <c r="K213" s="202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144"/>
      <c r="G214" s="144"/>
      <c r="H214" s="175" t="str">
        <f aca="true">IF(G214 &lt;&gt; "",VLOOKUP($G214,Defect_severity,2,0),"")</f>
        <v/>
      </c>
      <c r="I214" s="144"/>
      <c r="J214" s="201"/>
      <c r="K214" s="202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144"/>
      <c r="G215" s="144"/>
      <c r="H215" s="175" t="str">
        <f aca="true">IF(G215 &lt;&gt; "",VLOOKUP($G215,Defect_severity,2,0),"")</f>
        <v/>
      </c>
      <c r="I215" s="144"/>
      <c r="J215" s="201"/>
      <c r="K215" s="202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144"/>
      <c r="G216" s="144"/>
      <c r="H216" s="175" t="str">
        <f aca="true">IF(G216 &lt;&gt; "",VLOOKUP($G216,Defect_severity,2,0),"")</f>
        <v/>
      </c>
      <c r="I216" s="144"/>
      <c r="J216" s="201"/>
      <c r="K216" s="202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144"/>
      <c r="G217" s="144"/>
      <c r="H217" s="175" t="str">
        <f aca="true">IF(G217 &lt;&gt; "",VLOOKUP($G217,Defect_severity,2,0),"")</f>
        <v/>
      </c>
      <c r="I217" s="144"/>
      <c r="J217" s="201"/>
      <c r="K217" s="202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144"/>
      <c r="G218" s="144"/>
      <c r="H218" s="175" t="str">
        <f aca="true">IF(G218 &lt;&gt; "",VLOOKUP($G218,Defect_severity,2,0),"")</f>
        <v/>
      </c>
      <c r="I218" s="144"/>
      <c r="J218" s="201"/>
      <c r="K218" s="202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144"/>
      <c r="G219" s="144"/>
      <c r="H219" s="175" t="str">
        <f aca="true">IF(G219 &lt;&gt; "",VLOOKUP($G219,Defect_severity,2,0),"")</f>
        <v/>
      </c>
      <c r="I219" s="144"/>
      <c r="J219" s="201"/>
      <c r="K219" s="202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144"/>
      <c r="G220" s="144"/>
      <c r="H220" s="175" t="str">
        <f aca="true">IF(G220 &lt;&gt; "",VLOOKUP($G220,Defect_severity,2,0),"")</f>
        <v/>
      </c>
      <c r="I220" s="144"/>
      <c r="J220" s="201"/>
      <c r="K220" s="202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144"/>
      <c r="G221" s="144"/>
      <c r="H221" s="175" t="str">
        <f aca="true">IF(G221 &lt;&gt; "",VLOOKUP($G221,Defect_severity,2,0),"")</f>
        <v/>
      </c>
      <c r="I221" s="144"/>
      <c r="J221" s="201"/>
      <c r="K221" s="202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144"/>
      <c r="G222" s="144"/>
      <c r="H222" s="175" t="str">
        <f aca="true">IF(G222 &lt;&gt; "",VLOOKUP($G222,Defect_severity,2,0),"")</f>
        <v/>
      </c>
      <c r="I222" s="144"/>
      <c r="J222" s="201"/>
      <c r="K222" s="202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144"/>
      <c r="G223" s="144"/>
      <c r="H223" s="175" t="str">
        <f aca="true">IF(G223 &lt;&gt; "",VLOOKUP($G223,Defect_severity,2,0),"")</f>
        <v/>
      </c>
      <c r="I223" s="144"/>
      <c r="J223" s="201"/>
      <c r="K223" s="202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144"/>
      <c r="G224" s="144"/>
      <c r="H224" s="175" t="str">
        <f aca="true">IF(G224 &lt;&gt; "",VLOOKUP($G224,Defect_severity,2,0),"")</f>
        <v/>
      </c>
      <c r="I224" s="144"/>
      <c r="J224" s="201"/>
      <c r="K224" s="202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144"/>
      <c r="G225" s="144"/>
      <c r="H225" s="175" t="str">
        <f aca="true">IF(G225 &lt;&gt; "",VLOOKUP($G225,Defect_severity,2,0),"")</f>
        <v/>
      </c>
      <c r="I225" s="144"/>
      <c r="J225" s="201"/>
      <c r="K225" s="202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144"/>
      <c r="G226" s="144"/>
      <c r="H226" s="175" t="str">
        <f aca="true">IF(G226 &lt;&gt; "",VLOOKUP($G226,Defect_severity,2,0),"")</f>
        <v/>
      </c>
      <c r="I226" s="144"/>
      <c r="J226" s="201"/>
      <c r="K226" s="202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144"/>
      <c r="G227" s="144"/>
      <c r="H227" s="175" t="str">
        <f aca="true">IF(G227 &lt;&gt; "",VLOOKUP($G227,Defect_severity,2,0),"")</f>
        <v/>
      </c>
      <c r="I227" s="144"/>
      <c r="J227" s="201"/>
      <c r="K227" s="202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144"/>
      <c r="G228" s="144"/>
      <c r="H228" s="175" t="str">
        <f aca="true">IF(G228 &lt;&gt; "",VLOOKUP($G228,Defect_severity,2,0),"")</f>
        <v/>
      </c>
      <c r="I228" s="144"/>
      <c r="J228" s="201"/>
      <c r="K228" s="202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144"/>
      <c r="G229" s="144"/>
      <c r="H229" s="175" t="str">
        <f aca="true">IF(G229 &lt;&gt; "",VLOOKUP($G229,Defect_severity,2,0),"")</f>
        <v/>
      </c>
      <c r="I229" s="144"/>
      <c r="J229" s="201"/>
      <c r="K229" s="202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144"/>
      <c r="G230" s="144"/>
      <c r="H230" s="175" t="str">
        <f aca="true">IF(G230 &lt;&gt; "",VLOOKUP($G230,Defect_severity,2,0),"")</f>
        <v/>
      </c>
      <c r="I230" s="144"/>
      <c r="J230" s="201"/>
      <c r="K230" s="202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144"/>
      <c r="G231" s="144"/>
      <c r="H231" s="175" t="str">
        <f aca="true">IF(G231 &lt;&gt; "",VLOOKUP($G231,Defect_severity,2,0),"")</f>
        <v/>
      </c>
      <c r="I231" s="144"/>
      <c r="J231" s="201"/>
      <c r="K231" s="202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144"/>
      <c r="G232" s="144"/>
      <c r="H232" s="175" t="str">
        <f aca="true">IF(G232 &lt;&gt; "",VLOOKUP($G232,Defect_severity,2,0),"")</f>
        <v/>
      </c>
      <c r="I232" s="144"/>
      <c r="J232" s="201"/>
      <c r="K232" s="202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144"/>
      <c r="G233" s="144"/>
      <c r="H233" s="175" t="str">
        <f aca="true">IF(G233 &lt;&gt; "",VLOOKUP($G233,Defect_severity,2,0),"")</f>
        <v/>
      </c>
      <c r="I233" s="144"/>
      <c r="J233" s="201"/>
      <c r="K233" s="202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144"/>
      <c r="G234" s="144"/>
      <c r="H234" s="175" t="str">
        <f aca="true">IF(G234 &lt;&gt; "",VLOOKUP($G234,Defect_severity,2,0),"")</f>
        <v/>
      </c>
      <c r="I234" s="144"/>
      <c r="J234" s="201"/>
      <c r="K234" s="202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144"/>
      <c r="G235" s="144"/>
      <c r="H235" s="175" t="str">
        <f aca="true">IF(G235 &lt;&gt; "",VLOOKUP($G235,Defect_severity,2,0),"")</f>
        <v/>
      </c>
      <c r="I235" s="144"/>
      <c r="J235" s="201"/>
      <c r="K235" s="202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144"/>
      <c r="G236" s="144"/>
      <c r="H236" s="175" t="str">
        <f aca="true">IF(G236 &lt;&gt; "",VLOOKUP($G236,Defect_severity,2,0),"")</f>
        <v/>
      </c>
      <c r="I236" s="144"/>
      <c r="J236" s="201"/>
      <c r="K236" s="202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144"/>
      <c r="G237" s="144"/>
      <c r="H237" s="175" t="str">
        <f aca="true">IF(G237 &lt;&gt; "",VLOOKUP($G237,Defect_severity,2,0),"")</f>
        <v/>
      </c>
      <c r="I237" s="144"/>
      <c r="J237" s="201"/>
      <c r="K237" s="202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144"/>
      <c r="G238" s="144"/>
      <c r="H238" s="175" t="str">
        <f aca="true">IF(G238 &lt;&gt; "",VLOOKUP($G238,Defect_severity,2,0),"")</f>
        <v/>
      </c>
      <c r="I238" s="144"/>
      <c r="J238" s="201"/>
      <c r="K238" s="202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144"/>
      <c r="G239" s="144"/>
      <c r="H239" s="175" t="str">
        <f aca="true">IF(G239 &lt;&gt; "",VLOOKUP($G239,Defect_severity,2,0),"")</f>
        <v/>
      </c>
      <c r="I239" s="144"/>
      <c r="J239" s="201"/>
      <c r="K239" s="202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144"/>
      <c r="G240" s="144"/>
      <c r="H240" s="175" t="str">
        <f aca="true">IF(G240 &lt;&gt; "",VLOOKUP($G240,Defect_severity,2,0),"")</f>
        <v/>
      </c>
      <c r="I240" s="144"/>
      <c r="J240" s="201"/>
      <c r="K240" s="202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144"/>
      <c r="G241" s="144"/>
      <c r="H241" s="175" t="str">
        <f aca="true">IF(G241 &lt;&gt; "",VLOOKUP($G241,Defect_severity,2,0),"")</f>
        <v/>
      </c>
      <c r="I241" s="144"/>
      <c r="J241" s="201"/>
      <c r="K241" s="202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144"/>
      <c r="G242" s="144"/>
      <c r="H242" s="175" t="str">
        <f aca="true">IF(G242 &lt;&gt; "",VLOOKUP($G242,Defect_severity,2,0),"")</f>
        <v/>
      </c>
      <c r="I242" s="144"/>
      <c r="J242" s="201"/>
      <c r="K242" s="202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144"/>
      <c r="G243" s="144"/>
      <c r="H243" s="175" t="str">
        <f aca="true">IF(G243 &lt;&gt; "",VLOOKUP($G243,Defect_severity,2,0),"")</f>
        <v/>
      </c>
      <c r="I243" s="144"/>
      <c r="J243" s="201"/>
      <c r="K243" s="202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144"/>
      <c r="G244" s="144"/>
      <c r="H244" s="175" t="str">
        <f aca="true">IF(G244 &lt;&gt; "",VLOOKUP($G244,Defect_severity,2,0),"")</f>
        <v/>
      </c>
      <c r="I244" s="144"/>
      <c r="J244" s="201"/>
      <c r="K244" s="202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144"/>
      <c r="G245" s="144"/>
      <c r="H245" s="175" t="str">
        <f aca="true">IF(G245 &lt;&gt; "",VLOOKUP($G245,Defect_severity,2,0),"")</f>
        <v/>
      </c>
      <c r="I245" s="144"/>
      <c r="J245" s="201"/>
      <c r="K245" s="202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144"/>
      <c r="G246" s="144"/>
      <c r="H246" s="175" t="str">
        <f aca="true">IF(G246 &lt;&gt; "",VLOOKUP($G246,Defect_severity,2,0),"")</f>
        <v/>
      </c>
      <c r="I246" s="144"/>
      <c r="J246" s="201"/>
      <c r="K246" s="202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144"/>
      <c r="G247" s="144"/>
      <c r="H247" s="175" t="str">
        <f aca="true">IF(G247 &lt;&gt; "",VLOOKUP($G247,Defect_severity,2,0),"")</f>
        <v/>
      </c>
      <c r="I247" s="144"/>
      <c r="J247" s="201"/>
      <c r="K247" s="202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144"/>
      <c r="G248" s="144"/>
      <c r="H248" s="175" t="str">
        <f aca="true">IF(G248 &lt;&gt; "",VLOOKUP($G248,Defect_severity,2,0),"")</f>
        <v/>
      </c>
      <c r="I248" s="144"/>
      <c r="J248" s="201"/>
      <c r="K248" s="202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144"/>
      <c r="G249" s="144"/>
      <c r="H249" s="175" t="str">
        <f aca="true">IF(G249 &lt;&gt; "",VLOOKUP($G249,Defect_severity,2,0),"")</f>
        <v/>
      </c>
      <c r="I249" s="144"/>
      <c r="J249" s="201"/>
      <c r="K249" s="202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144"/>
      <c r="G250" s="144"/>
      <c r="H250" s="175" t="str">
        <f aca="true">IF(G250 &lt;&gt; "",VLOOKUP($G250,Defect_severity,2,0),"")</f>
        <v/>
      </c>
      <c r="I250" s="144"/>
      <c r="J250" s="201"/>
      <c r="K250" s="202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144"/>
      <c r="G251" s="144"/>
      <c r="H251" s="175" t="str">
        <f aca="true">IF(G251 &lt;&gt; "",VLOOKUP($G251,Defect_severity,2,0),"")</f>
        <v/>
      </c>
      <c r="I251" s="144"/>
      <c r="J251" s="201"/>
      <c r="K251" s="202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144"/>
      <c r="G252" s="144"/>
      <c r="H252" s="175" t="str">
        <f aca="true">IF(G252 &lt;&gt; "",VLOOKUP($G252,Defect_severity,2,0),"")</f>
        <v/>
      </c>
      <c r="I252" s="144"/>
      <c r="J252" s="201"/>
      <c r="K252" s="202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144"/>
      <c r="G253" s="144"/>
      <c r="H253" s="175" t="str">
        <f aca="true">IF(G253 &lt;&gt; "",VLOOKUP($G253,Defect_severity,2,0),"")</f>
        <v/>
      </c>
      <c r="I253" s="144"/>
      <c r="J253" s="201"/>
      <c r="K253" s="202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144"/>
      <c r="G254" s="144"/>
      <c r="H254" s="175" t="str">
        <f aca="true">IF(G254 &lt;&gt; "",VLOOKUP($G254,Defect_severity,2,0),"")</f>
        <v/>
      </c>
      <c r="I254" s="144"/>
      <c r="J254" s="201"/>
      <c r="K254" s="202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144"/>
      <c r="G255" s="144"/>
      <c r="H255" s="175" t="str">
        <f aca="true">IF(G255 &lt;&gt; "",VLOOKUP($G255,Defect_severity,2,0),"")</f>
        <v/>
      </c>
      <c r="I255" s="144"/>
      <c r="J255" s="201"/>
      <c r="K255" s="202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144"/>
      <c r="G256" s="144"/>
      <c r="H256" s="175" t="str">
        <f aca="true">IF(G256 &lt;&gt; "",VLOOKUP($G256,Defect_severity,2,0),"")</f>
        <v/>
      </c>
      <c r="I256" s="144"/>
      <c r="J256" s="201"/>
      <c r="K256" s="202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144"/>
      <c r="G257" s="144"/>
      <c r="H257" s="175" t="str">
        <f aca="true">IF(G257 &lt;&gt; "",VLOOKUP($G257,Defect_severity,2,0),"")</f>
        <v/>
      </c>
      <c r="I257" s="144"/>
      <c r="J257" s="201"/>
      <c r="K257" s="202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144"/>
      <c r="G258" s="144"/>
      <c r="H258" s="175" t="str">
        <f aca="true">IF(G258 &lt;&gt; "",VLOOKUP($G258,Defect_severity,2,0),"")</f>
        <v/>
      </c>
      <c r="I258" s="144"/>
      <c r="J258" s="201"/>
      <c r="K258" s="202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144"/>
      <c r="G259" s="144"/>
      <c r="H259" s="175" t="str">
        <f aca="true">IF(G259 &lt;&gt; "",VLOOKUP($G259,Defect_severity,2,0),"")</f>
        <v/>
      </c>
      <c r="I259" s="144"/>
      <c r="J259" s="201"/>
      <c r="K259" s="202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144"/>
      <c r="G260" s="144"/>
      <c r="H260" s="175" t="str">
        <f aca="true">IF(G260 &lt;&gt; "",VLOOKUP($G260,Defect_severity,2,0),"")</f>
        <v/>
      </c>
      <c r="I260" s="144"/>
      <c r="J260" s="201"/>
      <c r="K260" s="202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144"/>
      <c r="G261" s="144"/>
      <c r="H261" s="175" t="str">
        <f aca="true">IF(G261 &lt;&gt; "",VLOOKUP($G261,Defect_severity,2,0),"")</f>
        <v/>
      </c>
      <c r="I261" s="144"/>
      <c r="J261" s="201"/>
      <c r="K261" s="202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144"/>
      <c r="G262" s="144"/>
      <c r="H262" s="175" t="str">
        <f aca="true">IF(G262 &lt;&gt; "",VLOOKUP($G262,Defect_severity,2,0),"")</f>
        <v/>
      </c>
      <c r="I262" s="144"/>
      <c r="J262" s="201"/>
      <c r="K262" s="202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144"/>
      <c r="G263" s="144"/>
      <c r="H263" s="175" t="str">
        <f aca="true">IF(G263 &lt;&gt; "",VLOOKUP($G263,Defect_severity,2,0),"")</f>
        <v/>
      </c>
      <c r="I263" s="144"/>
      <c r="J263" s="201"/>
      <c r="K263" s="202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144"/>
      <c r="G264" s="144"/>
      <c r="H264" s="175" t="str">
        <f aca="true">IF(G264 &lt;&gt; "",VLOOKUP($G264,Defect_severity,2,0),"")</f>
        <v/>
      </c>
      <c r="I264" s="144"/>
      <c r="J264" s="201"/>
      <c r="K264" s="202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144"/>
      <c r="G265" s="144"/>
      <c r="H265" s="175" t="str">
        <f aca="true">IF(G265 &lt;&gt; "",VLOOKUP($G265,Defect_severity,2,0),"")</f>
        <v/>
      </c>
      <c r="I265" s="144"/>
      <c r="J265" s="201"/>
      <c r="K265" s="202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144"/>
      <c r="G266" s="144"/>
      <c r="H266" s="175" t="str">
        <f aca="true">IF(G266 &lt;&gt; "",VLOOKUP($G266,Defect_severity,2,0),"")</f>
        <v/>
      </c>
      <c r="I266" s="144"/>
      <c r="J266" s="201"/>
      <c r="K266" s="202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144"/>
      <c r="G267" s="144"/>
      <c r="H267" s="175" t="str">
        <f aca="true">IF(G267 &lt;&gt; "",VLOOKUP($G267,Defect_severity,2,0),"")</f>
        <v/>
      </c>
      <c r="I267" s="144"/>
      <c r="J267" s="201"/>
      <c r="K267" s="202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144"/>
      <c r="G268" s="144"/>
      <c r="H268" s="175" t="str">
        <f aca="true">IF(G268 &lt;&gt; "",VLOOKUP($G268,Defect_severity,2,0),"")</f>
        <v/>
      </c>
      <c r="I268" s="144"/>
      <c r="J268" s="201"/>
      <c r="K268" s="202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144"/>
      <c r="G269" s="144"/>
      <c r="H269" s="175" t="str">
        <f aca="true">IF(G269 &lt;&gt; "",VLOOKUP($G269,Defect_severity,2,0),"")</f>
        <v/>
      </c>
      <c r="I269" s="144"/>
      <c r="J269" s="201"/>
      <c r="K269" s="202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144"/>
      <c r="G270" s="144"/>
      <c r="H270" s="175" t="str">
        <f aca="true">IF(G270 &lt;&gt; "",VLOOKUP($G270,Defect_severity,2,0),"")</f>
        <v/>
      </c>
      <c r="I270" s="144"/>
      <c r="J270" s="201"/>
      <c r="K270" s="202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144"/>
      <c r="G271" s="144"/>
      <c r="H271" s="175" t="str">
        <f aca="true">IF(G271 &lt;&gt; "",VLOOKUP($G271,Defect_severity,2,0),"")</f>
        <v/>
      </c>
      <c r="I271" s="144"/>
      <c r="J271" s="201"/>
      <c r="K271" s="202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144"/>
      <c r="G272" s="144"/>
      <c r="H272" s="175" t="str">
        <f aca="true">IF(G272 &lt;&gt; "",VLOOKUP($G272,Defect_severity,2,0),"")</f>
        <v/>
      </c>
      <c r="I272" s="144"/>
      <c r="J272" s="201"/>
      <c r="K272" s="202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144"/>
      <c r="G273" s="144"/>
      <c r="H273" s="175" t="str">
        <f aca="true">IF(G273 &lt;&gt; "",VLOOKUP($G273,Defect_severity,2,0),"")</f>
        <v/>
      </c>
      <c r="I273" s="144"/>
      <c r="J273" s="201"/>
      <c r="K273" s="202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144"/>
      <c r="G274" s="144"/>
      <c r="H274" s="175" t="str">
        <f aca="true">IF(G274 &lt;&gt; "",VLOOKUP($G274,Defect_severity,2,0),"")</f>
        <v/>
      </c>
      <c r="I274" s="144"/>
      <c r="J274" s="201"/>
      <c r="K274" s="202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144"/>
      <c r="G275" s="144"/>
      <c r="H275" s="175" t="str">
        <f aca="true">IF(G275 &lt;&gt; "",VLOOKUP($G275,Defect_severity,2,0),"")</f>
        <v/>
      </c>
      <c r="I275" s="144"/>
      <c r="J275" s="201"/>
      <c r="K275" s="202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144"/>
      <c r="G276" s="144"/>
      <c r="H276" s="175" t="str">
        <f aca="true">IF(G276 &lt;&gt; "",VLOOKUP($G276,Defect_severity,2,0),"")</f>
        <v/>
      </c>
      <c r="I276" s="144"/>
      <c r="J276" s="201"/>
      <c r="K276" s="202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144"/>
      <c r="G277" s="144"/>
      <c r="H277" s="175" t="str">
        <f aca="true">IF(G277 &lt;&gt; "",VLOOKUP($G277,Defect_severity,2,0),"")</f>
        <v/>
      </c>
      <c r="I277" s="144"/>
      <c r="J277" s="201"/>
      <c r="K277" s="202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144"/>
      <c r="G278" s="144"/>
      <c r="H278" s="175" t="str">
        <f aca="true">IF(G278 &lt;&gt; "",VLOOKUP($G278,Defect_severity,2,0),"")</f>
        <v/>
      </c>
      <c r="I278" s="144"/>
      <c r="J278" s="201"/>
      <c r="K278" s="202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144"/>
      <c r="G279" s="144"/>
      <c r="H279" s="175" t="str">
        <f aca="true">IF(G279 &lt;&gt; "",VLOOKUP($G279,Defect_severity,2,0),"")</f>
        <v/>
      </c>
      <c r="I279" s="144"/>
      <c r="J279" s="201"/>
      <c r="K279" s="202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144"/>
      <c r="G280" s="144"/>
      <c r="H280" s="175" t="str">
        <f aca="true">IF(G280 &lt;&gt; "",VLOOKUP($G280,Defect_severity,2,0),"")</f>
        <v/>
      </c>
      <c r="I280" s="144"/>
      <c r="J280" s="201"/>
      <c r="K280" s="202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144"/>
      <c r="G281" s="144"/>
      <c r="H281" s="175" t="str">
        <f aca="true">IF(G281 &lt;&gt; "",VLOOKUP($G281,Defect_severity,2,0),"")</f>
        <v/>
      </c>
      <c r="I281" s="144"/>
      <c r="J281" s="201"/>
      <c r="K281" s="202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144"/>
      <c r="G282" s="144"/>
      <c r="H282" s="175" t="str">
        <f aca="true">IF(G282 &lt;&gt; "",VLOOKUP($G282,Defect_severity,2,0),"")</f>
        <v/>
      </c>
      <c r="I282" s="144"/>
      <c r="J282" s="201"/>
      <c r="K282" s="202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144"/>
      <c r="G283" s="144"/>
      <c r="H283" s="175" t="str">
        <f aca="true">IF(G283 &lt;&gt; "",VLOOKUP($G283,Defect_severity,2,0),"")</f>
        <v/>
      </c>
      <c r="I283" s="144"/>
      <c r="J283" s="201"/>
      <c r="K283" s="202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144"/>
      <c r="G284" s="144"/>
      <c r="H284" s="175" t="str">
        <f aca="true">IF(G284 &lt;&gt; "",VLOOKUP($G284,Defect_severity,2,0),"")</f>
        <v/>
      </c>
      <c r="I284" s="144"/>
      <c r="J284" s="201"/>
      <c r="K284" s="202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144"/>
      <c r="G285" s="144"/>
      <c r="H285" s="175" t="str">
        <f aca="true">IF(G285 &lt;&gt; "",VLOOKUP($G285,Defect_severity,2,0),"")</f>
        <v/>
      </c>
      <c r="I285" s="144"/>
      <c r="J285" s="201"/>
      <c r="K285" s="202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144"/>
      <c r="G286" s="144"/>
      <c r="H286" s="175" t="str">
        <f aca="true">IF(G286 &lt;&gt; "",VLOOKUP($G286,Defect_severity,2,0),"")</f>
        <v/>
      </c>
      <c r="I286" s="144"/>
      <c r="J286" s="201"/>
      <c r="K286" s="202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144"/>
      <c r="G287" s="144"/>
      <c r="H287" s="175" t="str">
        <f aca="true">IF(G287 &lt;&gt; "",VLOOKUP($G287,Defect_severity,2,0),"")</f>
        <v/>
      </c>
      <c r="I287" s="144"/>
      <c r="J287" s="201"/>
      <c r="K287" s="202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144"/>
      <c r="G288" s="144"/>
      <c r="H288" s="175" t="str">
        <f aca="true">IF(G288 &lt;&gt; "",VLOOKUP($G288,Defect_severity,2,0),"")</f>
        <v/>
      </c>
      <c r="I288" s="144"/>
      <c r="J288" s="201"/>
      <c r="K288" s="202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144"/>
      <c r="G289" s="144"/>
      <c r="H289" s="175" t="str">
        <f aca="true">IF(G289 &lt;&gt; "",VLOOKUP($G289,Defect_severity,2,0),"")</f>
        <v/>
      </c>
      <c r="I289" s="144"/>
      <c r="J289" s="201"/>
      <c r="K289" s="202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144"/>
      <c r="G290" s="144"/>
      <c r="H290" s="175" t="str">
        <f aca="true">IF(G290 &lt;&gt; "",VLOOKUP($G290,Defect_severity,2,0),"")</f>
        <v/>
      </c>
      <c r="I290" s="144"/>
      <c r="J290" s="201"/>
      <c r="K290" s="202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144"/>
      <c r="G291" s="144"/>
      <c r="H291" s="175" t="str">
        <f aca="true">IF(G291 &lt;&gt; "",VLOOKUP($G291,Defect_severity,2,0),"")</f>
        <v/>
      </c>
      <c r="I291" s="144"/>
      <c r="J291" s="201"/>
      <c r="K291" s="202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144"/>
      <c r="G292" s="144"/>
      <c r="H292" s="175" t="str">
        <f aca="true">IF(G292 &lt;&gt; "",VLOOKUP($G292,Defect_severity,2,0),"")</f>
        <v/>
      </c>
      <c r="I292" s="144"/>
      <c r="J292" s="201"/>
      <c r="K292" s="202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144"/>
      <c r="G293" s="144"/>
      <c r="H293" s="175" t="str">
        <f aca="true">IF(G293 &lt;&gt; "",VLOOKUP($G293,Defect_severity,2,0),"")</f>
        <v/>
      </c>
      <c r="I293" s="144"/>
      <c r="J293" s="201"/>
      <c r="K293" s="202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144"/>
      <c r="G294" s="144"/>
      <c r="H294" s="175" t="str">
        <f aca="true">IF(G294 &lt;&gt; "",VLOOKUP($G294,Defect_severity,2,0),"")</f>
        <v/>
      </c>
      <c r="I294" s="144"/>
      <c r="J294" s="201"/>
      <c r="K294" s="202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144"/>
      <c r="G295" s="144"/>
      <c r="H295" s="175" t="str">
        <f aca="true">IF(G295 &lt;&gt; "",VLOOKUP($G295,Defect_severity,2,0),"")</f>
        <v/>
      </c>
      <c r="I295" s="144"/>
      <c r="J295" s="201"/>
      <c r="K295" s="202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144"/>
      <c r="G296" s="144"/>
      <c r="H296" s="175" t="str">
        <f aca="true">IF(G296 &lt;&gt; "",VLOOKUP($G296,Defect_severity,2,0),"")</f>
        <v/>
      </c>
      <c r="I296" s="144"/>
      <c r="J296" s="201"/>
      <c r="K296" s="202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144"/>
      <c r="G297" s="144"/>
      <c r="H297" s="175" t="str">
        <f aca="true">IF(G297 &lt;&gt; "",VLOOKUP($G297,Defect_severity,2,0),"")</f>
        <v/>
      </c>
      <c r="I297" s="144"/>
      <c r="J297" s="201"/>
      <c r="K297" s="202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144"/>
      <c r="G298" s="144"/>
      <c r="H298" s="175" t="str">
        <f aca="true">IF(G298 &lt;&gt; "",VLOOKUP($G298,Defect_severity,2,0),"")</f>
        <v/>
      </c>
      <c r="I298" s="144"/>
      <c r="J298" s="201"/>
      <c r="K298" s="202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144"/>
      <c r="G299" s="144"/>
      <c r="H299" s="175" t="str">
        <f aca="true">IF(G299 &lt;&gt; "",VLOOKUP($G299,Defect_severity,2,0),"")</f>
        <v/>
      </c>
      <c r="I299" s="144"/>
      <c r="J299" s="201"/>
      <c r="K299" s="202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144"/>
      <c r="G300" s="144"/>
      <c r="H300" s="175" t="str">
        <f aca="true">IF(G300 &lt;&gt; "",VLOOKUP($G300,Defect_severity,2,0),"")</f>
        <v/>
      </c>
      <c r="I300" s="144"/>
      <c r="J300" s="201"/>
      <c r="K300" s="202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144"/>
      <c r="G301" s="144"/>
      <c r="H301" s="175" t="str">
        <f aca="true">IF(G301 &lt;&gt; "",VLOOKUP($G301,Defect_severity,2,0),"")</f>
        <v/>
      </c>
      <c r="I301" s="144"/>
      <c r="J301" s="201"/>
      <c r="K301" s="202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144"/>
      <c r="G302" s="144"/>
      <c r="H302" s="175" t="str">
        <f aca="true">IF(G302 &lt;&gt; "",VLOOKUP($G302,Defect_severity,2,0),"")</f>
        <v/>
      </c>
      <c r="I302" s="144"/>
      <c r="J302" s="201"/>
      <c r="K302" s="202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144"/>
      <c r="G303" s="144"/>
      <c r="H303" s="175" t="str">
        <f aca="true">IF(G303 &lt;&gt; "",VLOOKUP($G303,Defect_severity,2,0),"")</f>
        <v/>
      </c>
      <c r="I303" s="144"/>
      <c r="J303" s="201"/>
      <c r="K303" s="202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144"/>
      <c r="G304" s="144"/>
      <c r="H304" s="175" t="str">
        <f aca="true">IF(G304 &lt;&gt; "",VLOOKUP($G304,Defect_severity,2,0),"")</f>
        <v/>
      </c>
      <c r="I304" s="144"/>
      <c r="J304" s="201"/>
      <c r="K304" s="202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144"/>
      <c r="G305" s="144"/>
      <c r="H305" s="175" t="str">
        <f aca="true">IF(G305 &lt;&gt; "",VLOOKUP($G305,Defect_severity,2,0),"")</f>
        <v/>
      </c>
      <c r="I305" s="144"/>
      <c r="J305" s="201"/>
      <c r="K305" s="202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144"/>
      <c r="G306" s="144"/>
      <c r="H306" s="175" t="str">
        <f aca="true">IF(G306 &lt;&gt; "",VLOOKUP($G306,Defect_severity,2,0),"")</f>
        <v/>
      </c>
      <c r="I306" s="144"/>
      <c r="J306" s="201"/>
      <c r="K306" s="202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144"/>
      <c r="G307" s="144"/>
      <c r="H307" s="175" t="str">
        <f aca="true">IF(G307 &lt;&gt; "",VLOOKUP($G307,Defect_severity,2,0),"")</f>
        <v/>
      </c>
      <c r="I307" s="144"/>
      <c r="J307" s="201"/>
      <c r="K307" s="202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144"/>
      <c r="G308" s="144"/>
      <c r="H308" s="175" t="str">
        <f aca="true">IF(G308 &lt;&gt; "",VLOOKUP($G308,Defect_severity,2,0),"")</f>
        <v/>
      </c>
      <c r="I308" s="144"/>
      <c r="J308" s="201"/>
      <c r="K308" s="202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144"/>
      <c r="G309" s="144"/>
      <c r="H309" s="175" t="str">
        <f aca="true">IF(G309 &lt;&gt; "",VLOOKUP($G309,Defect_severity,2,0),"")</f>
        <v/>
      </c>
      <c r="I309" s="144"/>
      <c r="J309" s="201"/>
      <c r="K309" s="202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144"/>
      <c r="G310" s="144"/>
      <c r="H310" s="175" t="str">
        <f aca="true">IF(G310 &lt;&gt; "",VLOOKUP($G310,Defect_severity,2,0),"")</f>
        <v/>
      </c>
      <c r="I310" s="144"/>
      <c r="J310" s="201"/>
      <c r="K310" s="202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144"/>
      <c r="G311" s="144"/>
      <c r="H311" s="175" t="str">
        <f aca="true">IF(G311 &lt;&gt; "",VLOOKUP($G311,Defect_severity,2,0),"")</f>
        <v/>
      </c>
      <c r="I311" s="144"/>
      <c r="J311" s="201"/>
      <c r="K311" s="202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144"/>
      <c r="G312" s="144"/>
      <c r="H312" s="175" t="str">
        <f aca="true">IF(G312 &lt;&gt; "",VLOOKUP($G312,Defect_severity,2,0),"")</f>
        <v/>
      </c>
      <c r="I312" s="144"/>
      <c r="J312" s="201"/>
      <c r="K312" s="202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144"/>
      <c r="G313" s="144"/>
      <c r="H313" s="175" t="str">
        <f aca="true">IF(G313 &lt;&gt; "",VLOOKUP($G313,Defect_severity,2,0),"")</f>
        <v/>
      </c>
      <c r="I313" s="144"/>
      <c r="J313" s="201"/>
      <c r="K313" s="202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144"/>
      <c r="G314" s="144"/>
      <c r="H314" s="175" t="str">
        <f aca="true">IF(G314 &lt;&gt; "",VLOOKUP($G314,Defect_severity,2,0),"")</f>
        <v/>
      </c>
      <c r="I314" s="144"/>
      <c r="J314" s="201"/>
      <c r="K314" s="202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144"/>
      <c r="G315" s="144"/>
      <c r="H315" s="175" t="str">
        <f aca="true">IF(G315 &lt;&gt; "",VLOOKUP($G315,Defect_severity,2,0),"")</f>
        <v/>
      </c>
      <c r="I315" s="144"/>
      <c r="J315" s="201"/>
      <c r="K315" s="202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144"/>
      <c r="G316" s="144"/>
      <c r="H316" s="175" t="str">
        <f aca="true">IF(G316 &lt;&gt; "",VLOOKUP($G316,Defect_severity,2,0),"")</f>
        <v/>
      </c>
      <c r="I316" s="144"/>
      <c r="J316" s="201"/>
      <c r="K316" s="202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144"/>
      <c r="G317" s="144"/>
      <c r="H317" s="175" t="str">
        <f aca="true">IF(G317 &lt;&gt; "",VLOOKUP($G317,Defect_severity,2,0),"")</f>
        <v/>
      </c>
      <c r="I317" s="144"/>
      <c r="J317" s="201"/>
      <c r="K317" s="202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144"/>
      <c r="G318" s="144"/>
      <c r="H318" s="175" t="str">
        <f aca="true">IF(G318 &lt;&gt; "",VLOOKUP($G318,Defect_severity,2,0),"")</f>
        <v/>
      </c>
      <c r="I318" s="144"/>
      <c r="J318" s="201"/>
      <c r="K318" s="202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144"/>
      <c r="G319" s="144"/>
      <c r="H319" s="175" t="str">
        <f aca="true">IF(G319 &lt;&gt; "",VLOOKUP($G319,Defect_severity,2,0),"")</f>
        <v/>
      </c>
      <c r="I319" s="144"/>
      <c r="J319" s="201"/>
      <c r="K319" s="202"/>
    </row>
    <row r="320" customFormat="false" ht="15" hidden="false" customHeight="false" outlineLevel="0" collapsed="false">
      <c r="B320" s="200" t="n">
        <f aca="false">B319+1</f>
        <v>298</v>
      </c>
      <c r="C320" s="144"/>
      <c r="D320" s="201"/>
      <c r="E320" s="201"/>
      <c r="F320" s="144"/>
      <c r="G320" s="144"/>
      <c r="H320" s="175" t="str">
        <f aca="true">IF(G320 &lt;&gt; "",VLOOKUP($G320,Defect_severity,2,0),"")</f>
        <v/>
      </c>
      <c r="I320" s="144"/>
      <c r="J320" s="201"/>
      <c r="K320" s="202"/>
    </row>
    <row r="321" customFormat="false" ht="15" hidden="false" customHeight="false" outlineLevel="0" collapsed="false">
      <c r="B321" s="200" t="n">
        <f aca="false">B320+1</f>
        <v>299</v>
      </c>
      <c r="C321" s="144"/>
      <c r="D321" s="201"/>
      <c r="E321" s="201"/>
      <c r="F321" s="144"/>
      <c r="G321" s="144"/>
      <c r="H321" s="175" t="str">
        <f aca="true">IF(G321 &lt;&gt; "",VLOOKUP($G321,Defect_severity,2,0),"")</f>
        <v/>
      </c>
      <c r="I321" s="144"/>
      <c r="J321" s="201"/>
      <c r="K321" s="202"/>
    </row>
    <row r="322" customFormat="false" ht="15" hidden="false" customHeight="false" outlineLevel="0" collapsed="false">
      <c r="B322" s="175" t="n">
        <f aca="false">B321+1</f>
        <v>300</v>
      </c>
      <c r="C322" s="144"/>
      <c r="D322" s="201"/>
      <c r="E322" s="201"/>
      <c r="F322" s="144"/>
      <c r="G322" s="144"/>
      <c r="H322" s="175" t="str">
        <f aca="true">IF(G322 &lt;&gt; "",VLOOKUP($G322,Defect_severity,2,0),"")</f>
        <v/>
      </c>
      <c r="I322" s="144"/>
      <c r="J322" s="201"/>
      <c r="K322" s="201"/>
    </row>
    <row r="323" customFormat="false" ht="15" hidden="false" customHeight="false" outlineLevel="0" collapsed="false">
      <c r="B323" s="175" t="n">
        <f aca="false">B322+1</f>
        <v>301</v>
      </c>
      <c r="C323" s="144"/>
      <c r="D323" s="201"/>
      <c r="E323" s="201"/>
      <c r="F323" s="144"/>
      <c r="G323" s="144"/>
      <c r="H323" s="175" t="str">
        <f aca="true">IF(G323 &lt;&gt; "",VLOOKUP($G323,Defect_severity,2,0),"")</f>
        <v/>
      </c>
      <c r="I323" s="144"/>
      <c r="J323" s="201"/>
      <c r="K323" s="201"/>
    </row>
    <row r="324" customFormat="false" ht="15" hidden="false" customHeight="false" outlineLevel="0" collapsed="false">
      <c r="B324" s="175" t="n">
        <f aca="false">B323+1</f>
        <v>302</v>
      </c>
      <c r="C324" s="144"/>
      <c r="D324" s="201"/>
      <c r="E324" s="201"/>
      <c r="F324" s="144"/>
      <c r="G324" s="144"/>
      <c r="H324" s="175" t="str">
        <f aca="true">IF(G324 &lt;&gt; "",VLOOKUP($G324,Defect_severity,2,0),"")</f>
        <v/>
      </c>
      <c r="I324" s="144"/>
      <c r="J324" s="201"/>
      <c r="K324" s="201"/>
    </row>
    <row r="325" customFormat="false" ht="15" hidden="false" customHeight="false" outlineLevel="0" collapsed="false">
      <c r="B325" s="175" t="n">
        <f aca="false">B324+1</f>
        <v>303</v>
      </c>
      <c r="C325" s="144"/>
      <c r="D325" s="201"/>
      <c r="E325" s="201"/>
      <c r="F325" s="144"/>
      <c r="G325" s="144"/>
      <c r="H325" s="175" t="str">
        <f aca="true">IF(G325 &lt;&gt; "",VLOOKUP($G325,Defect_severity,2,0),"")</f>
        <v/>
      </c>
      <c r="I325" s="144"/>
      <c r="J325" s="201"/>
      <c r="K325" s="201"/>
    </row>
    <row r="326" customFormat="false" ht="15" hidden="false" customHeight="false" outlineLevel="0" collapsed="false">
      <c r="B326" s="175" t="n">
        <f aca="false">B325+1</f>
        <v>304</v>
      </c>
      <c r="C326" s="144"/>
      <c r="D326" s="201"/>
      <c r="E326" s="201"/>
      <c r="F326" s="144"/>
      <c r="G326" s="144"/>
      <c r="H326" s="175" t="str">
        <f aca="true">IF(G326 &lt;&gt; "",VLOOKUP($G326,Defect_severity,2,0),"")</f>
        <v/>
      </c>
      <c r="I326" s="144"/>
      <c r="J326" s="201"/>
      <c r="K326" s="201"/>
    </row>
    <row r="327" customFormat="false" ht="15" hidden="false" customHeight="false" outlineLevel="0" collapsed="false">
      <c r="B327" s="175" t="n">
        <f aca="false">B326+1</f>
        <v>305</v>
      </c>
      <c r="C327" s="144"/>
      <c r="D327" s="201"/>
      <c r="E327" s="201"/>
      <c r="F327" s="144"/>
      <c r="G327" s="144"/>
      <c r="H327" s="175" t="str">
        <f aca="true">IF(G327 &lt;&gt; "",VLOOKUP($G327,Defect_severity,2,0),"")</f>
        <v/>
      </c>
      <c r="I327" s="144"/>
      <c r="J327" s="201"/>
      <c r="K327" s="201"/>
    </row>
    <row r="328" customFormat="false" ht="15" hidden="false" customHeight="false" outlineLevel="0" collapsed="false">
      <c r="B328" s="175" t="n">
        <f aca="false">B327+1</f>
        <v>306</v>
      </c>
      <c r="C328" s="144"/>
      <c r="D328" s="201"/>
      <c r="E328" s="201"/>
      <c r="F328" s="144"/>
      <c r="G328" s="144"/>
      <c r="H328" s="175" t="str">
        <f aca="true">IF(G328 &lt;&gt; "",VLOOKUP($G328,Defect_severity,2,0),"")</f>
        <v/>
      </c>
      <c r="I328" s="144"/>
      <c r="J328" s="201"/>
      <c r="K328" s="201"/>
    </row>
    <row r="329" customFormat="false" ht="15" hidden="false" customHeight="false" outlineLevel="0" collapsed="false">
      <c r="B329" s="175" t="n">
        <f aca="false">B328+1</f>
        <v>307</v>
      </c>
      <c r="C329" s="144"/>
      <c r="D329" s="201"/>
      <c r="E329" s="201"/>
      <c r="F329" s="144"/>
      <c r="G329" s="144"/>
      <c r="H329" s="175" t="str">
        <f aca="true">IF(G329 &lt;&gt; "",VLOOKUP($G329,Defect_severity,2,0),"")</f>
        <v/>
      </c>
      <c r="I329" s="144"/>
      <c r="J329" s="201"/>
      <c r="K329" s="201"/>
    </row>
    <row r="330" customFormat="false" ht="15" hidden="false" customHeight="false" outlineLevel="0" collapsed="false">
      <c r="B330" s="175" t="n">
        <f aca="false">B329+1</f>
        <v>308</v>
      </c>
      <c r="C330" s="144"/>
      <c r="D330" s="201"/>
      <c r="E330" s="201"/>
      <c r="F330" s="144"/>
      <c r="G330" s="144"/>
      <c r="H330" s="175" t="str">
        <f aca="true">IF(G330 &lt;&gt; "",VLOOKUP($G330,Defect_severity,2,0),"")</f>
        <v/>
      </c>
      <c r="I330" s="144"/>
      <c r="J330" s="201"/>
      <c r="K330" s="201"/>
    </row>
    <row r="331" customFormat="false" ht="15" hidden="false" customHeight="false" outlineLevel="0" collapsed="false">
      <c r="B331" s="175" t="n">
        <f aca="false">B330+1</f>
        <v>309</v>
      </c>
      <c r="C331" s="144"/>
      <c r="D331" s="201"/>
      <c r="E331" s="201"/>
      <c r="F331" s="144"/>
      <c r="G331" s="144"/>
      <c r="H331" s="175" t="str">
        <f aca="true">IF(G331 &lt;&gt; "",VLOOKUP($G331,Defect_severity,2,0),"")</f>
        <v/>
      </c>
      <c r="I331" s="144"/>
      <c r="J331" s="201"/>
      <c r="K331" s="201"/>
    </row>
    <row r="332" customFormat="false" ht="15" hidden="false" customHeight="false" outlineLevel="0" collapsed="false">
      <c r="B332" s="175" t="n">
        <f aca="false">B331+1</f>
        <v>310</v>
      </c>
      <c r="C332" s="144"/>
      <c r="D332" s="201"/>
      <c r="E332" s="201"/>
      <c r="F332" s="144"/>
      <c r="G332" s="144"/>
      <c r="H332" s="175" t="str">
        <f aca="true">IF(G332 &lt;&gt; "",VLOOKUP($G332,Defect_severity,2,0),"")</f>
        <v/>
      </c>
      <c r="I332" s="144"/>
      <c r="J332" s="201"/>
      <c r="K332" s="201"/>
    </row>
    <row r="333" customFormat="false" ht="15" hidden="false" customHeight="false" outlineLevel="0" collapsed="false">
      <c r="B333" s="175" t="n">
        <f aca="false">B332+1</f>
        <v>311</v>
      </c>
      <c r="C333" s="144"/>
      <c r="D333" s="201"/>
      <c r="E333" s="201"/>
      <c r="F333" s="144"/>
      <c r="G333" s="144"/>
      <c r="H333" s="175" t="str">
        <f aca="true">IF(G333 &lt;&gt; "",VLOOKUP($G333,Defect_severity,2,0),"")</f>
        <v/>
      </c>
      <c r="I333" s="144"/>
      <c r="J333" s="201"/>
      <c r="K333" s="201"/>
    </row>
    <row r="334" customFormat="false" ht="15" hidden="false" customHeight="false" outlineLevel="0" collapsed="false">
      <c r="B334" s="175" t="n">
        <f aca="false">B333+1</f>
        <v>312</v>
      </c>
      <c r="C334" s="144"/>
      <c r="D334" s="201"/>
      <c r="E334" s="201"/>
      <c r="F334" s="144"/>
      <c r="G334" s="144"/>
      <c r="H334" s="175" t="str">
        <f aca="true">IF(G334 &lt;&gt; "",VLOOKUP($G334,Defect_severity,2,0),"")</f>
        <v/>
      </c>
      <c r="I334" s="144"/>
      <c r="J334" s="201"/>
      <c r="K334" s="201"/>
    </row>
    <row r="335" customFormat="false" ht="15" hidden="false" customHeight="false" outlineLevel="0" collapsed="false">
      <c r="B335" s="175" t="n">
        <f aca="false">B334+1</f>
        <v>313</v>
      </c>
      <c r="C335" s="144"/>
      <c r="D335" s="201"/>
      <c r="E335" s="201"/>
      <c r="F335" s="144"/>
      <c r="G335" s="144"/>
      <c r="H335" s="175" t="str">
        <f aca="true">IF(G335 &lt;&gt; "",VLOOKUP($G335,Defect_severity,2,0),"")</f>
        <v/>
      </c>
      <c r="I335" s="144"/>
      <c r="J335" s="201"/>
      <c r="K335" s="201"/>
    </row>
    <row r="336" customFormat="false" ht="15" hidden="false" customHeight="false" outlineLevel="0" collapsed="false">
      <c r="B336" s="175" t="n">
        <f aca="false">B335+1</f>
        <v>314</v>
      </c>
      <c r="C336" s="144"/>
      <c r="D336" s="201"/>
      <c r="E336" s="201"/>
      <c r="F336" s="144"/>
      <c r="G336" s="144"/>
      <c r="H336" s="175" t="str">
        <f aca="true">IF(G336 &lt;&gt; "",VLOOKUP($G336,Defect_severity,2,0),"")</f>
        <v/>
      </c>
      <c r="I336" s="144"/>
      <c r="J336" s="201"/>
      <c r="K336" s="201"/>
    </row>
    <row r="337" customFormat="false" ht="15" hidden="false" customHeight="false" outlineLevel="0" collapsed="false">
      <c r="B337" s="175" t="n">
        <f aca="false">B336+1</f>
        <v>315</v>
      </c>
      <c r="C337" s="144"/>
      <c r="D337" s="201"/>
      <c r="E337" s="201"/>
      <c r="F337" s="144"/>
      <c r="G337" s="144"/>
      <c r="H337" s="175" t="str">
        <f aca="true">IF(G337 &lt;&gt; "",VLOOKUP($G337,Defect_severity,2,0),"")</f>
        <v/>
      </c>
      <c r="I337" s="144"/>
      <c r="J337" s="201"/>
      <c r="K337" s="201"/>
    </row>
    <row r="338" customFormat="false" ht="15" hidden="false" customHeight="false" outlineLevel="0" collapsed="false">
      <c r="B338" s="175" t="n">
        <f aca="false">B337+1</f>
        <v>316</v>
      </c>
      <c r="C338" s="144"/>
      <c r="D338" s="201"/>
      <c r="E338" s="201"/>
      <c r="F338" s="144"/>
      <c r="G338" s="144"/>
      <c r="H338" s="175" t="str">
        <f aca="true">IF(G338 &lt;&gt; "",VLOOKUP($G338,Defect_severity,2,0),"")</f>
        <v/>
      </c>
      <c r="I338" s="144"/>
      <c r="J338" s="201"/>
      <c r="K338" s="201"/>
    </row>
    <row r="339" customFormat="false" ht="15" hidden="false" customHeight="false" outlineLevel="0" collapsed="false">
      <c r="B339" s="175" t="n">
        <f aca="false">B338+1</f>
        <v>317</v>
      </c>
      <c r="C339" s="144"/>
      <c r="D339" s="201"/>
      <c r="E339" s="201"/>
      <c r="F339" s="144"/>
      <c r="G339" s="144"/>
      <c r="H339" s="175" t="str">
        <f aca="true">IF(G339 &lt;&gt; "",VLOOKUP($G339,Defect_severity,2,0),"")</f>
        <v/>
      </c>
      <c r="I339" s="144"/>
      <c r="J339" s="201"/>
      <c r="K339" s="201"/>
    </row>
    <row r="340" customFormat="false" ht="15" hidden="false" customHeight="false" outlineLevel="0" collapsed="false">
      <c r="B340" s="175" t="n">
        <f aca="false">B339+1</f>
        <v>318</v>
      </c>
      <c r="C340" s="144"/>
      <c r="D340" s="201"/>
      <c r="E340" s="201"/>
      <c r="F340" s="144"/>
      <c r="G340" s="144"/>
      <c r="H340" s="175" t="str">
        <f aca="true">IF(G340 &lt;&gt; "",VLOOKUP($G340,Defect_severity,2,0),"")</f>
        <v/>
      </c>
      <c r="I340" s="144"/>
      <c r="J340" s="201"/>
      <c r="K340" s="201"/>
    </row>
    <row r="341" customFormat="false" ht="15" hidden="false" customHeight="false" outlineLevel="0" collapsed="false">
      <c r="B341" s="175" t="n">
        <f aca="false">B340+1</f>
        <v>319</v>
      </c>
      <c r="C341" s="144"/>
      <c r="D341" s="201"/>
      <c r="E341" s="201"/>
      <c r="F341" s="144"/>
      <c r="G341" s="144"/>
      <c r="H341" s="175" t="str">
        <f aca="true">IF(G341 &lt;&gt; "",VLOOKUP($G341,Defect_severity,2,0),"")</f>
        <v/>
      </c>
      <c r="I341" s="144"/>
      <c r="J341" s="201"/>
      <c r="K341" s="201"/>
    </row>
    <row r="342" customFormat="false" ht="15" hidden="false" customHeight="false" outlineLevel="0" collapsed="false">
      <c r="B342" s="175" t="n">
        <f aca="false">B341+1</f>
        <v>320</v>
      </c>
      <c r="C342" s="144"/>
      <c r="D342" s="201"/>
      <c r="E342" s="201"/>
      <c r="F342" s="144"/>
      <c r="G342" s="144"/>
      <c r="H342" s="175" t="str">
        <f aca="true">IF(G342 &lt;&gt; "",VLOOKUP($G342,Defect_severity,2,0),"")</f>
        <v/>
      </c>
      <c r="I342" s="144"/>
      <c r="J342" s="201"/>
      <c r="K342" s="201"/>
    </row>
    <row r="343" customFormat="false" ht="15" hidden="false" customHeight="false" outlineLevel="0" collapsed="false">
      <c r="B343" s="175" t="n">
        <f aca="false">B342+1</f>
        <v>321</v>
      </c>
      <c r="C343" s="144"/>
      <c r="D343" s="201"/>
      <c r="E343" s="201"/>
      <c r="F343" s="144"/>
      <c r="G343" s="144"/>
      <c r="H343" s="175" t="str">
        <f aca="true">IF(G343 &lt;&gt; "",VLOOKUP($G343,Defect_severity,2,0),"")</f>
        <v/>
      </c>
      <c r="I343" s="144"/>
      <c r="J343" s="201"/>
      <c r="K343" s="201"/>
    </row>
    <row r="344" customFormat="false" ht="15" hidden="false" customHeight="false" outlineLevel="0" collapsed="false">
      <c r="B344" s="175" t="n">
        <f aca="false">B343+1</f>
        <v>322</v>
      </c>
      <c r="C344" s="144"/>
      <c r="D344" s="201"/>
      <c r="E344" s="201"/>
      <c r="F344" s="144"/>
      <c r="G344" s="144"/>
      <c r="H344" s="175" t="str">
        <f aca="true">IF(G344 &lt;&gt; "",VLOOKUP($G344,Defect_severity,2,0),"")</f>
        <v/>
      </c>
      <c r="I344" s="144"/>
      <c r="J344" s="201"/>
      <c r="K344" s="201"/>
    </row>
    <row r="345" customFormat="false" ht="15" hidden="false" customHeight="false" outlineLevel="0" collapsed="false">
      <c r="B345" s="175" t="n">
        <f aca="false">B344+1</f>
        <v>323</v>
      </c>
      <c r="C345" s="144"/>
      <c r="D345" s="201"/>
      <c r="E345" s="201"/>
      <c r="F345" s="144"/>
      <c r="G345" s="144"/>
      <c r="H345" s="175" t="str">
        <f aca="true">IF(G345 &lt;&gt; "",VLOOKUP($G345,Defect_severity,2,0),"")</f>
        <v/>
      </c>
      <c r="I345" s="144"/>
      <c r="J345" s="201"/>
      <c r="K345" s="201"/>
    </row>
    <row r="346" customFormat="false" ht="15" hidden="false" customHeight="false" outlineLevel="0" collapsed="false">
      <c r="B346" s="175" t="n">
        <f aca="false">B345+1</f>
        <v>324</v>
      </c>
      <c r="C346" s="144"/>
      <c r="D346" s="201"/>
      <c r="E346" s="201"/>
      <c r="F346" s="144"/>
      <c r="G346" s="144"/>
      <c r="H346" s="175" t="str">
        <f aca="true">IF(G346 &lt;&gt; "",VLOOKUP($G346,Defect_severity,2,0),"")</f>
        <v/>
      </c>
      <c r="I346" s="144"/>
      <c r="J346" s="201"/>
      <c r="K346" s="201"/>
    </row>
    <row r="347" customFormat="false" ht="15" hidden="false" customHeight="false" outlineLevel="0" collapsed="false">
      <c r="B347" s="175" t="n">
        <f aca="false">B346+1</f>
        <v>325</v>
      </c>
      <c r="C347" s="144"/>
      <c r="D347" s="201"/>
      <c r="E347" s="201"/>
      <c r="F347" s="144"/>
      <c r="G347" s="144"/>
      <c r="H347" s="175" t="str">
        <f aca="true">IF(G347 &lt;&gt; "",VLOOKUP($G347,Defect_severity,2,0),"")</f>
        <v/>
      </c>
      <c r="I347" s="144"/>
      <c r="J347" s="201"/>
      <c r="K347" s="201"/>
    </row>
    <row r="348" customFormat="false" ht="15" hidden="false" customHeight="false" outlineLevel="0" collapsed="false">
      <c r="B348" s="175" t="n">
        <f aca="false">B347+1</f>
        <v>326</v>
      </c>
      <c r="C348" s="144"/>
      <c r="D348" s="201"/>
      <c r="E348" s="201"/>
      <c r="F348" s="144"/>
      <c r="G348" s="144"/>
      <c r="H348" s="175" t="str">
        <f aca="true">IF(G348 &lt;&gt; "",VLOOKUP($G348,Defect_severity,2,0),"")</f>
        <v/>
      </c>
      <c r="I348" s="144"/>
      <c r="J348" s="201"/>
      <c r="K348" s="201"/>
    </row>
    <row r="349" customFormat="false" ht="15" hidden="false" customHeight="false" outlineLevel="0" collapsed="false">
      <c r="B349" s="175" t="n">
        <f aca="false">B348+1</f>
        <v>327</v>
      </c>
      <c r="C349" s="144"/>
      <c r="D349" s="201"/>
      <c r="E349" s="201"/>
      <c r="F349" s="144"/>
      <c r="G349" s="144"/>
      <c r="H349" s="175" t="str">
        <f aca="true">IF(G349 &lt;&gt; "",VLOOKUP($G349,Defect_severity,2,0),"")</f>
        <v/>
      </c>
      <c r="I349" s="144"/>
      <c r="J349" s="201"/>
      <c r="K349" s="201"/>
    </row>
    <row r="350" customFormat="false" ht="15" hidden="false" customHeight="false" outlineLevel="0" collapsed="false">
      <c r="B350" s="175" t="n">
        <f aca="false">B349+1</f>
        <v>328</v>
      </c>
      <c r="C350" s="144"/>
      <c r="D350" s="201"/>
      <c r="E350" s="201"/>
      <c r="F350" s="144"/>
      <c r="G350" s="144"/>
      <c r="H350" s="175" t="str">
        <f aca="true">IF(G350 &lt;&gt; "",VLOOKUP($G350,Defect_severity,2,0),"")</f>
        <v/>
      </c>
      <c r="I350" s="144"/>
      <c r="J350" s="201"/>
      <c r="K350" s="201"/>
    </row>
    <row r="351" customFormat="false" ht="15" hidden="false" customHeight="false" outlineLevel="0" collapsed="false">
      <c r="B351" s="175" t="n">
        <f aca="false">B350+1</f>
        <v>329</v>
      </c>
      <c r="C351" s="144"/>
      <c r="D351" s="201"/>
      <c r="E351" s="201"/>
      <c r="F351" s="144"/>
      <c r="G351" s="144"/>
      <c r="H351" s="175" t="str">
        <f aca="true">IF(G351 &lt;&gt; "",VLOOKUP($G351,Defect_severity,2,0),"")</f>
        <v/>
      </c>
      <c r="I351" s="144"/>
      <c r="J351" s="201"/>
      <c r="K351" s="201"/>
    </row>
    <row r="352" customFormat="false" ht="15" hidden="false" customHeight="false" outlineLevel="0" collapsed="false">
      <c r="B352" s="175" t="n">
        <f aca="false">B351+1</f>
        <v>330</v>
      </c>
      <c r="C352" s="144"/>
      <c r="D352" s="201"/>
      <c r="E352" s="201"/>
      <c r="F352" s="144"/>
      <c r="G352" s="144"/>
      <c r="H352" s="175" t="str">
        <f aca="true">IF(G352 &lt;&gt; "",VLOOKUP($G352,Defect_severity,2,0),"")</f>
        <v/>
      </c>
      <c r="I352" s="144"/>
      <c r="J352" s="201"/>
      <c r="K352" s="201"/>
    </row>
    <row r="353" customFormat="false" ht="15" hidden="false" customHeight="false" outlineLevel="0" collapsed="false">
      <c r="B353" s="175" t="n">
        <f aca="false">B352+1</f>
        <v>331</v>
      </c>
      <c r="C353" s="144"/>
      <c r="D353" s="201"/>
      <c r="E353" s="201"/>
      <c r="F353" s="144"/>
      <c r="G353" s="144"/>
      <c r="H353" s="175" t="str">
        <f aca="true">IF(G353 &lt;&gt; "",VLOOKUP($G353,Defect_severity,2,0),"")</f>
        <v/>
      </c>
      <c r="I353" s="144"/>
      <c r="J353" s="201"/>
      <c r="K353" s="201"/>
    </row>
    <row r="354" customFormat="false" ht="15" hidden="false" customHeight="false" outlineLevel="0" collapsed="false">
      <c r="B354" s="175" t="n">
        <f aca="false">B353+1</f>
        <v>332</v>
      </c>
      <c r="C354" s="144"/>
      <c r="D354" s="201"/>
      <c r="E354" s="201"/>
      <c r="F354" s="144"/>
      <c r="G354" s="144"/>
      <c r="H354" s="175" t="str">
        <f aca="true">IF(G354 &lt;&gt; "",VLOOKUP($G354,Defect_severity,2,0),"")</f>
        <v/>
      </c>
      <c r="I354" s="144"/>
      <c r="J354" s="201"/>
      <c r="K354" s="201"/>
    </row>
    <row r="355" customFormat="false" ht="15" hidden="false" customHeight="false" outlineLevel="0" collapsed="false">
      <c r="B355" s="175" t="n">
        <f aca="false">B354+1</f>
        <v>333</v>
      </c>
      <c r="C355" s="144"/>
      <c r="D355" s="201"/>
      <c r="E355" s="201"/>
      <c r="F355" s="144"/>
      <c r="G355" s="144"/>
      <c r="H355" s="175" t="str">
        <f aca="true">IF(G355 &lt;&gt; "",VLOOKUP($G355,Defect_severity,2,0),"")</f>
        <v/>
      </c>
      <c r="I355" s="144"/>
      <c r="J355" s="201"/>
      <c r="K355" s="201"/>
    </row>
    <row r="356" customFormat="false" ht="15" hidden="false" customHeight="false" outlineLevel="0" collapsed="false">
      <c r="B356" s="175" t="n">
        <f aca="false">B355+1</f>
        <v>334</v>
      </c>
      <c r="C356" s="144"/>
      <c r="D356" s="201"/>
      <c r="E356" s="201"/>
      <c r="F356" s="144"/>
      <c r="G356" s="144"/>
      <c r="H356" s="175" t="str">
        <f aca="true">IF(G356 &lt;&gt; "",VLOOKUP($G356,Defect_severity,2,0),"")</f>
        <v/>
      </c>
      <c r="I356" s="144"/>
      <c r="J356" s="201"/>
      <c r="K356" s="201"/>
    </row>
    <row r="357" customFormat="false" ht="15" hidden="false" customHeight="false" outlineLevel="0" collapsed="false">
      <c r="B357" s="175" t="n">
        <f aca="false">B356+1</f>
        <v>335</v>
      </c>
      <c r="C357" s="144"/>
      <c r="D357" s="201"/>
      <c r="E357" s="201"/>
      <c r="F357" s="144"/>
      <c r="G357" s="144"/>
      <c r="H357" s="175" t="str">
        <f aca="true">IF(G357 &lt;&gt; "",VLOOKUP($G357,Defect_severity,2,0),"")</f>
        <v/>
      </c>
      <c r="I357" s="144"/>
      <c r="J357" s="201"/>
      <c r="K357" s="201"/>
    </row>
    <row r="358" customFormat="false" ht="15" hidden="false" customHeight="false" outlineLevel="0" collapsed="false">
      <c r="B358" s="175" t="n">
        <f aca="false">B357+1</f>
        <v>336</v>
      </c>
      <c r="C358" s="144"/>
      <c r="D358" s="201"/>
      <c r="E358" s="201"/>
      <c r="F358" s="144"/>
      <c r="G358" s="144"/>
      <c r="H358" s="175" t="str">
        <f aca="true">IF(G358 &lt;&gt; "",VLOOKUP($G358,Defect_severity,2,0),"")</f>
        <v/>
      </c>
      <c r="I358" s="144"/>
      <c r="J358" s="201"/>
      <c r="K358" s="201"/>
    </row>
    <row r="359" customFormat="false" ht="15" hidden="false" customHeight="false" outlineLevel="0" collapsed="false">
      <c r="B359" s="175" t="n">
        <f aca="false">B358+1</f>
        <v>337</v>
      </c>
      <c r="C359" s="144"/>
      <c r="D359" s="201"/>
      <c r="E359" s="201"/>
      <c r="F359" s="144"/>
      <c r="G359" s="144"/>
      <c r="H359" s="175" t="str">
        <f aca="true">IF(G359 &lt;&gt; "",VLOOKUP($G359,Defect_severity,2,0),"")</f>
        <v/>
      </c>
      <c r="I359" s="144"/>
      <c r="J359" s="201"/>
      <c r="K359" s="201"/>
    </row>
    <row r="360" customFormat="false" ht="15" hidden="false" customHeight="false" outlineLevel="0" collapsed="false">
      <c r="B360" s="175" t="n">
        <f aca="false">B359+1</f>
        <v>338</v>
      </c>
      <c r="C360" s="144"/>
      <c r="D360" s="201"/>
      <c r="E360" s="201"/>
      <c r="F360" s="144"/>
      <c r="G360" s="144"/>
      <c r="H360" s="175" t="str">
        <f aca="true">IF(G360 &lt;&gt; "",VLOOKUP($G360,Defect_severity,2,0),"")</f>
        <v/>
      </c>
      <c r="I360" s="144"/>
      <c r="J360" s="201"/>
      <c r="K360" s="201"/>
    </row>
    <row r="361" customFormat="false" ht="15" hidden="false" customHeight="false" outlineLevel="0" collapsed="false">
      <c r="B361" s="175" t="n">
        <f aca="false">B360+1</f>
        <v>339</v>
      </c>
      <c r="C361" s="144"/>
      <c r="D361" s="201"/>
      <c r="E361" s="201"/>
      <c r="F361" s="144"/>
      <c r="G361" s="144"/>
      <c r="H361" s="175" t="str">
        <f aca="true">IF(G361 &lt;&gt; "",VLOOKUP($G361,Defect_severity,2,0),"")</f>
        <v/>
      </c>
      <c r="I361" s="144"/>
      <c r="J361" s="201"/>
      <c r="K361" s="201"/>
    </row>
    <row r="362" customFormat="false" ht="15" hidden="false" customHeight="false" outlineLevel="0" collapsed="false">
      <c r="B362" s="175" t="n">
        <f aca="false">B361+1</f>
        <v>340</v>
      </c>
      <c r="C362" s="144"/>
      <c r="D362" s="201"/>
      <c r="E362" s="201"/>
      <c r="F362" s="144"/>
      <c r="G362" s="144"/>
      <c r="H362" s="175" t="str">
        <f aca="true">IF(G362 &lt;&gt; "",VLOOKUP($G362,Defect_severity,2,0),"")</f>
        <v/>
      </c>
      <c r="I362" s="144"/>
      <c r="J362" s="201"/>
      <c r="K362" s="201"/>
    </row>
    <row r="363" customFormat="false" ht="15" hidden="false" customHeight="false" outlineLevel="0" collapsed="false">
      <c r="B363" s="175" t="n">
        <f aca="false">B362+1</f>
        <v>341</v>
      </c>
      <c r="C363" s="144"/>
      <c r="D363" s="201"/>
      <c r="E363" s="201"/>
      <c r="F363" s="144"/>
      <c r="G363" s="144"/>
      <c r="H363" s="175" t="str">
        <f aca="true">IF(G363 &lt;&gt; "",VLOOKUP($G363,Defect_severity,2,0),"")</f>
        <v/>
      </c>
      <c r="I363" s="144"/>
      <c r="J363" s="201"/>
      <c r="K363" s="201"/>
    </row>
    <row r="364" customFormat="false" ht="15" hidden="false" customHeight="false" outlineLevel="0" collapsed="false">
      <c r="B364" s="175" t="n">
        <f aca="false">B363+1</f>
        <v>342</v>
      </c>
      <c r="C364" s="144"/>
      <c r="D364" s="201"/>
      <c r="E364" s="201"/>
      <c r="F364" s="144"/>
      <c r="G364" s="144"/>
      <c r="H364" s="175" t="str">
        <f aca="true">IF(G364 &lt;&gt; "",VLOOKUP($G364,Defect_severity,2,0),"")</f>
        <v/>
      </c>
      <c r="I364" s="144"/>
      <c r="J364" s="201"/>
      <c r="K364" s="201"/>
    </row>
    <row r="365" customFormat="false" ht="15" hidden="false" customHeight="false" outlineLevel="0" collapsed="false">
      <c r="B365" s="175" t="n">
        <f aca="false">B364+1</f>
        <v>343</v>
      </c>
      <c r="C365" s="144"/>
      <c r="D365" s="201"/>
      <c r="E365" s="201"/>
      <c r="F365" s="144"/>
      <c r="G365" s="144"/>
      <c r="H365" s="175" t="str">
        <f aca="true">IF(G365 &lt;&gt; "",VLOOKUP($G365,Defect_severity,2,0),"")</f>
        <v/>
      </c>
      <c r="I365" s="144"/>
      <c r="J365" s="201"/>
      <c r="K365" s="201"/>
    </row>
    <row r="366" customFormat="false" ht="15" hidden="false" customHeight="false" outlineLevel="0" collapsed="false">
      <c r="B366" s="175" t="n">
        <f aca="false">B365+1</f>
        <v>344</v>
      </c>
      <c r="C366" s="144"/>
      <c r="D366" s="201"/>
      <c r="E366" s="201"/>
      <c r="F366" s="144"/>
      <c r="G366" s="144"/>
      <c r="H366" s="175" t="str">
        <f aca="true">IF(G366 &lt;&gt; "",VLOOKUP($G366,Defect_severity,2,0),"")</f>
        <v/>
      </c>
      <c r="I366" s="144"/>
      <c r="J366" s="201"/>
      <c r="K366" s="201"/>
    </row>
    <row r="367" customFormat="false" ht="15" hidden="false" customHeight="false" outlineLevel="0" collapsed="false">
      <c r="B367" s="175" t="n">
        <f aca="false">B366+1</f>
        <v>345</v>
      </c>
      <c r="C367" s="144"/>
      <c r="D367" s="201"/>
      <c r="E367" s="201"/>
      <c r="F367" s="144"/>
      <c r="G367" s="144"/>
      <c r="H367" s="175" t="str">
        <f aca="true">IF(G367 &lt;&gt; "",VLOOKUP($G367,Defect_severity,2,0),"")</f>
        <v/>
      </c>
      <c r="I367" s="144"/>
      <c r="J367" s="201"/>
      <c r="K367" s="201"/>
    </row>
    <row r="368" customFormat="false" ht="15" hidden="false" customHeight="false" outlineLevel="0" collapsed="false">
      <c r="B368" s="175" t="n">
        <f aca="false">B367+1</f>
        <v>346</v>
      </c>
      <c r="C368" s="144"/>
      <c r="D368" s="201"/>
      <c r="E368" s="201"/>
      <c r="F368" s="144"/>
      <c r="G368" s="144"/>
      <c r="H368" s="175" t="str">
        <f aca="true">IF(G368 &lt;&gt; "",VLOOKUP($G368,Defect_severity,2,0),"")</f>
        <v/>
      </c>
      <c r="I368" s="144"/>
      <c r="J368" s="201"/>
      <c r="K368" s="201"/>
    </row>
    <row r="369" customFormat="false" ht="15" hidden="false" customHeight="false" outlineLevel="0" collapsed="false">
      <c r="B369" s="175" t="n">
        <f aca="false">B368+1</f>
        <v>347</v>
      </c>
      <c r="C369" s="144"/>
      <c r="D369" s="201"/>
      <c r="E369" s="201"/>
      <c r="F369" s="144"/>
      <c r="G369" s="144"/>
      <c r="H369" s="175" t="str">
        <f aca="true">IF(G369 &lt;&gt; "",VLOOKUP($G369,Defect_severity,2,0),"")</f>
        <v/>
      </c>
      <c r="I369" s="144"/>
      <c r="J369" s="201"/>
      <c r="K369" s="201"/>
    </row>
    <row r="370" customFormat="false" ht="15" hidden="false" customHeight="false" outlineLevel="0" collapsed="false">
      <c r="B370" s="175" t="n">
        <f aca="false">B369+1</f>
        <v>348</v>
      </c>
      <c r="C370" s="144"/>
      <c r="D370" s="201"/>
      <c r="E370" s="201"/>
      <c r="F370" s="144"/>
      <c r="G370" s="144"/>
      <c r="H370" s="175" t="str">
        <f aca="true">IF(G370 &lt;&gt; "",VLOOKUP($G370,Defect_severity,2,0),"")</f>
        <v/>
      </c>
      <c r="I370" s="144"/>
      <c r="J370" s="201"/>
      <c r="K370" s="201"/>
    </row>
    <row r="371" customFormat="false" ht="15" hidden="false" customHeight="false" outlineLevel="0" collapsed="false">
      <c r="B371" s="175" t="n">
        <f aca="false">B370+1</f>
        <v>349</v>
      </c>
      <c r="C371" s="144"/>
      <c r="D371" s="201"/>
      <c r="E371" s="201"/>
      <c r="F371" s="144"/>
      <c r="G371" s="144"/>
      <c r="H371" s="175" t="str">
        <f aca="true">IF(G371 &lt;&gt; "",VLOOKUP($G371,Defect_severity,2,0),"")</f>
        <v/>
      </c>
      <c r="I371" s="144"/>
      <c r="J371" s="201"/>
      <c r="K371" s="201"/>
    </row>
    <row r="372" customFormat="false" ht="15" hidden="false" customHeight="false" outlineLevel="0" collapsed="false">
      <c r="B372" s="175" t="n">
        <f aca="false">B371+1</f>
        <v>350</v>
      </c>
      <c r="C372" s="144"/>
      <c r="D372" s="201"/>
      <c r="E372" s="201"/>
      <c r="F372" s="144"/>
      <c r="G372" s="144"/>
      <c r="H372" s="175" t="str">
        <f aca="true">IF(G372 &lt;&gt; "",VLOOKUP($G372,Defect_severity,2,0),"")</f>
        <v/>
      </c>
      <c r="I372" s="144"/>
      <c r="J372" s="201"/>
      <c r="K372" s="201"/>
    </row>
    <row r="373" customFormat="false" ht="15" hidden="false" customHeight="false" outlineLevel="0" collapsed="false">
      <c r="B373" s="175" t="n">
        <f aca="false">B372+1</f>
        <v>351</v>
      </c>
      <c r="C373" s="144"/>
      <c r="D373" s="201"/>
      <c r="E373" s="201"/>
      <c r="F373" s="144"/>
      <c r="G373" s="144"/>
      <c r="H373" s="175" t="str">
        <f aca="true">IF(G373 &lt;&gt; "",VLOOKUP($G373,Defect_severity,2,0),"")</f>
        <v/>
      </c>
      <c r="I373" s="144"/>
      <c r="J373" s="201"/>
      <c r="K373" s="201"/>
    </row>
    <row r="374" customFormat="false" ht="15" hidden="false" customHeight="false" outlineLevel="0" collapsed="false">
      <c r="B374" s="175" t="n">
        <f aca="false">B373+1</f>
        <v>352</v>
      </c>
      <c r="C374" s="144"/>
      <c r="D374" s="201"/>
      <c r="E374" s="201"/>
      <c r="F374" s="144"/>
      <c r="G374" s="144"/>
      <c r="H374" s="175" t="str">
        <f aca="true">IF(G374 &lt;&gt; "",VLOOKUP($G374,Defect_severity,2,0),"")</f>
        <v/>
      </c>
      <c r="I374" s="144"/>
      <c r="J374" s="201"/>
      <c r="K374" s="201"/>
    </row>
    <row r="375" customFormat="false" ht="15" hidden="false" customHeight="false" outlineLevel="0" collapsed="false">
      <c r="B375" s="175" t="n">
        <f aca="false">B374+1</f>
        <v>353</v>
      </c>
      <c r="C375" s="144"/>
      <c r="D375" s="201"/>
      <c r="E375" s="201"/>
      <c r="F375" s="144"/>
      <c r="G375" s="144"/>
      <c r="H375" s="175" t="str">
        <f aca="true">IF(G375 &lt;&gt; "",VLOOKUP($G375,Defect_severity,2,0),"")</f>
        <v/>
      </c>
      <c r="I375" s="144"/>
      <c r="J375" s="201"/>
      <c r="K375" s="201"/>
    </row>
    <row r="376" customFormat="false" ht="15" hidden="false" customHeight="false" outlineLevel="0" collapsed="false">
      <c r="B376" s="175" t="n">
        <f aca="false">B375+1</f>
        <v>354</v>
      </c>
      <c r="C376" s="144"/>
      <c r="D376" s="201"/>
      <c r="E376" s="201"/>
      <c r="F376" s="144"/>
      <c r="G376" s="144"/>
      <c r="H376" s="175" t="str">
        <f aca="true">IF(G376 &lt;&gt; "",VLOOKUP($G376,Defect_severity,2,0),"")</f>
        <v/>
      </c>
      <c r="I376" s="144"/>
      <c r="J376" s="201"/>
      <c r="K376" s="201"/>
    </row>
    <row r="377" customFormat="false" ht="15" hidden="false" customHeight="false" outlineLevel="0" collapsed="false">
      <c r="B377" s="175" t="n">
        <f aca="false">B376+1</f>
        <v>355</v>
      </c>
      <c r="C377" s="144"/>
      <c r="D377" s="201"/>
      <c r="E377" s="201"/>
      <c r="F377" s="144"/>
      <c r="G377" s="144"/>
      <c r="H377" s="175" t="str">
        <f aca="true">IF(G377 &lt;&gt; "",VLOOKUP($G377,Defect_severity,2,0),"")</f>
        <v/>
      </c>
      <c r="I377" s="144"/>
      <c r="J377" s="201"/>
      <c r="K377" s="201"/>
    </row>
    <row r="378" customFormat="false" ht="15" hidden="false" customHeight="false" outlineLevel="0" collapsed="false">
      <c r="B378" s="175" t="n">
        <f aca="false">B377+1</f>
        <v>356</v>
      </c>
      <c r="C378" s="144"/>
      <c r="D378" s="201"/>
      <c r="E378" s="201"/>
      <c r="F378" s="144"/>
      <c r="G378" s="144"/>
      <c r="H378" s="175" t="str">
        <f aca="true">IF(G378 &lt;&gt; "",VLOOKUP($G378,Defect_severity,2,0),"")</f>
        <v/>
      </c>
      <c r="I378" s="144"/>
      <c r="J378" s="201"/>
      <c r="K378" s="201"/>
    </row>
    <row r="379" customFormat="false" ht="15" hidden="false" customHeight="false" outlineLevel="0" collapsed="false">
      <c r="B379" s="175" t="n">
        <f aca="false">B378+1</f>
        <v>357</v>
      </c>
      <c r="C379" s="144"/>
      <c r="D379" s="201"/>
      <c r="E379" s="201"/>
      <c r="F379" s="144"/>
      <c r="G379" s="144"/>
      <c r="H379" s="175" t="str">
        <f aca="true">IF(G379 &lt;&gt; "",VLOOKUP($G379,Defect_severity,2,0),"")</f>
        <v/>
      </c>
      <c r="I379" s="144"/>
      <c r="J379" s="201"/>
      <c r="K379" s="201"/>
    </row>
    <row r="380" customFormat="false" ht="15" hidden="false" customHeight="false" outlineLevel="0" collapsed="false">
      <c r="B380" s="175" t="n">
        <f aca="false">B379+1</f>
        <v>358</v>
      </c>
      <c r="C380" s="144"/>
      <c r="D380" s="201"/>
      <c r="E380" s="201"/>
      <c r="F380" s="144"/>
      <c r="G380" s="144"/>
      <c r="H380" s="175" t="str">
        <f aca="true">IF(G380 &lt;&gt; "",VLOOKUP($G380,Defect_severity,2,0),"")</f>
        <v/>
      </c>
      <c r="I380" s="144"/>
      <c r="J380" s="201"/>
      <c r="K380" s="201"/>
    </row>
    <row r="381" customFormat="false" ht="15" hidden="false" customHeight="false" outlineLevel="0" collapsed="false">
      <c r="B381" s="175" t="n">
        <f aca="false">B380+1</f>
        <v>359</v>
      </c>
      <c r="C381" s="144"/>
      <c r="D381" s="201"/>
      <c r="E381" s="201"/>
      <c r="F381" s="144"/>
      <c r="G381" s="144"/>
      <c r="H381" s="175" t="str">
        <f aca="true">IF(G381 &lt;&gt; "",VLOOKUP($G381,Defect_severity,2,0),"")</f>
        <v/>
      </c>
      <c r="I381" s="144"/>
      <c r="J381" s="201"/>
      <c r="K381" s="201"/>
    </row>
    <row r="382" customFormat="false" ht="15" hidden="false" customHeight="false" outlineLevel="0" collapsed="false">
      <c r="B382" s="175" t="n">
        <f aca="false">B381+1</f>
        <v>360</v>
      </c>
      <c r="C382" s="144"/>
      <c r="D382" s="201"/>
      <c r="E382" s="201"/>
      <c r="F382" s="144"/>
      <c r="G382" s="144"/>
      <c r="H382" s="175" t="str">
        <f aca="true">IF(G382 &lt;&gt; "",VLOOKUP($G382,Defect_severity,2,0),"")</f>
        <v/>
      </c>
      <c r="I382" s="144"/>
      <c r="J382" s="201"/>
      <c r="K382" s="201"/>
    </row>
    <row r="383" customFormat="false" ht="15" hidden="false" customHeight="false" outlineLevel="0" collapsed="false">
      <c r="B383" s="175" t="n">
        <f aca="false">B382+1</f>
        <v>361</v>
      </c>
      <c r="C383" s="144"/>
      <c r="D383" s="201"/>
      <c r="E383" s="201"/>
      <c r="F383" s="144"/>
      <c r="G383" s="144"/>
      <c r="H383" s="175" t="str">
        <f aca="true">IF(G383 &lt;&gt; "",VLOOKUP($G383,Defect_severity,2,0),"")</f>
        <v/>
      </c>
      <c r="I383" s="144"/>
      <c r="J383" s="201"/>
      <c r="K383" s="201"/>
    </row>
    <row r="384" customFormat="false" ht="15" hidden="false" customHeight="false" outlineLevel="0" collapsed="false">
      <c r="B384" s="175" t="n">
        <f aca="false">B383+1</f>
        <v>362</v>
      </c>
      <c r="C384" s="144"/>
      <c r="D384" s="201"/>
      <c r="E384" s="201"/>
      <c r="F384" s="144"/>
      <c r="G384" s="144"/>
      <c r="H384" s="175" t="str">
        <f aca="true">IF(G384 &lt;&gt; "",VLOOKUP($G384,Defect_severity,2,0),"")</f>
        <v/>
      </c>
      <c r="I384" s="144"/>
      <c r="J384" s="201"/>
      <c r="K384" s="201"/>
    </row>
    <row r="385" customFormat="false" ht="15" hidden="false" customHeight="false" outlineLevel="0" collapsed="false">
      <c r="B385" s="175" t="n">
        <f aca="false">B384+1</f>
        <v>363</v>
      </c>
      <c r="C385" s="144"/>
      <c r="D385" s="201"/>
      <c r="E385" s="201"/>
      <c r="F385" s="144"/>
      <c r="G385" s="144"/>
      <c r="H385" s="175" t="str">
        <f aca="true">IF(G385 &lt;&gt; "",VLOOKUP($G385,Defect_severity,2,0),"")</f>
        <v/>
      </c>
      <c r="I385" s="144"/>
      <c r="J385" s="201"/>
      <c r="K385" s="201"/>
    </row>
    <row r="386" customFormat="false" ht="15" hidden="false" customHeight="false" outlineLevel="0" collapsed="false">
      <c r="B386" s="175" t="n">
        <f aca="false">B385+1</f>
        <v>364</v>
      </c>
      <c r="C386" s="144"/>
      <c r="D386" s="201"/>
      <c r="E386" s="201"/>
      <c r="F386" s="144"/>
      <c r="G386" s="144"/>
      <c r="H386" s="175" t="str">
        <f aca="true">IF(G386 &lt;&gt; "",VLOOKUP($G386,Defect_severity,2,0),"")</f>
        <v/>
      </c>
      <c r="I386" s="144"/>
      <c r="J386" s="201"/>
      <c r="K386" s="201"/>
    </row>
    <row r="387" customFormat="false" ht="15" hidden="false" customHeight="false" outlineLevel="0" collapsed="false">
      <c r="B387" s="175" t="n">
        <f aca="false">B386+1</f>
        <v>365</v>
      </c>
      <c r="C387" s="144"/>
      <c r="D387" s="201"/>
      <c r="E387" s="201"/>
      <c r="F387" s="144"/>
      <c r="G387" s="144"/>
      <c r="H387" s="175" t="str">
        <f aca="true">IF(G387 &lt;&gt; "",VLOOKUP($G387,Defect_severity,2,0),"")</f>
        <v/>
      </c>
      <c r="I387" s="144"/>
      <c r="J387" s="201"/>
      <c r="K387" s="201"/>
    </row>
    <row r="388" customFormat="false" ht="15" hidden="false" customHeight="false" outlineLevel="0" collapsed="false">
      <c r="B388" s="175" t="n">
        <f aca="false">B387+1</f>
        <v>366</v>
      </c>
      <c r="C388" s="144"/>
      <c r="D388" s="201"/>
      <c r="E388" s="201"/>
      <c r="F388" s="144"/>
      <c r="G388" s="144"/>
      <c r="H388" s="175" t="str">
        <f aca="true">IF(G388 &lt;&gt; "",VLOOKUP($G388,Defect_severity,2,0),"")</f>
        <v/>
      </c>
      <c r="I388" s="144"/>
      <c r="J388" s="201"/>
      <c r="K388" s="201"/>
    </row>
    <row r="389" customFormat="false" ht="15" hidden="false" customHeight="false" outlineLevel="0" collapsed="false">
      <c r="B389" s="175" t="n">
        <f aca="false">B388+1</f>
        <v>367</v>
      </c>
      <c r="C389" s="144"/>
      <c r="D389" s="201"/>
      <c r="E389" s="201"/>
      <c r="F389" s="144"/>
      <c r="G389" s="144"/>
      <c r="H389" s="175" t="str">
        <f aca="true">IF(G389 &lt;&gt; "",VLOOKUP($G389,Defect_severity,2,0),"")</f>
        <v/>
      </c>
      <c r="I389" s="144"/>
      <c r="J389" s="201"/>
      <c r="K389" s="201"/>
    </row>
    <row r="390" customFormat="false" ht="15" hidden="false" customHeight="false" outlineLevel="0" collapsed="false">
      <c r="B390" s="175" t="n">
        <f aca="false">B389+1</f>
        <v>368</v>
      </c>
      <c r="C390" s="144"/>
      <c r="D390" s="201"/>
      <c r="E390" s="201"/>
      <c r="F390" s="144"/>
      <c r="G390" s="144"/>
      <c r="H390" s="175" t="str">
        <f aca="true">IF(G390 &lt;&gt; "",VLOOKUP($G390,Defect_severity,2,0),"")</f>
        <v/>
      </c>
      <c r="I390" s="144"/>
      <c r="J390" s="201"/>
      <c r="K390" s="201"/>
    </row>
    <row r="391" customFormat="false" ht="15" hidden="false" customHeight="false" outlineLevel="0" collapsed="false">
      <c r="B391" s="175" t="n">
        <f aca="false">B390+1</f>
        <v>369</v>
      </c>
      <c r="C391" s="144"/>
      <c r="D391" s="201"/>
      <c r="E391" s="201"/>
      <c r="F391" s="144"/>
      <c r="G391" s="144"/>
      <c r="H391" s="175" t="str">
        <f aca="true">IF(G391 &lt;&gt; "",VLOOKUP($G391,Defect_severity,2,0),"")</f>
        <v/>
      </c>
      <c r="I391" s="144"/>
      <c r="J391" s="201"/>
      <c r="K391" s="201"/>
    </row>
    <row r="392" customFormat="false" ht="15" hidden="false" customHeight="false" outlineLevel="0" collapsed="false">
      <c r="B392" s="175" t="n">
        <f aca="false">B391+1</f>
        <v>370</v>
      </c>
      <c r="C392" s="144"/>
      <c r="D392" s="201"/>
      <c r="E392" s="201"/>
      <c r="F392" s="144"/>
      <c r="G392" s="144"/>
      <c r="H392" s="175" t="str">
        <f aca="true">IF(G392 &lt;&gt; "",VLOOKUP($G392,Defect_severity,2,0),"")</f>
        <v/>
      </c>
      <c r="I392" s="144"/>
      <c r="J392" s="201"/>
      <c r="K392" s="201"/>
    </row>
    <row r="393" customFormat="false" ht="15" hidden="false" customHeight="false" outlineLevel="0" collapsed="false">
      <c r="B393" s="175" t="n">
        <f aca="false">B392+1</f>
        <v>371</v>
      </c>
      <c r="C393" s="144"/>
      <c r="D393" s="201"/>
      <c r="E393" s="201"/>
      <c r="F393" s="144"/>
      <c r="G393" s="144"/>
      <c r="H393" s="175" t="str">
        <f aca="true">IF(G393 &lt;&gt; "",VLOOKUP($G393,Defect_severity,2,0),"")</f>
        <v/>
      </c>
      <c r="I393" s="144"/>
      <c r="J393" s="201"/>
      <c r="K393" s="201"/>
    </row>
    <row r="394" customFormat="false" ht="15" hidden="false" customHeight="false" outlineLevel="0" collapsed="false">
      <c r="B394" s="175" t="n">
        <f aca="false">B393+1</f>
        <v>372</v>
      </c>
      <c r="C394" s="144"/>
      <c r="D394" s="201"/>
      <c r="E394" s="201"/>
      <c r="F394" s="144"/>
      <c r="G394" s="144"/>
      <c r="H394" s="175" t="str">
        <f aca="true">IF(G394 &lt;&gt; "",VLOOKUP($G394,Defect_severity,2,0),"")</f>
        <v/>
      </c>
      <c r="I394" s="144"/>
      <c r="J394" s="201"/>
      <c r="K394" s="201"/>
    </row>
    <row r="395" customFormat="false" ht="15" hidden="false" customHeight="false" outlineLevel="0" collapsed="false">
      <c r="B395" s="175" t="n">
        <f aca="false">B394+1</f>
        <v>373</v>
      </c>
      <c r="C395" s="144"/>
      <c r="D395" s="201"/>
      <c r="E395" s="201"/>
      <c r="F395" s="144"/>
      <c r="G395" s="144"/>
      <c r="H395" s="175" t="str">
        <f aca="true">IF(G395 &lt;&gt; "",VLOOKUP($G395,Defect_severity,2,0),"")</f>
        <v/>
      </c>
      <c r="I395" s="144"/>
      <c r="J395" s="201"/>
      <c r="K395" s="201"/>
    </row>
    <row r="396" customFormat="false" ht="15" hidden="false" customHeight="false" outlineLevel="0" collapsed="false">
      <c r="B396" s="175" t="n">
        <f aca="false">B395+1</f>
        <v>374</v>
      </c>
      <c r="C396" s="144"/>
      <c r="D396" s="201"/>
      <c r="E396" s="201"/>
      <c r="F396" s="144"/>
      <c r="G396" s="144"/>
      <c r="H396" s="175" t="str">
        <f aca="true">IF(G396 &lt;&gt; "",VLOOKUP($G396,Defect_severity,2,0),"")</f>
        <v/>
      </c>
      <c r="I396" s="144"/>
      <c r="J396" s="201"/>
      <c r="K396" s="201"/>
    </row>
    <row r="397" customFormat="false" ht="15" hidden="false" customHeight="false" outlineLevel="0" collapsed="false">
      <c r="B397" s="175" t="n">
        <f aca="false">B396+1</f>
        <v>375</v>
      </c>
      <c r="C397" s="144"/>
      <c r="D397" s="201"/>
      <c r="E397" s="201"/>
      <c r="F397" s="144"/>
      <c r="G397" s="144"/>
      <c r="H397" s="175" t="str">
        <f aca="true">IF(G397 &lt;&gt; "",VLOOKUP($G397,Defect_severity,2,0),"")</f>
        <v/>
      </c>
      <c r="I397" s="144"/>
      <c r="J397" s="201"/>
      <c r="K397" s="201"/>
    </row>
    <row r="398" customFormat="false" ht="15" hidden="false" customHeight="false" outlineLevel="0" collapsed="false">
      <c r="B398" s="175" t="n">
        <f aca="false">B397+1</f>
        <v>376</v>
      </c>
      <c r="C398" s="144"/>
      <c r="D398" s="201"/>
      <c r="E398" s="201"/>
      <c r="F398" s="144"/>
      <c r="G398" s="144"/>
      <c r="H398" s="175" t="str">
        <f aca="true">IF(G398 &lt;&gt; "",VLOOKUP($G398,Defect_severity,2,0),"")</f>
        <v/>
      </c>
      <c r="I398" s="144"/>
      <c r="J398" s="201"/>
      <c r="K398" s="201"/>
    </row>
    <row r="399" customFormat="false" ht="15" hidden="false" customHeight="false" outlineLevel="0" collapsed="false">
      <c r="B399" s="175" t="n">
        <f aca="false">B398+1</f>
        <v>377</v>
      </c>
      <c r="C399" s="144"/>
      <c r="D399" s="201"/>
      <c r="E399" s="201"/>
      <c r="F399" s="144"/>
      <c r="G399" s="144"/>
      <c r="H399" s="175" t="str">
        <f aca="true">IF(G399 &lt;&gt; "",VLOOKUP($G399,Defect_severity,2,0),"")</f>
        <v/>
      </c>
      <c r="I399" s="144"/>
      <c r="J399" s="201"/>
      <c r="K399" s="201"/>
    </row>
    <row r="400" customFormat="false" ht="15" hidden="false" customHeight="false" outlineLevel="0" collapsed="false">
      <c r="B400" s="175" t="n">
        <f aca="false">B399+1</f>
        <v>378</v>
      </c>
      <c r="C400" s="144"/>
      <c r="D400" s="201"/>
      <c r="E400" s="201"/>
      <c r="F400" s="144"/>
      <c r="G400" s="144"/>
      <c r="H400" s="175" t="str">
        <f aca="true">IF(G400 &lt;&gt; "",VLOOKUP($G400,Defect_severity,2,0),"")</f>
        <v/>
      </c>
      <c r="I400" s="144"/>
      <c r="J400" s="201"/>
      <c r="K400" s="201"/>
    </row>
    <row r="401" customFormat="false" ht="15" hidden="false" customHeight="false" outlineLevel="0" collapsed="false">
      <c r="B401" s="175" t="n">
        <f aca="false">B400+1</f>
        <v>379</v>
      </c>
      <c r="C401" s="144"/>
      <c r="D401" s="201"/>
      <c r="E401" s="201"/>
      <c r="F401" s="144"/>
      <c r="G401" s="144"/>
      <c r="H401" s="175" t="str">
        <f aca="true">IF(G401 &lt;&gt; "",VLOOKUP($G401,Defect_severity,2,0),"")</f>
        <v/>
      </c>
      <c r="I401" s="144"/>
      <c r="J401" s="201"/>
      <c r="K401" s="201"/>
    </row>
    <row r="402" customFormat="false" ht="15" hidden="false" customHeight="false" outlineLevel="0" collapsed="false">
      <c r="B402" s="175" t="n">
        <f aca="false">B401+1</f>
        <v>380</v>
      </c>
      <c r="C402" s="144"/>
      <c r="D402" s="201"/>
      <c r="E402" s="201"/>
      <c r="F402" s="144"/>
      <c r="G402" s="144"/>
      <c r="H402" s="175" t="str">
        <f aca="true">IF(G402 &lt;&gt; "",VLOOKUP($G402,Defect_severity,2,0),"")</f>
        <v/>
      </c>
      <c r="I402" s="144"/>
      <c r="J402" s="201"/>
      <c r="K402" s="201"/>
    </row>
    <row r="403" customFormat="false" ht="15" hidden="false" customHeight="false" outlineLevel="0" collapsed="false">
      <c r="B403" s="175" t="n">
        <f aca="false">B402+1</f>
        <v>381</v>
      </c>
      <c r="C403" s="144"/>
      <c r="D403" s="201"/>
      <c r="E403" s="201"/>
      <c r="F403" s="144"/>
      <c r="G403" s="144"/>
      <c r="H403" s="175" t="str">
        <f aca="true">IF(G403 &lt;&gt; "",VLOOKUP($G403,Defect_severity,2,0),"")</f>
        <v/>
      </c>
      <c r="I403" s="144"/>
      <c r="J403" s="201"/>
      <c r="K403" s="201"/>
    </row>
    <row r="404" customFormat="false" ht="15" hidden="false" customHeight="false" outlineLevel="0" collapsed="false">
      <c r="B404" s="175" t="n">
        <f aca="false">B403+1</f>
        <v>382</v>
      </c>
      <c r="C404" s="144"/>
      <c r="D404" s="201"/>
      <c r="E404" s="201"/>
      <c r="F404" s="144"/>
      <c r="G404" s="144"/>
      <c r="H404" s="175" t="str">
        <f aca="true">IF(G404 &lt;&gt; "",VLOOKUP($G404,Defect_severity,2,0),"")</f>
        <v/>
      </c>
      <c r="I404" s="144"/>
      <c r="J404" s="201"/>
      <c r="K404" s="201"/>
    </row>
    <row r="405" customFormat="false" ht="15" hidden="false" customHeight="false" outlineLevel="0" collapsed="false">
      <c r="B405" s="175" t="n">
        <f aca="false">B404+1</f>
        <v>383</v>
      </c>
      <c r="C405" s="144"/>
      <c r="D405" s="201"/>
      <c r="E405" s="201"/>
      <c r="F405" s="144"/>
      <c r="G405" s="144"/>
      <c r="H405" s="175" t="str">
        <f aca="true">IF(G405 &lt;&gt; "",VLOOKUP($G405,Defect_severity,2,0),"")</f>
        <v/>
      </c>
      <c r="I405" s="144"/>
      <c r="J405" s="201"/>
      <c r="K405" s="201"/>
    </row>
    <row r="406" customFormat="false" ht="15" hidden="false" customHeight="false" outlineLevel="0" collapsed="false">
      <c r="B406" s="175" t="n">
        <f aca="false">B405+1</f>
        <v>384</v>
      </c>
      <c r="C406" s="144"/>
      <c r="D406" s="201"/>
      <c r="E406" s="201"/>
      <c r="F406" s="144"/>
      <c r="G406" s="144"/>
      <c r="H406" s="175" t="str">
        <f aca="true">IF(G406 &lt;&gt; "",VLOOKUP($G406,Defect_severity,2,0),"")</f>
        <v/>
      </c>
      <c r="I406" s="144"/>
      <c r="J406" s="201"/>
      <c r="K406" s="201"/>
    </row>
    <row r="407" customFormat="false" ht="15" hidden="false" customHeight="false" outlineLevel="0" collapsed="false">
      <c r="B407" s="175" t="n">
        <f aca="false">B406+1</f>
        <v>385</v>
      </c>
      <c r="C407" s="144"/>
      <c r="D407" s="201"/>
      <c r="E407" s="201"/>
      <c r="F407" s="144"/>
      <c r="G407" s="144"/>
      <c r="H407" s="175" t="str">
        <f aca="true">IF(G407 &lt;&gt; "",VLOOKUP($G407,Defect_severity,2,0),"")</f>
        <v/>
      </c>
      <c r="I407" s="144"/>
      <c r="J407" s="201"/>
      <c r="K407" s="201"/>
    </row>
    <row r="408" customFormat="false" ht="15" hidden="false" customHeight="false" outlineLevel="0" collapsed="false">
      <c r="B408" s="175" t="n">
        <f aca="false">B407+1</f>
        <v>386</v>
      </c>
      <c r="C408" s="144"/>
      <c r="D408" s="201"/>
      <c r="E408" s="201"/>
      <c r="F408" s="144"/>
      <c r="G408" s="144"/>
      <c r="H408" s="175" t="str">
        <f aca="true">IF(G408 &lt;&gt; "",VLOOKUP($G408,Defect_severity,2,0),"")</f>
        <v/>
      </c>
      <c r="I408" s="144"/>
      <c r="J408" s="201"/>
      <c r="K408" s="201"/>
    </row>
    <row r="409" customFormat="false" ht="15" hidden="false" customHeight="false" outlineLevel="0" collapsed="false">
      <c r="B409" s="175" t="n">
        <f aca="false">B408+1</f>
        <v>387</v>
      </c>
      <c r="C409" s="144"/>
      <c r="D409" s="201"/>
      <c r="E409" s="201"/>
      <c r="F409" s="144"/>
      <c r="G409" s="144"/>
      <c r="H409" s="175" t="str">
        <f aca="true">IF(G409 &lt;&gt; "",VLOOKUP($G409,Defect_severity,2,0),"")</f>
        <v/>
      </c>
      <c r="I409" s="144"/>
      <c r="J409" s="201"/>
      <c r="K409" s="201"/>
    </row>
    <row r="410" customFormat="false" ht="15" hidden="false" customHeight="false" outlineLevel="0" collapsed="false">
      <c r="B410" s="175" t="n">
        <f aca="false">B409+1</f>
        <v>388</v>
      </c>
      <c r="C410" s="144"/>
      <c r="D410" s="201"/>
      <c r="E410" s="201"/>
      <c r="F410" s="144"/>
      <c r="G410" s="144"/>
      <c r="H410" s="175" t="str">
        <f aca="true">IF(G410 &lt;&gt; "",VLOOKUP($G410,Defect_severity,2,0),"")</f>
        <v/>
      </c>
      <c r="I410" s="144"/>
      <c r="J410" s="201"/>
      <c r="K410" s="201"/>
    </row>
    <row r="411" customFormat="false" ht="15" hidden="false" customHeight="false" outlineLevel="0" collapsed="false">
      <c r="B411" s="175" t="n">
        <f aca="false">B410+1</f>
        <v>389</v>
      </c>
      <c r="C411" s="144"/>
      <c r="D411" s="201"/>
      <c r="E411" s="201"/>
      <c r="F411" s="144"/>
      <c r="G411" s="144"/>
      <c r="H411" s="175" t="str">
        <f aca="true">IF(G411 &lt;&gt; "",VLOOKUP($G411,Defect_severity,2,0),"")</f>
        <v/>
      </c>
      <c r="I411" s="144"/>
      <c r="J411" s="201"/>
      <c r="K411" s="201"/>
    </row>
    <row r="412" customFormat="false" ht="15" hidden="false" customHeight="false" outlineLevel="0" collapsed="false">
      <c r="B412" s="175" t="n">
        <f aca="false">B411+1</f>
        <v>390</v>
      </c>
      <c r="C412" s="144"/>
      <c r="D412" s="201"/>
      <c r="E412" s="201"/>
      <c r="F412" s="144"/>
      <c r="G412" s="144"/>
      <c r="H412" s="175" t="str">
        <f aca="true">IF(G412 &lt;&gt; "",VLOOKUP($G412,Defect_severity,2,0),"")</f>
        <v/>
      </c>
      <c r="I412" s="144"/>
      <c r="J412" s="201"/>
      <c r="K412" s="201"/>
    </row>
    <row r="413" customFormat="false" ht="15" hidden="false" customHeight="false" outlineLevel="0" collapsed="false">
      <c r="B413" s="175" t="n">
        <f aca="false">B412+1</f>
        <v>391</v>
      </c>
      <c r="C413" s="144"/>
      <c r="D413" s="201"/>
      <c r="E413" s="201"/>
      <c r="F413" s="144"/>
      <c r="G413" s="144"/>
      <c r="H413" s="175" t="str">
        <f aca="true">IF(G413 &lt;&gt; "",VLOOKUP($G413,Defect_severity,2,0),"")</f>
        <v/>
      </c>
      <c r="I413" s="144"/>
      <c r="J413" s="201"/>
      <c r="K413" s="201"/>
    </row>
    <row r="414" customFormat="false" ht="15" hidden="false" customHeight="false" outlineLevel="0" collapsed="false">
      <c r="B414" s="175" t="n">
        <f aca="false">B413+1</f>
        <v>392</v>
      </c>
      <c r="C414" s="144"/>
      <c r="D414" s="201"/>
      <c r="E414" s="201"/>
      <c r="F414" s="144"/>
      <c r="G414" s="144"/>
      <c r="H414" s="175" t="str">
        <f aca="true">IF(G414 &lt;&gt; "",VLOOKUP($G414,Defect_severity,2,0),"")</f>
        <v/>
      </c>
      <c r="I414" s="144"/>
      <c r="J414" s="201"/>
      <c r="K414" s="201"/>
    </row>
    <row r="415" customFormat="false" ht="15" hidden="false" customHeight="false" outlineLevel="0" collapsed="false">
      <c r="B415" s="175" t="n">
        <f aca="false">B414+1</f>
        <v>393</v>
      </c>
      <c r="C415" s="144"/>
      <c r="D415" s="201"/>
      <c r="E415" s="201"/>
      <c r="F415" s="144"/>
      <c r="G415" s="144"/>
      <c r="H415" s="175" t="str">
        <f aca="true">IF(G415 &lt;&gt; "",VLOOKUP($G415,Defect_severity,2,0),"")</f>
        <v/>
      </c>
      <c r="I415" s="144"/>
      <c r="J415" s="201"/>
      <c r="K415" s="201"/>
    </row>
    <row r="416" customFormat="false" ht="15" hidden="false" customHeight="false" outlineLevel="0" collapsed="false">
      <c r="B416" s="175" t="n">
        <f aca="false">B415+1</f>
        <v>394</v>
      </c>
      <c r="C416" s="144"/>
      <c r="D416" s="201"/>
      <c r="E416" s="201"/>
      <c r="F416" s="144"/>
      <c r="G416" s="144"/>
      <c r="H416" s="175" t="str">
        <f aca="true">IF(G416 &lt;&gt; "",VLOOKUP($G416,Defect_severity,2,0),"")</f>
        <v/>
      </c>
      <c r="I416" s="144"/>
      <c r="J416" s="201"/>
      <c r="K416" s="201"/>
    </row>
    <row r="417" customFormat="false" ht="15" hidden="false" customHeight="false" outlineLevel="0" collapsed="false">
      <c r="B417" s="175" t="n">
        <f aca="false">B416+1</f>
        <v>395</v>
      </c>
      <c r="C417" s="144"/>
      <c r="D417" s="201"/>
      <c r="E417" s="201"/>
      <c r="F417" s="144"/>
      <c r="G417" s="144"/>
      <c r="H417" s="175" t="str">
        <f aca="true">IF(G417 &lt;&gt; "",VLOOKUP($G417,Defect_severity,2,0),"")</f>
        <v/>
      </c>
      <c r="I417" s="144"/>
      <c r="J417" s="201"/>
      <c r="K417" s="201"/>
    </row>
    <row r="418" customFormat="false" ht="15" hidden="false" customHeight="false" outlineLevel="0" collapsed="false">
      <c r="B418" s="175" t="n">
        <f aca="false">B417+1</f>
        <v>396</v>
      </c>
      <c r="C418" s="144"/>
      <c r="D418" s="201"/>
      <c r="E418" s="201"/>
      <c r="F418" s="144"/>
      <c r="G418" s="144"/>
      <c r="H418" s="175" t="str">
        <f aca="true">IF(G418 &lt;&gt; "",VLOOKUP($G418,Defect_severity,2,0),"")</f>
        <v/>
      </c>
      <c r="I418" s="144"/>
      <c r="J418" s="201"/>
      <c r="K418" s="201"/>
    </row>
    <row r="419" customFormat="false" ht="15" hidden="false" customHeight="false" outlineLevel="0" collapsed="false">
      <c r="B419" s="175" t="n">
        <f aca="false">B418+1</f>
        <v>397</v>
      </c>
      <c r="C419" s="144"/>
      <c r="D419" s="201"/>
      <c r="E419" s="201"/>
      <c r="F419" s="144"/>
      <c r="G419" s="144"/>
      <c r="H419" s="175" t="str">
        <f aca="true">IF(G419 &lt;&gt; "",VLOOKUP($G419,Defect_severity,2,0),"")</f>
        <v/>
      </c>
      <c r="I419" s="144"/>
      <c r="J419" s="201"/>
      <c r="K419" s="201"/>
    </row>
    <row r="420" customFormat="false" ht="15" hidden="false" customHeight="false" outlineLevel="0" collapsed="false">
      <c r="B420" s="175" t="n">
        <f aca="false">B419+1</f>
        <v>398</v>
      </c>
      <c r="C420" s="144"/>
      <c r="D420" s="201"/>
      <c r="E420" s="201"/>
      <c r="F420" s="144"/>
      <c r="G420" s="144"/>
      <c r="H420" s="175" t="str">
        <f aca="true">IF(G420 &lt;&gt; "",VLOOKUP($G420,Defect_severity,2,0),"")</f>
        <v/>
      </c>
      <c r="I420" s="144"/>
      <c r="J420" s="201"/>
      <c r="K420" s="201"/>
    </row>
    <row r="421" customFormat="false" ht="15" hidden="false" customHeight="false" outlineLevel="0" collapsed="false">
      <c r="B421" s="175" t="n">
        <f aca="false">B420+1</f>
        <v>399</v>
      </c>
      <c r="C421" s="144"/>
      <c r="D421" s="201"/>
      <c r="E421" s="201"/>
      <c r="F421" s="144"/>
      <c r="G421" s="144"/>
      <c r="H421" s="175" t="str">
        <f aca="true">IF(G421 &lt;&gt; "",VLOOKUP($G421,Defect_severity,2,0),"")</f>
        <v/>
      </c>
      <c r="I421" s="144"/>
      <c r="J421" s="201"/>
      <c r="K421" s="201"/>
    </row>
    <row r="422" customFormat="false" ht="15" hidden="false" customHeight="false" outlineLevel="0" collapsed="false">
      <c r="B422" s="175" t="n">
        <f aca="false">B421+1</f>
        <v>400</v>
      </c>
      <c r="C422" s="144"/>
      <c r="D422" s="201"/>
      <c r="E422" s="201"/>
      <c r="F422" s="144"/>
      <c r="G422" s="144"/>
      <c r="H422" s="175" t="str">
        <f aca="true">IF(G422 &lt;&gt; "",VLOOKUP($G422,Defect_severity,2,0),"")</f>
        <v/>
      </c>
      <c r="I422" s="144"/>
      <c r="J422" s="201"/>
      <c r="K422" s="201"/>
    </row>
    <row r="423" customFormat="false" ht="15" hidden="false" customHeight="false" outlineLevel="0" collapsed="false">
      <c r="B423" s="175" t="n">
        <f aca="false">B422+1</f>
        <v>401</v>
      </c>
      <c r="C423" s="144"/>
      <c r="D423" s="201"/>
      <c r="E423" s="201"/>
      <c r="F423" s="144"/>
      <c r="G423" s="144"/>
      <c r="H423" s="175" t="str">
        <f aca="true">IF(G423 &lt;&gt; "",VLOOKUP($G423,Defect_severity,2,0),"")</f>
        <v/>
      </c>
      <c r="I423" s="144"/>
      <c r="J423" s="201"/>
      <c r="K423" s="201"/>
    </row>
    <row r="424" customFormat="false" ht="15" hidden="false" customHeight="false" outlineLevel="0" collapsed="false">
      <c r="B424" s="175" t="n">
        <f aca="false">B423+1</f>
        <v>402</v>
      </c>
      <c r="C424" s="144"/>
      <c r="D424" s="201"/>
      <c r="E424" s="201"/>
      <c r="F424" s="144"/>
      <c r="G424" s="144"/>
      <c r="H424" s="175" t="str">
        <f aca="true">IF(G424 &lt;&gt; "",VLOOKUP($G424,Defect_severity,2,0),"")</f>
        <v/>
      </c>
      <c r="I424" s="144"/>
      <c r="J424" s="201"/>
      <c r="K424" s="201"/>
    </row>
    <row r="425" customFormat="false" ht="15" hidden="false" customHeight="false" outlineLevel="0" collapsed="false">
      <c r="B425" s="175" t="n">
        <f aca="false">B424+1</f>
        <v>403</v>
      </c>
      <c r="C425" s="144"/>
      <c r="D425" s="201"/>
      <c r="E425" s="201"/>
      <c r="F425" s="144"/>
      <c r="G425" s="144"/>
      <c r="H425" s="175" t="str">
        <f aca="true">IF(G425 &lt;&gt; "",VLOOKUP($G425,Defect_severity,2,0),"")</f>
        <v/>
      </c>
      <c r="I425" s="144"/>
      <c r="J425" s="201"/>
      <c r="K425" s="201"/>
    </row>
    <row r="426" customFormat="false" ht="15" hidden="false" customHeight="false" outlineLevel="0" collapsed="false">
      <c r="B426" s="175" t="n">
        <f aca="false">B425+1</f>
        <v>404</v>
      </c>
      <c r="C426" s="144"/>
      <c r="D426" s="201"/>
      <c r="E426" s="201"/>
      <c r="F426" s="144"/>
      <c r="G426" s="144"/>
      <c r="H426" s="175" t="str">
        <f aca="true">IF(G426 &lt;&gt; "",VLOOKUP($G426,Defect_severity,2,0),"")</f>
        <v/>
      </c>
      <c r="I426" s="144"/>
      <c r="J426" s="201"/>
      <c r="K426" s="201"/>
    </row>
    <row r="427" customFormat="false" ht="15" hidden="false" customHeight="false" outlineLevel="0" collapsed="false">
      <c r="B427" s="175" t="n">
        <f aca="false">B426+1</f>
        <v>405</v>
      </c>
      <c r="C427" s="144"/>
      <c r="D427" s="201"/>
      <c r="E427" s="201"/>
      <c r="F427" s="144"/>
      <c r="G427" s="144"/>
      <c r="H427" s="175" t="str">
        <f aca="true">IF(G427 &lt;&gt; "",VLOOKUP($G427,Defect_severity,2,0),"")</f>
        <v/>
      </c>
      <c r="I427" s="144"/>
      <c r="J427" s="201"/>
      <c r="K427" s="201"/>
    </row>
    <row r="428" customFormat="false" ht="15" hidden="false" customHeight="false" outlineLevel="0" collapsed="false">
      <c r="B428" s="175" t="n">
        <f aca="false">B427+1</f>
        <v>406</v>
      </c>
      <c r="C428" s="144"/>
      <c r="D428" s="201"/>
      <c r="E428" s="201"/>
      <c r="F428" s="144"/>
      <c r="G428" s="144"/>
      <c r="H428" s="175" t="str">
        <f aca="true">IF(G428 &lt;&gt; "",VLOOKUP($G428,Defect_severity,2,0),"")</f>
        <v/>
      </c>
      <c r="I428" s="144"/>
      <c r="J428" s="201"/>
      <c r="K428" s="201"/>
    </row>
    <row r="429" customFormat="false" ht="15" hidden="false" customHeight="false" outlineLevel="0" collapsed="false">
      <c r="B429" s="175" t="n">
        <f aca="false">B428+1</f>
        <v>407</v>
      </c>
      <c r="C429" s="144"/>
      <c r="D429" s="201"/>
      <c r="E429" s="201"/>
      <c r="F429" s="144"/>
      <c r="G429" s="144"/>
      <c r="H429" s="175" t="str">
        <f aca="true">IF(G429 &lt;&gt; "",VLOOKUP($G429,Defect_severity,2,0),"")</f>
        <v/>
      </c>
      <c r="I429" s="144"/>
      <c r="J429" s="201"/>
      <c r="K429" s="201"/>
    </row>
    <row r="430" customFormat="false" ht="15" hidden="false" customHeight="false" outlineLevel="0" collapsed="false">
      <c r="B430" s="175" t="n">
        <f aca="false">B429+1</f>
        <v>408</v>
      </c>
      <c r="C430" s="144"/>
      <c r="D430" s="201"/>
      <c r="E430" s="201"/>
      <c r="F430" s="144"/>
      <c r="G430" s="144"/>
      <c r="H430" s="175" t="str">
        <f aca="true">IF(G430 &lt;&gt; "",VLOOKUP($G430,Defect_severity,2,0),"")</f>
        <v/>
      </c>
      <c r="I430" s="144"/>
      <c r="J430" s="201"/>
      <c r="K430" s="201"/>
    </row>
    <row r="431" customFormat="false" ht="15" hidden="false" customHeight="false" outlineLevel="0" collapsed="false">
      <c r="B431" s="175" t="n">
        <f aca="false">B430+1</f>
        <v>409</v>
      </c>
      <c r="C431" s="144"/>
      <c r="D431" s="201"/>
      <c r="E431" s="201"/>
      <c r="F431" s="144"/>
      <c r="G431" s="144"/>
      <c r="H431" s="175" t="str">
        <f aca="true">IF(G431 &lt;&gt; "",VLOOKUP($G431,Defect_severity,2,0),"")</f>
        <v/>
      </c>
      <c r="I431" s="144"/>
      <c r="J431" s="201"/>
      <c r="K431" s="201"/>
    </row>
    <row r="432" customFormat="false" ht="15" hidden="false" customHeight="false" outlineLevel="0" collapsed="false">
      <c r="B432" s="175" t="n">
        <f aca="false">B431+1</f>
        <v>410</v>
      </c>
      <c r="C432" s="144"/>
      <c r="D432" s="201"/>
      <c r="E432" s="201"/>
      <c r="F432" s="144"/>
      <c r="G432" s="144"/>
      <c r="H432" s="175" t="str">
        <f aca="true">IF(G432 &lt;&gt; "",VLOOKUP($G432,Defect_severity,2,0),"")</f>
        <v/>
      </c>
      <c r="I432" s="144"/>
      <c r="J432" s="201"/>
      <c r="K432" s="201"/>
    </row>
    <row r="433" customFormat="false" ht="15" hidden="false" customHeight="false" outlineLevel="0" collapsed="false">
      <c r="B433" s="175" t="n">
        <f aca="false">B432+1</f>
        <v>411</v>
      </c>
      <c r="C433" s="144"/>
      <c r="D433" s="201"/>
      <c r="E433" s="201"/>
      <c r="F433" s="144"/>
      <c r="G433" s="144"/>
      <c r="H433" s="175" t="str">
        <f aca="true">IF(G433 &lt;&gt; "",VLOOKUP($G433,Defect_severity,2,0),"")</f>
        <v/>
      </c>
      <c r="I433" s="144"/>
      <c r="J433" s="201"/>
      <c r="K433" s="201"/>
    </row>
    <row r="434" customFormat="false" ht="15" hidden="false" customHeight="false" outlineLevel="0" collapsed="false">
      <c r="B434" s="175" t="n">
        <f aca="false">B433+1</f>
        <v>412</v>
      </c>
      <c r="C434" s="144"/>
      <c r="D434" s="201"/>
      <c r="E434" s="201"/>
      <c r="F434" s="144"/>
      <c r="G434" s="144"/>
      <c r="H434" s="175" t="str">
        <f aca="true">IF(G434 &lt;&gt; "",VLOOKUP($G434,Defect_severity,2,0),"")</f>
        <v/>
      </c>
      <c r="I434" s="144"/>
      <c r="J434" s="201"/>
      <c r="K434" s="201"/>
    </row>
    <row r="435" customFormat="false" ht="15" hidden="false" customHeight="false" outlineLevel="0" collapsed="false">
      <c r="B435" s="175" t="n">
        <f aca="false">B434+1</f>
        <v>413</v>
      </c>
      <c r="C435" s="144"/>
      <c r="D435" s="201"/>
      <c r="E435" s="201"/>
      <c r="F435" s="144"/>
      <c r="G435" s="144"/>
      <c r="H435" s="175" t="str">
        <f aca="true">IF(G435 &lt;&gt; "",VLOOKUP($G435,Defect_severity,2,0),"")</f>
        <v/>
      </c>
      <c r="I435" s="144"/>
      <c r="J435" s="201"/>
      <c r="K435" s="201"/>
    </row>
    <row r="436" customFormat="false" ht="15" hidden="false" customHeight="false" outlineLevel="0" collapsed="false">
      <c r="B436" s="175" t="n">
        <f aca="false">B435+1</f>
        <v>414</v>
      </c>
      <c r="C436" s="144"/>
      <c r="D436" s="201"/>
      <c r="E436" s="201"/>
      <c r="F436" s="144"/>
      <c r="G436" s="144"/>
      <c r="H436" s="175" t="str">
        <f aca="true">IF(G436 &lt;&gt; "",VLOOKUP($G436,Defect_severity,2,0),"")</f>
        <v/>
      </c>
      <c r="I436" s="144"/>
      <c r="J436" s="201"/>
      <c r="K436" s="201"/>
    </row>
    <row r="437" customFormat="false" ht="15" hidden="false" customHeight="false" outlineLevel="0" collapsed="false">
      <c r="B437" s="175" t="n">
        <f aca="false">B436+1</f>
        <v>415</v>
      </c>
      <c r="C437" s="144"/>
      <c r="D437" s="201"/>
      <c r="E437" s="201"/>
      <c r="F437" s="144"/>
      <c r="G437" s="144"/>
      <c r="H437" s="175" t="str">
        <f aca="true">IF(G437 &lt;&gt; "",VLOOKUP($G437,Defect_severity,2,0),"")</f>
        <v/>
      </c>
      <c r="I437" s="144"/>
      <c r="J437" s="201"/>
      <c r="K437" s="201"/>
    </row>
    <row r="438" customFormat="false" ht="15" hidden="false" customHeight="false" outlineLevel="0" collapsed="false">
      <c r="B438" s="175" t="n">
        <f aca="false">B437+1</f>
        <v>416</v>
      </c>
      <c r="C438" s="144"/>
      <c r="D438" s="201"/>
      <c r="E438" s="201"/>
      <c r="F438" s="144"/>
      <c r="G438" s="144"/>
      <c r="H438" s="175" t="str">
        <f aca="true">IF(G438 &lt;&gt; "",VLOOKUP($G438,Defect_severity,2,0),"")</f>
        <v/>
      </c>
      <c r="I438" s="144"/>
      <c r="J438" s="201"/>
      <c r="K438" s="201"/>
    </row>
    <row r="439" customFormat="false" ht="15" hidden="false" customHeight="false" outlineLevel="0" collapsed="false">
      <c r="B439" s="175" t="n">
        <f aca="false">B438+1</f>
        <v>417</v>
      </c>
      <c r="C439" s="144"/>
      <c r="D439" s="201"/>
      <c r="E439" s="201"/>
      <c r="F439" s="144"/>
      <c r="G439" s="144"/>
      <c r="H439" s="175" t="str">
        <f aca="true">IF(G439 &lt;&gt; "",VLOOKUP($G439,Defect_severity,2,0),"")</f>
        <v/>
      </c>
      <c r="I439" s="144"/>
      <c r="J439" s="201"/>
      <c r="K439" s="201"/>
    </row>
    <row r="440" customFormat="false" ht="15" hidden="false" customHeight="false" outlineLevel="0" collapsed="false">
      <c r="B440" s="175" t="n">
        <f aca="false">B439+1</f>
        <v>418</v>
      </c>
      <c r="C440" s="144"/>
      <c r="D440" s="201"/>
      <c r="E440" s="201"/>
      <c r="F440" s="144"/>
      <c r="G440" s="144"/>
      <c r="H440" s="175" t="str">
        <f aca="true">IF(G440 &lt;&gt; "",VLOOKUP($G440,Defect_severity,2,0),"")</f>
        <v/>
      </c>
      <c r="I440" s="144"/>
      <c r="J440" s="201"/>
      <c r="K440" s="201"/>
    </row>
    <row r="441" customFormat="false" ht="15" hidden="false" customHeight="false" outlineLevel="0" collapsed="false">
      <c r="B441" s="175" t="n">
        <f aca="false">B440+1</f>
        <v>419</v>
      </c>
      <c r="C441" s="144"/>
      <c r="D441" s="201"/>
      <c r="E441" s="201"/>
      <c r="F441" s="144"/>
      <c r="G441" s="144"/>
      <c r="H441" s="175" t="str">
        <f aca="true">IF(G441 &lt;&gt; "",VLOOKUP($G441,Defect_severity,2,0),"")</f>
        <v/>
      </c>
      <c r="I441" s="144"/>
      <c r="J441" s="201"/>
      <c r="K441" s="201"/>
    </row>
    <row r="442" customFormat="false" ht="15" hidden="false" customHeight="false" outlineLevel="0" collapsed="false">
      <c r="B442" s="175" t="n">
        <f aca="false">B441+1</f>
        <v>420</v>
      </c>
      <c r="C442" s="144"/>
      <c r="D442" s="201"/>
      <c r="E442" s="201"/>
      <c r="F442" s="144"/>
      <c r="G442" s="144"/>
      <c r="H442" s="175" t="str">
        <f aca="true">IF(G442 &lt;&gt; "",VLOOKUP($G442,Defect_severity,2,0),"")</f>
        <v/>
      </c>
      <c r="I442" s="144"/>
      <c r="J442" s="201"/>
      <c r="K442" s="201"/>
    </row>
    <row r="443" customFormat="false" ht="15" hidden="false" customHeight="false" outlineLevel="0" collapsed="false">
      <c r="B443" s="175" t="n">
        <f aca="false">B442+1</f>
        <v>421</v>
      </c>
      <c r="C443" s="144"/>
      <c r="D443" s="201"/>
      <c r="E443" s="201"/>
      <c r="F443" s="144"/>
      <c r="G443" s="144"/>
      <c r="H443" s="175" t="str">
        <f aca="true">IF(G443 &lt;&gt; "",VLOOKUP($G443,Defect_severity,2,0),"")</f>
        <v/>
      </c>
      <c r="I443" s="144"/>
      <c r="J443" s="201"/>
      <c r="K443" s="201"/>
    </row>
    <row r="444" customFormat="false" ht="15" hidden="false" customHeight="false" outlineLevel="0" collapsed="false">
      <c r="B444" s="175" t="n">
        <f aca="false">B443+1</f>
        <v>422</v>
      </c>
      <c r="C444" s="144"/>
      <c r="D444" s="201"/>
      <c r="E444" s="201"/>
      <c r="F444" s="144"/>
      <c r="G444" s="144"/>
      <c r="H444" s="175" t="str">
        <f aca="true">IF(G444 &lt;&gt; "",VLOOKUP($G444,Defect_severity,2,0),"")</f>
        <v/>
      </c>
      <c r="I444" s="144"/>
      <c r="J444" s="201"/>
      <c r="K444" s="201"/>
    </row>
    <row r="445" customFormat="false" ht="15" hidden="false" customHeight="false" outlineLevel="0" collapsed="false">
      <c r="B445" s="175" t="n">
        <f aca="false">B444+1</f>
        <v>423</v>
      </c>
      <c r="C445" s="144"/>
      <c r="D445" s="201"/>
      <c r="E445" s="201"/>
      <c r="F445" s="144"/>
      <c r="G445" s="144"/>
      <c r="H445" s="175" t="str">
        <f aca="true">IF(G445 &lt;&gt; "",VLOOKUP($G445,Defect_severity,2,0),"")</f>
        <v/>
      </c>
      <c r="I445" s="144"/>
      <c r="J445" s="201"/>
      <c r="K445" s="201"/>
    </row>
    <row r="446" customFormat="false" ht="15" hidden="false" customHeight="false" outlineLevel="0" collapsed="false">
      <c r="B446" s="175" t="n">
        <f aca="false">B445+1</f>
        <v>424</v>
      </c>
      <c r="C446" s="144"/>
      <c r="D446" s="201"/>
      <c r="E446" s="201"/>
      <c r="F446" s="144"/>
      <c r="G446" s="144"/>
      <c r="H446" s="175" t="str">
        <f aca="true">IF(G446 &lt;&gt; "",VLOOKUP($G446,Defect_severity,2,0),"")</f>
        <v/>
      </c>
      <c r="I446" s="144"/>
      <c r="J446" s="201"/>
      <c r="K446" s="201"/>
    </row>
    <row r="447" customFormat="false" ht="15" hidden="false" customHeight="false" outlineLevel="0" collapsed="false">
      <c r="B447" s="175" t="n">
        <f aca="false">B446+1</f>
        <v>425</v>
      </c>
      <c r="C447" s="144"/>
      <c r="D447" s="201"/>
      <c r="E447" s="201"/>
      <c r="F447" s="144"/>
      <c r="G447" s="144"/>
      <c r="H447" s="175" t="str">
        <f aca="true">IF(G447 &lt;&gt; "",VLOOKUP($G447,Defect_severity,2,0),"")</f>
        <v/>
      </c>
      <c r="I447" s="144"/>
      <c r="J447" s="201"/>
      <c r="K447" s="201"/>
    </row>
    <row r="448" customFormat="false" ht="15" hidden="false" customHeight="false" outlineLevel="0" collapsed="false">
      <c r="B448" s="175" t="n">
        <f aca="false">B447+1</f>
        <v>426</v>
      </c>
      <c r="C448" s="144"/>
      <c r="D448" s="201"/>
      <c r="E448" s="201"/>
      <c r="F448" s="144"/>
      <c r="G448" s="144"/>
      <c r="H448" s="175" t="str">
        <f aca="true">IF(G448 &lt;&gt; "",VLOOKUP($G448,Defect_severity,2,0),"")</f>
        <v/>
      </c>
      <c r="I448" s="144"/>
      <c r="J448" s="201"/>
      <c r="K448" s="201"/>
    </row>
    <row r="449" customFormat="false" ht="15" hidden="false" customHeight="false" outlineLevel="0" collapsed="false">
      <c r="B449" s="175" t="n">
        <f aca="false">B448+1</f>
        <v>427</v>
      </c>
      <c r="C449" s="144"/>
      <c r="D449" s="201"/>
      <c r="E449" s="201"/>
      <c r="F449" s="144"/>
      <c r="G449" s="144"/>
      <c r="H449" s="175" t="str">
        <f aca="true">IF(G449 &lt;&gt; "",VLOOKUP($G449,Defect_severity,2,0),"")</f>
        <v/>
      </c>
      <c r="I449" s="144"/>
      <c r="J449" s="201"/>
      <c r="K449" s="201"/>
    </row>
    <row r="450" customFormat="false" ht="15" hidden="false" customHeight="false" outlineLevel="0" collapsed="false">
      <c r="B450" s="175" t="n">
        <f aca="false">B449+1</f>
        <v>428</v>
      </c>
      <c r="C450" s="144"/>
      <c r="D450" s="201"/>
      <c r="E450" s="201"/>
      <c r="F450" s="144"/>
      <c r="G450" s="144"/>
      <c r="H450" s="175" t="str">
        <f aca="true">IF(G450 &lt;&gt; "",VLOOKUP($G450,Defect_severity,2,0),"")</f>
        <v/>
      </c>
      <c r="I450" s="144"/>
      <c r="J450" s="201"/>
      <c r="K450" s="201"/>
    </row>
    <row r="451" customFormat="false" ht="15" hidden="false" customHeight="false" outlineLevel="0" collapsed="false">
      <c r="B451" s="175" t="n">
        <f aca="false">B450+1</f>
        <v>429</v>
      </c>
      <c r="C451" s="144"/>
      <c r="D451" s="201"/>
      <c r="E451" s="201"/>
      <c r="F451" s="144"/>
      <c r="G451" s="144"/>
      <c r="H451" s="175" t="str">
        <f aca="true">IF(G451 &lt;&gt; "",VLOOKUP($G451,Defect_severity,2,0),"")</f>
        <v/>
      </c>
      <c r="I451" s="144"/>
      <c r="J451" s="201"/>
      <c r="K451" s="201"/>
    </row>
    <row r="452" customFormat="false" ht="15" hidden="false" customHeight="false" outlineLevel="0" collapsed="false">
      <c r="B452" s="175" t="n">
        <f aca="false">B451+1</f>
        <v>430</v>
      </c>
      <c r="C452" s="144"/>
      <c r="D452" s="201"/>
      <c r="E452" s="201"/>
      <c r="F452" s="144"/>
      <c r="G452" s="144"/>
      <c r="H452" s="175" t="str">
        <f aca="true">IF(G452 &lt;&gt; "",VLOOKUP($G452,Defect_severity,2,0),"")</f>
        <v/>
      </c>
      <c r="I452" s="144"/>
      <c r="J452" s="201"/>
      <c r="K452" s="201"/>
    </row>
    <row r="453" customFormat="false" ht="15" hidden="false" customHeight="false" outlineLevel="0" collapsed="false">
      <c r="B453" s="175" t="n">
        <f aca="false">B452+1</f>
        <v>431</v>
      </c>
      <c r="C453" s="144"/>
      <c r="D453" s="201"/>
      <c r="E453" s="201"/>
      <c r="F453" s="144"/>
      <c r="G453" s="144"/>
      <c r="H453" s="175" t="str">
        <f aca="true">IF(G453 &lt;&gt; "",VLOOKUP($G453,Defect_severity,2,0),"")</f>
        <v/>
      </c>
      <c r="I453" s="144"/>
      <c r="J453" s="201"/>
      <c r="K453" s="201"/>
    </row>
    <row r="454" customFormat="false" ht="15" hidden="false" customHeight="false" outlineLevel="0" collapsed="false">
      <c r="B454" s="175" t="n">
        <f aca="false">B453+1</f>
        <v>432</v>
      </c>
      <c r="C454" s="144"/>
      <c r="D454" s="201"/>
      <c r="E454" s="201"/>
      <c r="F454" s="144"/>
      <c r="G454" s="144"/>
      <c r="H454" s="175" t="str">
        <f aca="true">IF(G454 &lt;&gt; "",VLOOKUP($G454,Defect_severity,2,0),"")</f>
        <v/>
      </c>
      <c r="I454" s="144"/>
      <c r="J454" s="201"/>
      <c r="K454" s="201"/>
    </row>
    <row r="455" customFormat="false" ht="15" hidden="false" customHeight="false" outlineLevel="0" collapsed="false">
      <c r="B455" s="175" t="n">
        <f aca="false">B454+1</f>
        <v>433</v>
      </c>
      <c r="C455" s="144"/>
      <c r="D455" s="201"/>
      <c r="E455" s="201"/>
      <c r="F455" s="144"/>
      <c r="G455" s="144"/>
      <c r="H455" s="175" t="str">
        <f aca="true">IF(G455 &lt;&gt; "",VLOOKUP($G455,Defect_severity,2,0),"")</f>
        <v/>
      </c>
      <c r="I455" s="144"/>
      <c r="J455" s="201"/>
      <c r="K455" s="201"/>
    </row>
    <row r="456" customFormat="false" ht="15" hidden="false" customHeight="false" outlineLevel="0" collapsed="false">
      <c r="B456" s="175" t="n">
        <f aca="false">B455+1</f>
        <v>434</v>
      </c>
      <c r="C456" s="144"/>
      <c r="D456" s="201"/>
      <c r="E456" s="201"/>
      <c r="F456" s="144"/>
      <c r="G456" s="144"/>
      <c r="H456" s="175" t="str">
        <f aca="true">IF(G456 &lt;&gt; "",VLOOKUP($G456,Defect_severity,2,0),"")</f>
        <v/>
      </c>
      <c r="I456" s="144"/>
      <c r="J456" s="201"/>
      <c r="K456" s="201"/>
    </row>
    <row r="457" customFormat="false" ht="15" hidden="false" customHeight="false" outlineLevel="0" collapsed="false">
      <c r="B457" s="175" t="n">
        <f aca="false">B456+1</f>
        <v>435</v>
      </c>
      <c r="C457" s="144"/>
      <c r="D457" s="201"/>
      <c r="E457" s="201"/>
      <c r="F457" s="144"/>
      <c r="G457" s="144"/>
      <c r="H457" s="175" t="str">
        <f aca="true">IF(G457 &lt;&gt; "",VLOOKUP($G457,Defect_severity,2,0),"")</f>
        <v/>
      </c>
      <c r="I457" s="144"/>
      <c r="J457" s="201"/>
      <c r="K457" s="201"/>
    </row>
    <row r="458" customFormat="false" ht="15" hidden="false" customHeight="false" outlineLevel="0" collapsed="false">
      <c r="B458" s="175" t="n">
        <f aca="false">B457+1</f>
        <v>436</v>
      </c>
      <c r="C458" s="144"/>
      <c r="D458" s="201"/>
      <c r="E458" s="201"/>
      <c r="F458" s="144"/>
      <c r="G458" s="144"/>
      <c r="H458" s="175" t="str">
        <f aca="true">IF(G458 &lt;&gt; "",VLOOKUP($G458,Defect_severity,2,0),"")</f>
        <v/>
      </c>
      <c r="I458" s="144"/>
      <c r="J458" s="201"/>
      <c r="K458" s="201"/>
    </row>
    <row r="459" customFormat="false" ht="15" hidden="false" customHeight="false" outlineLevel="0" collapsed="false">
      <c r="B459" s="175" t="n">
        <f aca="false">B458+1</f>
        <v>437</v>
      </c>
      <c r="C459" s="144"/>
      <c r="D459" s="201"/>
      <c r="E459" s="201"/>
      <c r="F459" s="144"/>
      <c r="G459" s="144"/>
      <c r="H459" s="175" t="str">
        <f aca="true">IF(G459 &lt;&gt; "",VLOOKUP($G459,Defect_severity,2,0),"")</f>
        <v/>
      </c>
      <c r="I459" s="144"/>
      <c r="J459" s="201"/>
      <c r="K459" s="201"/>
    </row>
    <row r="460" customFormat="false" ht="15" hidden="false" customHeight="false" outlineLevel="0" collapsed="false">
      <c r="B460" s="175" t="n">
        <f aca="false">B459+1</f>
        <v>438</v>
      </c>
      <c r="C460" s="144"/>
      <c r="D460" s="201"/>
      <c r="E460" s="201"/>
      <c r="F460" s="144"/>
      <c r="G460" s="144"/>
      <c r="H460" s="175" t="str">
        <f aca="true">IF(G460 &lt;&gt; "",VLOOKUP($G460,Defect_severity,2,0),"")</f>
        <v/>
      </c>
      <c r="I460" s="144"/>
      <c r="J460" s="201"/>
      <c r="K460" s="201"/>
    </row>
    <row r="461" customFormat="false" ht="15" hidden="false" customHeight="false" outlineLevel="0" collapsed="false">
      <c r="B461" s="175" t="n">
        <f aca="false">B460+1</f>
        <v>439</v>
      </c>
      <c r="C461" s="144"/>
      <c r="D461" s="201"/>
      <c r="E461" s="201"/>
      <c r="F461" s="144"/>
      <c r="G461" s="144"/>
      <c r="H461" s="175" t="str">
        <f aca="true">IF(G461 &lt;&gt; "",VLOOKUP($G461,Defect_severity,2,0),"")</f>
        <v/>
      </c>
      <c r="I461" s="144"/>
      <c r="J461" s="201"/>
      <c r="K461" s="201"/>
    </row>
    <row r="462" customFormat="false" ht="15" hidden="false" customHeight="false" outlineLevel="0" collapsed="false">
      <c r="B462" s="175" t="n">
        <f aca="false">B461+1</f>
        <v>440</v>
      </c>
      <c r="C462" s="144"/>
      <c r="D462" s="201"/>
      <c r="E462" s="201"/>
      <c r="F462" s="144"/>
      <c r="G462" s="144"/>
      <c r="H462" s="175" t="str">
        <f aca="true">IF(G462 &lt;&gt; "",VLOOKUP($G462,Defect_severity,2,0),"")</f>
        <v/>
      </c>
      <c r="I462" s="144"/>
      <c r="J462" s="201"/>
      <c r="K462" s="201"/>
    </row>
    <row r="463" customFormat="false" ht="15" hidden="false" customHeight="false" outlineLevel="0" collapsed="false">
      <c r="B463" s="175" t="n">
        <f aca="false">B462+1</f>
        <v>441</v>
      </c>
      <c r="C463" s="144"/>
      <c r="D463" s="201"/>
      <c r="E463" s="201"/>
      <c r="F463" s="144"/>
      <c r="G463" s="144"/>
      <c r="H463" s="175" t="str">
        <f aca="true">IF(G463 &lt;&gt; "",VLOOKUP($G463,Defect_severity,2,0),"")</f>
        <v/>
      </c>
      <c r="I463" s="144"/>
      <c r="J463" s="201"/>
      <c r="K463" s="201"/>
    </row>
    <row r="464" customFormat="false" ht="15" hidden="false" customHeight="false" outlineLevel="0" collapsed="false">
      <c r="B464" s="175" t="n">
        <f aca="false">B463+1</f>
        <v>442</v>
      </c>
      <c r="C464" s="144"/>
      <c r="D464" s="201"/>
      <c r="E464" s="201"/>
      <c r="F464" s="144"/>
      <c r="G464" s="144"/>
      <c r="H464" s="175" t="str">
        <f aca="true">IF(G464 &lt;&gt; "",VLOOKUP($G464,Defect_severity,2,0),"")</f>
        <v/>
      </c>
      <c r="I464" s="144"/>
      <c r="J464" s="201"/>
      <c r="K464" s="201"/>
    </row>
    <row r="465" customFormat="false" ht="15" hidden="false" customHeight="false" outlineLevel="0" collapsed="false">
      <c r="B465" s="175" t="n">
        <f aca="false">B464+1</f>
        <v>443</v>
      </c>
      <c r="C465" s="144"/>
      <c r="D465" s="201"/>
      <c r="E465" s="201"/>
      <c r="F465" s="144"/>
      <c r="G465" s="144"/>
      <c r="H465" s="175" t="str">
        <f aca="true">IF(G465 &lt;&gt; "",VLOOKUP($G465,Defect_severity,2,0),"")</f>
        <v/>
      </c>
      <c r="I465" s="144"/>
      <c r="J465" s="201"/>
      <c r="K465" s="201"/>
    </row>
    <row r="466" customFormat="false" ht="15" hidden="false" customHeight="false" outlineLevel="0" collapsed="false">
      <c r="B466" s="175" t="n">
        <f aca="false">B465+1</f>
        <v>444</v>
      </c>
      <c r="C466" s="144"/>
      <c r="D466" s="201"/>
      <c r="E466" s="201"/>
      <c r="F466" s="144"/>
      <c r="G466" s="144"/>
      <c r="H466" s="175" t="str">
        <f aca="true">IF(G466 &lt;&gt; "",VLOOKUP($G466,Defect_severity,2,0),"")</f>
        <v/>
      </c>
      <c r="I466" s="144"/>
      <c r="J466" s="201"/>
      <c r="K466" s="201"/>
    </row>
    <row r="467" customFormat="false" ht="15" hidden="false" customHeight="false" outlineLevel="0" collapsed="false">
      <c r="B467" s="175" t="n">
        <f aca="false">B466+1</f>
        <v>445</v>
      </c>
      <c r="C467" s="144"/>
      <c r="D467" s="201"/>
      <c r="E467" s="201"/>
      <c r="F467" s="144"/>
      <c r="G467" s="144"/>
      <c r="H467" s="175" t="str">
        <f aca="true">IF(G467 &lt;&gt; "",VLOOKUP($G467,Defect_severity,2,0),"")</f>
        <v/>
      </c>
      <c r="I467" s="144"/>
      <c r="J467" s="201"/>
      <c r="K467" s="201"/>
    </row>
    <row r="468" customFormat="false" ht="15" hidden="false" customHeight="false" outlineLevel="0" collapsed="false">
      <c r="B468" s="175" t="n">
        <f aca="false">B467+1</f>
        <v>446</v>
      </c>
      <c r="C468" s="144"/>
      <c r="D468" s="201"/>
      <c r="E468" s="201"/>
      <c r="F468" s="144"/>
      <c r="G468" s="144"/>
      <c r="H468" s="175" t="str">
        <f aca="true">IF(G468 &lt;&gt; "",VLOOKUP($G468,Defect_severity,2,0),"")</f>
        <v/>
      </c>
      <c r="I468" s="144"/>
      <c r="J468" s="201"/>
      <c r="K468" s="201"/>
    </row>
    <row r="469" customFormat="false" ht="15" hidden="false" customHeight="false" outlineLevel="0" collapsed="false">
      <c r="B469" s="175" t="n">
        <f aca="false">B468+1</f>
        <v>447</v>
      </c>
      <c r="C469" s="144"/>
      <c r="D469" s="201"/>
      <c r="E469" s="201"/>
      <c r="F469" s="144"/>
      <c r="G469" s="144"/>
      <c r="H469" s="175" t="str">
        <f aca="true">IF(G469 &lt;&gt; "",VLOOKUP($G469,Defect_severity,2,0),"")</f>
        <v/>
      </c>
      <c r="I469" s="144"/>
      <c r="J469" s="201"/>
      <c r="K469" s="201"/>
    </row>
    <row r="470" customFormat="false" ht="15" hidden="false" customHeight="false" outlineLevel="0" collapsed="false">
      <c r="B470" s="175" t="n">
        <f aca="false">B469+1</f>
        <v>448</v>
      </c>
      <c r="C470" s="144"/>
      <c r="D470" s="201"/>
      <c r="E470" s="201"/>
      <c r="F470" s="144"/>
      <c r="G470" s="144"/>
      <c r="H470" s="175" t="str">
        <f aca="true">IF(G470 &lt;&gt; "",VLOOKUP($G470,Defect_severity,2,0),"")</f>
        <v/>
      </c>
      <c r="I470" s="144"/>
      <c r="J470" s="201"/>
      <c r="K470" s="201"/>
    </row>
    <row r="471" customFormat="false" ht="15" hidden="false" customHeight="false" outlineLevel="0" collapsed="false">
      <c r="B471" s="175" t="n">
        <f aca="false">B470+1</f>
        <v>449</v>
      </c>
      <c r="C471" s="144"/>
      <c r="D471" s="201"/>
      <c r="E471" s="201"/>
      <c r="F471" s="144"/>
      <c r="G471" s="144"/>
      <c r="H471" s="175" t="str">
        <f aca="true">IF(G471 &lt;&gt; "",VLOOKUP($G471,Defect_severity,2,0),"")</f>
        <v/>
      </c>
      <c r="I471" s="144"/>
      <c r="J471" s="201"/>
      <c r="K471" s="201"/>
    </row>
    <row r="472" customFormat="false" ht="15" hidden="false" customHeight="false" outlineLevel="0" collapsed="false">
      <c r="B472" s="175" t="n">
        <f aca="false">B471+1</f>
        <v>450</v>
      </c>
      <c r="C472" s="144"/>
      <c r="D472" s="201"/>
      <c r="E472" s="201"/>
      <c r="F472" s="144"/>
      <c r="G472" s="144"/>
      <c r="H472" s="175" t="str">
        <f aca="true">IF(G472 &lt;&gt; "",VLOOKUP($G472,Defect_severity,2,0),"")</f>
        <v/>
      </c>
      <c r="I472" s="144"/>
      <c r="J472" s="201"/>
      <c r="K472" s="201"/>
    </row>
    <row r="473" customFormat="false" ht="15" hidden="false" customHeight="false" outlineLevel="0" collapsed="false">
      <c r="B473" s="175" t="n">
        <f aca="false">B472+1</f>
        <v>451</v>
      </c>
      <c r="C473" s="144"/>
      <c r="D473" s="201"/>
      <c r="E473" s="201"/>
      <c r="F473" s="144"/>
      <c r="G473" s="144"/>
      <c r="H473" s="175" t="str">
        <f aca="true">IF(G473 &lt;&gt; "",VLOOKUP($G473,Defect_severity,2,0),"")</f>
        <v/>
      </c>
      <c r="I473" s="144"/>
      <c r="J473" s="201"/>
      <c r="K473" s="201"/>
    </row>
    <row r="474" customFormat="false" ht="15" hidden="false" customHeight="false" outlineLevel="0" collapsed="false">
      <c r="B474" s="175" t="n">
        <f aca="false">B473+1</f>
        <v>452</v>
      </c>
      <c r="C474" s="144"/>
      <c r="D474" s="201"/>
      <c r="E474" s="201"/>
      <c r="F474" s="144"/>
      <c r="G474" s="144"/>
      <c r="H474" s="175" t="str">
        <f aca="true">IF(G474 &lt;&gt; "",VLOOKUP($G474,Defect_severity,2,0),"")</f>
        <v/>
      </c>
      <c r="I474" s="144"/>
      <c r="J474" s="201"/>
      <c r="K474" s="201"/>
    </row>
    <row r="475" customFormat="false" ht="15" hidden="false" customHeight="false" outlineLevel="0" collapsed="false">
      <c r="B475" s="175" t="n">
        <f aca="false">B474+1</f>
        <v>453</v>
      </c>
      <c r="C475" s="144"/>
      <c r="D475" s="201"/>
      <c r="E475" s="201"/>
      <c r="F475" s="144"/>
      <c r="G475" s="144"/>
      <c r="H475" s="175" t="str">
        <f aca="true">IF(G475 &lt;&gt; "",VLOOKUP($G475,Defect_severity,2,0),"")</f>
        <v/>
      </c>
      <c r="I475" s="144"/>
      <c r="J475" s="201"/>
      <c r="K475" s="201"/>
    </row>
    <row r="476" customFormat="false" ht="15" hidden="false" customHeight="false" outlineLevel="0" collapsed="false">
      <c r="B476" s="175" t="n">
        <f aca="false">B475+1</f>
        <v>454</v>
      </c>
      <c r="C476" s="144"/>
      <c r="D476" s="201"/>
      <c r="E476" s="201"/>
      <c r="F476" s="144"/>
      <c r="G476" s="144"/>
      <c r="H476" s="175" t="str">
        <f aca="true">IF(G476 &lt;&gt; "",VLOOKUP($G476,Defect_severity,2,0),"")</f>
        <v/>
      </c>
      <c r="I476" s="144"/>
      <c r="J476" s="201"/>
      <c r="K476" s="201"/>
    </row>
    <row r="477" customFormat="false" ht="15" hidden="false" customHeight="false" outlineLevel="0" collapsed="false">
      <c r="B477" s="175" t="n">
        <f aca="false">B476+1</f>
        <v>455</v>
      </c>
      <c r="C477" s="144"/>
      <c r="D477" s="201"/>
      <c r="E477" s="201"/>
      <c r="F477" s="144"/>
      <c r="G477" s="144"/>
      <c r="H477" s="175" t="str">
        <f aca="true">IF(G477 &lt;&gt; "",VLOOKUP($G477,Defect_severity,2,0),"")</f>
        <v/>
      </c>
      <c r="I477" s="144"/>
      <c r="J477" s="201"/>
      <c r="K477" s="201"/>
    </row>
    <row r="478" customFormat="false" ht="15" hidden="false" customHeight="false" outlineLevel="0" collapsed="false">
      <c r="B478" s="175" t="n">
        <f aca="false">B477+1</f>
        <v>456</v>
      </c>
      <c r="C478" s="144"/>
      <c r="D478" s="201"/>
      <c r="E478" s="201"/>
      <c r="F478" s="144"/>
      <c r="G478" s="144"/>
      <c r="H478" s="175" t="str">
        <f aca="true">IF(G478 &lt;&gt; "",VLOOKUP($G478,Defect_severity,2,0),"")</f>
        <v/>
      </c>
      <c r="I478" s="144"/>
      <c r="J478" s="201"/>
      <c r="K478" s="201"/>
    </row>
    <row r="479" customFormat="false" ht="15" hidden="false" customHeight="false" outlineLevel="0" collapsed="false">
      <c r="B479" s="175" t="n">
        <f aca="false">B478+1</f>
        <v>457</v>
      </c>
      <c r="C479" s="144"/>
      <c r="D479" s="201"/>
      <c r="E479" s="201"/>
      <c r="F479" s="144"/>
      <c r="G479" s="144"/>
      <c r="H479" s="175" t="str">
        <f aca="true">IF(G479 &lt;&gt; "",VLOOKUP($G479,Defect_severity,2,0),"")</f>
        <v/>
      </c>
      <c r="I479" s="144"/>
      <c r="J479" s="201"/>
      <c r="K479" s="201"/>
    </row>
    <row r="480" customFormat="false" ht="15" hidden="false" customHeight="false" outlineLevel="0" collapsed="false">
      <c r="B480" s="175" t="n">
        <f aca="false">B479+1</f>
        <v>458</v>
      </c>
      <c r="C480" s="144"/>
      <c r="D480" s="201"/>
      <c r="E480" s="201"/>
      <c r="F480" s="144"/>
      <c r="G480" s="144"/>
      <c r="H480" s="175" t="str">
        <f aca="true">IF(G480 &lt;&gt; "",VLOOKUP($G480,Defect_severity,2,0),"")</f>
        <v/>
      </c>
      <c r="I480" s="144"/>
      <c r="J480" s="201"/>
      <c r="K480" s="201"/>
    </row>
    <row r="481" customFormat="false" ht="15" hidden="false" customHeight="false" outlineLevel="0" collapsed="false">
      <c r="B481" s="175" t="n">
        <f aca="false">B480+1</f>
        <v>459</v>
      </c>
      <c r="C481" s="144"/>
      <c r="D481" s="201"/>
      <c r="E481" s="201"/>
      <c r="F481" s="144"/>
      <c r="G481" s="144"/>
      <c r="H481" s="175" t="str">
        <f aca="true">IF(G481 &lt;&gt; "",VLOOKUP($G481,Defect_severity,2,0),"")</f>
        <v/>
      </c>
      <c r="I481" s="144"/>
      <c r="J481" s="201"/>
      <c r="K481" s="201"/>
    </row>
    <row r="482" customFormat="false" ht="15" hidden="false" customHeight="false" outlineLevel="0" collapsed="false">
      <c r="B482" s="175" t="n">
        <f aca="false">B481+1</f>
        <v>460</v>
      </c>
      <c r="C482" s="144"/>
      <c r="D482" s="201"/>
      <c r="E482" s="201"/>
      <c r="F482" s="144"/>
      <c r="G482" s="144"/>
      <c r="H482" s="175" t="str">
        <f aca="true">IF(G482 &lt;&gt; "",VLOOKUP($G482,Defect_severity,2,0),"")</f>
        <v/>
      </c>
      <c r="I482" s="144"/>
      <c r="J482" s="201"/>
      <c r="K482" s="201"/>
    </row>
    <row r="483" customFormat="false" ht="15" hidden="false" customHeight="false" outlineLevel="0" collapsed="false">
      <c r="B483" s="175" t="n">
        <f aca="false">B482+1</f>
        <v>461</v>
      </c>
      <c r="C483" s="144"/>
      <c r="D483" s="201"/>
      <c r="E483" s="201"/>
      <c r="F483" s="144"/>
      <c r="G483" s="144"/>
      <c r="H483" s="175" t="str">
        <f aca="true">IF(G483 &lt;&gt; "",VLOOKUP($G483,Defect_severity,2,0),"")</f>
        <v/>
      </c>
      <c r="I483" s="144"/>
      <c r="J483" s="201"/>
      <c r="K483" s="201"/>
    </row>
    <row r="484" customFormat="false" ht="15" hidden="false" customHeight="false" outlineLevel="0" collapsed="false">
      <c r="B484" s="175" t="n">
        <f aca="false">B483+1</f>
        <v>462</v>
      </c>
      <c r="C484" s="144"/>
      <c r="D484" s="201"/>
      <c r="E484" s="201"/>
      <c r="F484" s="144"/>
      <c r="G484" s="144"/>
      <c r="H484" s="175" t="str">
        <f aca="true">IF(G484 &lt;&gt; "",VLOOKUP($G484,Defect_severity,2,0),"")</f>
        <v/>
      </c>
      <c r="I484" s="144"/>
      <c r="J484" s="201"/>
      <c r="K484" s="201"/>
    </row>
    <row r="485" customFormat="false" ht="15" hidden="false" customHeight="false" outlineLevel="0" collapsed="false">
      <c r="B485" s="175" t="n">
        <f aca="false">B484+1</f>
        <v>463</v>
      </c>
      <c r="C485" s="144"/>
      <c r="D485" s="201"/>
      <c r="E485" s="201"/>
      <c r="F485" s="144"/>
      <c r="G485" s="144"/>
      <c r="H485" s="175" t="str">
        <f aca="true">IF(G485 &lt;&gt; "",VLOOKUP($G485,Defect_severity,2,0),"")</f>
        <v/>
      </c>
      <c r="I485" s="144"/>
      <c r="J485" s="201"/>
      <c r="K485" s="201"/>
    </row>
    <row r="486" customFormat="false" ht="15" hidden="false" customHeight="false" outlineLevel="0" collapsed="false">
      <c r="B486" s="175" t="n">
        <f aca="false">B485+1</f>
        <v>464</v>
      </c>
      <c r="C486" s="144"/>
      <c r="D486" s="201"/>
      <c r="E486" s="201"/>
      <c r="F486" s="144"/>
      <c r="G486" s="144"/>
      <c r="H486" s="175" t="str">
        <f aca="true">IF(G486 &lt;&gt; "",VLOOKUP($G486,Defect_severity,2,0),"")</f>
        <v/>
      </c>
      <c r="I486" s="144"/>
      <c r="J486" s="201"/>
      <c r="K486" s="201"/>
    </row>
    <row r="487" customFormat="false" ht="15" hidden="false" customHeight="false" outlineLevel="0" collapsed="false">
      <c r="B487" s="175" t="n">
        <f aca="false">B486+1</f>
        <v>465</v>
      </c>
      <c r="C487" s="144"/>
      <c r="D487" s="201"/>
      <c r="E487" s="201"/>
      <c r="F487" s="144"/>
      <c r="G487" s="144"/>
      <c r="H487" s="175" t="str">
        <f aca="true">IF(G487 &lt;&gt; "",VLOOKUP($G487,Defect_severity,2,0),"")</f>
        <v/>
      </c>
      <c r="I487" s="144"/>
      <c r="J487" s="201"/>
      <c r="K487" s="201"/>
    </row>
    <row r="488" customFormat="false" ht="15" hidden="false" customHeight="false" outlineLevel="0" collapsed="false">
      <c r="B488" s="175" t="n">
        <f aca="false">B487+1</f>
        <v>466</v>
      </c>
      <c r="C488" s="144"/>
      <c r="D488" s="201"/>
      <c r="E488" s="201"/>
      <c r="F488" s="144"/>
      <c r="G488" s="144"/>
      <c r="H488" s="175" t="str">
        <f aca="true">IF(G488 &lt;&gt; "",VLOOKUP($G488,Defect_severity,2,0),"")</f>
        <v/>
      </c>
      <c r="I488" s="144"/>
      <c r="J488" s="201"/>
      <c r="K488" s="201"/>
    </row>
    <row r="489" customFormat="false" ht="15" hidden="false" customHeight="false" outlineLevel="0" collapsed="false">
      <c r="B489" s="175" t="n">
        <f aca="false">B488+1</f>
        <v>467</v>
      </c>
      <c r="C489" s="144"/>
      <c r="D489" s="201"/>
      <c r="E489" s="201"/>
      <c r="F489" s="144"/>
      <c r="G489" s="144"/>
      <c r="H489" s="175" t="str">
        <f aca="true">IF(G489 &lt;&gt; "",VLOOKUP($G489,Defect_severity,2,0),"")</f>
        <v/>
      </c>
      <c r="I489" s="144"/>
      <c r="J489" s="201"/>
      <c r="K489" s="201"/>
    </row>
    <row r="490" customFormat="false" ht="15" hidden="false" customHeight="false" outlineLevel="0" collapsed="false">
      <c r="B490" s="175" t="n">
        <f aca="false">B489+1</f>
        <v>468</v>
      </c>
      <c r="C490" s="144"/>
      <c r="D490" s="201"/>
      <c r="E490" s="201"/>
      <c r="F490" s="144"/>
      <c r="G490" s="144"/>
      <c r="H490" s="175" t="str">
        <f aca="true">IF(G490 &lt;&gt; "",VLOOKUP($G490,Defect_severity,2,0),"")</f>
        <v/>
      </c>
      <c r="I490" s="144"/>
      <c r="J490" s="201"/>
      <c r="K490" s="201"/>
    </row>
    <row r="491" customFormat="false" ht="15" hidden="false" customHeight="false" outlineLevel="0" collapsed="false">
      <c r="B491" s="175" t="n">
        <f aca="false">B490+1</f>
        <v>469</v>
      </c>
      <c r="C491" s="144"/>
      <c r="D491" s="201"/>
      <c r="E491" s="201"/>
      <c r="F491" s="144"/>
      <c r="G491" s="144"/>
      <c r="H491" s="175" t="str">
        <f aca="true">IF(G491 &lt;&gt; "",VLOOKUP($G491,Defect_severity,2,0),"")</f>
        <v/>
      </c>
      <c r="I491" s="144"/>
      <c r="J491" s="201"/>
      <c r="K491" s="201"/>
    </row>
    <row r="492" customFormat="false" ht="15" hidden="false" customHeight="false" outlineLevel="0" collapsed="false">
      <c r="B492" s="175" t="n">
        <f aca="false">B491+1</f>
        <v>470</v>
      </c>
      <c r="C492" s="144"/>
      <c r="D492" s="201"/>
      <c r="E492" s="201"/>
      <c r="F492" s="144"/>
      <c r="G492" s="144"/>
      <c r="H492" s="175" t="str">
        <f aca="true">IF(G492 &lt;&gt; "",VLOOKUP($G492,Defect_severity,2,0),"")</f>
        <v/>
      </c>
      <c r="I492" s="144"/>
      <c r="J492" s="201"/>
      <c r="K492" s="201"/>
    </row>
    <row r="493" customFormat="false" ht="15" hidden="false" customHeight="false" outlineLevel="0" collapsed="false">
      <c r="B493" s="175" t="n">
        <f aca="false">B492+1</f>
        <v>471</v>
      </c>
      <c r="C493" s="144"/>
      <c r="D493" s="201"/>
      <c r="E493" s="201"/>
      <c r="F493" s="144"/>
      <c r="G493" s="144"/>
      <c r="H493" s="175" t="str">
        <f aca="true">IF(G493 &lt;&gt; "",VLOOKUP($G493,Defect_severity,2,0),"")</f>
        <v/>
      </c>
      <c r="I493" s="144"/>
      <c r="J493" s="201"/>
      <c r="K493" s="201"/>
    </row>
    <row r="494" customFormat="false" ht="15" hidden="false" customHeight="false" outlineLevel="0" collapsed="false">
      <c r="B494" s="175" t="n">
        <f aca="false">B493+1</f>
        <v>472</v>
      </c>
      <c r="C494" s="144"/>
      <c r="D494" s="201"/>
      <c r="E494" s="201"/>
      <c r="F494" s="144"/>
      <c r="G494" s="144"/>
      <c r="H494" s="175" t="str">
        <f aca="true">IF(G494 &lt;&gt; "",VLOOKUP($G494,Defect_severity,2,0),"")</f>
        <v/>
      </c>
      <c r="I494" s="144"/>
      <c r="J494" s="201"/>
      <c r="K494" s="201"/>
    </row>
    <row r="495" customFormat="false" ht="15" hidden="false" customHeight="false" outlineLevel="0" collapsed="false">
      <c r="B495" s="175" t="n">
        <f aca="false">B494+1</f>
        <v>473</v>
      </c>
      <c r="C495" s="144"/>
      <c r="D495" s="201"/>
      <c r="E495" s="201"/>
      <c r="F495" s="144"/>
      <c r="G495" s="144"/>
      <c r="H495" s="175" t="str">
        <f aca="true">IF(G495 &lt;&gt; "",VLOOKUP($G495,Defect_severity,2,0),"")</f>
        <v/>
      </c>
      <c r="I495" s="144"/>
      <c r="J495" s="201"/>
      <c r="K495" s="201"/>
    </row>
    <row r="496" customFormat="false" ht="15" hidden="false" customHeight="false" outlineLevel="0" collapsed="false">
      <c r="B496" s="175" t="n">
        <f aca="false">B495+1</f>
        <v>474</v>
      </c>
      <c r="C496" s="144"/>
      <c r="D496" s="201"/>
      <c r="E496" s="201"/>
      <c r="F496" s="144"/>
      <c r="G496" s="144"/>
      <c r="H496" s="175" t="str">
        <f aca="true">IF(G496 &lt;&gt; "",VLOOKUP($G496,Defect_severity,2,0),"")</f>
        <v/>
      </c>
      <c r="I496" s="144"/>
      <c r="J496" s="201"/>
      <c r="K496" s="201"/>
    </row>
    <row r="497" customFormat="false" ht="15" hidden="false" customHeight="false" outlineLevel="0" collapsed="false">
      <c r="B497" s="175" t="n">
        <f aca="false">B496+1</f>
        <v>475</v>
      </c>
      <c r="C497" s="144"/>
      <c r="D497" s="201"/>
      <c r="E497" s="201"/>
      <c r="F497" s="144"/>
      <c r="G497" s="144"/>
      <c r="H497" s="175" t="str">
        <f aca="true">IF(G497 &lt;&gt; "",VLOOKUP($G497,Defect_severity,2,0),"")</f>
        <v/>
      </c>
      <c r="I497" s="144"/>
      <c r="J497" s="201"/>
      <c r="K497" s="201"/>
    </row>
    <row r="498" customFormat="false" ht="15" hidden="false" customHeight="false" outlineLevel="0" collapsed="false">
      <c r="B498" s="175" t="n">
        <f aca="false">B497+1</f>
        <v>476</v>
      </c>
      <c r="C498" s="144"/>
      <c r="D498" s="201"/>
      <c r="E498" s="201"/>
      <c r="F498" s="144"/>
      <c r="G498" s="144"/>
      <c r="H498" s="175" t="str">
        <f aca="true">IF(G498 &lt;&gt; "",VLOOKUP($G498,Defect_severity,2,0),"")</f>
        <v/>
      </c>
      <c r="I498" s="144"/>
      <c r="J498" s="201"/>
      <c r="K498" s="201"/>
    </row>
    <row r="499" customFormat="false" ht="15" hidden="false" customHeight="false" outlineLevel="0" collapsed="false">
      <c r="B499" s="175" t="n">
        <f aca="false">B498+1</f>
        <v>477</v>
      </c>
      <c r="C499" s="144"/>
      <c r="D499" s="201"/>
      <c r="E499" s="201"/>
      <c r="F499" s="144"/>
      <c r="G499" s="144"/>
      <c r="H499" s="175" t="str">
        <f aca="true">IF(G499 &lt;&gt; "",VLOOKUP($G499,Defect_severity,2,0),"")</f>
        <v/>
      </c>
      <c r="I499" s="144"/>
      <c r="J499" s="201"/>
      <c r="K499" s="201"/>
    </row>
    <row r="500" customFormat="false" ht="15" hidden="false" customHeight="false" outlineLevel="0" collapsed="false">
      <c r="B500" s="175" t="n">
        <f aca="false">B499+1</f>
        <v>478</v>
      </c>
      <c r="C500" s="144"/>
      <c r="D500" s="201"/>
      <c r="E500" s="201"/>
      <c r="F500" s="144"/>
      <c r="G500" s="144"/>
      <c r="H500" s="175" t="str">
        <f aca="true">IF(G500 &lt;&gt; "",VLOOKUP($G500,Defect_severity,2,0),"")</f>
        <v/>
      </c>
      <c r="I500" s="144"/>
      <c r="J500" s="201"/>
      <c r="K500" s="201"/>
    </row>
    <row r="501" customFormat="false" ht="15" hidden="false" customHeight="false" outlineLevel="0" collapsed="false">
      <c r="B501" s="175" t="n">
        <f aca="false">B500+1</f>
        <v>479</v>
      </c>
      <c r="C501" s="144"/>
      <c r="D501" s="201"/>
      <c r="E501" s="201"/>
      <c r="F501" s="144"/>
      <c r="G501" s="144"/>
      <c r="H501" s="175" t="str">
        <f aca="true">IF(G501 &lt;&gt; "",VLOOKUP($G501,Defect_severity,2,0),"")</f>
        <v/>
      </c>
      <c r="I501" s="144"/>
      <c r="J501" s="201"/>
      <c r="K501" s="201"/>
    </row>
    <row r="502" customFormat="false" ht="15" hidden="false" customHeight="false" outlineLevel="0" collapsed="false">
      <c r="B502" s="175" t="n">
        <f aca="false">B501+1</f>
        <v>480</v>
      </c>
      <c r="C502" s="144"/>
      <c r="D502" s="201"/>
      <c r="E502" s="201"/>
      <c r="F502" s="144"/>
      <c r="G502" s="144"/>
      <c r="H502" s="175" t="str">
        <f aca="true">IF(G502 &lt;&gt; "",VLOOKUP($G502,Defect_severity,2,0),"")</f>
        <v/>
      </c>
      <c r="I502" s="144"/>
      <c r="J502" s="201"/>
      <c r="K502" s="201"/>
    </row>
    <row r="503" customFormat="false" ht="15" hidden="false" customHeight="false" outlineLevel="0" collapsed="false">
      <c r="B503" s="175" t="n">
        <f aca="false">B502+1</f>
        <v>481</v>
      </c>
      <c r="C503" s="144"/>
      <c r="D503" s="201"/>
      <c r="E503" s="201"/>
      <c r="F503" s="144"/>
      <c r="G503" s="144"/>
      <c r="H503" s="175" t="str">
        <f aca="true">IF(G503 &lt;&gt; "",VLOOKUP($G503,Defect_severity,2,0),"")</f>
        <v/>
      </c>
      <c r="I503" s="144"/>
      <c r="J503" s="201"/>
      <c r="K503" s="201"/>
    </row>
    <row r="504" customFormat="false" ht="15" hidden="false" customHeight="false" outlineLevel="0" collapsed="false">
      <c r="B504" s="175" t="n">
        <f aca="false">B503+1</f>
        <v>482</v>
      </c>
      <c r="C504" s="144"/>
      <c r="D504" s="201"/>
      <c r="E504" s="201"/>
      <c r="F504" s="144"/>
      <c r="G504" s="144"/>
      <c r="H504" s="175" t="str">
        <f aca="true">IF(G504 &lt;&gt; "",VLOOKUP($G504,Defect_severity,2,0),"")</f>
        <v/>
      </c>
      <c r="I504" s="144"/>
      <c r="J504" s="201"/>
      <c r="K504" s="201"/>
    </row>
    <row r="505" customFormat="false" ht="15" hidden="false" customHeight="false" outlineLevel="0" collapsed="false">
      <c r="B505" s="175" t="n">
        <f aca="false">B504+1</f>
        <v>483</v>
      </c>
      <c r="C505" s="144"/>
      <c r="D505" s="201"/>
      <c r="E505" s="201"/>
      <c r="F505" s="144"/>
      <c r="G505" s="144"/>
      <c r="H505" s="175" t="str">
        <f aca="true">IF(G505 &lt;&gt; "",VLOOKUP($G505,Defect_severity,2,0),"")</f>
        <v/>
      </c>
      <c r="I505" s="144"/>
      <c r="J505" s="201"/>
      <c r="K505" s="201"/>
    </row>
    <row r="506" customFormat="false" ht="15" hidden="false" customHeight="false" outlineLevel="0" collapsed="false">
      <c r="B506" s="175" t="n">
        <f aca="false">B505+1</f>
        <v>484</v>
      </c>
      <c r="C506" s="144"/>
      <c r="D506" s="201"/>
      <c r="E506" s="201"/>
      <c r="F506" s="144"/>
      <c r="G506" s="144"/>
      <c r="H506" s="175" t="str">
        <f aca="true">IF(G506 &lt;&gt; "",VLOOKUP($G506,Defect_severity,2,0),"")</f>
        <v/>
      </c>
      <c r="I506" s="144"/>
      <c r="J506" s="201"/>
      <c r="K506" s="201"/>
    </row>
    <row r="507" customFormat="false" ht="15" hidden="false" customHeight="false" outlineLevel="0" collapsed="false">
      <c r="B507" s="175" t="n">
        <f aca="false">B506+1</f>
        <v>485</v>
      </c>
      <c r="C507" s="144"/>
      <c r="D507" s="201"/>
      <c r="E507" s="201"/>
      <c r="F507" s="144"/>
      <c r="G507" s="144"/>
      <c r="H507" s="175" t="str">
        <f aca="true">IF(G507 &lt;&gt; "",VLOOKUP($G507,Defect_severity,2,0),"")</f>
        <v/>
      </c>
      <c r="I507" s="144"/>
      <c r="J507" s="201"/>
      <c r="K507" s="201"/>
    </row>
    <row r="508" customFormat="false" ht="15" hidden="false" customHeight="false" outlineLevel="0" collapsed="false">
      <c r="B508" s="175" t="n">
        <f aca="false">B507+1</f>
        <v>486</v>
      </c>
      <c r="C508" s="144"/>
      <c r="D508" s="201"/>
      <c r="E508" s="201"/>
      <c r="F508" s="144"/>
      <c r="G508" s="144"/>
      <c r="H508" s="175" t="str">
        <f aca="true">IF(G508 &lt;&gt; "",VLOOKUP($G508,Defect_severity,2,0),"")</f>
        <v/>
      </c>
      <c r="I508" s="144"/>
      <c r="J508" s="201"/>
      <c r="K508" s="201"/>
    </row>
    <row r="509" customFormat="false" ht="15" hidden="false" customHeight="false" outlineLevel="0" collapsed="false">
      <c r="B509" s="175" t="n">
        <f aca="false">B508+1</f>
        <v>487</v>
      </c>
      <c r="C509" s="144"/>
      <c r="D509" s="201"/>
      <c r="E509" s="201"/>
      <c r="F509" s="144"/>
      <c r="G509" s="144"/>
      <c r="H509" s="175" t="str">
        <f aca="true">IF(G509 &lt;&gt; "",VLOOKUP($G509,Defect_severity,2,0),"")</f>
        <v/>
      </c>
      <c r="I509" s="144"/>
      <c r="J509" s="201"/>
      <c r="K509" s="201"/>
    </row>
    <row r="510" customFormat="false" ht="15" hidden="false" customHeight="false" outlineLevel="0" collapsed="false">
      <c r="B510" s="175" t="n">
        <f aca="false">B509+1</f>
        <v>488</v>
      </c>
      <c r="C510" s="144"/>
      <c r="D510" s="201"/>
      <c r="E510" s="201"/>
      <c r="F510" s="144"/>
      <c r="G510" s="144"/>
      <c r="H510" s="175" t="str">
        <f aca="true">IF(G510 &lt;&gt; "",VLOOKUP($G510,Defect_severity,2,0),"")</f>
        <v/>
      </c>
      <c r="I510" s="144"/>
      <c r="J510" s="201"/>
      <c r="K510" s="201"/>
    </row>
    <row r="511" customFormat="false" ht="15" hidden="false" customHeight="false" outlineLevel="0" collapsed="false">
      <c r="B511" s="175" t="n">
        <f aca="false">B510+1</f>
        <v>489</v>
      </c>
      <c r="C511" s="144"/>
      <c r="D511" s="201"/>
      <c r="E511" s="201"/>
      <c r="F511" s="144"/>
      <c r="G511" s="144"/>
      <c r="H511" s="175" t="str">
        <f aca="true">IF(G511 &lt;&gt; "",VLOOKUP($G511,Defect_severity,2,0),"")</f>
        <v/>
      </c>
      <c r="I511" s="144"/>
      <c r="J511" s="201"/>
      <c r="K511" s="201"/>
    </row>
    <row r="512" customFormat="false" ht="15" hidden="false" customHeight="false" outlineLevel="0" collapsed="false">
      <c r="B512" s="175" t="n">
        <f aca="false">B511+1</f>
        <v>490</v>
      </c>
      <c r="C512" s="144"/>
      <c r="D512" s="201"/>
      <c r="E512" s="201"/>
      <c r="F512" s="144"/>
      <c r="G512" s="144"/>
      <c r="H512" s="175" t="str">
        <f aca="true">IF(G512 &lt;&gt; "",VLOOKUP($G512,Defect_severity,2,0),"")</f>
        <v/>
      </c>
      <c r="I512" s="144"/>
      <c r="J512" s="201"/>
      <c r="K512" s="201"/>
    </row>
    <row r="513" customFormat="false" ht="15" hidden="false" customHeight="false" outlineLevel="0" collapsed="false">
      <c r="B513" s="175" t="n">
        <f aca="false">B512+1</f>
        <v>491</v>
      </c>
      <c r="C513" s="144"/>
      <c r="D513" s="201"/>
      <c r="E513" s="201"/>
      <c r="F513" s="144"/>
      <c r="G513" s="144"/>
      <c r="H513" s="175" t="str">
        <f aca="true">IF(G513 &lt;&gt; "",VLOOKUP($G513,Defect_severity,2,0),"")</f>
        <v/>
      </c>
      <c r="I513" s="144"/>
      <c r="J513" s="201"/>
      <c r="K513" s="201"/>
    </row>
    <row r="514" customFormat="false" ht="15" hidden="false" customHeight="false" outlineLevel="0" collapsed="false">
      <c r="B514" s="175" t="n">
        <f aca="false">B513+1</f>
        <v>492</v>
      </c>
      <c r="C514" s="144"/>
      <c r="D514" s="201"/>
      <c r="E514" s="201"/>
      <c r="F514" s="144"/>
      <c r="G514" s="144"/>
      <c r="H514" s="175" t="str">
        <f aca="true">IF(G514 &lt;&gt; "",VLOOKUP($G514,Defect_severity,2,0),"")</f>
        <v/>
      </c>
      <c r="I514" s="144"/>
      <c r="J514" s="201"/>
      <c r="K514" s="201"/>
    </row>
    <row r="515" customFormat="false" ht="15" hidden="false" customHeight="false" outlineLevel="0" collapsed="false">
      <c r="B515" s="175" t="n">
        <f aca="false">B514+1</f>
        <v>493</v>
      </c>
      <c r="C515" s="144"/>
      <c r="D515" s="201"/>
      <c r="E515" s="201"/>
      <c r="F515" s="144"/>
      <c r="G515" s="144"/>
      <c r="H515" s="175" t="str">
        <f aca="true">IF(G515 &lt;&gt; "",VLOOKUP($G515,Defect_severity,2,0),"")</f>
        <v/>
      </c>
      <c r="I515" s="144"/>
      <c r="J515" s="201"/>
      <c r="K515" s="201"/>
    </row>
    <row r="516" customFormat="false" ht="15" hidden="false" customHeight="false" outlineLevel="0" collapsed="false">
      <c r="B516" s="175" t="n">
        <f aca="false">B515+1</f>
        <v>494</v>
      </c>
      <c r="C516" s="144"/>
      <c r="D516" s="201"/>
      <c r="E516" s="201"/>
      <c r="F516" s="144"/>
      <c r="G516" s="144"/>
      <c r="H516" s="175" t="str">
        <f aca="true">IF(G516 &lt;&gt; "",VLOOKUP($G516,Defect_severity,2,0),"")</f>
        <v/>
      </c>
      <c r="I516" s="144"/>
      <c r="J516" s="201"/>
      <c r="K516" s="201"/>
    </row>
    <row r="517" customFormat="false" ht="15" hidden="false" customHeight="false" outlineLevel="0" collapsed="false">
      <c r="B517" s="175" t="n">
        <f aca="false">B516+1</f>
        <v>495</v>
      </c>
      <c r="C517" s="144"/>
      <c r="D517" s="201"/>
      <c r="E517" s="201"/>
      <c r="F517" s="144"/>
      <c r="G517" s="144"/>
      <c r="H517" s="175" t="str">
        <f aca="true">IF(G517 &lt;&gt; "",VLOOKUP($G517,Defect_severity,2,0),"")</f>
        <v/>
      </c>
      <c r="I517" s="144"/>
      <c r="J517" s="201"/>
      <c r="K517" s="201"/>
    </row>
    <row r="518" customFormat="false" ht="15" hidden="false" customHeight="false" outlineLevel="0" collapsed="false">
      <c r="B518" s="175" t="n">
        <f aca="false">B517+1</f>
        <v>496</v>
      </c>
      <c r="C518" s="144"/>
      <c r="D518" s="201"/>
      <c r="E518" s="201"/>
      <c r="F518" s="144"/>
      <c r="G518" s="144"/>
      <c r="H518" s="175" t="str">
        <f aca="true">IF(G518 &lt;&gt; "",VLOOKUP($G518,Defect_severity,2,0),"")</f>
        <v/>
      </c>
      <c r="I518" s="144"/>
      <c r="J518" s="201"/>
      <c r="K518" s="201"/>
    </row>
    <row r="519" customFormat="false" ht="15" hidden="false" customHeight="false" outlineLevel="0" collapsed="false">
      <c r="B519" s="175" t="n">
        <f aca="false">B518+1</f>
        <v>497</v>
      </c>
      <c r="C519" s="144"/>
      <c r="D519" s="201"/>
      <c r="E519" s="201"/>
      <c r="F519" s="144"/>
      <c r="G519" s="144"/>
      <c r="H519" s="175" t="str">
        <f aca="true">IF(G519 &lt;&gt; "",VLOOKUP($G519,Defect_severity,2,0),"")</f>
        <v/>
      </c>
      <c r="I519" s="144"/>
      <c r="J519" s="201"/>
      <c r="K519" s="201"/>
    </row>
    <row r="520" customFormat="false" ht="15" hidden="false" customHeight="false" outlineLevel="0" collapsed="false">
      <c r="B520" s="175" t="n">
        <f aca="false">B519+1</f>
        <v>498</v>
      </c>
      <c r="C520" s="144"/>
      <c r="D520" s="201"/>
      <c r="E520" s="201"/>
      <c r="F520" s="144"/>
      <c r="G520" s="144"/>
      <c r="H520" s="175" t="str">
        <f aca="true">IF(G520 &lt;&gt; "",VLOOKUP($G520,Defect_severity,2,0),"")</f>
        <v/>
      </c>
      <c r="I520" s="144"/>
      <c r="J520" s="201"/>
      <c r="K520" s="201"/>
    </row>
    <row r="521" customFormat="false" ht="15" hidden="false" customHeight="false" outlineLevel="0" collapsed="false">
      <c r="B521" s="175" t="n">
        <f aca="false">B520+1</f>
        <v>499</v>
      </c>
      <c r="C521" s="144"/>
      <c r="D521" s="201"/>
      <c r="E521" s="201"/>
      <c r="F521" s="144"/>
      <c r="G521" s="144"/>
      <c r="H521" s="175" t="str">
        <f aca="true">IF(G521 &lt;&gt; "",VLOOKUP($G521,Defect_severity,2,0),"")</f>
        <v/>
      </c>
      <c r="I521" s="144"/>
      <c r="J521" s="201"/>
      <c r="K521" s="201"/>
    </row>
    <row r="522" customFormat="false" ht="15" hidden="false" customHeight="false" outlineLevel="0" collapsed="false">
      <c r="B522" s="175" t="n">
        <f aca="false">B521+1</f>
        <v>500</v>
      </c>
      <c r="C522" s="144"/>
      <c r="D522" s="201"/>
      <c r="E522" s="201"/>
      <c r="F522" s="144"/>
      <c r="G522" s="144"/>
      <c r="H522" s="175" t="str">
        <f aca="true">IF(G522 &lt;&gt; "",VLOOKUP($G522,Defect_severity,2,0),"")</f>
        <v/>
      </c>
      <c r="I522" s="144"/>
      <c r="J522" s="201"/>
      <c r="K522" s="201"/>
    </row>
  </sheetData>
  <sheetProtection sheet="true" objects="true" scenarios="true" formatCells="false" formatColumns="false" formatRows="false" insertHyperlinks="fals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Live_dt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6" activeCellId="6" sqref="C1 C9 C12 C19 C26 C31 C6"/>
    </sheetView>
  </sheetViews>
  <sheetFormatPr defaultRowHeight="15"/>
  <cols>
    <col collapsed="false" hidden="false" max="1" min="1" style="146" width="3.71255060728745"/>
    <col collapsed="false" hidden="false" max="2" min="2" style="146" width="22.7085020242915"/>
    <col collapsed="false" hidden="false" max="3" min="3" style="146" width="28.7165991902834"/>
    <col collapsed="false" hidden="false" max="5" min="4" style="147" width="51.004048582996"/>
    <col collapsed="false" hidden="false" max="6" min="6" style="146" width="35.4291497975708"/>
    <col collapsed="false" hidden="false" max="7" min="7" style="146" width="40.5708502024292"/>
    <col collapsed="false" hidden="false" max="8" min="8" style="146" width="29.7165991902834"/>
    <col collapsed="false" hidden="false" max="9" min="9" style="147" width="27.1457489878542"/>
    <col collapsed="false" hidden="false" max="10" min="10" style="147" width="60.7165991902834"/>
    <col collapsed="false" hidden="false" max="36" min="11" style="146" width="9.1417004048583"/>
    <col collapsed="false" hidden="false" max="37" min="37" style="146" width="22.5748987854251"/>
    <col collapsed="false" hidden="false" max="1025" min="38" style="146" width="9.1417004048583"/>
  </cols>
  <sheetData>
    <row r="1" customFormat="false" ht="15.75" hidden="false" customHeight="false" outlineLevel="0" collapsed="false">
      <c r="A1" s="0"/>
      <c r="B1" s="148"/>
      <c r="C1" s="148"/>
      <c r="D1" s="148"/>
      <c r="E1" s="148"/>
      <c r="F1" s="0"/>
      <c r="G1" s="0"/>
      <c r="H1" s="149"/>
      <c r="I1" s="0"/>
      <c r="J1" s="0"/>
      <c r="K1" s="0"/>
      <c r="AK1" s="146" t="s">
        <v>84</v>
      </c>
    </row>
    <row r="2" customFormat="false" ht="15" hidden="false" customHeight="true" outlineLevel="0" collapsed="false">
      <c r="A2" s="149"/>
      <c r="B2" s="212" t="s">
        <v>114</v>
      </c>
      <c r="C2" s="96"/>
      <c r="D2" s="150"/>
      <c r="E2" s="150"/>
      <c r="F2" s="0"/>
      <c r="G2" s="0"/>
      <c r="H2" s="149"/>
      <c r="I2" s="0"/>
      <c r="J2" s="0"/>
      <c r="K2" s="0"/>
      <c r="AK2" s="0"/>
    </row>
    <row r="3" customFormat="false" ht="15.75" hidden="false" customHeight="false" outlineLevel="0" collapsed="false">
      <c r="A3" s="0"/>
      <c r="B3" s="212"/>
      <c r="C3" s="96"/>
      <c r="D3" s="148"/>
      <c r="E3" s="148"/>
      <c r="F3" s="0"/>
      <c r="G3" s="0"/>
      <c r="H3" s="149"/>
      <c r="I3" s="0"/>
      <c r="J3" s="0"/>
      <c r="K3" s="0"/>
      <c r="AK3" s="0"/>
    </row>
    <row r="4" customFormat="false" ht="15.75" hidden="false" customHeight="false" outlineLevel="0" collapsed="false">
      <c r="A4" s="0"/>
      <c r="B4" s="98" t="s">
        <v>86</v>
      </c>
      <c r="C4" s="218"/>
      <c r="D4" s="148"/>
      <c r="E4" s="148"/>
      <c r="F4" s="0"/>
      <c r="G4" s="0"/>
      <c r="H4" s="149"/>
      <c r="I4" s="0"/>
      <c r="J4" s="0"/>
      <c r="K4" s="0"/>
      <c r="AK4" s="146" t="s">
        <v>87</v>
      </c>
    </row>
    <row r="5" customFormat="false" ht="15.75" hidden="false" customHeight="false" outlineLevel="0" collapsed="false">
      <c r="A5" s="149"/>
      <c r="B5" s="151" t="s">
        <v>115</v>
      </c>
      <c r="C5" s="152"/>
      <c r="D5" s="153"/>
      <c r="E5" s="150"/>
      <c r="F5" s="0"/>
      <c r="G5" s="0"/>
      <c r="H5" s="149"/>
      <c r="I5" s="0"/>
      <c r="J5" s="0"/>
      <c r="K5" s="0"/>
    </row>
    <row r="6" customFormat="false" ht="15.75" hidden="false" customHeight="false" outlineLevel="0" collapsed="false">
      <c r="A6" s="0"/>
      <c r="B6" s="151" t="s">
        <v>89</v>
      </c>
      <c r="C6" s="154"/>
      <c r="D6" s="148"/>
      <c r="E6" s="148"/>
      <c r="F6" s="0"/>
      <c r="G6" s="0"/>
      <c r="H6" s="155"/>
      <c r="I6" s="0"/>
      <c r="J6" s="0"/>
      <c r="K6" s="0"/>
    </row>
    <row r="7" customFormat="false" ht="15.75" hidden="false" customHeight="false" outlineLevel="0" collapsed="false">
      <c r="A7" s="0"/>
      <c r="B7" s="156"/>
      <c r="C7" s="157"/>
      <c r="D7" s="148"/>
      <c r="E7" s="148"/>
      <c r="F7" s="0"/>
      <c r="G7" s="0"/>
      <c r="H7" s="149"/>
      <c r="I7" s="0"/>
      <c r="J7" s="0"/>
      <c r="K7" s="0"/>
    </row>
    <row r="8" customFormat="false" ht="15" hidden="false" customHeight="false" outlineLevel="0" collapsed="false">
      <c r="A8" s="149"/>
      <c r="B8" s="158" t="s">
        <v>90</v>
      </c>
      <c r="C8" s="159"/>
      <c r="D8" s="159"/>
      <c r="E8" s="160"/>
      <c r="F8" s="0"/>
      <c r="G8" s="0"/>
      <c r="H8" s="161"/>
      <c r="I8" s="0"/>
      <c r="J8" s="0"/>
      <c r="K8" s="0"/>
    </row>
    <row r="9" customFormat="false" ht="15" hidden="false" customHeight="false" outlineLevel="0" collapsed="false">
      <c r="B9" s="158"/>
      <c r="C9" s="159"/>
      <c r="D9" s="159"/>
      <c r="E9" s="160"/>
      <c r="F9" s="149"/>
      <c r="G9" s="0"/>
      <c r="H9" s="161"/>
      <c r="I9" s="0"/>
      <c r="J9" s="0"/>
      <c r="K9" s="0"/>
    </row>
    <row r="10" customFormat="false" ht="15" hidden="false" customHeight="false" outlineLevel="0" collapsed="false">
      <c r="B10" s="158"/>
      <c r="C10" s="159"/>
      <c r="D10" s="159"/>
      <c r="E10" s="160"/>
      <c r="F10" s="0"/>
      <c r="G10" s="0"/>
      <c r="H10" s="161"/>
      <c r="I10" s="0"/>
      <c r="J10" s="0"/>
      <c r="K10" s="0"/>
    </row>
    <row r="11" customFormat="false" ht="15.75" hidden="false" customHeight="false" outlineLevel="0" collapsed="false">
      <c r="B11" s="158"/>
      <c r="C11" s="159"/>
      <c r="D11" s="159"/>
      <c r="E11" s="160"/>
      <c r="F11" s="0"/>
      <c r="G11" s="0"/>
      <c r="H11" s="161"/>
      <c r="I11" s="0"/>
      <c r="J11" s="0"/>
      <c r="K11" s="0"/>
    </row>
    <row r="12" customFormat="false" ht="15.75" hidden="false" customHeight="false" outlineLevel="0" collapsed="false">
      <c r="B12" s="150"/>
      <c r="C12" s="149"/>
      <c r="D12" s="0"/>
      <c r="E12" s="0"/>
      <c r="F12" s="0"/>
      <c r="G12" s="0"/>
      <c r="H12" s="149"/>
      <c r="I12" s="0"/>
      <c r="J12" s="0"/>
      <c r="K12" s="0"/>
    </row>
    <row r="13" customFormat="false" ht="15.75" hidden="false" customHeight="false" outlineLevel="0" collapsed="false">
      <c r="B13" s="162" t="s">
        <v>91</v>
      </c>
      <c r="C13" s="163"/>
      <c r="D13" s="163"/>
      <c r="E13" s="164"/>
      <c r="F13" s="165"/>
      <c r="G13" s="0"/>
      <c r="H13" s="155"/>
      <c r="I13" s="0"/>
      <c r="J13" s="0"/>
      <c r="K13" s="0"/>
    </row>
    <row r="14" customFormat="false" ht="15.75" hidden="false" customHeight="false" outlineLevel="0" collapsed="false">
      <c r="B14" s="166"/>
      <c r="C14" s="167"/>
      <c r="D14" s="168"/>
      <c r="E14" s="168"/>
      <c r="F14" s="0"/>
      <c r="G14" s="155"/>
      <c r="H14" s="155"/>
      <c r="I14" s="0"/>
      <c r="J14" s="0"/>
      <c r="K14" s="0"/>
    </row>
    <row r="15" customFormat="false" ht="15" hidden="false" customHeight="false" outlineLevel="0" collapsed="false">
      <c r="B15" s="169" t="s">
        <v>22</v>
      </c>
      <c r="C15" s="170" t="s">
        <v>92</v>
      </c>
      <c r="D15" s="171" t="s">
        <v>93</v>
      </c>
      <c r="E15" s="172" t="s">
        <v>94</v>
      </c>
      <c r="F15" s="173" t="s">
        <v>42</v>
      </c>
      <c r="G15" s="0"/>
      <c r="H15" s="155"/>
      <c r="I15" s="0"/>
      <c r="J15" s="0"/>
      <c r="K15" s="0"/>
    </row>
    <row r="16" customFormat="false" ht="15" hidden="false" customHeight="false" outlineLevel="0" collapsed="false">
      <c r="B16" s="174"/>
      <c r="C16" s="175" t="s">
        <v>95</v>
      </c>
      <c r="D16" s="176" t="n">
        <f aca="false">COUNTIF($H$23:$H$522,"S1")</f>
        <v>0</v>
      </c>
      <c r="E16" s="177" t="n">
        <f aca="false">IF(SUM(100-D16*0.5)=100,0,100-D16*0.5)</f>
        <v>0</v>
      </c>
      <c r="F16" s="178" t="n">
        <f aca="false">IF(ISERROR(D16*0.5/$C$2),0,D16*0.5/$C$2)</f>
        <v>0</v>
      </c>
      <c r="G16" s="0"/>
      <c r="H16" s="155"/>
      <c r="I16" s="0"/>
      <c r="J16" s="0"/>
      <c r="K16" s="0"/>
    </row>
    <row r="17" customFormat="false" ht="15" hidden="false" customHeight="false" outlineLevel="0" collapsed="false">
      <c r="B17" s="174"/>
      <c r="C17" s="175" t="s">
        <v>96</v>
      </c>
      <c r="D17" s="176" t="n">
        <f aca="false">COUNTIF($H$23:$H$522,"S2")</f>
        <v>0</v>
      </c>
      <c r="E17" s="177" t="n">
        <f aca="false">IF(SUM(100-D17*0.3)=100,0,100-D17*0.3)</f>
        <v>0</v>
      </c>
      <c r="F17" s="178" t="n">
        <f aca="false">IF(ISERROR(D17*0.3/$C$2),0,D17*0.3/$C$2)</f>
        <v>0</v>
      </c>
      <c r="G17" s="0"/>
      <c r="H17" s="155"/>
      <c r="I17" s="0"/>
      <c r="J17" s="0"/>
      <c r="K17" s="0"/>
    </row>
    <row r="18" customFormat="false" ht="15" hidden="false" customHeight="false" outlineLevel="0" collapsed="false">
      <c r="B18" s="174"/>
      <c r="C18" s="175" t="s">
        <v>97</v>
      </c>
      <c r="D18" s="176" t="n">
        <f aca="false">COUNTIF($H$23:$H$522,"S3")</f>
        <v>0</v>
      </c>
      <c r="E18" s="177" t="n">
        <f aca="false">IF(SUM(100-D18*0.2)=100,0,100-D18*0.2)</f>
        <v>0</v>
      </c>
      <c r="F18" s="178" t="n">
        <f aca="false">IF(ISERROR(D18*0.2/$C$2),0,D18*0.2/$C$2)</f>
        <v>0</v>
      </c>
      <c r="G18" s="0"/>
      <c r="H18" s="155"/>
      <c r="I18" s="0"/>
      <c r="J18" s="0"/>
      <c r="K18" s="0"/>
    </row>
    <row r="19" customFormat="false" ht="15.75" hidden="false" customHeight="false" outlineLevel="0" collapsed="false">
      <c r="B19" s="179" t="s">
        <v>98</v>
      </c>
      <c r="C19" s="180"/>
      <c r="D19" s="181" t="n">
        <f aca="false">SUM(D16:D18)</f>
        <v>0</v>
      </c>
      <c r="E19" s="182" t="n">
        <f aca="false">IF(SUM(100-(D16*0.5+D17*0.3+D18*0.2))=100,0,100-(D16*0.5+D17*0.3+D18*0.2))</f>
        <v>0</v>
      </c>
      <c r="F19" s="183" t="n">
        <f aca="false">IF(SUM(F16:F18)=1,0,SUM(F16:F18))</f>
        <v>0</v>
      </c>
      <c r="G19" s="0"/>
      <c r="H19" s="155"/>
      <c r="I19" s="0"/>
      <c r="J19" s="0"/>
      <c r="K19" s="0"/>
    </row>
    <row r="20" customFormat="false" ht="15.75" hidden="false" customHeight="false" outlineLevel="0" collapsed="false">
      <c r="B20" s="184"/>
      <c r="C20" s="185"/>
      <c r="D20" s="186"/>
      <c r="E20" s="187"/>
      <c r="F20" s="188"/>
      <c r="G20" s="189"/>
      <c r="H20" s="155"/>
      <c r="I20" s="0"/>
      <c r="J20" s="0"/>
      <c r="K20" s="0"/>
    </row>
    <row r="21" customFormat="false" ht="15.75" hidden="false" customHeight="false" outlineLevel="0" collapsed="false">
      <c r="B21" s="190" t="s">
        <v>99</v>
      </c>
      <c r="C21" s="191" t="s">
        <v>100</v>
      </c>
      <c r="D21" s="192" t="s">
        <v>101</v>
      </c>
      <c r="E21" s="192" t="s">
        <v>102</v>
      </c>
      <c r="F21" s="191" t="s">
        <v>103</v>
      </c>
      <c r="G21" s="133" t="s">
        <v>104</v>
      </c>
      <c r="H21" s="191" t="s">
        <v>92</v>
      </c>
      <c r="I21" s="191" t="s">
        <v>105</v>
      </c>
      <c r="J21" s="192" t="s">
        <v>106</v>
      </c>
      <c r="K21" s="193" t="s">
        <v>107</v>
      </c>
    </row>
    <row r="22" customFormat="false" ht="15" hidden="false" customHeight="false" outlineLevel="0" collapsed="false">
      <c r="B22" s="194" t="s">
        <v>99</v>
      </c>
      <c r="C22" s="195" t="s">
        <v>108</v>
      </c>
      <c r="D22" s="196" t="s">
        <v>109</v>
      </c>
      <c r="E22" s="213" t="s">
        <v>110</v>
      </c>
      <c r="F22" s="195" t="s">
        <v>111</v>
      </c>
      <c r="G22" s="197" t="s">
        <v>111</v>
      </c>
      <c r="H22" s="198" t="s">
        <v>112</v>
      </c>
      <c r="I22" s="195" t="s">
        <v>105</v>
      </c>
      <c r="J22" s="195" t="s">
        <v>106</v>
      </c>
      <c r="K22" s="199" t="s">
        <v>107</v>
      </c>
    </row>
    <row r="23" customFormat="false" ht="15" hidden="false" customHeight="false" outlineLevel="0" collapsed="false">
      <c r="B23" s="200" t="n">
        <v>1</v>
      </c>
      <c r="C23" s="144"/>
      <c r="D23" s="201"/>
      <c r="E23" s="201"/>
      <c r="F23" s="144"/>
      <c r="G23" s="144"/>
      <c r="H23" s="175" t="str">
        <f aca="true">IF(G23 &lt;&gt; "",VLOOKUP($G23,Defect_severity,2,0),"")</f>
        <v/>
      </c>
      <c r="I23" s="144"/>
      <c r="J23" s="201"/>
      <c r="K23" s="202"/>
    </row>
    <row r="24" customFormat="false" ht="15" hidden="false" customHeight="false" outlineLevel="0" collapsed="false">
      <c r="B24" s="200" t="n">
        <f aca="false">B23+1</f>
        <v>2</v>
      </c>
      <c r="C24" s="144"/>
      <c r="D24" s="201"/>
      <c r="E24" s="201"/>
      <c r="F24" s="144"/>
      <c r="G24" s="144"/>
      <c r="H24" s="175" t="str">
        <f aca="true">IF(G24 &lt;&gt; "",VLOOKUP($G24,Defect_severity,2,0),"")</f>
        <v/>
      </c>
      <c r="I24" s="144"/>
      <c r="J24" s="201"/>
      <c r="K24" s="202"/>
    </row>
    <row r="25" customFormat="false" ht="15" hidden="false" customHeight="false" outlineLevel="0" collapsed="false">
      <c r="B25" s="200" t="n">
        <f aca="false">B24+1</f>
        <v>3</v>
      </c>
      <c r="C25" s="144"/>
      <c r="D25" s="201"/>
      <c r="E25" s="201"/>
      <c r="F25" s="144"/>
      <c r="G25" s="144"/>
      <c r="H25" s="175" t="str">
        <f aca="true">IF(G25 &lt;&gt; "",VLOOKUP($G25,Defect_severity,2,0),"")</f>
        <v/>
      </c>
      <c r="I25" s="144"/>
      <c r="J25" s="201"/>
      <c r="K25" s="202"/>
    </row>
    <row r="26" customFormat="false" ht="15" hidden="false" customHeight="false" outlineLevel="0" collapsed="false">
      <c r="B26" s="200" t="n">
        <f aca="false">B25+1</f>
        <v>4</v>
      </c>
      <c r="C26" s="144"/>
      <c r="D26" s="201"/>
      <c r="E26" s="201"/>
      <c r="F26" s="144"/>
      <c r="G26" s="144"/>
      <c r="H26" s="175" t="str">
        <f aca="true">IF(G26 &lt;&gt; "",VLOOKUP($G26,Defect_severity,2,0),"")</f>
        <v/>
      </c>
      <c r="I26" s="144"/>
      <c r="J26" s="201"/>
      <c r="K26" s="202"/>
    </row>
    <row r="27" customFormat="false" ht="15" hidden="false" customHeight="false" outlineLevel="0" collapsed="false">
      <c r="B27" s="200" t="n">
        <f aca="false">B26+1</f>
        <v>5</v>
      </c>
      <c r="C27" s="144"/>
      <c r="D27" s="201"/>
      <c r="E27" s="201"/>
      <c r="F27" s="144"/>
      <c r="G27" s="144"/>
      <c r="H27" s="175" t="str">
        <f aca="true">IF(G27 &lt;&gt; "",VLOOKUP($G27,Defect_severity,2,0),"")</f>
        <v/>
      </c>
      <c r="I27" s="144"/>
      <c r="J27" s="201"/>
      <c r="K27" s="202"/>
    </row>
    <row r="28" customFormat="false" ht="15" hidden="false" customHeight="false" outlineLevel="0" collapsed="false">
      <c r="B28" s="200" t="n">
        <f aca="false">B27+1</f>
        <v>6</v>
      </c>
      <c r="C28" s="144"/>
      <c r="D28" s="201"/>
      <c r="E28" s="201"/>
      <c r="F28" s="144"/>
      <c r="G28" s="144"/>
      <c r="H28" s="175" t="str">
        <f aca="true">IF(G28 &lt;&gt; "",VLOOKUP($G28,Defect_severity,2,0),"")</f>
        <v/>
      </c>
      <c r="I28" s="144"/>
      <c r="J28" s="201"/>
      <c r="K28" s="202"/>
    </row>
    <row r="29" customFormat="false" ht="15" hidden="false" customHeight="false" outlineLevel="0" collapsed="false">
      <c r="B29" s="200" t="n">
        <f aca="false">B28+1</f>
        <v>7</v>
      </c>
      <c r="C29" s="144"/>
      <c r="D29" s="201"/>
      <c r="E29" s="201"/>
      <c r="F29" s="144"/>
      <c r="G29" s="144"/>
      <c r="H29" s="175" t="str">
        <f aca="true">IF(G29 &lt;&gt; "",VLOOKUP($G29,Defect_severity,2,0),"")</f>
        <v/>
      </c>
      <c r="I29" s="144"/>
      <c r="J29" s="201"/>
      <c r="K29" s="202"/>
    </row>
    <row r="30" customFormat="false" ht="15" hidden="false" customHeight="false" outlineLevel="0" collapsed="false">
      <c r="B30" s="200" t="n">
        <f aca="false">B29+1</f>
        <v>8</v>
      </c>
      <c r="C30" s="144"/>
      <c r="D30" s="201"/>
      <c r="E30" s="201"/>
      <c r="F30" s="144"/>
      <c r="G30" s="144"/>
      <c r="H30" s="175" t="str">
        <f aca="true">IF(G30 &lt;&gt; "",VLOOKUP($G30,Defect_severity,2,0),"")</f>
        <v/>
      </c>
      <c r="I30" s="144"/>
      <c r="J30" s="201"/>
      <c r="K30" s="202"/>
    </row>
    <row r="31" customFormat="false" ht="15" hidden="false" customHeight="false" outlineLevel="0" collapsed="false">
      <c r="B31" s="200" t="n">
        <f aca="false">B30+1</f>
        <v>9</v>
      </c>
      <c r="C31" s="144"/>
      <c r="D31" s="201"/>
      <c r="E31" s="201"/>
      <c r="F31" s="144"/>
      <c r="G31" s="144"/>
      <c r="H31" s="175" t="str">
        <f aca="true">IF(G31 &lt;&gt; "",VLOOKUP($G31,Defect_severity,2,0),"")</f>
        <v/>
      </c>
      <c r="I31" s="144"/>
      <c r="J31" s="201"/>
      <c r="K31" s="202"/>
    </row>
    <row r="32" customFormat="false" ht="15" hidden="false" customHeight="false" outlineLevel="0" collapsed="false">
      <c r="B32" s="200" t="n">
        <f aca="false">B31+1</f>
        <v>10</v>
      </c>
      <c r="C32" s="144"/>
      <c r="D32" s="201"/>
      <c r="E32" s="201"/>
      <c r="F32" s="144"/>
      <c r="G32" s="144"/>
      <c r="H32" s="175" t="str">
        <f aca="true">IF(G32 &lt;&gt; "",VLOOKUP($G32,Defect_severity,2,0),"")</f>
        <v/>
      </c>
      <c r="I32" s="144"/>
      <c r="J32" s="201"/>
      <c r="K32" s="202"/>
    </row>
    <row r="33" customFormat="false" ht="15" hidden="false" customHeight="false" outlineLevel="0" collapsed="false">
      <c r="B33" s="200" t="n">
        <f aca="false">B32+1</f>
        <v>11</v>
      </c>
      <c r="C33" s="144"/>
      <c r="D33" s="201"/>
      <c r="E33" s="201"/>
      <c r="F33" s="144"/>
      <c r="G33" s="144"/>
      <c r="H33" s="175" t="str">
        <f aca="true">IF(G33 &lt;&gt; "",VLOOKUP($G33,Defect_severity,2,0),"")</f>
        <v/>
      </c>
      <c r="I33" s="144"/>
      <c r="J33" s="201"/>
      <c r="K33" s="202"/>
    </row>
    <row r="34" customFormat="false" ht="15" hidden="false" customHeight="false" outlineLevel="0" collapsed="false">
      <c r="B34" s="200" t="n">
        <f aca="false">B33+1</f>
        <v>12</v>
      </c>
      <c r="C34" s="144"/>
      <c r="D34" s="201"/>
      <c r="E34" s="201"/>
      <c r="F34" s="144"/>
      <c r="G34" s="144"/>
      <c r="H34" s="175" t="str">
        <f aca="true">IF(G34 &lt;&gt; "",VLOOKUP($G34,Defect_severity,2,0),"")</f>
        <v/>
      </c>
      <c r="I34" s="144"/>
      <c r="J34" s="201"/>
      <c r="K34" s="202"/>
    </row>
    <row r="35" customFormat="false" ht="15" hidden="false" customHeight="false" outlineLevel="0" collapsed="false">
      <c r="B35" s="200" t="n">
        <f aca="false">B34+1</f>
        <v>13</v>
      </c>
      <c r="C35" s="144"/>
      <c r="D35" s="201"/>
      <c r="E35" s="201"/>
      <c r="F35" s="144"/>
      <c r="G35" s="144"/>
      <c r="H35" s="175" t="str">
        <f aca="true">IF(G35 &lt;&gt; "",VLOOKUP($G35,Defect_severity,2,0),"")</f>
        <v/>
      </c>
      <c r="I35" s="144"/>
      <c r="J35" s="201"/>
      <c r="K35" s="202"/>
    </row>
    <row r="36" customFormat="false" ht="15" hidden="false" customHeight="false" outlineLevel="0" collapsed="false">
      <c r="B36" s="200" t="n">
        <f aca="false">B35+1</f>
        <v>14</v>
      </c>
      <c r="C36" s="144"/>
      <c r="D36" s="201"/>
      <c r="E36" s="201"/>
      <c r="F36" s="144"/>
      <c r="G36" s="144"/>
      <c r="H36" s="175" t="str">
        <f aca="true">IF(G36 &lt;&gt; "",VLOOKUP($G36,Defect_severity,2,0),"")</f>
        <v/>
      </c>
      <c r="I36" s="144"/>
      <c r="J36" s="201"/>
      <c r="K36" s="202"/>
    </row>
    <row r="37" customFormat="false" ht="15" hidden="false" customHeight="false" outlineLevel="0" collapsed="false">
      <c r="B37" s="200" t="n">
        <f aca="false">B36+1</f>
        <v>15</v>
      </c>
      <c r="C37" s="144"/>
      <c r="D37" s="201"/>
      <c r="E37" s="201"/>
      <c r="F37" s="144"/>
      <c r="G37" s="144"/>
      <c r="H37" s="175" t="str">
        <f aca="true">IF(G37 &lt;&gt; "",VLOOKUP($G37,Defect_severity,2,0),"")</f>
        <v/>
      </c>
      <c r="I37" s="144"/>
      <c r="J37" s="201"/>
      <c r="K37" s="202"/>
    </row>
    <row r="38" customFormat="false" ht="15" hidden="false" customHeight="false" outlineLevel="0" collapsed="false">
      <c r="B38" s="200" t="n">
        <f aca="false">B37+1</f>
        <v>16</v>
      </c>
      <c r="C38" s="144"/>
      <c r="D38" s="201"/>
      <c r="E38" s="201"/>
      <c r="F38" s="144"/>
      <c r="G38" s="144"/>
      <c r="H38" s="175" t="str">
        <f aca="true">IF(G38 &lt;&gt; "",VLOOKUP($G38,Defect_severity,2,0),"")</f>
        <v/>
      </c>
      <c r="I38" s="144"/>
      <c r="J38" s="201"/>
      <c r="K38" s="202"/>
    </row>
    <row r="39" customFormat="false" ht="15" hidden="false" customHeight="false" outlineLevel="0" collapsed="false">
      <c r="B39" s="200" t="n">
        <f aca="false">B38+1</f>
        <v>17</v>
      </c>
      <c r="C39" s="144"/>
      <c r="D39" s="201"/>
      <c r="E39" s="201"/>
      <c r="F39" s="144"/>
      <c r="G39" s="144"/>
      <c r="H39" s="175" t="str">
        <f aca="true">IF(G39 &lt;&gt; "",VLOOKUP($G39,Defect_severity,2,0),"")</f>
        <v/>
      </c>
      <c r="I39" s="144"/>
      <c r="J39" s="201"/>
      <c r="K39" s="202"/>
    </row>
    <row r="40" customFormat="false" ht="15" hidden="false" customHeight="false" outlineLevel="0" collapsed="false">
      <c r="B40" s="200" t="n">
        <f aca="false">B39+1</f>
        <v>18</v>
      </c>
      <c r="C40" s="144"/>
      <c r="D40" s="201"/>
      <c r="E40" s="201"/>
      <c r="F40" s="144"/>
      <c r="G40" s="144"/>
      <c r="H40" s="175" t="str">
        <f aca="true">IF(G40 &lt;&gt; "",VLOOKUP($G40,Defect_severity,2,0),"")</f>
        <v/>
      </c>
      <c r="I40" s="144"/>
      <c r="J40" s="201"/>
      <c r="K40" s="202"/>
    </row>
    <row r="41" customFormat="false" ht="15" hidden="false" customHeight="false" outlineLevel="0" collapsed="false">
      <c r="B41" s="200" t="n">
        <f aca="false">B40+1</f>
        <v>19</v>
      </c>
      <c r="C41" s="144"/>
      <c r="D41" s="201"/>
      <c r="E41" s="201"/>
      <c r="F41" s="144"/>
      <c r="G41" s="144"/>
      <c r="H41" s="175" t="str">
        <f aca="true">IF(G41 &lt;&gt; "",VLOOKUP($G41,Defect_severity,2,0),"")</f>
        <v/>
      </c>
      <c r="I41" s="144"/>
      <c r="J41" s="201"/>
      <c r="K41" s="202"/>
    </row>
    <row r="42" customFormat="false" ht="15" hidden="false" customHeight="false" outlineLevel="0" collapsed="false">
      <c r="B42" s="200" t="n">
        <f aca="false">B41+1</f>
        <v>20</v>
      </c>
      <c r="C42" s="144"/>
      <c r="D42" s="201"/>
      <c r="E42" s="201"/>
      <c r="F42" s="144"/>
      <c r="G42" s="144"/>
      <c r="H42" s="175" t="str">
        <f aca="true">IF(G42 &lt;&gt; "",VLOOKUP($G42,Defect_severity,2,0),"")</f>
        <v/>
      </c>
      <c r="I42" s="144"/>
      <c r="J42" s="201"/>
      <c r="K42" s="202"/>
    </row>
    <row r="43" customFormat="false" ht="15" hidden="false" customHeight="false" outlineLevel="0" collapsed="false">
      <c r="B43" s="200" t="n">
        <f aca="false">B42+1</f>
        <v>21</v>
      </c>
      <c r="C43" s="144"/>
      <c r="D43" s="201"/>
      <c r="E43" s="201"/>
      <c r="F43" s="144"/>
      <c r="G43" s="144"/>
      <c r="H43" s="175" t="str">
        <f aca="true">IF(G43 &lt;&gt; "",VLOOKUP($G43,Defect_severity,2,0),"")</f>
        <v/>
      </c>
      <c r="I43" s="144"/>
      <c r="J43" s="201"/>
      <c r="K43" s="202"/>
    </row>
    <row r="44" customFormat="false" ht="15" hidden="false" customHeight="false" outlineLevel="0" collapsed="false">
      <c r="B44" s="200" t="n">
        <f aca="false">B43+1</f>
        <v>22</v>
      </c>
      <c r="C44" s="144"/>
      <c r="D44" s="201"/>
      <c r="E44" s="201"/>
      <c r="F44" s="144"/>
      <c r="G44" s="144"/>
      <c r="H44" s="175" t="str">
        <f aca="true">IF(G44 &lt;&gt; "",VLOOKUP($G44,Defect_severity,2,0),"")</f>
        <v/>
      </c>
      <c r="I44" s="144"/>
      <c r="J44" s="201"/>
      <c r="K44" s="202"/>
    </row>
    <row r="45" customFormat="false" ht="15" hidden="false" customHeight="false" outlineLevel="0" collapsed="false">
      <c r="B45" s="200" t="n">
        <f aca="false">B44+1</f>
        <v>23</v>
      </c>
      <c r="C45" s="144"/>
      <c r="D45" s="201"/>
      <c r="E45" s="201"/>
      <c r="F45" s="144"/>
      <c r="G45" s="144"/>
      <c r="H45" s="175" t="str">
        <f aca="true">IF(G45 &lt;&gt; "",VLOOKUP($G45,Defect_severity,2,0),"")</f>
        <v/>
      </c>
      <c r="I45" s="144"/>
      <c r="J45" s="201"/>
      <c r="K45" s="202"/>
    </row>
    <row r="46" customFormat="false" ht="15" hidden="false" customHeight="false" outlineLevel="0" collapsed="false">
      <c r="B46" s="200" t="n">
        <f aca="false">B45+1</f>
        <v>24</v>
      </c>
      <c r="C46" s="144"/>
      <c r="D46" s="201"/>
      <c r="E46" s="201"/>
      <c r="F46" s="144"/>
      <c r="G46" s="144"/>
      <c r="H46" s="175" t="str">
        <f aca="true">IF(G46 &lt;&gt; "",VLOOKUP($G46,Defect_severity,2,0),"")</f>
        <v/>
      </c>
      <c r="I46" s="144"/>
      <c r="J46" s="201"/>
      <c r="K46" s="202"/>
    </row>
    <row r="47" customFormat="false" ht="15" hidden="false" customHeight="false" outlineLevel="0" collapsed="false">
      <c r="B47" s="200" t="n">
        <f aca="false">B46+1</f>
        <v>25</v>
      </c>
      <c r="C47" s="144"/>
      <c r="D47" s="201"/>
      <c r="E47" s="201"/>
      <c r="F47" s="144"/>
      <c r="G47" s="144"/>
      <c r="H47" s="175" t="str">
        <f aca="true">IF(G47 &lt;&gt; "",VLOOKUP($G47,Defect_severity,2,0),"")</f>
        <v/>
      </c>
      <c r="I47" s="144"/>
      <c r="J47" s="201"/>
      <c r="K47" s="202"/>
    </row>
    <row r="48" customFormat="false" ht="15" hidden="false" customHeight="false" outlineLevel="0" collapsed="false">
      <c r="B48" s="200" t="n">
        <f aca="false">B47+1</f>
        <v>26</v>
      </c>
      <c r="C48" s="144"/>
      <c r="D48" s="201"/>
      <c r="E48" s="201"/>
      <c r="F48" s="144"/>
      <c r="G48" s="144"/>
      <c r="H48" s="175" t="str">
        <f aca="true">IF(G48 &lt;&gt; "",VLOOKUP($G48,Defect_severity,2,0),"")</f>
        <v/>
      </c>
      <c r="I48" s="144"/>
      <c r="J48" s="201"/>
      <c r="K48" s="202"/>
    </row>
    <row r="49" customFormat="false" ht="15" hidden="false" customHeight="false" outlineLevel="0" collapsed="false">
      <c r="B49" s="200" t="n">
        <f aca="false">B48+1</f>
        <v>27</v>
      </c>
      <c r="C49" s="144"/>
      <c r="D49" s="201"/>
      <c r="E49" s="201"/>
      <c r="F49" s="144"/>
      <c r="G49" s="144"/>
      <c r="H49" s="175" t="str">
        <f aca="true">IF(G49 &lt;&gt; "",VLOOKUP($G49,Defect_severity,2,0),"")</f>
        <v/>
      </c>
      <c r="I49" s="144"/>
      <c r="J49" s="201"/>
      <c r="K49" s="202"/>
    </row>
    <row r="50" customFormat="false" ht="15" hidden="false" customHeight="false" outlineLevel="0" collapsed="false">
      <c r="B50" s="200" t="n">
        <f aca="false">B49+1</f>
        <v>28</v>
      </c>
      <c r="C50" s="144"/>
      <c r="D50" s="201"/>
      <c r="E50" s="201"/>
      <c r="F50" s="144"/>
      <c r="G50" s="144"/>
      <c r="H50" s="175" t="str">
        <f aca="true">IF(G50 &lt;&gt; "",VLOOKUP($G50,Defect_severity,2,0),"")</f>
        <v/>
      </c>
      <c r="I50" s="144"/>
      <c r="J50" s="201"/>
      <c r="K50" s="202"/>
    </row>
    <row r="51" customFormat="false" ht="15" hidden="false" customHeight="false" outlineLevel="0" collapsed="false">
      <c r="B51" s="200" t="n">
        <f aca="false">B50+1</f>
        <v>29</v>
      </c>
      <c r="C51" s="144"/>
      <c r="D51" s="201"/>
      <c r="E51" s="201"/>
      <c r="F51" s="144"/>
      <c r="G51" s="144"/>
      <c r="H51" s="175" t="str">
        <f aca="true">IF(G51 &lt;&gt; "",VLOOKUP($G51,Defect_severity,2,0),"")</f>
        <v/>
      </c>
      <c r="I51" s="144"/>
      <c r="J51" s="201"/>
      <c r="K51" s="202"/>
    </row>
    <row r="52" customFormat="false" ht="15" hidden="false" customHeight="false" outlineLevel="0" collapsed="false">
      <c r="B52" s="200" t="n">
        <f aca="false">B51+1</f>
        <v>30</v>
      </c>
      <c r="C52" s="144"/>
      <c r="D52" s="201"/>
      <c r="E52" s="201"/>
      <c r="F52" s="144"/>
      <c r="G52" s="144"/>
      <c r="H52" s="175" t="str">
        <f aca="true">IF(G52 &lt;&gt; "",VLOOKUP($G52,Defect_severity,2,0),"")</f>
        <v/>
      </c>
      <c r="I52" s="144"/>
      <c r="J52" s="201"/>
      <c r="K52" s="202"/>
    </row>
    <row r="53" customFormat="false" ht="15" hidden="false" customHeight="false" outlineLevel="0" collapsed="false">
      <c r="B53" s="200" t="n">
        <f aca="false">B52+1</f>
        <v>31</v>
      </c>
      <c r="C53" s="144"/>
      <c r="D53" s="201"/>
      <c r="E53" s="201"/>
      <c r="F53" s="144"/>
      <c r="G53" s="144"/>
      <c r="H53" s="175" t="str">
        <f aca="true">IF(G53 &lt;&gt; "",VLOOKUP($G53,Defect_severity,2,0),"")</f>
        <v/>
      </c>
      <c r="I53" s="144"/>
      <c r="J53" s="201"/>
      <c r="K53" s="202"/>
    </row>
    <row r="54" customFormat="false" ht="15" hidden="false" customHeight="false" outlineLevel="0" collapsed="false">
      <c r="B54" s="200" t="n">
        <f aca="false">B53+1</f>
        <v>32</v>
      </c>
      <c r="C54" s="144"/>
      <c r="D54" s="201"/>
      <c r="E54" s="201"/>
      <c r="F54" s="144"/>
      <c r="G54" s="144"/>
      <c r="H54" s="175" t="str">
        <f aca="true">IF(G54 &lt;&gt; "",VLOOKUP($G54,Defect_severity,2,0),"")</f>
        <v/>
      </c>
      <c r="I54" s="144"/>
      <c r="J54" s="201"/>
      <c r="K54" s="202"/>
    </row>
    <row r="55" customFormat="false" ht="15" hidden="false" customHeight="false" outlineLevel="0" collapsed="false">
      <c r="B55" s="200" t="n">
        <f aca="false">B54+1</f>
        <v>33</v>
      </c>
      <c r="C55" s="144"/>
      <c r="D55" s="201"/>
      <c r="E55" s="201"/>
      <c r="F55" s="144"/>
      <c r="G55" s="144"/>
      <c r="H55" s="175" t="str">
        <f aca="true">IF(G55 &lt;&gt; "",VLOOKUP($G55,Defect_severity,2,0),"")</f>
        <v/>
      </c>
      <c r="I55" s="144"/>
      <c r="J55" s="201"/>
      <c r="K55" s="202"/>
    </row>
    <row r="56" customFormat="false" ht="15" hidden="false" customHeight="false" outlineLevel="0" collapsed="false">
      <c r="B56" s="200" t="n">
        <f aca="false">B55+1</f>
        <v>34</v>
      </c>
      <c r="C56" s="144"/>
      <c r="D56" s="201"/>
      <c r="E56" s="201"/>
      <c r="F56" s="144"/>
      <c r="G56" s="144"/>
      <c r="H56" s="175" t="str">
        <f aca="true">IF(G56 &lt;&gt; "",VLOOKUP($G56,Defect_severity,2,0),"")</f>
        <v/>
      </c>
      <c r="I56" s="144"/>
      <c r="J56" s="201"/>
      <c r="K56" s="202"/>
    </row>
    <row r="57" customFormat="false" ht="15" hidden="false" customHeight="false" outlineLevel="0" collapsed="false">
      <c r="B57" s="200" t="n">
        <f aca="false">B56+1</f>
        <v>35</v>
      </c>
      <c r="C57" s="144"/>
      <c r="D57" s="201"/>
      <c r="E57" s="201"/>
      <c r="F57" s="144"/>
      <c r="G57" s="144"/>
      <c r="H57" s="175" t="str">
        <f aca="true">IF(G57 &lt;&gt; "",VLOOKUP($G57,Defect_severity,2,0),"")</f>
        <v/>
      </c>
      <c r="I57" s="144"/>
      <c r="J57" s="201"/>
      <c r="K57" s="202"/>
    </row>
    <row r="58" customFormat="false" ht="15" hidden="false" customHeight="false" outlineLevel="0" collapsed="false">
      <c r="B58" s="200" t="n">
        <f aca="false">B57+1</f>
        <v>36</v>
      </c>
      <c r="C58" s="144"/>
      <c r="D58" s="201"/>
      <c r="E58" s="201"/>
      <c r="F58" s="144"/>
      <c r="G58" s="144"/>
      <c r="H58" s="175" t="str">
        <f aca="true">IF(G58 &lt;&gt; "",VLOOKUP($G58,Defect_severity,2,0),"")</f>
        <v/>
      </c>
      <c r="I58" s="144"/>
      <c r="J58" s="201"/>
      <c r="K58" s="202"/>
    </row>
    <row r="59" customFormat="false" ht="15" hidden="false" customHeight="false" outlineLevel="0" collapsed="false">
      <c r="B59" s="200" t="n">
        <f aca="false">B58+1</f>
        <v>37</v>
      </c>
      <c r="C59" s="144"/>
      <c r="D59" s="201"/>
      <c r="E59" s="201"/>
      <c r="F59" s="144"/>
      <c r="G59" s="144"/>
      <c r="H59" s="175" t="str">
        <f aca="true">IF(G59 &lt;&gt; "",VLOOKUP($G59,Defect_severity,2,0),"")</f>
        <v/>
      </c>
      <c r="I59" s="144"/>
      <c r="J59" s="201"/>
      <c r="K59" s="202"/>
    </row>
    <row r="60" customFormat="false" ht="15" hidden="false" customHeight="false" outlineLevel="0" collapsed="false">
      <c r="B60" s="200" t="n">
        <f aca="false">B59+1</f>
        <v>38</v>
      </c>
      <c r="C60" s="144"/>
      <c r="D60" s="201"/>
      <c r="E60" s="201"/>
      <c r="F60" s="144"/>
      <c r="G60" s="144"/>
      <c r="H60" s="175" t="str">
        <f aca="true">IF(G60 &lt;&gt; "",VLOOKUP($G60,Defect_severity,2,0),"")</f>
        <v/>
      </c>
      <c r="I60" s="144"/>
      <c r="J60" s="201"/>
      <c r="K60" s="202"/>
    </row>
    <row r="61" customFormat="false" ht="15" hidden="false" customHeight="false" outlineLevel="0" collapsed="false">
      <c r="B61" s="200" t="n">
        <f aca="false">B60+1</f>
        <v>39</v>
      </c>
      <c r="C61" s="144"/>
      <c r="D61" s="201"/>
      <c r="E61" s="201"/>
      <c r="F61" s="144"/>
      <c r="G61" s="144"/>
      <c r="H61" s="175" t="str">
        <f aca="true">IF(G61 &lt;&gt; "",VLOOKUP($G61,Defect_severity,2,0),"")</f>
        <v/>
      </c>
      <c r="I61" s="144"/>
      <c r="J61" s="201"/>
      <c r="K61" s="202"/>
    </row>
    <row r="62" customFormat="false" ht="15" hidden="false" customHeight="false" outlineLevel="0" collapsed="false">
      <c r="B62" s="200" t="n">
        <f aca="false">B61+1</f>
        <v>40</v>
      </c>
      <c r="C62" s="144"/>
      <c r="D62" s="201"/>
      <c r="E62" s="201"/>
      <c r="F62" s="144"/>
      <c r="G62" s="144"/>
      <c r="H62" s="175" t="str">
        <f aca="true">IF(G62 &lt;&gt; "",VLOOKUP($G62,Defect_severity,2,0),"")</f>
        <v/>
      </c>
      <c r="I62" s="144"/>
      <c r="J62" s="201"/>
      <c r="K62" s="202"/>
    </row>
    <row r="63" customFormat="false" ht="15" hidden="false" customHeight="false" outlineLevel="0" collapsed="false">
      <c r="B63" s="200" t="n">
        <f aca="false">B62+1</f>
        <v>41</v>
      </c>
      <c r="C63" s="144"/>
      <c r="D63" s="201"/>
      <c r="E63" s="201"/>
      <c r="F63" s="144"/>
      <c r="G63" s="144"/>
      <c r="H63" s="175" t="str">
        <f aca="true">IF(G63 &lt;&gt; "",VLOOKUP($G63,Defect_severity,2,0),"")</f>
        <v/>
      </c>
      <c r="I63" s="144"/>
      <c r="J63" s="201"/>
      <c r="K63" s="202"/>
    </row>
    <row r="64" customFormat="false" ht="15" hidden="false" customHeight="false" outlineLevel="0" collapsed="false">
      <c r="B64" s="200" t="n">
        <f aca="false">B63+1</f>
        <v>42</v>
      </c>
      <c r="C64" s="144"/>
      <c r="D64" s="201"/>
      <c r="E64" s="201"/>
      <c r="F64" s="144"/>
      <c r="G64" s="144"/>
      <c r="H64" s="175" t="str">
        <f aca="true">IF(G64 &lt;&gt; "",VLOOKUP($G64,Defect_severity,2,0),"")</f>
        <v/>
      </c>
      <c r="I64" s="144"/>
      <c r="J64" s="201"/>
      <c r="K64" s="202"/>
    </row>
    <row r="65" customFormat="false" ht="15" hidden="false" customHeight="false" outlineLevel="0" collapsed="false">
      <c r="B65" s="200" t="n">
        <f aca="false">B64+1</f>
        <v>43</v>
      </c>
      <c r="C65" s="144"/>
      <c r="D65" s="201"/>
      <c r="E65" s="201"/>
      <c r="F65" s="144"/>
      <c r="G65" s="144"/>
      <c r="H65" s="175" t="str">
        <f aca="true">IF(G65 &lt;&gt; "",VLOOKUP($G65,Defect_severity,2,0),"")</f>
        <v/>
      </c>
      <c r="I65" s="144"/>
      <c r="J65" s="201"/>
      <c r="K65" s="202"/>
    </row>
    <row r="66" customFormat="false" ht="15" hidden="false" customHeight="false" outlineLevel="0" collapsed="false">
      <c r="B66" s="200" t="n">
        <f aca="false">B65+1</f>
        <v>44</v>
      </c>
      <c r="C66" s="144"/>
      <c r="D66" s="201"/>
      <c r="E66" s="201"/>
      <c r="F66" s="144"/>
      <c r="G66" s="144"/>
      <c r="H66" s="175" t="str">
        <f aca="true">IF(G66 &lt;&gt; "",VLOOKUP($G66,Defect_severity,2,0),"")</f>
        <v/>
      </c>
      <c r="I66" s="144"/>
      <c r="J66" s="201"/>
      <c r="K66" s="202"/>
    </row>
    <row r="67" customFormat="false" ht="15" hidden="false" customHeight="false" outlineLevel="0" collapsed="false">
      <c r="B67" s="200" t="n">
        <f aca="false">B66+1</f>
        <v>45</v>
      </c>
      <c r="C67" s="144"/>
      <c r="D67" s="201"/>
      <c r="E67" s="201"/>
      <c r="F67" s="144"/>
      <c r="G67" s="144"/>
      <c r="H67" s="175" t="str">
        <f aca="true">IF(G67 &lt;&gt; "",VLOOKUP($G67,Defect_severity,2,0),"")</f>
        <v/>
      </c>
      <c r="I67" s="144"/>
      <c r="J67" s="201"/>
      <c r="K67" s="202"/>
    </row>
    <row r="68" customFormat="false" ht="15" hidden="false" customHeight="false" outlineLevel="0" collapsed="false">
      <c r="B68" s="200" t="n">
        <f aca="false">B67+1</f>
        <v>46</v>
      </c>
      <c r="C68" s="144"/>
      <c r="D68" s="201"/>
      <c r="E68" s="201"/>
      <c r="F68" s="144"/>
      <c r="G68" s="144"/>
      <c r="H68" s="175" t="str">
        <f aca="true">IF(G68 &lt;&gt; "",VLOOKUP($G68,Defect_severity,2,0),"")</f>
        <v/>
      </c>
      <c r="I68" s="144"/>
      <c r="J68" s="201"/>
      <c r="K68" s="202"/>
    </row>
    <row r="69" customFormat="false" ht="15" hidden="false" customHeight="false" outlineLevel="0" collapsed="false">
      <c r="B69" s="200" t="n">
        <f aca="false">B68+1</f>
        <v>47</v>
      </c>
      <c r="C69" s="144"/>
      <c r="D69" s="201"/>
      <c r="E69" s="201"/>
      <c r="F69" s="144"/>
      <c r="G69" s="144"/>
      <c r="H69" s="175" t="str">
        <f aca="true">IF(G69 &lt;&gt; "",VLOOKUP($G69,Defect_severity,2,0),"")</f>
        <v/>
      </c>
      <c r="I69" s="144"/>
      <c r="J69" s="201"/>
      <c r="K69" s="202"/>
    </row>
    <row r="70" customFormat="false" ht="15" hidden="false" customHeight="false" outlineLevel="0" collapsed="false">
      <c r="B70" s="200" t="n">
        <f aca="false">B69+1</f>
        <v>48</v>
      </c>
      <c r="C70" s="144"/>
      <c r="D70" s="201"/>
      <c r="E70" s="201"/>
      <c r="F70" s="144"/>
      <c r="G70" s="144"/>
      <c r="H70" s="175" t="str">
        <f aca="true">IF(G70 &lt;&gt; "",VLOOKUP($G70,Defect_severity,2,0),"")</f>
        <v/>
      </c>
      <c r="I70" s="144"/>
      <c r="J70" s="201"/>
      <c r="K70" s="202"/>
    </row>
    <row r="71" customFormat="false" ht="15" hidden="false" customHeight="false" outlineLevel="0" collapsed="false">
      <c r="B71" s="200" t="n">
        <f aca="false">B70+1</f>
        <v>49</v>
      </c>
      <c r="C71" s="144"/>
      <c r="D71" s="201"/>
      <c r="E71" s="201"/>
      <c r="F71" s="144"/>
      <c r="G71" s="144"/>
      <c r="H71" s="175" t="str">
        <f aca="true">IF(G71 &lt;&gt; "",VLOOKUP($G71,Defect_severity,2,0),"")</f>
        <v/>
      </c>
      <c r="I71" s="144"/>
      <c r="J71" s="201"/>
      <c r="K71" s="202"/>
    </row>
    <row r="72" customFormat="false" ht="15" hidden="false" customHeight="false" outlineLevel="0" collapsed="false">
      <c r="B72" s="200" t="n">
        <f aca="false">B71+1</f>
        <v>50</v>
      </c>
      <c r="C72" s="144"/>
      <c r="D72" s="201"/>
      <c r="E72" s="201"/>
      <c r="F72" s="144"/>
      <c r="G72" s="144"/>
      <c r="H72" s="175" t="str">
        <f aca="true">IF(G72 &lt;&gt; "",VLOOKUP($G72,Defect_severity,2,0),"")</f>
        <v/>
      </c>
      <c r="I72" s="144"/>
      <c r="J72" s="201"/>
      <c r="K72" s="202"/>
    </row>
    <row r="73" customFormat="false" ht="15" hidden="false" customHeight="false" outlineLevel="0" collapsed="false">
      <c r="B73" s="200" t="n">
        <f aca="false">B72+1</f>
        <v>51</v>
      </c>
      <c r="C73" s="144"/>
      <c r="D73" s="201"/>
      <c r="E73" s="201"/>
      <c r="F73" s="144"/>
      <c r="G73" s="144"/>
      <c r="H73" s="175" t="str">
        <f aca="true">IF(G73 &lt;&gt; "",VLOOKUP($G73,Defect_severity,2,0),"")</f>
        <v/>
      </c>
      <c r="I73" s="144"/>
      <c r="J73" s="201"/>
      <c r="K73" s="202"/>
    </row>
    <row r="74" customFormat="false" ht="15" hidden="false" customHeight="false" outlineLevel="0" collapsed="false">
      <c r="B74" s="200" t="n">
        <f aca="false">B73+1</f>
        <v>52</v>
      </c>
      <c r="C74" s="144"/>
      <c r="D74" s="201"/>
      <c r="E74" s="201"/>
      <c r="F74" s="144"/>
      <c r="G74" s="144"/>
      <c r="H74" s="175" t="str">
        <f aca="true">IF(G74 &lt;&gt; "",VLOOKUP($G74,Defect_severity,2,0),"")</f>
        <v/>
      </c>
      <c r="I74" s="144"/>
      <c r="J74" s="201"/>
      <c r="K74" s="202"/>
    </row>
    <row r="75" customFormat="false" ht="15" hidden="false" customHeight="false" outlineLevel="0" collapsed="false">
      <c r="B75" s="200" t="n">
        <f aca="false">B74+1</f>
        <v>53</v>
      </c>
      <c r="C75" s="144"/>
      <c r="D75" s="201"/>
      <c r="E75" s="201"/>
      <c r="F75" s="144"/>
      <c r="G75" s="144"/>
      <c r="H75" s="175" t="str">
        <f aca="true">IF(G75 &lt;&gt; "",VLOOKUP($G75,Defect_severity,2,0),"")</f>
        <v/>
      </c>
      <c r="I75" s="144"/>
      <c r="J75" s="201"/>
      <c r="K75" s="202"/>
    </row>
    <row r="76" customFormat="false" ht="15" hidden="false" customHeight="false" outlineLevel="0" collapsed="false">
      <c r="B76" s="200" t="n">
        <f aca="false">B75+1</f>
        <v>54</v>
      </c>
      <c r="C76" s="144"/>
      <c r="D76" s="201"/>
      <c r="E76" s="201"/>
      <c r="F76" s="144"/>
      <c r="G76" s="144"/>
      <c r="H76" s="175" t="str">
        <f aca="true">IF(G76 &lt;&gt; "",VLOOKUP($G76,Defect_severity,2,0),"")</f>
        <v/>
      </c>
      <c r="I76" s="144"/>
      <c r="J76" s="201"/>
      <c r="K76" s="202"/>
    </row>
    <row r="77" customFormat="false" ht="15" hidden="false" customHeight="false" outlineLevel="0" collapsed="false">
      <c r="B77" s="200" t="n">
        <f aca="false">B76+1</f>
        <v>55</v>
      </c>
      <c r="C77" s="144"/>
      <c r="D77" s="201"/>
      <c r="E77" s="201"/>
      <c r="F77" s="144"/>
      <c r="G77" s="144"/>
      <c r="H77" s="175" t="str">
        <f aca="true">IF(G77 &lt;&gt; "",VLOOKUP($G77,Defect_severity,2,0),"")</f>
        <v/>
      </c>
      <c r="I77" s="144"/>
      <c r="J77" s="201"/>
      <c r="K77" s="202"/>
    </row>
    <row r="78" customFormat="false" ht="15" hidden="false" customHeight="false" outlineLevel="0" collapsed="false">
      <c r="B78" s="200" t="n">
        <f aca="false">B77+1</f>
        <v>56</v>
      </c>
      <c r="C78" s="144"/>
      <c r="D78" s="201"/>
      <c r="E78" s="201"/>
      <c r="F78" s="144"/>
      <c r="G78" s="144"/>
      <c r="H78" s="175" t="str">
        <f aca="true">IF(G78 &lt;&gt; "",VLOOKUP($G78,Defect_severity,2,0),"")</f>
        <v/>
      </c>
      <c r="I78" s="144"/>
      <c r="J78" s="201"/>
      <c r="K78" s="202"/>
    </row>
    <row r="79" customFormat="false" ht="15" hidden="false" customHeight="false" outlineLevel="0" collapsed="false">
      <c r="B79" s="200" t="n">
        <f aca="false">B78+1</f>
        <v>57</v>
      </c>
      <c r="C79" s="144"/>
      <c r="D79" s="201"/>
      <c r="E79" s="201"/>
      <c r="F79" s="144"/>
      <c r="G79" s="144"/>
      <c r="H79" s="175" t="str">
        <f aca="true">IF(G79 &lt;&gt; "",VLOOKUP($G79,Defect_severity,2,0),"")</f>
        <v/>
      </c>
      <c r="I79" s="144"/>
      <c r="J79" s="201"/>
      <c r="K79" s="202"/>
    </row>
    <row r="80" customFormat="false" ht="15" hidden="false" customHeight="false" outlineLevel="0" collapsed="false">
      <c r="B80" s="200" t="n">
        <f aca="false">B79+1</f>
        <v>58</v>
      </c>
      <c r="C80" s="144"/>
      <c r="D80" s="201"/>
      <c r="E80" s="201"/>
      <c r="F80" s="144"/>
      <c r="G80" s="144"/>
      <c r="H80" s="175" t="str">
        <f aca="true">IF(G80 &lt;&gt; "",VLOOKUP($G80,Defect_severity,2,0),"")</f>
        <v/>
      </c>
      <c r="I80" s="144"/>
      <c r="J80" s="201"/>
      <c r="K80" s="202"/>
    </row>
    <row r="81" customFormat="false" ht="15" hidden="false" customHeight="false" outlineLevel="0" collapsed="false">
      <c r="B81" s="200" t="n">
        <f aca="false">B80+1</f>
        <v>59</v>
      </c>
      <c r="C81" s="144"/>
      <c r="D81" s="201"/>
      <c r="E81" s="201"/>
      <c r="F81" s="144"/>
      <c r="G81" s="144"/>
      <c r="H81" s="175" t="str">
        <f aca="true">IF(G81 &lt;&gt; "",VLOOKUP($G81,Defect_severity,2,0),"")</f>
        <v/>
      </c>
      <c r="I81" s="144"/>
      <c r="J81" s="201"/>
      <c r="K81" s="202"/>
    </row>
    <row r="82" customFormat="false" ht="15" hidden="false" customHeight="false" outlineLevel="0" collapsed="false">
      <c r="B82" s="200" t="n">
        <f aca="false">B81+1</f>
        <v>60</v>
      </c>
      <c r="C82" s="144"/>
      <c r="D82" s="201"/>
      <c r="E82" s="201"/>
      <c r="F82" s="144"/>
      <c r="G82" s="144"/>
      <c r="H82" s="175" t="str">
        <f aca="true">IF(G82 &lt;&gt; "",VLOOKUP($G82,Defect_severity,2,0),"")</f>
        <v/>
      </c>
      <c r="I82" s="144"/>
      <c r="J82" s="201"/>
      <c r="K82" s="202"/>
    </row>
    <row r="83" customFormat="false" ht="15" hidden="false" customHeight="false" outlineLevel="0" collapsed="false">
      <c r="B83" s="200" t="n">
        <f aca="false">B82+1</f>
        <v>61</v>
      </c>
      <c r="C83" s="144"/>
      <c r="D83" s="201"/>
      <c r="E83" s="201"/>
      <c r="F83" s="144"/>
      <c r="G83" s="144"/>
      <c r="H83" s="175" t="str">
        <f aca="true">IF(G83 &lt;&gt; "",VLOOKUP($G83,Defect_severity,2,0),"")</f>
        <v/>
      </c>
      <c r="I83" s="144"/>
      <c r="J83" s="201"/>
      <c r="K83" s="202"/>
    </row>
    <row r="84" customFormat="false" ht="15" hidden="false" customHeight="false" outlineLevel="0" collapsed="false">
      <c r="B84" s="200" t="n">
        <f aca="false">B83+1</f>
        <v>62</v>
      </c>
      <c r="C84" s="144"/>
      <c r="D84" s="201"/>
      <c r="E84" s="201"/>
      <c r="F84" s="144"/>
      <c r="G84" s="144"/>
      <c r="H84" s="175" t="str">
        <f aca="true">IF(G84 &lt;&gt; "",VLOOKUP($G84,Defect_severity,2,0),"")</f>
        <v/>
      </c>
      <c r="I84" s="144"/>
      <c r="J84" s="201"/>
      <c r="K84" s="202"/>
    </row>
    <row r="85" customFormat="false" ht="15" hidden="false" customHeight="false" outlineLevel="0" collapsed="false">
      <c r="B85" s="200" t="n">
        <f aca="false">B84+1</f>
        <v>63</v>
      </c>
      <c r="C85" s="144"/>
      <c r="D85" s="201"/>
      <c r="E85" s="201"/>
      <c r="F85" s="144"/>
      <c r="G85" s="144"/>
      <c r="H85" s="175" t="str">
        <f aca="true">IF(G85 &lt;&gt; "",VLOOKUP($G85,Defect_severity,2,0),"")</f>
        <v/>
      </c>
      <c r="I85" s="144"/>
      <c r="J85" s="201"/>
      <c r="K85" s="202"/>
    </row>
    <row r="86" customFormat="false" ht="15" hidden="false" customHeight="false" outlineLevel="0" collapsed="false">
      <c r="B86" s="200" t="n">
        <f aca="false">B85+1</f>
        <v>64</v>
      </c>
      <c r="C86" s="144"/>
      <c r="D86" s="201"/>
      <c r="E86" s="201"/>
      <c r="F86" s="144"/>
      <c r="G86" s="144"/>
      <c r="H86" s="175" t="str">
        <f aca="true">IF(G86 &lt;&gt; "",VLOOKUP($G86,Defect_severity,2,0),"")</f>
        <v/>
      </c>
      <c r="I86" s="144"/>
      <c r="J86" s="201"/>
      <c r="K86" s="202"/>
    </row>
    <row r="87" customFormat="false" ht="15" hidden="false" customHeight="false" outlineLevel="0" collapsed="false">
      <c r="B87" s="200" t="n">
        <f aca="false">B86+1</f>
        <v>65</v>
      </c>
      <c r="C87" s="144"/>
      <c r="D87" s="201"/>
      <c r="E87" s="201"/>
      <c r="F87" s="144"/>
      <c r="G87" s="144"/>
      <c r="H87" s="175" t="str">
        <f aca="true">IF(G87 &lt;&gt; "",VLOOKUP($G87,Defect_severity,2,0),"")</f>
        <v/>
      </c>
      <c r="I87" s="144"/>
      <c r="J87" s="201"/>
      <c r="K87" s="202"/>
    </row>
    <row r="88" customFormat="false" ht="15" hidden="false" customHeight="false" outlineLevel="0" collapsed="false">
      <c r="B88" s="200" t="n">
        <f aca="false">B87+1</f>
        <v>66</v>
      </c>
      <c r="C88" s="144"/>
      <c r="D88" s="201"/>
      <c r="E88" s="201"/>
      <c r="F88" s="144"/>
      <c r="G88" s="144"/>
      <c r="H88" s="175" t="str">
        <f aca="true">IF(G88 &lt;&gt; "",VLOOKUP($G88,Defect_severity,2,0),"")</f>
        <v/>
      </c>
      <c r="I88" s="144"/>
      <c r="J88" s="201"/>
      <c r="K88" s="202"/>
    </row>
    <row r="89" customFormat="false" ht="15" hidden="false" customHeight="false" outlineLevel="0" collapsed="false">
      <c r="B89" s="200" t="n">
        <f aca="false">B88+1</f>
        <v>67</v>
      </c>
      <c r="C89" s="144"/>
      <c r="D89" s="201"/>
      <c r="E89" s="201"/>
      <c r="F89" s="144"/>
      <c r="G89" s="144"/>
      <c r="H89" s="175" t="str">
        <f aca="true">IF(G89 &lt;&gt; "",VLOOKUP($G89,Defect_severity,2,0),"")</f>
        <v/>
      </c>
      <c r="I89" s="144"/>
      <c r="J89" s="201"/>
      <c r="K89" s="202"/>
    </row>
    <row r="90" customFormat="false" ht="15" hidden="false" customHeight="false" outlineLevel="0" collapsed="false">
      <c r="B90" s="200" t="n">
        <f aca="false">B89+1</f>
        <v>68</v>
      </c>
      <c r="C90" s="144"/>
      <c r="D90" s="201"/>
      <c r="E90" s="201"/>
      <c r="F90" s="144"/>
      <c r="G90" s="144"/>
      <c r="H90" s="175" t="str">
        <f aca="true">IF(G90 &lt;&gt; "",VLOOKUP($G90,Defect_severity,2,0),"")</f>
        <v/>
      </c>
      <c r="I90" s="144"/>
      <c r="J90" s="201"/>
      <c r="K90" s="202"/>
    </row>
    <row r="91" customFormat="false" ht="15" hidden="false" customHeight="false" outlineLevel="0" collapsed="false">
      <c r="B91" s="200" t="n">
        <f aca="false">B90+1</f>
        <v>69</v>
      </c>
      <c r="C91" s="144"/>
      <c r="D91" s="201"/>
      <c r="E91" s="201"/>
      <c r="F91" s="144"/>
      <c r="G91" s="144"/>
      <c r="H91" s="175" t="str">
        <f aca="true">IF(G91 &lt;&gt; "",VLOOKUP($G91,Defect_severity,2,0),"")</f>
        <v/>
      </c>
      <c r="I91" s="144"/>
      <c r="J91" s="201"/>
      <c r="K91" s="202"/>
    </row>
    <row r="92" customFormat="false" ht="15" hidden="false" customHeight="false" outlineLevel="0" collapsed="false">
      <c r="B92" s="200" t="n">
        <f aca="false">B91+1</f>
        <v>70</v>
      </c>
      <c r="C92" s="144"/>
      <c r="D92" s="201"/>
      <c r="E92" s="201"/>
      <c r="F92" s="144"/>
      <c r="G92" s="144"/>
      <c r="H92" s="175" t="str">
        <f aca="true">IF(G92 &lt;&gt; "",VLOOKUP($G92,Defect_severity,2,0),"")</f>
        <v/>
      </c>
      <c r="I92" s="144"/>
      <c r="J92" s="201"/>
      <c r="K92" s="202"/>
    </row>
    <row r="93" customFormat="false" ht="15" hidden="false" customHeight="false" outlineLevel="0" collapsed="false">
      <c r="B93" s="200" t="n">
        <f aca="false">B92+1</f>
        <v>71</v>
      </c>
      <c r="C93" s="144"/>
      <c r="D93" s="201"/>
      <c r="E93" s="201"/>
      <c r="F93" s="144"/>
      <c r="G93" s="144"/>
      <c r="H93" s="175" t="str">
        <f aca="true">IF(G93 &lt;&gt; "",VLOOKUP($G93,Defect_severity,2,0),"")</f>
        <v/>
      </c>
      <c r="I93" s="144"/>
      <c r="J93" s="201"/>
      <c r="K93" s="202"/>
    </row>
    <row r="94" customFormat="false" ht="15" hidden="false" customHeight="false" outlineLevel="0" collapsed="false">
      <c r="B94" s="200" t="n">
        <f aca="false">B93+1</f>
        <v>72</v>
      </c>
      <c r="C94" s="144"/>
      <c r="D94" s="201"/>
      <c r="E94" s="201"/>
      <c r="F94" s="144"/>
      <c r="G94" s="144"/>
      <c r="H94" s="175" t="str">
        <f aca="true">IF(G94 &lt;&gt; "",VLOOKUP($G94,Defect_severity,2,0),"")</f>
        <v/>
      </c>
      <c r="I94" s="144"/>
      <c r="J94" s="201"/>
      <c r="K94" s="202"/>
    </row>
    <row r="95" customFormat="false" ht="15" hidden="false" customHeight="false" outlineLevel="0" collapsed="false">
      <c r="B95" s="200" t="n">
        <f aca="false">B94+1</f>
        <v>73</v>
      </c>
      <c r="C95" s="144"/>
      <c r="D95" s="201"/>
      <c r="E95" s="201"/>
      <c r="F95" s="144"/>
      <c r="G95" s="144"/>
      <c r="H95" s="175" t="str">
        <f aca="true">IF(G95 &lt;&gt; "",VLOOKUP($G95,Defect_severity,2,0),"")</f>
        <v/>
      </c>
      <c r="I95" s="144"/>
      <c r="J95" s="201"/>
      <c r="K95" s="202"/>
    </row>
    <row r="96" customFormat="false" ht="15" hidden="false" customHeight="false" outlineLevel="0" collapsed="false">
      <c r="B96" s="200" t="n">
        <f aca="false">B95+1</f>
        <v>74</v>
      </c>
      <c r="C96" s="144"/>
      <c r="D96" s="201"/>
      <c r="E96" s="201"/>
      <c r="F96" s="144"/>
      <c r="G96" s="144"/>
      <c r="H96" s="175" t="str">
        <f aca="true">IF(G96 &lt;&gt; "",VLOOKUP($G96,Defect_severity,2,0),"")</f>
        <v/>
      </c>
      <c r="I96" s="144"/>
      <c r="J96" s="201"/>
      <c r="K96" s="202"/>
    </row>
    <row r="97" customFormat="false" ht="15" hidden="false" customHeight="false" outlineLevel="0" collapsed="false">
      <c r="B97" s="200" t="n">
        <f aca="false">B96+1</f>
        <v>75</v>
      </c>
      <c r="C97" s="144"/>
      <c r="D97" s="201"/>
      <c r="E97" s="201"/>
      <c r="F97" s="144"/>
      <c r="G97" s="144"/>
      <c r="H97" s="175" t="str">
        <f aca="true">IF(G97 &lt;&gt; "",VLOOKUP($G97,Defect_severity,2,0),"")</f>
        <v/>
      </c>
      <c r="I97" s="144"/>
      <c r="J97" s="201"/>
      <c r="K97" s="202"/>
    </row>
    <row r="98" customFormat="false" ht="15" hidden="false" customHeight="false" outlineLevel="0" collapsed="false">
      <c r="B98" s="200" t="n">
        <f aca="false">B97+1</f>
        <v>76</v>
      </c>
      <c r="C98" s="144"/>
      <c r="D98" s="201"/>
      <c r="E98" s="201"/>
      <c r="F98" s="144"/>
      <c r="G98" s="144"/>
      <c r="H98" s="175" t="str">
        <f aca="true">IF(G98 &lt;&gt; "",VLOOKUP($G98,Defect_severity,2,0),"")</f>
        <v/>
      </c>
      <c r="I98" s="144"/>
      <c r="J98" s="201"/>
      <c r="K98" s="202"/>
    </row>
    <row r="99" customFormat="false" ht="15" hidden="false" customHeight="false" outlineLevel="0" collapsed="false">
      <c r="B99" s="200" t="n">
        <f aca="false">B98+1</f>
        <v>77</v>
      </c>
      <c r="C99" s="144"/>
      <c r="D99" s="201"/>
      <c r="E99" s="201"/>
      <c r="F99" s="144"/>
      <c r="G99" s="144"/>
      <c r="H99" s="175" t="str">
        <f aca="true">IF(G99 &lt;&gt; "",VLOOKUP($G99,Defect_severity,2,0),"")</f>
        <v/>
      </c>
      <c r="I99" s="144"/>
      <c r="J99" s="201"/>
      <c r="K99" s="202"/>
    </row>
    <row r="100" customFormat="false" ht="15" hidden="false" customHeight="false" outlineLevel="0" collapsed="false">
      <c r="B100" s="200" t="n">
        <f aca="false">B99+1</f>
        <v>78</v>
      </c>
      <c r="C100" s="144"/>
      <c r="D100" s="201"/>
      <c r="E100" s="201"/>
      <c r="F100" s="144"/>
      <c r="G100" s="144"/>
      <c r="H100" s="175" t="str">
        <f aca="true">IF(G100 &lt;&gt; "",VLOOKUP($G100,Defect_severity,2,0),"")</f>
        <v/>
      </c>
      <c r="I100" s="144"/>
      <c r="J100" s="201"/>
      <c r="K100" s="202"/>
    </row>
    <row r="101" customFormat="false" ht="15" hidden="false" customHeight="false" outlineLevel="0" collapsed="false">
      <c r="B101" s="200" t="n">
        <f aca="false">B100+1</f>
        <v>79</v>
      </c>
      <c r="C101" s="144"/>
      <c r="D101" s="201"/>
      <c r="E101" s="201"/>
      <c r="F101" s="144"/>
      <c r="G101" s="144"/>
      <c r="H101" s="175" t="str">
        <f aca="true">IF(G101 &lt;&gt; "",VLOOKUP($G101,Defect_severity,2,0),"")</f>
        <v/>
      </c>
      <c r="I101" s="144"/>
      <c r="J101" s="201"/>
      <c r="K101" s="202"/>
    </row>
    <row r="102" customFormat="false" ht="15" hidden="false" customHeight="false" outlineLevel="0" collapsed="false">
      <c r="B102" s="200" t="n">
        <f aca="false">B101+1</f>
        <v>80</v>
      </c>
      <c r="C102" s="144"/>
      <c r="D102" s="201"/>
      <c r="E102" s="201"/>
      <c r="F102" s="144"/>
      <c r="G102" s="144"/>
      <c r="H102" s="175" t="str">
        <f aca="true">IF(G102 &lt;&gt; "",VLOOKUP($G102,Defect_severity,2,0),"")</f>
        <v/>
      </c>
      <c r="I102" s="144"/>
      <c r="J102" s="201"/>
      <c r="K102" s="202"/>
    </row>
    <row r="103" customFormat="false" ht="15" hidden="false" customHeight="false" outlineLevel="0" collapsed="false">
      <c r="B103" s="200" t="n">
        <f aca="false">B102+1</f>
        <v>81</v>
      </c>
      <c r="C103" s="144"/>
      <c r="D103" s="201"/>
      <c r="E103" s="201"/>
      <c r="F103" s="144"/>
      <c r="G103" s="144"/>
      <c r="H103" s="175" t="str">
        <f aca="true">IF(G103 &lt;&gt; "",VLOOKUP($G103,Defect_severity,2,0),"")</f>
        <v/>
      </c>
      <c r="I103" s="144"/>
      <c r="J103" s="201"/>
      <c r="K103" s="202"/>
    </row>
    <row r="104" customFormat="false" ht="15" hidden="false" customHeight="false" outlineLevel="0" collapsed="false">
      <c r="B104" s="200" t="n">
        <f aca="false">B103+1</f>
        <v>82</v>
      </c>
      <c r="C104" s="144"/>
      <c r="D104" s="201"/>
      <c r="E104" s="201"/>
      <c r="F104" s="144"/>
      <c r="G104" s="144"/>
      <c r="H104" s="175" t="str">
        <f aca="true">IF(G104 &lt;&gt; "",VLOOKUP($G104,Defect_severity,2,0),"")</f>
        <v/>
      </c>
      <c r="I104" s="144"/>
      <c r="J104" s="201"/>
      <c r="K104" s="202"/>
    </row>
    <row r="105" customFormat="false" ht="15" hidden="false" customHeight="false" outlineLevel="0" collapsed="false">
      <c r="B105" s="200" t="n">
        <f aca="false">B104+1</f>
        <v>83</v>
      </c>
      <c r="C105" s="144"/>
      <c r="D105" s="201"/>
      <c r="E105" s="201"/>
      <c r="F105" s="144"/>
      <c r="G105" s="144"/>
      <c r="H105" s="175" t="str">
        <f aca="true">IF(G105 &lt;&gt; "",VLOOKUP($G105,Defect_severity,2,0),"")</f>
        <v/>
      </c>
      <c r="I105" s="144"/>
      <c r="J105" s="201"/>
      <c r="K105" s="202"/>
    </row>
    <row r="106" customFormat="false" ht="15" hidden="false" customHeight="false" outlineLevel="0" collapsed="false">
      <c r="B106" s="200" t="n">
        <f aca="false">B105+1</f>
        <v>84</v>
      </c>
      <c r="C106" s="144"/>
      <c r="D106" s="201"/>
      <c r="E106" s="201"/>
      <c r="F106" s="144"/>
      <c r="G106" s="144"/>
      <c r="H106" s="175" t="str">
        <f aca="true">IF(G106 &lt;&gt; "",VLOOKUP($G106,Defect_severity,2,0),"")</f>
        <v/>
      </c>
      <c r="I106" s="144"/>
      <c r="J106" s="201"/>
      <c r="K106" s="202"/>
    </row>
    <row r="107" customFormat="false" ht="15" hidden="false" customHeight="false" outlineLevel="0" collapsed="false">
      <c r="B107" s="200" t="n">
        <f aca="false">B106+1</f>
        <v>85</v>
      </c>
      <c r="C107" s="144"/>
      <c r="D107" s="201"/>
      <c r="E107" s="201"/>
      <c r="F107" s="144"/>
      <c r="G107" s="144"/>
      <c r="H107" s="175" t="str">
        <f aca="true">IF(G107 &lt;&gt; "",VLOOKUP($G107,Defect_severity,2,0),"")</f>
        <v/>
      </c>
      <c r="I107" s="144"/>
      <c r="J107" s="201"/>
      <c r="K107" s="202"/>
    </row>
    <row r="108" customFormat="false" ht="15" hidden="false" customHeight="false" outlineLevel="0" collapsed="false">
      <c r="B108" s="200" t="n">
        <f aca="false">B107+1</f>
        <v>86</v>
      </c>
      <c r="C108" s="144"/>
      <c r="D108" s="201"/>
      <c r="E108" s="201"/>
      <c r="F108" s="144"/>
      <c r="G108" s="144"/>
      <c r="H108" s="175" t="str">
        <f aca="true">IF(G108 &lt;&gt; "",VLOOKUP($G108,Defect_severity,2,0),"")</f>
        <v/>
      </c>
      <c r="I108" s="144"/>
      <c r="J108" s="201"/>
      <c r="K108" s="202"/>
    </row>
    <row r="109" customFormat="false" ht="15" hidden="false" customHeight="false" outlineLevel="0" collapsed="false">
      <c r="B109" s="200" t="n">
        <f aca="false">B108+1</f>
        <v>87</v>
      </c>
      <c r="C109" s="144"/>
      <c r="D109" s="201"/>
      <c r="E109" s="201"/>
      <c r="F109" s="144"/>
      <c r="G109" s="144"/>
      <c r="H109" s="175" t="str">
        <f aca="true">IF(G109 &lt;&gt; "",VLOOKUP($G109,Defect_severity,2,0),"")</f>
        <v/>
      </c>
      <c r="I109" s="144"/>
      <c r="J109" s="201"/>
      <c r="K109" s="202"/>
    </row>
    <row r="110" customFormat="false" ht="15" hidden="false" customHeight="false" outlineLevel="0" collapsed="false">
      <c r="B110" s="200" t="n">
        <f aca="false">B109+1</f>
        <v>88</v>
      </c>
      <c r="C110" s="144"/>
      <c r="D110" s="201"/>
      <c r="E110" s="201"/>
      <c r="F110" s="144"/>
      <c r="G110" s="144"/>
      <c r="H110" s="175" t="str">
        <f aca="true">IF(G110 &lt;&gt; "",VLOOKUP($G110,Defect_severity,2,0),"")</f>
        <v/>
      </c>
      <c r="I110" s="144"/>
      <c r="J110" s="201"/>
      <c r="K110" s="202"/>
    </row>
    <row r="111" customFormat="false" ht="15" hidden="false" customHeight="false" outlineLevel="0" collapsed="false">
      <c r="B111" s="200" t="n">
        <f aca="false">B110+1</f>
        <v>89</v>
      </c>
      <c r="C111" s="144"/>
      <c r="D111" s="201"/>
      <c r="E111" s="201"/>
      <c r="F111" s="144"/>
      <c r="G111" s="144"/>
      <c r="H111" s="175" t="str">
        <f aca="true">IF(G111 &lt;&gt; "",VLOOKUP($G111,Defect_severity,2,0),"")</f>
        <v/>
      </c>
      <c r="I111" s="144"/>
      <c r="J111" s="201"/>
      <c r="K111" s="202"/>
    </row>
    <row r="112" customFormat="false" ht="15" hidden="false" customHeight="false" outlineLevel="0" collapsed="false">
      <c r="B112" s="200" t="n">
        <f aca="false">B111+1</f>
        <v>90</v>
      </c>
      <c r="C112" s="144"/>
      <c r="D112" s="201"/>
      <c r="E112" s="201"/>
      <c r="F112" s="144"/>
      <c r="G112" s="144"/>
      <c r="H112" s="175" t="str">
        <f aca="true">IF(G112 &lt;&gt; "",VLOOKUP($G112,Defect_severity,2,0),"")</f>
        <v/>
      </c>
      <c r="I112" s="144"/>
      <c r="J112" s="201"/>
      <c r="K112" s="202"/>
    </row>
    <row r="113" customFormat="false" ht="15" hidden="false" customHeight="false" outlineLevel="0" collapsed="false">
      <c r="B113" s="200" t="n">
        <f aca="false">B112+1</f>
        <v>91</v>
      </c>
      <c r="C113" s="144"/>
      <c r="D113" s="201"/>
      <c r="E113" s="201"/>
      <c r="F113" s="144"/>
      <c r="G113" s="144"/>
      <c r="H113" s="175" t="str">
        <f aca="true">IF(G113 &lt;&gt; "",VLOOKUP($G113,Defect_severity,2,0),"")</f>
        <v/>
      </c>
      <c r="I113" s="144"/>
      <c r="J113" s="201"/>
      <c r="K113" s="202"/>
    </row>
    <row r="114" customFormat="false" ht="15" hidden="false" customHeight="false" outlineLevel="0" collapsed="false">
      <c r="B114" s="200" t="n">
        <f aca="false">B113+1</f>
        <v>92</v>
      </c>
      <c r="C114" s="144"/>
      <c r="D114" s="201"/>
      <c r="E114" s="201"/>
      <c r="F114" s="144"/>
      <c r="G114" s="144"/>
      <c r="H114" s="175" t="str">
        <f aca="true">IF(G114 &lt;&gt; "",VLOOKUP($G114,Defect_severity,2,0),"")</f>
        <v/>
      </c>
      <c r="I114" s="144"/>
      <c r="J114" s="201"/>
      <c r="K114" s="202"/>
    </row>
    <row r="115" customFormat="false" ht="15" hidden="false" customHeight="false" outlineLevel="0" collapsed="false">
      <c r="B115" s="200" t="n">
        <f aca="false">B114+1</f>
        <v>93</v>
      </c>
      <c r="C115" s="144"/>
      <c r="D115" s="201"/>
      <c r="E115" s="201"/>
      <c r="F115" s="144"/>
      <c r="G115" s="144"/>
      <c r="H115" s="175" t="str">
        <f aca="true">IF(G115 &lt;&gt; "",VLOOKUP($G115,Defect_severity,2,0),"")</f>
        <v/>
      </c>
      <c r="I115" s="144"/>
      <c r="J115" s="201"/>
      <c r="K115" s="202"/>
    </row>
    <row r="116" customFormat="false" ht="15" hidden="false" customHeight="false" outlineLevel="0" collapsed="false">
      <c r="B116" s="200" t="n">
        <f aca="false">B115+1</f>
        <v>94</v>
      </c>
      <c r="C116" s="144"/>
      <c r="D116" s="201"/>
      <c r="E116" s="201"/>
      <c r="F116" s="144"/>
      <c r="G116" s="144"/>
      <c r="H116" s="175" t="str">
        <f aca="true">IF(G116 &lt;&gt; "",VLOOKUP($G116,Defect_severity,2,0),"")</f>
        <v/>
      </c>
      <c r="I116" s="144"/>
      <c r="J116" s="201"/>
      <c r="K116" s="202"/>
    </row>
    <row r="117" customFormat="false" ht="15" hidden="false" customHeight="false" outlineLevel="0" collapsed="false">
      <c r="B117" s="200" t="n">
        <f aca="false">B116+1</f>
        <v>95</v>
      </c>
      <c r="C117" s="144"/>
      <c r="D117" s="201"/>
      <c r="E117" s="201"/>
      <c r="F117" s="144"/>
      <c r="G117" s="144"/>
      <c r="H117" s="175" t="str">
        <f aca="true">IF(G117 &lt;&gt; "",VLOOKUP($G117,Defect_severity,2,0),"")</f>
        <v/>
      </c>
      <c r="I117" s="144"/>
      <c r="J117" s="201"/>
      <c r="K117" s="202"/>
    </row>
    <row r="118" customFormat="false" ht="15" hidden="false" customHeight="false" outlineLevel="0" collapsed="false">
      <c r="B118" s="200" t="n">
        <f aca="false">B117+1</f>
        <v>96</v>
      </c>
      <c r="C118" s="144"/>
      <c r="D118" s="201"/>
      <c r="E118" s="201"/>
      <c r="F118" s="144"/>
      <c r="G118" s="144"/>
      <c r="H118" s="175" t="str">
        <f aca="true">IF(G118 &lt;&gt; "",VLOOKUP($G118,Defect_severity,2,0),"")</f>
        <v/>
      </c>
      <c r="I118" s="144"/>
      <c r="J118" s="201"/>
      <c r="K118" s="202"/>
    </row>
    <row r="119" customFormat="false" ht="15" hidden="false" customHeight="false" outlineLevel="0" collapsed="false">
      <c r="B119" s="200" t="n">
        <f aca="false">B118+1</f>
        <v>97</v>
      </c>
      <c r="C119" s="144"/>
      <c r="D119" s="201"/>
      <c r="E119" s="201"/>
      <c r="F119" s="144"/>
      <c r="G119" s="144"/>
      <c r="H119" s="175" t="str">
        <f aca="true">IF(G119 &lt;&gt; "",VLOOKUP($G119,Defect_severity,2,0),"")</f>
        <v/>
      </c>
      <c r="I119" s="144"/>
      <c r="J119" s="201"/>
      <c r="K119" s="202"/>
    </row>
    <row r="120" customFormat="false" ht="15" hidden="false" customHeight="false" outlineLevel="0" collapsed="false">
      <c r="B120" s="200" t="n">
        <f aca="false">B119+1</f>
        <v>98</v>
      </c>
      <c r="C120" s="144"/>
      <c r="D120" s="201"/>
      <c r="E120" s="201"/>
      <c r="F120" s="144"/>
      <c r="G120" s="144"/>
      <c r="H120" s="175" t="str">
        <f aca="true">IF(G120 &lt;&gt; "",VLOOKUP($G120,Defect_severity,2,0),"")</f>
        <v/>
      </c>
      <c r="I120" s="144"/>
      <c r="J120" s="201"/>
      <c r="K120" s="202"/>
    </row>
    <row r="121" customFormat="false" ht="15" hidden="false" customHeight="false" outlineLevel="0" collapsed="false">
      <c r="B121" s="200" t="n">
        <f aca="false">B120+1</f>
        <v>99</v>
      </c>
      <c r="C121" s="144"/>
      <c r="D121" s="201"/>
      <c r="E121" s="201"/>
      <c r="F121" s="144"/>
      <c r="G121" s="144"/>
      <c r="H121" s="175" t="str">
        <f aca="true">IF(G121 &lt;&gt; "",VLOOKUP($G121,Defect_severity,2,0),"")</f>
        <v/>
      </c>
      <c r="I121" s="144"/>
      <c r="J121" s="201"/>
      <c r="K121" s="202"/>
    </row>
    <row r="122" customFormat="false" ht="15" hidden="false" customHeight="false" outlineLevel="0" collapsed="false">
      <c r="B122" s="200" t="n">
        <f aca="false">B121+1</f>
        <v>100</v>
      </c>
      <c r="C122" s="144"/>
      <c r="D122" s="201"/>
      <c r="E122" s="201"/>
      <c r="F122" s="144"/>
      <c r="G122" s="144"/>
      <c r="H122" s="175" t="str">
        <f aca="true">IF(G122 &lt;&gt; "",VLOOKUP($G122,Defect_severity,2,0),"")</f>
        <v/>
      </c>
      <c r="I122" s="144"/>
      <c r="J122" s="201"/>
      <c r="K122" s="202"/>
    </row>
    <row r="123" customFormat="false" ht="15" hidden="false" customHeight="false" outlineLevel="0" collapsed="false">
      <c r="B123" s="200" t="n">
        <f aca="false">B122+1</f>
        <v>101</v>
      </c>
      <c r="C123" s="144"/>
      <c r="D123" s="201"/>
      <c r="E123" s="201"/>
      <c r="F123" s="144"/>
      <c r="G123" s="144"/>
      <c r="H123" s="175" t="str">
        <f aca="true">IF(G123 &lt;&gt; "",VLOOKUP($G123,Defect_severity,2,0),"")</f>
        <v/>
      </c>
      <c r="I123" s="144"/>
      <c r="J123" s="201"/>
      <c r="K123" s="202"/>
    </row>
    <row r="124" customFormat="false" ht="15" hidden="false" customHeight="false" outlineLevel="0" collapsed="false">
      <c r="B124" s="200" t="n">
        <f aca="false">B123+1</f>
        <v>102</v>
      </c>
      <c r="C124" s="144"/>
      <c r="D124" s="201"/>
      <c r="E124" s="201"/>
      <c r="F124" s="144"/>
      <c r="G124" s="144"/>
      <c r="H124" s="175" t="str">
        <f aca="true">IF(G124 &lt;&gt; "",VLOOKUP($G124,Defect_severity,2,0),"")</f>
        <v/>
      </c>
      <c r="I124" s="144"/>
      <c r="J124" s="201"/>
      <c r="K124" s="202"/>
    </row>
    <row r="125" customFormat="false" ht="15" hidden="false" customHeight="false" outlineLevel="0" collapsed="false">
      <c r="B125" s="200" t="n">
        <f aca="false">B124+1</f>
        <v>103</v>
      </c>
      <c r="C125" s="144"/>
      <c r="D125" s="201"/>
      <c r="E125" s="201"/>
      <c r="F125" s="144"/>
      <c r="G125" s="144"/>
      <c r="H125" s="175" t="str">
        <f aca="true">IF(G125 &lt;&gt; "",VLOOKUP($G125,Defect_severity,2,0),"")</f>
        <v/>
      </c>
      <c r="I125" s="144"/>
      <c r="J125" s="201"/>
      <c r="K125" s="202"/>
    </row>
    <row r="126" customFormat="false" ht="15" hidden="false" customHeight="false" outlineLevel="0" collapsed="false">
      <c r="B126" s="200" t="n">
        <f aca="false">B125+1</f>
        <v>104</v>
      </c>
      <c r="C126" s="144"/>
      <c r="D126" s="201"/>
      <c r="E126" s="201"/>
      <c r="F126" s="144"/>
      <c r="G126" s="144"/>
      <c r="H126" s="175" t="str">
        <f aca="true">IF(G126 &lt;&gt; "",VLOOKUP($G126,Defect_severity,2,0),"")</f>
        <v/>
      </c>
      <c r="I126" s="144"/>
      <c r="J126" s="201"/>
      <c r="K126" s="202"/>
    </row>
    <row r="127" customFormat="false" ht="15" hidden="false" customHeight="false" outlineLevel="0" collapsed="false">
      <c r="B127" s="200" t="n">
        <f aca="false">B126+1</f>
        <v>105</v>
      </c>
      <c r="C127" s="144"/>
      <c r="D127" s="201"/>
      <c r="E127" s="201"/>
      <c r="F127" s="144"/>
      <c r="G127" s="144"/>
      <c r="H127" s="175" t="str">
        <f aca="true">IF(G127 &lt;&gt; "",VLOOKUP($G127,Defect_severity,2,0),"")</f>
        <v/>
      </c>
      <c r="I127" s="144"/>
      <c r="J127" s="201"/>
      <c r="K127" s="202"/>
    </row>
    <row r="128" customFormat="false" ht="15" hidden="false" customHeight="false" outlineLevel="0" collapsed="false">
      <c r="B128" s="200" t="n">
        <f aca="false">B127+1</f>
        <v>106</v>
      </c>
      <c r="C128" s="144"/>
      <c r="D128" s="201"/>
      <c r="E128" s="201"/>
      <c r="F128" s="144"/>
      <c r="G128" s="144"/>
      <c r="H128" s="175" t="str">
        <f aca="true">IF(G128 &lt;&gt; "",VLOOKUP($G128,Defect_severity,2,0),"")</f>
        <v/>
      </c>
      <c r="I128" s="144"/>
      <c r="J128" s="201"/>
      <c r="K128" s="202"/>
    </row>
    <row r="129" customFormat="false" ht="15" hidden="false" customHeight="false" outlineLevel="0" collapsed="false">
      <c r="B129" s="200" t="n">
        <f aca="false">B128+1</f>
        <v>107</v>
      </c>
      <c r="C129" s="144"/>
      <c r="D129" s="201"/>
      <c r="E129" s="201"/>
      <c r="F129" s="144"/>
      <c r="G129" s="144"/>
      <c r="H129" s="175" t="str">
        <f aca="true">IF(G129 &lt;&gt; "",VLOOKUP($G129,Defect_severity,2,0),"")</f>
        <v/>
      </c>
      <c r="I129" s="144"/>
      <c r="J129" s="201"/>
      <c r="K129" s="202"/>
    </row>
    <row r="130" customFormat="false" ht="15" hidden="false" customHeight="false" outlineLevel="0" collapsed="false">
      <c r="B130" s="200" t="n">
        <f aca="false">B129+1</f>
        <v>108</v>
      </c>
      <c r="C130" s="144"/>
      <c r="D130" s="201"/>
      <c r="E130" s="201"/>
      <c r="F130" s="144"/>
      <c r="G130" s="144"/>
      <c r="H130" s="175" t="str">
        <f aca="true">IF(G130 &lt;&gt; "",VLOOKUP($G130,Defect_severity,2,0),"")</f>
        <v/>
      </c>
      <c r="I130" s="144"/>
      <c r="J130" s="201"/>
      <c r="K130" s="202"/>
    </row>
    <row r="131" customFormat="false" ht="15" hidden="false" customHeight="false" outlineLevel="0" collapsed="false">
      <c r="B131" s="200" t="n">
        <f aca="false">B130+1</f>
        <v>109</v>
      </c>
      <c r="C131" s="144"/>
      <c r="D131" s="201"/>
      <c r="E131" s="201"/>
      <c r="F131" s="144"/>
      <c r="G131" s="144"/>
      <c r="H131" s="175" t="str">
        <f aca="true">IF(G131 &lt;&gt; "",VLOOKUP($G131,Defect_severity,2,0),"")</f>
        <v/>
      </c>
      <c r="I131" s="144"/>
      <c r="J131" s="201"/>
      <c r="K131" s="202"/>
    </row>
    <row r="132" customFormat="false" ht="15" hidden="false" customHeight="false" outlineLevel="0" collapsed="false">
      <c r="B132" s="200" t="n">
        <f aca="false">B131+1</f>
        <v>110</v>
      </c>
      <c r="C132" s="144"/>
      <c r="D132" s="201"/>
      <c r="E132" s="201"/>
      <c r="F132" s="144"/>
      <c r="G132" s="144"/>
      <c r="H132" s="175" t="str">
        <f aca="true">IF(G132 &lt;&gt; "",VLOOKUP($G132,Defect_severity,2,0),"")</f>
        <v/>
      </c>
      <c r="I132" s="144"/>
      <c r="J132" s="201"/>
      <c r="K132" s="202"/>
    </row>
    <row r="133" customFormat="false" ht="15" hidden="false" customHeight="false" outlineLevel="0" collapsed="false">
      <c r="B133" s="200" t="n">
        <f aca="false">B132+1</f>
        <v>111</v>
      </c>
      <c r="C133" s="144"/>
      <c r="D133" s="201"/>
      <c r="E133" s="201"/>
      <c r="F133" s="144"/>
      <c r="G133" s="144"/>
      <c r="H133" s="175" t="str">
        <f aca="true">IF(G133 &lt;&gt; "",VLOOKUP($G133,Defect_severity,2,0),"")</f>
        <v/>
      </c>
      <c r="I133" s="144"/>
      <c r="J133" s="201"/>
      <c r="K133" s="202"/>
    </row>
    <row r="134" customFormat="false" ht="15" hidden="false" customHeight="false" outlineLevel="0" collapsed="false">
      <c r="B134" s="200" t="n">
        <f aca="false">B133+1</f>
        <v>112</v>
      </c>
      <c r="C134" s="144"/>
      <c r="D134" s="201"/>
      <c r="E134" s="201"/>
      <c r="F134" s="144"/>
      <c r="G134" s="144"/>
      <c r="H134" s="175" t="str">
        <f aca="true">IF(G134 &lt;&gt; "",VLOOKUP($G134,Defect_severity,2,0),"")</f>
        <v/>
      </c>
      <c r="I134" s="144"/>
      <c r="J134" s="201"/>
      <c r="K134" s="202"/>
    </row>
    <row r="135" customFormat="false" ht="15" hidden="false" customHeight="false" outlineLevel="0" collapsed="false">
      <c r="B135" s="200" t="n">
        <f aca="false">B134+1</f>
        <v>113</v>
      </c>
      <c r="C135" s="144"/>
      <c r="D135" s="201"/>
      <c r="E135" s="201"/>
      <c r="F135" s="144"/>
      <c r="G135" s="144"/>
      <c r="H135" s="175" t="str">
        <f aca="true">IF(G135 &lt;&gt; "",VLOOKUP($G135,Defect_severity,2,0),"")</f>
        <v/>
      </c>
      <c r="I135" s="144"/>
      <c r="J135" s="201"/>
      <c r="K135" s="202"/>
    </row>
    <row r="136" customFormat="false" ht="15" hidden="false" customHeight="false" outlineLevel="0" collapsed="false">
      <c r="B136" s="200" t="n">
        <f aca="false">B135+1</f>
        <v>114</v>
      </c>
      <c r="C136" s="144"/>
      <c r="D136" s="201"/>
      <c r="E136" s="201"/>
      <c r="F136" s="144"/>
      <c r="G136" s="144"/>
      <c r="H136" s="175" t="str">
        <f aca="true">IF(G136 &lt;&gt; "",VLOOKUP($G136,Defect_severity,2,0),"")</f>
        <v/>
      </c>
      <c r="I136" s="144"/>
      <c r="J136" s="201"/>
      <c r="K136" s="202"/>
    </row>
    <row r="137" customFormat="false" ht="15" hidden="false" customHeight="false" outlineLevel="0" collapsed="false">
      <c r="B137" s="200" t="n">
        <f aca="false">B136+1</f>
        <v>115</v>
      </c>
      <c r="C137" s="144"/>
      <c r="D137" s="201"/>
      <c r="E137" s="201"/>
      <c r="F137" s="144"/>
      <c r="G137" s="144"/>
      <c r="H137" s="175" t="str">
        <f aca="true">IF(G137 &lt;&gt; "",VLOOKUP($G137,Defect_severity,2,0),"")</f>
        <v/>
      </c>
      <c r="I137" s="144"/>
      <c r="J137" s="201"/>
      <c r="K137" s="202"/>
    </row>
    <row r="138" customFormat="false" ht="15" hidden="false" customHeight="false" outlineLevel="0" collapsed="false">
      <c r="B138" s="200" t="n">
        <f aca="false">B137+1</f>
        <v>116</v>
      </c>
      <c r="C138" s="144"/>
      <c r="D138" s="201"/>
      <c r="E138" s="201"/>
      <c r="F138" s="144"/>
      <c r="G138" s="144"/>
      <c r="H138" s="175" t="str">
        <f aca="true">IF(G138 &lt;&gt; "",VLOOKUP($G138,Defect_severity,2,0),"")</f>
        <v/>
      </c>
      <c r="I138" s="144"/>
      <c r="J138" s="201"/>
      <c r="K138" s="202"/>
    </row>
    <row r="139" customFormat="false" ht="15" hidden="false" customHeight="false" outlineLevel="0" collapsed="false">
      <c r="B139" s="200" t="n">
        <f aca="false">B138+1</f>
        <v>117</v>
      </c>
      <c r="C139" s="144"/>
      <c r="D139" s="201"/>
      <c r="E139" s="201"/>
      <c r="F139" s="144"/>
      <c r="G139" s="144"/>
      <c r="H139" s="175" t="str">
        <f aca="true">IF(G139 &lt;&gt; "",VLOOKUP($G139,Defect_severity,2,0),"")</f>
        <v/>
      </c>
      <c r="I139" s="144"/>
      <c r="J139" s="201"/>
      <c r="K139" s="202"/>
    </row>
    <row r="140" customFormat="false" ht="15" hidden="false" customHeight="false" outlineLevel="0" collapsed="false">
      <c r="B140" s="200" t="n">
        <f aca="false">B139+1</f>
        <v>118</v>
      </c>
      <c r="C140" s="144"/>
      <c r="D140" s="201"/>
      <c r="E140" s="201"/>
      <c r="F140" s="144"/>
      <c r="G140" s="144"/>
      <c r="H140" s="175" t="str">
        <f aca="true">IF(G140 &lt;&gt; "",VLOOKUP($G140,Defect_severity,2,0),"")</f>
        <v/>
      </c>
      <c r="I140" s="144"/>
      <c r="J140" s="201"/>
      <c r="K140" s="202"/>
    </row>
    <row r="141" customFormat="false" ht="15" hidden="false" customHeight="false" outlineLevel="0" collapsed="false">
      <c r="B141" s="200" t="n">
        <f aca="false">B140+1</f>
        <v>119</v>
      </c>
      <c r="C141" s="144"/>
      <c r="D141" s="201"/>
      <c r="E141" s="201"/>
      <c r="F141" s="144"/>
      <c r="G141" s="144"/>
      <c r="H141" s="175" t="str">
        <f aca="true">IF(G141 &lt;&gt; "",VLOOKUP($G141,Defect_severity,2,0),"")</f>
        <v/>
      </c>
      <c r="I141" s="144"/>
      <c r="J141" s="201"/>
      <c r="K141" s="202"/>
    </row>
    <row r="142" customFormat="false" ht="15" hidden="false" customHeight="false" outlineLevel="0" collapsed="false">
      <c r="B142" s="200" t="n">
        <f aca="false">B141+1</f>
        <v>120</v>
      </c>
      <c r="C142" s="144"/>
      <c r="D142" s="201"/>
      <c r="E142" s="201"/>
      <c r="F142" s="144"/>
      <c r="G142" s="144"/>
      <c r="H142" s="175" t="str">
        <f aca="true">IF(G142 &lt;&gt; "",VLOOKUP($G142,Defect_severity,2,0),"")</f>
        <v/>
      </c>
      <c r="I142" s="144"/>
      <c r="J142" s="201"/>
      <c r="K142" s="202"/>
    </row>
    <row r="143" customFormat="false" ht="15" hidden="false" customHeight="false" outlineLevel="0" collapsed="false">
      <c r="B143" s="200" t="n">
        <f aca="false">B142+1</f>
        <v>121</v>
      </c>
      <c r="C143" s="144"/>
      <c r="D143" s="201"/>
      <c r="E143" s="201"/>
      <c r="F143" s="144"/>
      <c r="G143" s="144"/>
      <c r="H143" s="175" t="str">
        <f aca="true">IF(G143 &lt;&gt; "",VLOOKUP($G143,Defect_severity,2,0),"")</f>
        <v/>
      </c>
      <c r="I143" s="144"/>
      <c r="J143" s="201"/>
      <c r="K143" s="202"/>
    </row>
    <row r="144" customFormat="false" ht="15" hidden="false" customHeight="false" outlineLevel="0" collapsed="false">
      <c r="B144" s="200" t="n">
        <f aca="false">B143+1</f>
        <v>122</v>
      </c>
      <c r="C144" s="144"/>
      <c r="D144" s="201"/>
      <c r="E144" s="201"/>
      <c r="F144" s="144"/>
      <c r="G144" s="144"/>
      <c r="H144" s="175" t="str">
        <f aca="true">IF(G144 &lt;&gt; "",VLOOKUP($G144,Defect_severity,2,0),"")</f>
        <v/>
      </c>
      <c r="I144" s="144"/>
      <c r="J144" s="201"/>
      <c r="K144" s="202"/>
    </row>
    <row r="145" customFormat="false" ht="15" hidden="false" customHeight="false" outlineLevel="0" collapsed="false">
      <c r="B145" s="200" t="n">
        <f aca="false">B144+1</f>
        <v>123</v>
      </c>
      <c r="C145" s="144"/>
      <c r="D145" s="201"/>
      <c r="E145" s="201"/>
      <c r="F145" s="144"/>
      <c r="G145" s="144"/>
      <c r="H145" s="175" t="str">
        <f aca="true">IF(G145 &lt;&gt; "",VLOOKUP($G145,Defect_severity,2,0),"")</f>
        <v/>
      </c>
      <c r="I145" s="144"/>
      <c r="J145" s="201"/>
      <c r="K145" s="202"/>
    </row>
    <row r="146" customFormat="false" ht="15" hidden="false" customHeight="false" outlineLevel="0" collapsed="false">
      <c r="B146" s="200" t="n">
        <f aca="false">B145+1</f>
        <v>124</v>
      </c>
      <c r="C146" s="144"/>
      <c r="D146" s="201"/>
      <c r="E146" s="201"/>
      <c r="F146" s="144"/>
      <c r="G146" s="144"/>
      <c r="H146" s="175" t="str">
        <f aca="true">IF(G146 &lt;&gt; "",VLOOKUP($G146,Defect_severity,2,0),"")</f>
        <v/>
      </c>
      <c r="I146" s="144"/>
      <c r="J146" s="201"/>
      <c r="K146" s="202"/>
    </row>
    <row r="147" customFormat="false" ht="15" hidden="false" customHeight="false" outlineLevel="0" collapsed="false">
      <c r="B147" s="200" t="n">
        <f aca="false">B146+1</f>
        <v>125</v>
      </c>
      <c r="C147" s="144"/>
      <c r="D147" s="201"/>
      <c r="E147" s="201"/>
      <c r="F147" s="144"/>
      <c r="G147" s="144"/>
      <c r="H147" s="175" t="str">
        <f aca="true">IF(G147 &lt;&gt; "",VLOOKUP($G147,Defect_severity,2,0),"")</f>
        <v/>
      </c>
      <c r="I147" s="144"/>
      <c r="J147" s="201"/>
      <c r="K147" s="202"/>
    </row>
    <row r="148" customFormat="false" ht="15" hidden="false" customHeight="false" outlineLevel="0" collapsed="false">
      <c r="B148" s="200" t="n">
        <f aca="false">B147+1</f>
        <v>126</v>
      </c>
      <c r="C148" s="144"/>
      <c r="D148" s="201"/>
      <c r="E148" s="201"/>
      <c r="F148" s="144"/>
      <c r="G148" s="144"/>
      <c r="H148" s="175" t="str">
        <f aca="true">IF(G148 &lt;&gt; "",VLOOKUP($G148,Defect_severity,2,0),"")</f>
        <v/>
      </c>
      <c r="I148" s="144"/>
      <c r="J148" s="201"/>
      <c r="K148" s="202"/>
    </row>
    <row r="149" customFormat="false" ht="15" hidden="false" customHeight="false" outlineLevel="0" collapsed="false">
      <c r="B149" s="200" t="n">
        <f aca="false">B148+1</f>
        <v>127</v>
      </c>
      <c r="C149" s="144"/>
      <c r="D149" s="201"/>
      <c r="E149" s="201"/>
      <c r="F149" s="144"/>
      <c r="G149" s="144"/>
      <c r="H149" s="175" t="str">
        <f aca="true">IF(G149 &lt;&gt; "",VLOOKUP($G149,Defect_severity,2,0),"")</f>
        <v/>
      </c>
      <c r="I149" s="144"/>
      <c r="J149" s="201"/>
      <c r="K149" s="202"/>
    </row>
    <row r="150" customFormat="false" ht="15" hidden="false" customHeight="false" outlineLevel="0" collapsed="false">
      <c r="B150" s="200" t="n">
        <f aca="false">B149+1</f>
        <v>128</v>
      </c>
      <c r="C150" s="144"/>
      <c r="D150" s="201"/>
      <c r="E150" s="201"/>
      <c r="F150" s="144"/>
      <c r="G150" s="144"/>
      <c r="H150" s="175" t="str">
        <f aca="true">IF(G150 &lt;&gt; "",VLOOKUP($G150,Defect_severity,2,0),"")</f>
        <v/>
      </c>
      <c r="I150" s="144"/>
      <c r="J150" s="201"/>
      <c r="K150" s="202"/>
    </row>
    <row r="151" customFormat="false" ht="15" hidden="false" customHeight="false" outlineLevel="0" collapsed="false">
      <c r="B151" s="200" t="n">
        <f aca="false">B150+1</f>
        <v>129</v>
      </c>
      <c r="C151" s="144"/>
      <c r="D151" s="201"/>
      <c r="E151" s="201"/>
      <c r="F151" s="144"/>
      <c r="G151" s="144"/>
      <c r="H151" s="175" t="str">
        <f aca="true">IF(G151 &lt;&gt; "",VLOOKUP($G151,Defect_severity,2,0),"")</f>
        <v/>
      </c>
      <c r="I151" s="144"/>
      <c r="J151" s="201"/>
      <c r="K151" s="202"/>
    </row>
    <row r="152" customFormat="false" ht="15" hidden="false" customHeight="false" outlineLevel="0" collapsed="false">
      <c r="B152" s="200" t="n">
        <f aca="false">B151+1</f>
        <v>130</v>
      </c>
      <c r="C152" s="144"/>
      <c r="D152" s="201"/>
      <c r="E152" s="201"/>
      <c r="F152" s="144"/>
      <c r="G152" s="144"/>
      <c r="H152" s="175" t="str">
        <f aca="true">IF(G152 &lt;&gt; "",VLOOKUP($G152,Defect_severity,2,0),"")</f>
        <v/>
      </c>
      <c r="I152" s="144"/>
      <c r="J152" s="201"/>
      <c r="K152" s="202"/>
    </row>
    <row r="153" customFormat="false" ht="15" hidden="false" customHeight="false" outlineLevel="0" collapsed="false">
      <c r="B153" s="200" t="n">
        <f aca="false">B152+1</f>
        <v>131</v>
      </c>
      <c r="C153" s="144"/>
      <c r="D153" s="201"/>
      <c r="E153" s="201"/>
      <c r="F153" s="144"/>
      <c r="G153" s="144"/>
      <c r="H153" s="175" t="str">
        <f aca="true">IF(G153 &lt;&gt; "",VLOOKUP($G153,Defect_severity,2,0),"")</f>
        <v/>
      </c>
      <c r="I153" s="144"/>
      <c r="J153" s="201"/>
      <c r="K153" s="202"/>
    </row>
    <row r="154" customFormat="false" ht="15" hidden="false" customHeight="false" outlineLevel="0" collapsed="false">
      <c r="B154" s="200" t="n">
        <f aca="false">B153+1</f>
        <v>132</v>
      </c>
      <c r="C154" s="144"/>
      <c r="D154" s="201"/>
      <c r="E154" s="201"/>
      <c r="F154" s="144"/>
      <c r="G154" s="144"/>
      <c r="H154" s="175" t="str">
        <f aca="true">IF(G154 &lt;&gt; "",VLOOKUP($G154,Defect_severity,2,0),"")</f>
        <v/>
      </c>
      <c r="I154" s="144"/>
      <c r="J154" s="201"/>
      <c r="K154" s="202"/>
    </row>
    <row r="155" customFormat="false" ht="15" hidden="false" customHeight="false" outlineLevel="0" collapsed="false">
      <c r="B155" s="200" t="n">
        <f aca="false">B154+1</f>
        <v>133</v>
      </c>
      <c r="C155" s="144"/>
      <c r="D155" s="201"/>
      <c r="E155" s="201"/>
      <c r="F155" s="144"/>
      <c r="G155" s="144"/>
      <c r="H155" s="175" t="str">
        <f aca="true">IF(G155 &lt;&gt; "",VLOOKUP($G155,Defect_severity,2,0),"")</f>
        <v/>
      </c>
      <c r="I155" s="144"/>
      <c r="J155" s="201"/>
      <c r="K155" s="202"/>
    </row>
    <row r="156" customFormat="false" ht="15" hidden="false" customHeight="false" outlineLevel="0" collapsed="false">
      <c r="B156" s="200" t="n">
        <f aca="false">B155+1</f>
        <v>134</v>
      </c>
      <c r="C156" s="144"/>
      <c r="D156" s="201"/>
      <c r="E156" s="201"/>
      <c r="F156" s="144"/>
      <c r="G156" s="144"/>
      <c r="H156" s="175" t="str">
        <f aca="true">IF(G156 &lt;&gt; "",VLOOKUP($G156,Defect_severity,2,0),"")</f>
        <v/>
      </c>
      <c r="I156" s="144"/>
      <c r="J156" s="201"/>
      <c r="K156" s="202"/>
    </row>
    <row r="157" customFormat="false" ht="15" hidden="false" customHeight="false" outlineLevel="0" collapsed="false">
      <c r="B157" s="200" t="n">
        <f aca="false">B156+1</f>
        <v>135</v>
      </c>
      <c r="C157" s="144"/>
      <c r="D157" s="201"/>
      <c r="E157" s="201"/>
      <c r="F157" s="144"/>
      <c r="G157" s="144"/>
      <c r="H157" s="175" t="str">
        <f aca="true">IF(G157 &lt;&gt; "",VLOOKUP($G157,Defect_severity,2,0),"")</f>
        <v/>
      </c>
      <c r="I157" s="144"/>
      <c r="J157" s="201"/>
      <c r="K157" s="202"/>
    </row>
    <row r="158" customFormat="false" ht="15" hidden="false" customHeight="false" outlineLevel="0" collapsed="false">
      <c r="B158" s="200" t="n">
        <f aca="false">B157+1</f>
        <v>136</v>
      </c>
      <c r="C158" s="144"/>
      <c r="D158" s="201"/>
      <c r="E158" s="201"/>
      <c r="F158" s="144"/>
      <c r="G158" s="144"/>
      <c r="H158" s="175" t="str">
        <f aca="true">IF(G158 &lt;&gt; "",VLOOKUP($G158,Defect_severity,2,0),"")</f>
        <v/>
      </c>
      <c r="I158" s="144"/>
      <c r="J158" s="201"/>
      <c r="K158" s="202"/>
    </row>
    <row r="159" customFormat="false" ht="15" hidden="false" customHeight="false" outlineLevel="0" collapsed="false">
      <c r="B159" s="200" t="n">
        <f aca="false">B158+1</f>
        <v>137</v>
      </c>
      <c r="C159" s="144"/>
      <c r="D159" s="201"/>
      <c r="E159" s="201"/>
      <c r="F159" s="144"/>
      <c r="G159" s="144"/>
      <c r="H159" s="175" t="str">
        <f aca="true">IF(G159 &lt;&gt; "",VLOOKUP($G159,Defect_severity,2,0),"")</f>
        <v/>
      </c>
      <c r="I159" s="144"/>
      <c r="J159" s="201"/>
      <c r="K159" s="202"/>
    </row>
    <row r="160" customFormat="false" ht="15" hidden="false" customHeight="false" outlineLevel="0" collapsed="false">
      <c r="B160" s="200" t="n">
        <f aca="false">B159+1</f>
        <v>138</v>
      </c>
      <c r="C160" s="144"/>
      <c r="D160" s="201"/>
      <c r="E160" s="201"/>
      <c r="F160" s="144"/>
      <c r="G160" s="144"/>
      <c r="H160" s="175" t="str">
        <f aca="true">IF(G160 &lt;&gt; "",VLOOKUP($G160,Defect_severity,2,0),"")</f>
        <v/>
      </c>
      <c r="I160" s="144"/>
      <c r="J160" s="201"/>
      <c r="K160" s="202"/>
    </row>
    <row r="161" customFormat="false" ht="15" hidden="false" customHeight="false" outlineLevel="0" collapsed="false">
      <c r="B161" s="200" t="n">
        <f aca="false">B160+1</f>
        <v>139</v>
      </c>
      <c r="C161" s="144"/>
      <c r="D161" s="201"/>
      <c r="E161" s="201"/>
      <c r="F161" s="144"/>
      <c r="G161" s="144"/>
      <c r="H161" s="175" t="str">
        <f aca="true">IF(G161 &lt;&gt; "",VLOOKUP($G161,Defect_severity,2,0),"")</f>
        <v/>
      </c>
      <c r="I161" s="144"/>
      <c r="J161" s="201"/>
      <c r="K161" s="202"/>
    </row>
    <row r="162" customFormat="false" ht="15" hidden="false" customHeight="false" outlineLevel="0" collapsed="false">
      <c r="B162" s="200" t="n">
        <f aca="false">B161+1</f>
        <v>140</v>
      </c>
      <c r="C162" s="144"/>
      <c r="D162" s="201"/>
      <c r="E162" s="201"/>
      <c r="F162" s="144"/>
      <c r="G162" s="144"/>
      <c r="H162" s="175" t="str">
        <f aca="true">IF(G162 &lt;&gt; "",VLOOKUP($G162,Defect_severity,2,0),"")</f>
        <v/>
      </c>
      <c r="I162" s="144"/>
      <c r="J162" s="201"/>
      <c r="K162" s="202"/>
    </row>
    <row r="163" customFormat="false" ht="15" hidden="false" customHeight="false" outlineLevel="0" collapsed="false">
      <c r="B163" s="200" t="n">
        <f aca="false">B162+1</f>
        <v>141</v>
      </c>
      <c r="C163" s="144"/>
      <c r="D163" s="201"/>
      <c r="E163" s="201"/>
      <c r="F163" s="144"/>
      <c r="G163" s="144"/>
      <c r="H163" s="175" t="str">
        <f aca="true">IF(G163 &lt;&gt; "",VLOOKUP($G163,Defect_severity,2,0),"")</f>
        <v/>
      </c>
      <c r="I163" s="144"/>
      <c r="J163" s="201"/>
      <c r="K163" s="202"/>
    </row>
    <row r="164" customFormat="false" ht="15" hidden="false" customHeight="false" outlineLevel="0" collapsed="false">
      <c r="B164" s="200" t="n">
        <f aca="false">B163+1</f>
        <v>142</v>
      </c>
      <c r="C164" s="144"/>
      <c r="D164" s="201"/>
      <c r="E164" s="201"/>
      <c r="F164" s="144"/>
      <c r="G164" s="144"/>
      <c r="H164" s="175" t="str">
        <f aca="true">IF(G164 &lt;&gt; "",VLOOKUP($G164,Defect_severity,2,0),"")</f>
        <v/>
      </c>
      <c r="I164" s="144"/>
      <c r="J164" s="201"/>
      <c r="K164" s="202"/>
    </row>
    <row r="165" customFormat="false" ht="15" hidden="false" customHeight="false" outlineLevel="0" collapsed="false">
      <c r="B165" s="200" t="n">
        <f aca="false">B164+1</f>
        <v>143</v>
      </c>
      <c r="C165" s="144"/>
      <c r="D165" s="201"/>
      <c r="E165" s="201"/>
      <c r="F165" s="144"/>
      <c r="G165" s="144"/>
      <c r="H165" s="175" t="str">
        <f aca="true">IF(G165 &lt;&gt; "",VLOOKUP($G165,Defect_severity,2,0),"")</f>
        <v/>
      </c>
      <c r="I165" s="144"/>
      <c r="J165" s="201"/>
      <c r="K165" s="202"/>
    </row>
    <row r="166" customFormat="false" ht="15" hidden="false" customHeight="false" outlineLevel="0" collapsed="false">
      <c r="B166" s="200" t="n">
        <f aca="false">B165+1</f>
        <v>144</v>
      </c>
      <c r="C166" s="144"/>
      <c r="D166" s="201"/>
      <c r="E166" s="201"/>
      <c r="F166" s="144"/>
      <c r="G166" s="144"/>
      <c r="H166" s="175" t="str">
        <f aca="true">IF(G166 &lt;&gt; "",VLOOKUP($G166,Defect_severity,2,0),"")</f>
        <v/>
      </c>
      <c r="I166" s="144"/>
      <c r="J166" s="201"/>
      <c r="K166" s="202"/>
    </row>
    <row r="167" customFormat="false" ht="15" hidden="false" customHeight="false" outlineLevel="0" collapsed="false">
      <c r="B167" s="200" t="n">
        <f aca="false">B166+1</f>
        <v>145</v>
      </c>
      <c r="C167" s="144"/>
      <c r="D167" s="201"/>
      <c r="E167" s="201"/>
      <c r="F167" s="144"/>
      <c r="G167" s="144"/>
      <c r="H167" s="175" t="str">
        <f aca="true">IF(G167 &lt;&gt; "",VLOOKUP($G167,Defect_severity,2,0),"")</f>
        <v/>
      </c>
      <c r="I167" s="144"/>
      <c r="J167" s="201"/>
      <c r="K167" s="202"/>
    </row>
    <row r="168" customFormat="false" ht="15" hidden="false" customHeight="false" outlineLevel="0" collapsed="false">
      <c r="B168" s="200" t="n">
        <f aca="false">B167+1</f>
        <v>146</v>
      </c>
      <c r="C168" s="144"/>
      <c r="D168" s="201"/>
      <c r="E168" s="201"/>
      <c r="F168" s="144"/>
      <c r="G168" s="144"/>
      <c r="H168" s="175" t="str">
        <f aca="true">IF(G168 &lt;&gt; "",VLOOKUP($G168,Defect_severity,2,0),"")</f>
        <v/>
      </c>
      <c r="I168" s="144"/>
      <c r="J168" s="201"/>
      <c r="K168" s="202"/>
    </row>
    <row r="169" customFormat="false" ht="15" hidden="false" customHeight="false" outlineLevel="0" collapsed="false">
      <c r="B169" s="200" t="n">
        <f aca="false">B168+1</f>
        <v>147</v>
      </c>
      <c r="C169" s="144"/>
      <c r="D169" s="201"/>
      <c r="E169" s="201"/>
      <c r="F169" s="144"/>
      <c r="G169" s="144"/>
      <c r="H169" s="175" t="str">
        <f aca="true">IF(G169 &lt;&gt; "",VLOOKUP($G169,Defect_severity,2,0),"")</f>
        <v/>
      </c>
      <c r="I169" s="144"/>
      <c r="J169" s="201"/>
      <c r="K169" s="202"/>
    </row>
    <row r="170" customFormat="false" ht="15" hidden="false" customHeight="false" outlineLevel="0" collapsed="false">
      <c r="B170" s="200" t="n">
        <f aca="false">B169+1</f>
        <v>148</v>
      </c>
      <c r="C170" s="144"/>
      <c r="D170" s="201"/>
      <c r="E170" s="201"/>
      <c r="F170" s="144"/>
      <c r="G170" s="144"/>
      <c r="H170" s="175" t="str">
        <f aca="true">IF(G170 &lt;&gt; "",VLOOKUP($G170,Defect_severity,2,0),"")</f>
        <v/>
      </c>
      <c r="I170" s="144"/>
      <c r="J170" s="201"/>
      <c r="K170" s="202"/>
    </row>
    <row r="171" customFormat="false" ht="15" hidden="false" customHeight="false" outlineLevel="0" collapsed="false">
      <c r="B171" s="200" t="n">
        <f aca="false">B170+1</f>
        <v>149</v>
      </c>
      <c r="C171" s="144"/>
      <c r="D171" s="201"/>
      <c r="E171" s="201"/>
      <c r="F171" s="144"/>
      <c r="G171" s="144"/>
      <c r="H171" s="175" t="str">
        <f aca="true">IF(G171 &lt;&gt; "",VLOOKUP($G171,Defect_severity,2,0),"")</f>
        <v/>
      </c>
      <c r="I171" s="144"/>
      <c r="J171" s="201"/>
      <c r="K171" s="202"/>
    </row>
    <row r="172" customFormat="false" ht="15" hidden="false" customHeight="false" outlineLevel="0" collapsed="false">
      <c r="B172" s="200" t="n">
        <f aca="false">B171+1</f>
        <v>150</v>
      </c>
      <c r="C172" s="144"/>
      <c r="D172" s="201"/>
      <c r="E172" s="201"/>
      <c r="F172" s="144"/>
      <c r="G172" s="144"/>
      <c r="H172" s="175" t="str">
        <f aca="true">IF(G172 &lt;&gt; "",VLOOKUP($G172,Defect_severity,2,0),"")</f>
        <v/>
      </c>
      <c r="I172" s="144"/>
      <c r="J172" s="201"/>
      <c r="K172" s="202"/>
    </row>
    <row r="173" customFormat="false" ht="15" hidden="false" customHeight="false" outlineLevel="0" collapsed="false">
      <c r="B173" s="200" t="n">
        <f aca="false">B172+1</f>
        <v>151</v>
      </c>
      <c r="C173" s="144"/>
      <c r="D173" s="201"/>
      <c r="E173" s="201"/>
      <c r="F173" s="144"/>
      <c r="G173" s="144"/>
      <c r="H173" s="175" t="str">
        <f aca="true">IF(G173 &lt;&gt; "",VLOOKUP($G173,Defect_severity,2,0),"")</f>
        <v/>
      </c>
      <c r="I173" s="144"/>
      <c r="J173" s="201"/>
      <c r="K173" s="202"/>
    </row>
    <row r="174" customFormat="false" ht="15" hidden="false" customHeight="false" outlineLevel="0" collapsed="false">
      <c r="B174" s="200" t="n">
        <f aca="false">B173+1</f>
        <v>152</v>
      </c>
      <c r="C174" s="144"/>
      <c r="D174" s="201"/>
      <c r="E174" s="201"/>
      <c r="F174" s="144"/>
      <c r="G174" s="144"/>
      <c r="H174" s="175" t="str">
        <f aca="true">IF(G174 &lt;&gt; "",VLOOKUP($G174,Defect_severity,2,0),"")</f>
        <v/>
      </c>
      <c r="I174" s="144"/>
      <c r="J174" s="201"/>
      <c r="K174" s="202"/>
    </row>
    <row r="175" customFormat="false" ht="15" hidden="false" customHeight="false" outlineLevel="0" collapsed="false">
      <c r="B175" s="200" t="n">
        <f aca="false">B174+1</f>
        <v>153</v>
      </c>
      <c r="C175" s="144"/>
      <c r="D175" s="201"/>
      <c r="E175" s="201"/>
      <c r="F175" s="144"/>
      <c r="G175" s="144"/>
      <c r="H175" s="175" t="str">
        <f aca="true">IF(G175 &lt;&gt; "",VLOOKUP($G175,Defect_severity,2,0),"")</f>
        <v/>
      </c>
      <c r="I175" s="144"/>
      <c r="J175" s="201"/>
      <c r="K175" s="202"/>
    </row>
    <row r="176" customFormat="false" ht="15" hidden="false" customHeight="false" outlineLevel="0" collapsed="false">
      <c r="B176" s="200" t="n">
        <f aca="false">B175+1</f>
        <v>154</v>
      </c>
      <c r="C176" s="144"/>
      <c r="D176" s="201"/>
      <c r="E176" s="201"/>
      <c r="F176" s="144"/>
      <c r="G176" s="144"/>
      <c r="H176" s="175" t="str">
        <f aca="true">IF(G176 &lt;&gt; "",VLOOKUP($G176,Defect_severity,2,0),"")</f>
        <v/>
      </c>
      <c r="I176" s="144"/>
      <c r="J176" s="201"/>
      <c r="K176" s="202"/>
    </row>
    <row r="177" customFormat="false" ht="15" hidden="false" customHeight="false" outlineLevel="0" collapsed="false">
      <c r="B177" s="200" t="n">
        <f aca="false">B176+1</f>
        <v>155</v>
      </c>
      <c r="C177" s="144"/>
      <c r="D177" s="201"/>
      <c r="E177" s="201"/>
      <c r="F177" s="144"/>
      <c r="G177" s="144"/>
      <c r="H177" s="175" t="str">
        <f aca="true">IF(G177 &lt;&gt; "",VLOOKUP($G177,Defect_severity,2,0),"")</f>
        <v/>
      </c>
      <c r="I177" s="144"/>
      <c r="J177" s="201"/>
      <c r="K177" s="202"/>
    </row>
    <row r="178" customFormat="false" ht="15" hidden="false" customHeight="false" outlineLevel="0" collapsed="false">
      <c r="B178" s="200" t="n">
        <f aca="false">B177+1</f>
        <v>156</v>
      </c>
      <c r="C178" s="144"/>
      <c r="D178" s="201"/>
      <c r="E178" s="201"/>
      <c r="F178" s="144"/>
      <c r="G178" s="144"/>
      <c r="H178" s="175" t="str">
        <f aca="true">IF(G178 &lt;&gt; "",VLOOKUP($G178,Defect_severity,2,0),"")</f>
        <v/>
      </c>
      <c r="I178" s="144"/>
      <c r="J178" s="201"/>
      <c r="K178" s="202"/>
    </row>
    <row r="179" customFormat="false" ht="15" hidden="false" customHeight="false" outlineLevel="0" collapsed="false">
      <c r="B179" s="200" t="n">
        <f aca="false">B178+1</f>
        <v>157</v>
      </c>
      <c r="C179" s="144"/>
      <c r="D179" s="201"/>
      <c r="E179" s="201"/>
      <c r="F179" s="144"/>
      <c r="G179" s="144"/>
      <c r="H179" s="175" t="str">
        <f aca="true">IF(G179 &lt;&gt; "",VLOOKUP($G179,Defect_severity,2,0),"")</f>
        <v/>
      </c>
      <c r="I179" s="144"/>
      <c r="J179" s="201"/>
      <c r="K179" s="202"/>
    </row>
    <row r="180" customFormat="false" ht="15" hidden="false" customHeight="false" outlineLevel="0" collapsed="false">
      <c r="B180" s="200" t="n">
        <f aca="false">B179+1</f>
        <v>158</v>
      </c>
      <c r="C180" s="144"/>
      <c r="D180" s="201"/>
      <c r="E180" s="201"/>
      <c r="F180" s="144"/>
      <c r="G180" s="144"/>
      <c r="H180" s="175" t="str">
        <f aca="true">IF(G180 &lt;&gt; "",VLOOKUP($G180,Defect_severity,2,0),"")</f>
        <v/>
      </c>
      <c r="I180" s="144"/>
      <c r="J180" s="201"/>
      <c r="K180" s="202"/>
    </row>
    <row r="181" customFormat="false" ht="15" hidden="false" customHeight="false" outlineLevel="0" collapsed="false">
      <c r="B181" s="200" t="n">
        <f aca="false">B180+1</f>
        <v>159</v>
      </c>
      <c r="C181" s="144"/>
      <c r="D181" s="201"/>
      <c r="E181" s="201"/>
      <c r="F181" s="144"/>
      <c r="G181" s="144"/>
      <c r="H181" s="175" t="str">
        <f aca="true">IF(G181 &lt;&gt; "",VLOOKUP($G181,Defect_severity,2,0),"")</f>
        <v/>
      </c>
      <c r="I181" s="144"/>
      <c r="J181" s="201"/>
      <c r="K181" s="202"/>
    </row>
    <row r="182" customFormat="false" ht="15" hidden="false" customHeight="false" outlineLevel="0" collapsed="false">
      <c r="B182" s="200" t="n">
        <f aca="false">B181+1</f>
        <v>160</v>
      </c>
      <c r="C182" s="144"/>
      <c r="D182" s="201"/>
      <c r="E182" s="201"/>
      <c r="F182" s="144"/>
      <c r="G182" s="144"/>
      <c r="H182" s="175" t="str">
        <f aca="true">IF(G182 &lt;&gt; "",VLOOKUP($G182,Defect_severity,2,0),"")</f>
        <v/>
      </c>
      <c r="I182" s="144"/>
      <c r="J182" s="201"/>
      <c r="K182" s="202"/>
    </row>
    <row r="183" customFormat="false" ht="15" hidden="false" customHeight="false" outlineLevel="0" collapsed="false">
      <c r="B183" s="200" t="n">
        <f aca="false">B182+1</f>
        <v>161</v>
      </c>
      <c r="C183" s="144"/>
      <c r="D183" s="201"/>
      <c r="E183" s="201"/>
      <c r="F183" s="144"/>
      <c r="G183" s="144"/>
      <c r="H183" s="175" t="str">
        <f aca="true">IF(G183 &lt;&gt; "",VLOOKUP($G183,Defect_severity,2,0),"")</f>
        <v/>
      </c>
      <c r="I183" s="144"/>
      <c r="J183" s="201"/>
      <c r="K183" s="202"/>
    </row>
    <row r="184" customFormat="false" ht="15" hidden="false" customHeight="false" outlineLevel="0" collapsed="false">
      <c r="B184" s="200" t="n">
        <f aca="false">B183+1</f>
        <v>162</v>
      </c>
      <c r="C184" s="144"/>
      <c r="D184" s="201"/>
      <c r="E184" s="201"/>
      <c r="F184" s="144"/>
      <c r="G184" s="144"/>
      <c r="H184" s="175" t="str">
        <f aca="true">IF(G184 &lt;&gt; "",VLOOKUP($G184,Defect_severity,2,0),"")</f>
        <v/>
      </c>
      <c r="I184" s="144"/>
      <c r="J184" s="201"/>
      <c r="K184" s="202"/>
    </row>
    <row r="185" customFormat="false" ht="15" hidden="false" customHeight="false" outlineLevel="0" collapsed="false">
      <c r="B185" s="200" t="n">
        <f aca="false">B184+1</f>
        <v>163</v>
      </c>
      <c r="C185" s="144"/>
      <c r="D185" s="201"/>
      <c r="E185" s="201"/>
      <c r="F185" s="144"/>
      <c r="G185" s="144"/>
      <c r="H185" s="175" t="str">
        <f aca="true">IF(G185 &lt;&gt; "",VLOOKUP($G185,Defect_severity,2,0),"")</f>
        <v/>
      </c>
      <c r="I185" s="144"/>
      <c r="J185" s="201"/>
      <c r="K185" s="202"/>
    </row>
    <row r="186" customFormat="false" ht="15" hidden="false" customHeight="false" outlineLevel="0" collapsed="false">
      <c r="B186" s="200" t="n">
        <f aca="false">B185+1</f>
        <v>164</v>
      </c>
      <c r="C186" s="144"/>
      <c r="D186" s="201"/>
      <c r="E186" s="201"/>
      <c r="F186" s="144"/>
      <c r="G186" s="144"/>
      <c r="H186" s="175" t="str">
        <f aca="true">IF(G186 &lt;&gt; "",VLOOKUP($G186,Defect_severity,2,0),"")</f>
        <v/>
      </c>
      <c r="I186" s="144"/>
      <c r="J186" s="201"/>
      <c r="K186" s="202"/>
    </row>
    <row r="187" customFormat="false" ht="15" hidden="false" customHeight="false" outlineLevel="0" collapsed="false">
      <c r="B187" s="200" t="n">
        <f aca="false">B186+1</f>
        <v>165</v>
      </c>
      <c r="C187" s="144"/>
      <c r="D187" s="201"/>
      <c r="E187" s="201"/>
      <c r="F187" s="144"/>
      <c r="G187" s="144"/>
      <c r="H187" s="175" t="str">
        <f aca="true">IF(G187 &lt;&gt; "",VLOOKUP($G187,Defect_severity,2,0),"")</f>
        <v/>
      </c>
      <c r="I187" s="144"/>
      <c r="J187" s="201"/>
      <c r="K187" s="202"/>
    </row>
    <row r="188" customFormat="false" ht="15" hidden="false" customHeight="false" outlineLevel="0" collapsed="false">
      <c r="B188" s="200" t="n">
        <f aca="false">B187+1</f>
        <v>166</v>
      </c>
      <c r="C188" s="144"/>
      <c r="D188" s="201"/>
      <c r="E188" s="201"/>
      <c r="F188" s="144"/>
      <c r="G188" s="144"/>
      <c r="H188" s="175" t="str">
        <f aca="true">IF(G188 &lt;&gt; "",VLOOKUP($G188,Defect_severity,2,0),"")</f>
        <v/>
      </c>
      <c r="I188" s="144"/>
      <c r="J188" s="201"/>
      <c r="K188" s="202"/>
    </row>
    <row r="189" customFormat="false" ht="15" hidden="false" customHeight="false" outlineLevel="0" collapsed="false">
      <c r="B189" s="200" t="n">
        <f aca="false">B188+1</f>
        <v>167</v>
      </c>
      <c r="C189" s="144"/>
      <c r="D189" s="201"/>
      <c r="E189" s="201"/>
      <c r="F189" s="144"/>
      <c r="G189" s="144"/>
      <c r="H189" s="175" t="str">
        <f aca="true">IF(G189 &lt;&gt; "",VLOOKUP($G189,Defect_severity,2,0),"")</f>
        <v/>
      </c>
      <c r="I189" s="144"/>
      <c r="J189" s="201"/>
      <c r="K189" s="202"/>
    </row>
    <row r="190" customFormat="false" ht="15" hidden="false" customHeight="false" outlineLevel="0" collapsed="false">
      <c r="B190" s="200" t="n">
        <f aca="false">B189+1</f>
        <v>168</v>
      </c>
      <c r="C190" s="144"/>
      <c r="D190" s="201"/>
      <c r="E190" s="201"/>
      <c r="F190" s="144"/>
      <c r="G190" s="144"/>
      <c r="H190" s="175" t="str">
        <f aca="true">IF(G190 &lt;&gt; "",VLOOKUP($G190,Defect_severity,2,0),"")</f>
        <v/>
      </c>
      <c r="I190" s="144"/>
      <c r="J190" s="201"/>
      <c r="K190" s="202"/>
    </row>
    <row r="191" customFormat="false" ht="15" hidden="false" customHeight="false" outlineLevel="0" collapsed="false">
      <c r="B191" s="200" t="n">
        <f aca="false">B190+1</f>
        <v>169</v>
      </c>
      <c r="C191" s="144"/>
      <c r="D191" s="201"/>
      <c r="E191" s="201"/>
      <c r="F191" s="144"/>
      <c r="G191" s="144"/>
      <c r="H191" s="175" t="str">
        <f aca="true">IF(G191 &lt;&gt; "",VLOOKUP($G191,Defect_severity,2,0),"")</f>
        <v/>
      </c>
      <c r="I191" s="144"/>
      <c r="J191" s="201"/>
      <c r="K191" s="202"/>
    </row>
    <row r="192" customFormat="false" ht="15" hidden="false" customHeight="false" outlineLevel="0" collapsed="false">
      <c r="B192" s="200" t="n">
        <f aca="false">B191+1</f>
        <v>170</v>
      </c>
      <c r="C192" s="144"/>
      <c r="D192" s="201"/>
      <c r="E192" s="201"/>
      <c r="F192" s="144"/>
      <c r="G192" s="144"/>
      <c r="H192" s="175" t="str">
        <f aca="true">IF(G192 &lt;&gt; "",VLOOKUP($G192,Defect_severity,2,0),"")</f>
        <v/>
      </c>
      <c r="I192" s="144"/>
      <c r="J192" s="201"/>
      <c r="K192" s="202"/>
    </row>
    <row r="193" customFormat="false" ht="15" hidden="false" customHeight="false" outlineLevel="0" collapsed="false">
      <c r="B193" s="200" t="n">
        <f aca="false">B192+1</f>
        <v>171</v>
      </c>
      <c r="C193" s="144"/>
      <c r="D193" s="201"/>
      <c r="E193" s="201"/>
      <c r="F193" s="144"/>
      <c r="G193" s="144"/>
      <c r="H193" s="175" t="str">
        <f aca="true">IF(G193 &lt;&gt; "",VLOOKUP($G193,Defect_severity,2,0),"")</f>
        <v/>
      </c>
      <c r="I193" s="144"/>
      <c r="J193" s="201"/>
      <c r="K193" s="202"/>
    </row>
    <row r="194" customFormat="false" ht="15" hidden="false" customHeight="false" outlineLevel="0" collapsed="false">
      <c r="B194" s="200" t="n">
        <f aca="false">B193+1</f>
        <v>172</v>
      </c>
      <c r="C194" s="144"/>
      <c r="D194" s="201"/>
      <c r="E194" s="201"/>
      <c r="F194" s="144"/>
      <c r="G194" s="144"/>
      <c r="H194" s="175" t="str">
        <f aca="true">IF(G194 &lt;&gt; "",VLOOKUP($G194,Defect_severity,2,0),"")</f>
        <v/>
      </c>
      <c r="I194" s="144"/>
      <c r="J194" s="201"/>
      <c r="K194" s="202"/>
    </row>
    <row r="195" customFormat="false" ht="15" hidden="false" customHeight="false" outlineLevel="0" collapsed="false">
      <c r="B195" s="200" t="n">
        <f aca="false">B194+1</f>
        <v>173</v>
      </c>
      <c r="C195" s="144"/>
      <c r="D195" s="201"/>
      <c r="E195" s="201"/>
      <c r="F195" s="144"/>
      <c r="G195" s="144"/>
      <c r="H195" s="175" t="str">
        <f aca="true">IF(G195 &lt;&gt; "",VLOOKUP($G195,Defect_severity,2,0),"")</f>
        <v/>
      </c>
      <c r="I195" s="144"/>
      <c r="J195" s="201"/>
      <c r="K195" s="202"/>
    </row>
    <row r="196" customFormat="false" ht="15" hidden="false" customHeight="false" outlineLevel="0" collapsed="false">
      <c r="B196" s="200" t="n">
        <f aca="false">B195+1</f>
        <v>174</v>
      </c>
      <c r="C196" s="144"/>
      <c r="D196" s="201"/>
      <c r="E196" s="201"/>
      <c r="F196" s="144"/>
      <c r="G196" s="144"/>
      <c r="H196" s="175" t="str">
        <f aca="true">IF(G196 &lt;&gt; "",VLOOKUP($G196,Defect_severity,2,0),"")</f>
        <v/>
      </c>
      <c r="I196" s="144"/>
      <c r="J196" s="201"/>
      <c r="K196" s="202"/>
    </row>
    <row r="197" customFormat="false" ht="15" hidden="false" customHeight="false" outlineLevel="0" collapsed="false">
      <c r="B197" s="200" t="n">
        <f aca="false">B196+1</f>
        <v>175</v>
      </c>
      <c r="C197" s="144"/>
      <c r="D197" s="201"/>
      <c r="E197" s="201"/>
      <c r="F197" s="144"/>
      <c r="G197" s="144"/>
      <c r="H197" s="175" t="str">
        <f aca="true">IF(G197 &lt;&gt; "",VLOOKUP($G197,Defect_severity,2,0),"")</f>
        <v/>
      </c>
      <c r="I197" s="144"/>
      <c r="J197" s="201"/>
      <c r="K197" s="202"/>
    </row>
    <row r="198" customFormat="false" ht="15" hidden="false" customHeight="false" outlineLevel="0" collapsed="false">
      <c r="B198" s="200" t="n">
        <f aca="false">B197+1</f>
        <v>176</v>
      </c>
      <c r="C198" s="144"/>
      <c r="D198" s="201"/>
      <c r="E198" s="201"/>
      <c r="F198" s="144"/>
      <c r="G198" s="144"/>
      <c r="H198" s="175" t="str">
        <f aca="true">IF(G198 &lt;&gt; "",VLOOKUP($G198,Defect_severity,2,0),"")</f>
        <v/>
      </c>
      <c r="I198" s="144"/>
      <c r="J198" s="201"/>
      <c r="K198" s="202"/>
    </row>
    <row r="199" customFormat="false" ht="15" hidden="false" customHeight="false" outlineLevel="0" collapsed="false">
      <c r="B199" s="200" t="n">
        <f aca="false">B198+1</f>
        <v>177</v>
      </c>
      <c r="C199" s="144"/>
      <c r="D199" s="201"/>
      <c r="E199" s="201"/>
      <c r="F199" s="144"/>
      <c r="G199" s="144"/>
      <c r="H199" s="175" t="str">
        <f aca="true">IF(G199 &lt;&gt; "",VLOOKUP($G199,Defect_severity,2,0),"")</f>
        <v/>
      </c>
      <c r="I199" s="144"/>
      <c r="J199" s="201"/>
      <c r="K199" s="202"/>
    </row>
    <row r="200" customFormat="false" ht="15" hidden="false" customHeight="false" outlineLevel="0" collapsed="false">
      <c r="B200" s="200" t="n">
        <f aca="false">B199+1</f>
        <v>178</v>
      </c>
      <c r="C200" s="144"/>
      <c r="D200" s="201"/>
      <c r="E200" s="201"/>
      <c r="F200" s="144"/>
      <c r="G200" s="144"/>
      <c r="H200" s="175" t="str">
        <f aca="true">IF(G200 &lt;&gt; "",VLOOKUP($G200,Defect_severity,2,0),"")</f>
        <v/>
      </c>
      <c r="I200" s="144"/>
      <c r="J200" s="201"/>
      <c r="K200" s="202"/>
    </row>
    <row r="201" customFormat="false" ht="15" hidden="false" customHeight="false" outlineLevel="0" collapsed="false">
      <c r="B201" s="200" t="n">
        <f aca="false">B200+1</f>
        <v>179</v>
      </c>
      <c r="C201" s="144"/>
      <c r="D201" s="201"/>
      <c r="E201" s="201"/>
      <c r="F201" s="144"/>
      <c r="G201" s="144"/>
      <c r="H201" s="175" t="str">
        <f aca="true">IF(G201 &lt;&gt; "",VLOOKUP($G201,Defect_severity,2,0),"")</f>
        <v/>
      </c>
      <c r="I201" s="144"/>
      <c r="J201" s="201"/>
      <c r="K201" s="202"/>
    </row>
    <row r="202" customFormat="false" ht="15" hidden="false" customHeight="false" outlineLevel="0" collapsed="false">
      <c r="B202" s="200" t="n">
        <f aca="false">B201+1</f>
        <v>180</v>
      </c>
      <c r="C202" s="144"/>
      <c r="D202" s="201"/>
      <c r="E202" s="201"/>
      <c r="F202" s="144"/>
      <c r="G202" s="144"/>
      <c r="H202" s="175" t="str">
        <f aca="true">IF(G202 &lt;&gt; "",VLOOKUP($G202,Defect_severity,2,0),"")</f>
        <v/>
      </c>
      <c r="I202" s="144"/>
      <c r="J202" s="201"/>
      <c r="K202" s="202"/>
    </row>
    <row r="203" customFormat="false" ht="15" hidden="false" customHeight="false" outlineLevel="0" collapsed="false">
      <c r="B203" s="200" t="n">
        <f aca="false">B202+1</f>
        <v>181</v>
      </c>
      <c r="C203" s="144"/>
      <c r="D203" s="201"/>
      <c r="E203" s="201"/>
      <c r="F203" s="144"/>
      <c r="G203" s="144"/>
      <c r="H203" s="175" t="str">
        <f aca="true">IF(G203 &lt;&gt; "",VLOOKUP($G203,Defect_severity,2,0),"")</f>
        <v/>
      </c>
      <c r="I203" s="144"/>
      <c r="J203" s="201"/>
      <c r="K203" s="202"/>
    </row>
    <row r="204" customFormat="false" ht="15" hidden="false" customHeight="false" outlineLevel="0" collapsed="false">
      <c r="B204" s="200" t="n">
        <f aca="false">B203+1</f>
        <v>182</v>
      </c>
      <c r="C204" s="144"/>
      <c r="D204" s="201"/>
      <c r="E204" s="201"/>
      <c r="F204" s="144"/>
      <c r="G204" s="144"/>
      <c r="H204" s="175" t="str">
        <f aca="true">IF(G204 &lt;&gt; "",VLOOKUP($G204,Defect_severity,2,0),"")</f>
        <v/>
      </c>
      <c r="I204" s="144"/>
      <c r="J204" s="201"/>
      <c r="K204" s="202"/>
    </row>
    <row r="205" customFormat="false" ht="15" hidden="false" customHeight="false" outlineLevel="0" collapsed="false">
      <c r="B205" s="200" t="n">
        <f aca="false">B204+1</f>
        <v>183</v>
      </c>
      <c r="C205" s="144"/>
      <c r="D205" s="201"/>
      <c r="E205" s="201"/>
      <c r="F205" s="144"/>
      <c r="G205" s="144"/>
      <c r="H205" s="175" t="str">
        <f aca="true">IF(G205 &lt;&gt; "",VLOOKUP($G205,Defect_severity,2,0),"")</f>
        <v/>
      </c>
      <c r="I205" s="144"/>
      <c r="J205" s="201"/>
      <c r="K205" s="202"/>
    </row>
    <row r="206" customFormat="false" ht="15" hidden="false" customHeight="false" outlineLevel="0" collapsed="false">
      <c r="B206" s="200" t="n">
        <f aca="false">B205+1</f>
        <v>184</v>
      </c>
      <c r="C206" s="144"/>
      <c r="D206" s="201"/>
      <c r="E206" s="201"/>
      <c r="F206" s="144"/>
      <c r="G206" s="144"/>
      <c r="H206" s="175" t="str">
        <f aca="true">IF(G206 &lt;&gt; "",VLOOKUP($G206,Defect_severity,2,0),"")</f>
        <v/>
      </c>
      <c r="I206" s="144"/>
      <c r="J206" s="201"/>
      <c r="K206" s="202"/>
    </row>
    <row r="207" customFormat="false" ht="15" hidden="false" customHeight="false" outlineLevel="0" collapsed="false">
      <c r="B207" s="200" t="n">
        <f aca="false">B206+1</f>
        <v>185</v>
      </c>
      <c r="C207" s="144"/>
      <c r="D207" s="201"/>
      <c r="E207" s="201"/>
      <c r="F207" s="144"/>
      <c r="G207" s="144"/>
      <c r="H207" s="175" t="str">
        <f aca="true">IF(G207 &lt;&gt; "",VLOOKUP($G207,Defect_severity,2,0),"")</f>
        <v/>
      </c>
      <c r="I207" s="144"/>
      <c r="J207" s="201"/>
      <c r="K207" s="202"/>
    </row>
    <row r="208" customFormat="false" ht="15" hidden="false" customHeight="false" outlineLevel="0" collapsed="false">
      <c r="B208" s="200" t="n">
        <f aca="false">B207+1</f>
        <v>186</v>
      </c>
      <c r="C208" s="144"/>
      <c r="D208" s="201"/>
      <c r="E208" s="201"/>
      <c r="F208" s="144"/>
      <c r="G208" s="144"/>
      <c r="H208" s="175" t="str">
        <f aca="true">IF(G208 &lt;&gt; "",VLOOKUP($G208,Defect_severity,2,0),"")</f>
        <v/>
      </c>
      <c r="I208" s="144"/>
      <c r="J208" s="201"/>
      <c r="K208" s="202"/>
    </row>
    <row r="209" customFormat="false" ht="15" hidden="false" customHeight="false" outlineLevel="0" collapsed="false">
      <c r="B209" s="200" t="n">
        <f aca="false">B208+1</f>
        <v>187</v>
      </c>
      <c r="C209" s="144"/>
      <c r="D209" s="201"/>
      <c r="E209" s="201"/>
      <c r="F209" s="144"/>
      <c r="G209" s="144"/>
      <c r="H209" s="175" t="str">
        <f aca="true">IF(G209 &lt;&gt; "",VLOOKUP($G209,Defect_severity,2,0),"")</f>
        <v/>
      </c>
      <c r="I209" s="144"/>
      <c r="J209" s="201"/>
      <c r="K209" s="202"/>
    </row>
    <row r="210" customFormat="false" ht="15" hidden="false" customHeight="false" outlineLevel="0" collapsed="false">
      <c r="B210" s="200" t="n">
        <f aca="false">B209+1</f>
        <v>188</v>
      </c>
      <c r="C210" s="144"/>
      <c r="D210" s="201"/>
      <c r="E210" s="201"/>
      <c r="F210" s="144"/>
      <c r="G210" s="144"/>
      <c r="H210" s="175" t="str">
        <f aca="true">IF(G210 &lt;&gt; "",VLOOKUP($G210,Defect_severity,2,0),"")</f>
        <v/>
      </c>
      <c r="I210" s="144"/>
      <c r="J210" s="201"/>
      <c r="K210" s="202"/>
    </row>
    <row r="211" customFormat="false" ht="15" hidden="false" customHeight="false" outlineLevel="0" collapsed="false">
      <c r="B211" s="200" t="n">
        <f aca="false">B210+1</f>
        <v>189</v>
      </c>
      <c r="C211" s="144"/>
      <c r="D211" s="201"/>
      <c r="E211" s="201"/>
      <c r="F211" s="144"/>
      <c r="G211" s="144"/>
      <c r="H211" s="175" t="str">
        <f aca="true">IF(G211 &lt;&gt; "",VLOOKUP($G211,Defect_severity,2,0),"")</f>
        <v/>
      </c>
      <c r="I211" s="144"/>
      <c r="J211" s="201"/>
      <c r="K211" s="202"/>
    </row>
    <row r="212" customFormat="false" ht="15" hidden="false" customHeight="false" outlineLevel="0" collapsed="false">
      <c r="B212" s="200" t="n">
        <f aca="false">B211+1</f>
        <v>190</v>
      </c>
      <c r="C212" s="144"/>
      <c r="D212" s="201"/>
      <c r="E212" s="201"/>
      <c r="F212" s="144"/>
      <c r="G212" s="144"/>
      <c r="H212" s="175" t="str">
        <f aca="true">IF(G212 &lt;&gt; "",VLOOKUP($G212,Defect_severity,2,0),"")</f>
        <v/>
      </c>
      <c r="I212" s="144"/>
      <c r="J212" s="201"/>
      <c r="K212" s="202"/>
    </row>
    <row r="213" customFormat="false" ht="15" hidden="false" customHeight="false" outlineLevel="0" collapsed="false">
      <c r="B213" s="200" t="n">
        <f aca="false">B212+1</f>
        <v>191</v>
      </c>
      <c r="C213" s="144"/>
      <c r="D213" s="201"/>
      <c r="E213" s="201"/>
      <c r="F213" s="144"/>
      <c r="G213" s="144"/>
      <c r="H213" s="175" t="str">
        <f aca="true">IF(G213 &lt;&gt; "",VLOOKUP($G213,Defect_severity,2,0),"")</f>
        <v/>
      </c>
      <c r="I213" s="144"/>
      <c r="J213" s="201"/>
      <c r="K213" s="202"/>
    </row>
    <row r="214" customFormat="false" ht="15" hidden="false" customHeight="false" outlineLevel="0" collapsed="false">
      <c r="B214" s="200" t="n">
        <f aca="false">B213+1</f>
        <v>192</v>
      </c>
      <c r="C214" s="144"/>
      <c r="D214" s="201"/>
      <c r="E214" s="201"/>
      <c r="F214" s="144"/>
      <c r="G214" s="144"/>
      <c r="H214" s="175" t="str">
        <f aca="true">IF(G214 &lt;&gt; "",VLOOKUP($G214,Defect_severity,2,0),"")</f>
        <v/>
      </c>
      <c r="I214" s="144"/>
      <c r="J214" s="201"/>
      <c r="K214" s="202"/>
    </row>
    <row r="215" customFormat="false" ht="15" hidden="false" customHeight="false" outlineLevel="0" collapsed="false">
      <c r="B215" s="200" t="n">
        <f aca="false">B214+1</f>
        <v>193</v>
      </c>
      <c r="C215" s="144"/>
      <c r="D215" s="201"/>
      <c r="E215" s="201"/>
      <c r="F215" s="144"/>
      <c r="G215" s="144"/>
      <c r="H215" s="175" t="str">
        <f aca="true">IF(G215 &lt;&gt; "",VLOOKUP($G215,Defect_severity,2,0),"")</f>
        <v/>
      </c>
      <c r="I215" s="144"/>
      <c r="J215" s="201"/>
      <c r="K215" s="202"/>
    </row>
    <row r="216" customFormat="false" ht="15" hidden="false" customHeight="false" outlineLevel="0" collapsed="false">
      <c r="B216" s="200" t="n">
        <f aca="false">B215+1</f>
        <v>194</v>
      </c>
      <c r="C216" s="144"/>
      <c r="D216" s="201"/>
      <c r="E216" s="201"/>
      <c r="F216" s="144"/>
      <c r="G216" s="144"/>
      <c r="H216" s="175" t="str">
        <f aca="true">IF(G216 &lt;&gt; "",VLOOKUP($G216,Defect_severity,2,0),"")</f>
        <v/>
      </c>
      <c r="I216" s="144"/>
      <c r="J216" s="201"/>
      <c r="K216" s="202"/>
    </row>
    <row r="217" customFormat="false" ht="15" hidden="false" customHeight="false" outlineLevel="0" collapsed="false">
      <c r="B217" s="200" t="n">
        <f aca="false">B216+1</f>
        <v>195</v>
      </c>
      <c r="C217" s="144"/>
      <c r="D217" s="201"/>
      <c r="E217" s="201"/>
      <c r="F217" s="144"/>
      <c r="G217" s="144"/>
      <c r="H217" s="175" t="str">
        <f aca="true">IF(G217 &lt;&gt; "",VLOOKUP($G217,Defect_severity,2,0),"")</f>
        <v/>
      </c>
      <c r="I217" s="144"/>
      <c r="J217" s="201"/>
      <c r="K217" s="202"/>
    </row>
    <row r="218" customFormat="false" ht="15" hidden="false" customHeight="false" outlineLevel="0" collapsed="false">
      <c r="B218" s="200" t="n">
        <f aca="false">B217+1</f>
        <v>196</v>
      </c>
      <c r="C218" s="144"/>
      <c r="D218" s="201"/>
      <c r="E218" s="201"/>
      <c r="F218" s="144"/>
      <c r="G218" s="144"/>
      <c r="H218" s="175" t="str">
        <f aca="true">IF(G218 &lt;&gt; "",VLOOKUP($G218,Defect_severity,2,0),"")</f>
        <v/>
      </c>
      <c r="I218" s="144"/>
      <c r="J218" s="201"/>
      <c r="K218" s="202"/>
    </row>
    <row r="219" customFormat="false" ht="15" hidden="false" customHeight="false" outlineLevel="0" collapsed="false">
      <c r="B219" s="200" t="n">
        <f aca="false">B218+1</f>
        <v>197</v>
      </c>
      <c r="C219" s="144"/>
      <c r="D219" s="201"/>
      <c r="E219" s="201"/>
      <c r="F219" s="144"/>
      <c r="G219" s="144"/>
      <c r="H219" s="175" t="str">
        <f aca="true">IF(G219 &lt;&gt; "",VLOOKUP($G219,Defect_severity,2,0),"")</f>
        <v/>
      </c>
      <c r="I219" s="144"/>
      <c r="J219" s="201"/>
      <c r="K219" s="202"/>
    </row>
    <row r="220" customFormat="false" ht="15" hidden="false" customHeight="false" outlineLevel="0" collapsed="false">
      <c r="B220" s="200" t="n">
        <f aca="false">B219+1</f>
        <v>198</v>
      </c>
      <c r="C220" s="144"/>
      <c r="D220" s="201"/>
      <c r="E220" s="201"/>
      <c r="F220" s="144"/>
      <c r="G220" s="144"/>
      <c r="H220" s="175" t="str">
        <f aca="true">IF(G220 &lt;&gt; "",VLOOKUP($G220,Defect_severity,2,0),"")</f>
        <v/>
      </c>
      <c r="I220" s="144"/>
      <c r="J220" s="201"/>
      <c r="K220" s="202"/>
    </row>
    <row r="221" customFormat="false" ht="15" hidden="false" customHeight="false" outlineLevel="0" collapsed="false">
      <c r="B221" s="200" t="n">
        <f aca="false">B220+1</f>
        <v>199</v>
      </c>
      <c r="C221" s="144"/>
      <c r="D221" s="201"/>
      <c r="E221" s="201"/>
      <c r="F221" s="144"/>
      <c r="G221" s="144"/>
      <c r="H221" s="175" t="str">
        <f aca="true">IF(G221 &lt;&gt; "",VLOOKUP($G221,Defect_severity,2,0),"")</f>
        <v/>
      </c>
      <c r="I221" s="144"/>
      <c r="J221" s="201"/>
      <c r="K221" s="202"/>
    </row>
    <row r="222" customFormat="false" ht="15" hidden="false" customHeight="false" outlineLevel="0" collapsed="false">
      <c r="B222" s="200" t="n">
        <f aca="false">B221+1</f>
        <v>200</v>
      </c>
      <c r="C222" s="144"/>
      <c r="D222" s="201"/>
      <c r="E222" s="201"/>
      <c r="F222" s="144"/>
      <c r="G222" s="144"/>
      <c r="H222" s="175" t="str">
        <f aca="true">IF(G222 &lt;&gt; "",VLOOKUP($G222,Defect_severity,2,0),"")</f>
        <v/>
      </c>
      <c r="I222" s="144"/>
      <c r="J222" s="201"/>
      <c r="K222" s="202"/>
    </row>
    <row r="223" customFormat="false" ht="15" hidden="false" customHeight="false" outlineLevel="0" collapsed="false">
      <c r="B223" s="200" t="n">
        <f aca="false">B222+1</f>
        <v>201</v>
      </c>
      <c r="C223" s="144"/>
      <c r="D223" s="201"/>
      <c r="E223" s="201"/>
      <c r="F223" s="144"/>
      <c r="G223" s="144"/>
      <c r="H223" s="175" t="str">
        <f aca="true">IF(G223 &lt;&gt; "",VLOOKUP($G223,Defect_severity,2,0),"")</f>
        <v/>
      </c>
      <c r="I223" s="144"/>
      <c r="J223" s="201"/>
      <c r="K223" s="202"/>
    </row>
    <row r="224" customFormat="false" ht="15" hidden="false" customHeight="false" outlineLevel="0" collapsed="false">
      <c r="B224" s="200" t="n">
        <f aca="false">B223+1</f>
        <v>202</v>
      </c>
      <c r="C224" s="144"/>
      <c r="D224" s="201"/>
      <c r="E224" s="201"/>
      <c r="F224" s="144"/>
      <c r="G224" s="144"/>
      <c r="H224" s="175" t="str">
        <f aca="true">IF(G224 &lt;&gt; "",VLOOKUP($G224,Defect_severity,2,0),"")</f>
        <v/>
      </c>
      <c r="I224" s="144"/>
      <c r="J224" s="201"/>
      <c r="K224" s="202"/>
    </row>
    <row r="225" customFormat="false" ht="15" hidden="false" customHeight="false" outlineLevel="0" collapsed="false">
      <c r="B225" s="200" t="n">
        <f aca="false">B224+1</f>
        <v>203</v>
      </c>
      <c r="C225" s="144"/>
      <c r="D225" s="201"/>
      <c r="E225" s="201"/>
      <c r="F225" s="144"/>
      <c r="G225" s="144"/>
      <c r="H225" s="175" t="str">
        <f aca="true">IF(G225 &lt;&gt; "",VLOOKUP($G225,Defect_severity,2,0),"")</f>
        <v/>
      </c>
      <c r="I225" s="144"/>
      <c r="J225" s="201"/>
      <c r="K225" s="202"/>
    </row>
    <row r="226" customFormat="false" ht="15" hidden="false" customHeight="false" outlineLevel="0" collapsed="false">
      <c r="B226" s="200" t="n">
        <f aca="false">B225+1</f>
        <v>204</v>
      </c>
      <c r="C226" s="144"/>
      <c r="D226" s="201"/>
      <c r="E226" s="201"/>
      <c r="F226" s="144"/>
      <c r="G226" s="144"/>
      <c r="H226" s="175" t="str">
        <f aca="true">IF(G226 &lt;&gt; "",VLOOKUP($G226,Defect_severity,2,0),"")</f>
        <v/>
      </c>
      <c r="I226" s="144"/>
      <c r="J226" s="201"/>
      <c r="K226" s="202"/>
    </row>
    <row r="227" customFormat="false" ht="15" hidden="false" customHeight="false" outlineLevel="0" collapsed="false">
      <c r="B227" s="200" t="n">
        <f aca="false">B226+1</f>
        <v>205</v>
      </c>
      <c r="C227" s="144"/>
      <c r="D227" s="201"/>
      <c r="E227" s="201"/>
      <c r="F227" s="144"/>
      <c r="G227" s="144"/>
      <c r="H227" s="175" t="str">
        <f aca="true">IF(G227 &lt;&gt; "",VLOOKUP($G227,Defect_severity,2,0),"")</f>
        <v/>
      </c>
      <c r="I227" s="144"/>
      <c r="J227" s="201"/>
      <c r="K227" s="202"/>
    </row>
    <row r="228" customFormat="false" ht="15" hidden="false" customHeight="false" outlineLevel="0" collapsed="false">
      <c r="B228" s="200" t="n">
        <f aca="false">B227+1</f>
        <v>206</v>
      </c>
      <c r="C228" s="144"/>
      <c r="D228" s="201"/>
      <c r="E228" s="201"/>
      <c r="F228" s="144"/>
      <c r="G228" s="144"/>
      <c r="H228" s="175" t="str">
        <f aca="true">IF(G228 &lt;&gt; "",VLOOKUP($G228,Defect_severity,2,0),"")</f>
        <v/>
      </c>
      <c r="I228" s="144"/>
      <c r="J228" s="201"/>
      <c r="K228" s="202"/>
    </row>
    <row r="229" customFormat="false" ht="15" hidden="false" customHeight="false" outlineLevel="0" collapsed="false">
      <c r="B229" s="200" t="n">
        <f aca="false">B228+1</f>
        <v>207</v>
      </c>
      <c r="C229" s="144"/>
      <c r="D229" s="201"/>
      <c r="E229" s="201"/>
      <c r="F229" s="144"/>
      <c r="G229" s="144"/>
      <c r="H229" s="175" t="str">
        <f aca="true">IF(G229 &lt;&gt; "",VLOOKUP($G229,Defect_severity,2,0),"")</f>
        <v/>
      </c>
      <c r="I229" s="144"/>
      <c r="J229" s="201"/>
      <c r="K229" s="202"/>
    </row>
    <row r="230" customFormat="false" ht="15" hidden="false" customHeight="false" outlineLevel="0" collapsed="false">
      <c r="B230" s="200" t="n">
        <f aca="false">B229+1</f>
        <v>208</v>
      </c>
      <c r="C230" s="144"/>
      <c r="D230" s="201"/>
      <c r="E230" s="201"/>
      <c r="F230" s="144"/>
      <c r="G230" s="144"/>
      <c r="H230" s="175" t="str">
        <f aca="true">IF(G230 &lt;&gt; "",VLOOKUP($G230,Defect_severity,2,0),"")</f>
        <v/>
      </c>
      <c r="I230" s="144"/>
      <c r="J230" s="201"/>
      <c r="K230" s="202"/>
    </row>
    <row r="231" customFormat="false" ht="15" hidden="false" customHeight="false" outlineLevel="0" collapsed="false">
      <c r="B231" s="200" t="n">
        <f aca="false">B230+1</f>
        <v>209</v>
      </c>
      <c r="C231" s="144"/>
      <c r="D231" s="201"/>
      <c r="E231" s="201"/>
      <c r="F231" s="144"/>
      <c r="G231" s="144"/>
      <c r="H231" s="175" t="str">
        <f aca="true">IF(G231 &lt;&gt; "",VLOOKUP($G231,Defect_severity,2,0),"")</f>
        <v/>
      </c>
      <c r="I231" s="144"/>
      <c r="J231" s="201"/>
      <c r="K231" s="202"/>
    </row>
    <row r="232" customFormat="false" ht="15" hidden="false" customHeight="false" outlineLevel="0" collapsed="false">
      <c r="B232" s="200" t="n">
        <f aca="false">B231+1</f>
        <v>210</v>
      </c>
      <c r="C232" s="144"/>
      <c r="D232" s="201"/>
      <c r="E232" s="201"/>
      <c r="F232" s="144"/>
      <c r="G232" s="144"/>
      <c r="H232" s="175" t="str">
        <f aca="true">IF(G232 &lt;&gt; "",VLOOKUP($G232,Defect_severity,2,0),"")</f>
        <v/>
      </c>
      <c r="I232" s="144"/>
      <c r="J232" s="201"/>
      <c r="K232" s="202"/>
    </row>
    <row r="233" customFormat="false" ht="15" hidden="false" customHeight="false" outlineLevel="0" collapsed="false">
      <c r="B233" s="200" t="n">
        <f aca="false">B232+1</f>
        <v>211</v>
      </c>
      <c r="C233" s="144"/>
      <c r="D233" s="201"/>
      <c r="E233" s="201"/>
      <c r="F233" s="144"/>
      <c r="G233" s="144"/>
      <c r="H233" s="175" t="str">
        <f aca="true">IF(G233 &lt;&gt; "",VLOOKUP($G233,Defect_severity,2,0),"")</f>
        <v/>
      </c>
      <c r="I233" s="144"/>
      <c r="J233" s="201"/>
      <c r="K233" s="202"/>
    </row>
    <row r="234" customFormat="false" ht="15" hidden="false" customHeight="false" outlineLevel="0" collapsed="false">
      <c r="B234" s="200" t="n">
        <f aca="false">B233+1</f>
        <v>212</v>
      </c>
      <c r="C234" s="144"/>
      <c r="D234" s="201"/>
      <c r="E234" s="201"/>
      <c r="F234" s="144"/>
      <c r="G234" s="144"/>
      <c r="H234" s="175" t="str">
        <f aca="true">IF(G234 &lt;&gt; "",VLOOKUP($G234,Defect_severity,2,0),"")</f>
        <v/>
      </c>
      <c r="I234" s="144"/>
      <c r="J234" s="201"/>
      <c r="K234" s="202"/>
    </row>
    <row r="235" customFormat="false" ht="15" hidden="false" customHeight="false" outlineLevel="0" collapsed="false">
      <c r="B235" s="200" t="n">
        <f aca="false">B234+1</f>
        <v>213</v>
      </c>
      <c r="C235" s="144"/>
      <c r="D235" s="201"/>
      <c r="E235" s="201"/>
      <c r="F235" s="144"/>
      <c r="G235" s="144"/>
      <c r="H235" s="175" t="str">
        <f aca="true">IF(G235 &lt;&gt; "",VLOOKUP($G235,Defect_severity,2,0),"")</f>
        <v/>
      </c>
      <c r="I235" s="144"/>
      <c r="J235" s="201"/>
      <c r="K235" s="202"/>
    </row>
    <row r="236" customFormat="false" ht="15" hidden="false" customHeight="false" outlineLevel="0" collapsed="false">
      <c r="B236" s="200" t="n">
        <f aca="false">B235+1</f>
        <v>214</v>
      </c>
      <c r="C236" s="144"/>
      <c r="D236" s="201"/>
      <c r="E236" s="201"/>
      <c r="F236" s="144"/>
      <c r="G236" s="144"/>
      <c r="H236" s="175" t="str">
        <f aca="true">IF(G236 &lt;&gt; "",VLOOKUP($G236,Defect_severity,2,0),"")</f>
        <v/>
      </c>
      <c r="I236" s="144"/>
      <c r="J236" s="201"/>
      <c r="K236" s="202"/>
    </row>
    <row r="237" customFormat="false" ht="15" hidden="false" customHeight="false" outlineLevel="0" collapsed="false">
      <c r="B237" s="200" t="n">
        <f aca="false">B236+1</f>
        <v>215</v>
      </c>
      <c r="C237" s="144"/>
      <c r="D237" s="201"/>
      <c r="E237" s="201"/>
      <c r="F237" s="144"/>
      <c r="G237" s="144"/>
      <c r="H237" s="175" t="str">
        <f aca="true">IF(G237 &lt;&gt; "",VLOOKUP($G237,Defect_severity,2,0),"")</f>
        <v/>
      </c>
      <c r="I237" s="144"/>
      <c r="J237" s="201"/>
      <c r="K237" s="202"/>
    </row>
    <row r="238" customFormat="false" ht="15" hidden="false" customHeight="false" outlineLevel="0" collapsed="false">
      <c r="B238" s="200" t="n">
        <f aca="false">B237+1</f>
        <v>216</v>
      </c>
      <c r="C238" s="144"/>
      <c r="D238" s="201"/>
      <c r="E238" s="201"/>
      <c r="F238" s="144"/>
      <c r="G238" s="144"/>
      <c r="H238" s="175" t="str">
        <f aca="true">IF(G238 &lt;&gt; "",VLOOKUP($G238,Defect_severity,2,0),"")</f>
        <v/>
      </c>
      <c r="I238" s="144"/>
      <c r="J238" s="201"/>
      <c r="K238" s="202"/>
    </row>
    <row r="239" customFormat="false" ht="15" hidden="false" customHeight="false" outlineLevel="0" collapsed="false">
      <c r="B239" s="200" t="n">
        <f aca="false">B238+1</f>
        <v>217</v>
      </c>
      <c r="C239" s="144"/>
      <c r="D239" s="201"/>
      <c r="E239" s="201"/>
      <c r="F239" s="144"/>
      <c r="G239" s="144"/>
      <c r="H239" s="175" t="str">
        <f aca="true">IF(G239 &lt;&gt; "",VLOOKUP($G239,Defect_severity,2,0),"")</f>
        <v/>
      </c>
      <c r="I239" s="144"/>
      <c r="J239" s="201"/>
      <c r="K239" s="202"/>
    </row>
    <row r="240" customFormat="false" ht="15" hidden="false" customHeight="false" outlineLevel="0" collapsed="false">
      <c r="B240" s="200" t="n">
        <f aca="false">B239+1</f>
        <v>218</v>
      </c>
      <c r="C240" s="144"/>
      <c r="D240" s="201"/>
      <c r="E240" s="201"/>
      <c r="F240" s="144"/>
      <c r="G240" s="144"/>
      <c r="H240" s="175" t="str">
        <f aca="true">IF(G240 &lt;&gt; "",VLOOKUP($G240,Defect_severity,2,0),"")</f>
        <v/>
      </c>
      <c r="I240" s="144"/>
      <c r="J240" s="201"/>
      <c r="K240" s="202"/>
    </row>
    <row r="241" customFormat="false" ht="15" hidden="false" customHeight="false" outlineLevel="0" collapsed="false">
      <c r="B241" s="200" t="n">
        <f aca="false">B240+1</f>
        <v>219</v>
      </c>
      <c r="C241" s="144"/>
      <c r="D241" s="201"/>
      <c r="E241" s="201"/>
      <c r="F241" s="144"/>
      <c r="G241" s="144"/>
      <c r="H241" s="175" t="str">
        <f aca="true">IF(G241 &lt;&gt; "",VLOOKUP($G241,Defect_severity,2,0),"")</f>
        <v/>
      </c>
      <c r="I241" s="144"/>
      <c r="J241" s="201"/>
      <c r="K241" s="202"/>
    </row>
    <row r="242" customFormat="false" ht="15" hidden="false" customHeight="false" outlineLevel="0" collapsed="false">
      <c r="B242" s="200" t="n">
        <f aca="false">B241+1</f>
        <v>220</v>
      </c>
      <c r="C242" s="144"/>
      <c r="D242" s="201"/>
      <c r="E242" s="201"/>
      <c r="F242" s="144"/>
      <c r="G242" s="144"/>
      <c r="H242" s="175" t="str">
        <f aca="true">IF(G242 &lt;&gt; "",VLOOKUP($G242,Defect_severity,2,0),"")</f>
        <v/>
      </c>
      <c r="I242" s="144"/>
      <c r="J242" s="201"/>
      <c r="K242" s="202"/>
    </row>
    <row r="243" customFormat="false" ht="15" hidden="false" customHeight="false" outlineLevel="0" collapsed="false">
      <c r="B243" s="200" t="n">
        <f aca="false">B242+1</f>
        <v>221</v>
      </c>
      <c r="C243" s="144"/>
      <c r="D243" s="201"/>
      <c r="E243" s="201"/>
      <c r="F243" s="144"/>
      <c r="G243" s="144"/>
      <c r="H243" s="175" t="str">
        <f aca="true">IF(G243 &lt;&gt; "",VLOOKUP($G243,Defect_severity,2,0),"")</f>
        <v/>
      </c>
      <c r="I243" s="144"/>
      <c r="J243" s="201"/>
      <c r="K243" s="202"/>
    </row>
    <row r="244" customFormat="false" ht="15" hidden="false" customHeight="false" outlineLevel="0" collapsed="false">
      <c r="B244" s="200" t="n">
        <f aca="false">B243+1</f>
        <v>222</v>
      </c>
      <c r="C244" s="144"/>
      <c r="D244" s="201"/>
      <c r="E244" s="201"/>
      <c r="F244" s="144"/>
      <c r="G244" s="144"/>
      <c r="H244" s="175" t="str">
        <f aca="true">IF(G244 &lt;&gt; "",VLOOKUP($G244,Defect_severity,2,0),"")</f>
        <v/>
      </c>
      <c r="I244" s="144"/>
      <c r="J244" s="201"/>
      <c r="K244" s="202"/>
    </row>
    <row r="245" customFormat="false" ht="15" hidden="false" customHeight="false" outlineLevel="0" collapsed="false">
      <c r="B245" s="200" t="n">
        <f aca="false">B244+1</f>
        <v>223</v>
      </c>
      <c r="C245" s="144"/>
      <c r="D245" s="201"/>
      <c r="E245" s="201"/>
      <c r="F245" s="144"/>
      <c r="G245" s="144"/>
      <c r="H245" s="175" t="str">
        <f aca="true">IF(G245 &lt;&gt; "",VLOOKUP($G245,Defect_severity,2,0),"")</f>
        <v/>
      </c>
      <c r="I245" s="144"/>
      <c r="J245" s="201"/>
      <c r="K245" s="202"/>
    </row>
    <row r="246" customFormat="false" ht="15" hidden="false" customHeight="false" outlineLevel="0" collapsed="false">
      <c r="B246" s="200" t="n">
        <f aca="false">B245+1</f>
        <v>224</v>
      </c>
      <c r="C246" s="144"/>
      <c r="D246" s="201"/>
      <c r="E246" s="201"/>
      <c r="F246" s="144"/>
      <c r="G246" s="144"/>
      <c r="H246" s="175" t="str">
        <f aca="true">IF(G246 &lt;&gt; "",VLOOKUP($G246,Defect_severity,2,0),"")</f>
        <v/>
      </c>
      <c r="I246" s="144"/>
      <c r="J246" s="201"/>
      <c r="K246" s="202"/>
    </row>
    <row r="247" customFormat="false" ht="15" hidden="false" customHeight="false" outlineLevel="0" collapsed="false">
      <c r="B247" s="200" t="n">
        <f aca="false">B246+1</f>
        <v>225</v>
      </c>
      <c r="C247" s="144"/>
      <c r="D247" s="201"/>
      <c r="E247" s="201"/>
      <c r="F247" s="144"/>
      <c r="G247" s="144"/>
      <c r="H247" s="175" t="str">
        <f aca="true">IF(G247 &lt;&gt; "",VLOOKUP($G247,Defect_severity,2,0),"")</f>
        <v/>
      </c>
      <c r="I247" s="144"/>
      <c r="J247" s="201"/>
      <c r="K247" s="202"/>
    </row>
    <row r="248" customFormat="false" ht="15" hidden="false" customHeight="false" outlineLevel="0" collapsed="false">
      <c r="B248" s="200" t="n">
        <f aca="false">B247+1</f>
        <v>226</v>
      </c>
      <c r="C248" s="144"/>
      <c r="D248" s="201"/>
      <c r="E248" s="201"/>
      <c r="F248" s="144"/>
      <c r="G248" s="144"/>
      <c r="H248" s="175" t="str">
        <f aca="true">IF(G248 &lt;&gt; "",VLOOKUP($G248,Defect_severity,2,0),"")</f>
        <v/>
      </c>
      <c r="I248" s="144"/>
      <c r="J248" s="201"/>
      <c r="K248" s="202"/>
    </row>
    <row r="249" customFormat="false" ht="15" hidden="false" customHeight="false" outlineLevel="0" collapsed="false">
      <c r="B249" s="200" t="n">
        <f aca="false">B248+1</f>
        <v>227</v>
      </c>
      <c r="C249" s="144"/>
      <c r="D249" s="201"/>
      <c r="E249" s="201"/>
      <c r="F249" s="144"/>
      <c r="G249" s="144"/>
      <c r="H249" s="175" t="str">
        <f aca="true">IF(G249 &lt;&gt; "",VLOOKUP($G249,Defect_severity,2,0),"")</f>
        <v/>
      </c>
      <c r="I249" s="144"/>
      <c r="J249" s="201"/>
      <c r="K249" s="202"/>
    </row>
    <row r="250" customFormat="false" ht="15" hidden="false" customHeight="false" outlineLevel="0" collapsed="false">
      <c r="B250" s="200" t="n">
        <f aca="false">B249+1</f>
        <v>228</v>
      </c>
      <c r="C250" s="144"/>
      <c r="D250" s="201"/>
      <c r="E250" s="201"/>
      <c r="F250" s="144"/>
      <c r="G250" s="144"/>
      <c r="H250" s="175" t="str">
        <f aca="true">IF(G250 &lt;&gt; "",VLOOKUP($G250,Defect_severity,2,0),"")</f>
        <v/>
      </c>
      <c r="I250" s="144"/>
      <c r="J250" s="201"/>
      <c r="K250" s="202"/>
    </row>
    <row r="251" customFormat="false" ht="15" hidden="false" customHeight="false" outlineLevel="0" collapsed="false">
      <c r="B251" s="200" t="n">
        <f aca="false">B250+1</f>
        <v>229</v>
      </c>
      <c r="C251" s="144"/>
      <c r="D251" s="201"/>
      <c r="E251" s="201"/>
      <c r="F251" s="144"/>
      <c r="G251" s="144"/>
      <c r="H251" s="175" t="str">
        <f aca="true">IF(G251 &lt;&gt; "",VLOOKUP($G251,Defect_severity,2,0),"")</f>
        <v/>
      </c>
      <c r="I251" s="144"/>
      <c r="J251" s="201"/>
      <c r="K251" s="202"/>
    </row>
    <row r="252" customFormat="false" ht="15" hidden="false" customHeight="false" outlineLevel="0" collapsed="false">
      <c r="B252" s="200" t="n">
        <f aca="false">B251+1</f>
        <v>230</v>
      </c>
      <c r="C252" s="144"/>
      <c r="D252" s="201"/>
      <c r="E252" s="201"/>
      <c r="F252" s="144"/>
      <c r="G252" s="144"/>
      <c r="H252" s="175" t="str">
        <f aca="true">IF(G252 &lt;&gt; "",VLOOKUP($G252,Defect_severity,2,0),"")</f>
        <v/>
      </c>
      <c r="I252" s="144"/>
      <c r="J252" s="201"/>
      <c r="K252" s="202"/>
    </row>
    <row r="253" customFormat="false" ht="15" hidden="false" customHeight="false" outlineLevel="0" collapsed="false">
      <c r="B253" s="200" t="n">
        <f aca="false">B252+1</f>
        <v>231</v>
      </c>
      <c r="C253" s="144"/>
      <c r="D253" s="201"/>
      <c r="E253" s="201"/>
      <c r="F253" s="144"/>
      <c r="G253" s="144"/>
      <c r="H253" s="175" t="str">
        <f aca="true">IF(G253 &lt;&gt; "",VLOOKUP($G253,Defect_severity,2,0),"")</f>
        <v/>
      </c>
      <c r="I253" s="144"/>
      <c r="J253" s="201"/>
      <c r="K253" s="202"/>
    </row>
    <row r="254" customFormat="false" ht="15" hidden="false" customHeight="false" outlineLevel="0" collapsed="false">
      <c r="B254" s="200" t="n">
        <f aca="false">B253+1</f>
        <v>232</v>
      </c>
      <c r="C254" s="144"/>
      <c r="D254" s="201"/>
      <c r="E254" s="201"/>
      <c r="F254" s="144"/>
      <c r="G254" s="144"/>
      <c r="H254" s="175" t="str">
        <f aca="true">IF(G254 &lt;&gt; "",VLOOKUP($G254,Defect_severity,2,0),"")</f>
        <v/>
      </c>
      <c r="I254" s="144"/>
      <c r="J254" s="201"/>
      <c r="K254" s="202"/>
    </row>
    <row r="255" customFormat="false" ht="15" hidden="false" customHeight="false" outlineLevel="0" collapsed="false">
      <c r="B255" s="200" t="n">
        <f aca="false">B254+1</f>
        <v>233</v>
      </c>
      <c r="C255" s="144"/>
      <c r="D255" s="201"/>
      <c r="E255" s="201"/>
      <c r="F255" s="144"/>
      <c r="G255" s="144"/>
      <c r="H255" s="175" t="str">
        <f aca="true">IF(G255 &lt;&gt; "",VLOOKUP($G255,Defect_severity,2,0),"")</f>
        <v/>
      </c>
      <c r="I255" s="144"/>
      <c r="J255" s="201"/>
      <c r="K255" s="202"/>
    </row>
    <row r="256" customFormat="false" ht="15" hidden="false" customHeight="false" outlineLevel="0" collapsed="false">
      <c r="B256" s="200" t="n">
        <f aca="false">B255+1</f>
        <v>234</v>
      </c>
      <c r="C256" s="144"/>
      <c r="D256" s="201"/>
      <c r="E256" s="201"/>
      <c r="F256" s="144"/>
      <c r="G256" s="144"/>
      <c r="H256" s="175" t="str">
        <f aca="true">IF(G256 &lt;&gt; "",VLOOKUP($G256,Defect_severity,2,0),"")</f>
        <v/>
      </c>
      <c r="I256" s="144"/>
      <c r="J256" s="201"/>
      <c r="K256" s="202"/>
    </row>
    <row r="257" customFormat="false" ht="15" hidden="false" customHeight="false" outlineLevel="0" collapsed="false">
      <c r="B257" s="200" t="n">
        <f aca="false">B256+1</f>
        <v>235</v>
      </c>
      <c r="C257" s="144"/>
      <c r="D257" s="201"/>
      <c r="E257" s="201"/>
      <c r="F257" s="144"/>
      <c r="G257" s="144"/>
      <c r="H257" s="175" t="str">
        <f aca="true">IF(G257 &lt;&gt; "",VLOOKUP($G257,Defect_severity,2,0),"")</f>
        <v/>
      </c>
      <c r="I257" s="144"/>
      <c r="J257" s="201"/>
      <c r="K257" s="202"/>
    </row>
    <row r="258" customFormat="false" ht="15" hidden="false" customHeight="false" outlineLevel="0" collapsed="false">
      <c r="B258" s="200" t="n">
        <f aca="false">B257+1</f>
        <v>236</v>
      </c>
      <c r="C258" s="144"/>
      <c r="D258" s="201"/>
      <c r="E258" s="201"/>
      <c r="F258" s="144"/>
      <c r="G258" s="144"/>
      <c r="H258" s="175" t="str">
        <f aca="true">IF(G258 &lt;&gt; "",VLOOKUP($G258,Defect_severity,2,0),"")</f>
        <v/>
      </c>
      <c r="I258" s="144"/>
      <c r="J258" s="201"/>
      <c r="K258" s="202"/>
    </row>
    <row r="259" customFormat="false" ht="15" hidden="false" customHeight="false" outlineLevel="0" collapsed="false">
      <c r="B259" s="200" t="n">
        <f aca="false">B258+1</f>
        <v>237</v>
      </c>
      <c r="C259" s="144"/>
      <c r="D259" s="201"/>
      <c r="E259" s="201"/>
      <c r="F259" s="144"/>
      <c r="G259" s="144"/>
      <c r="H259" s="175" t="str">
        <f aca="true">IF(G259 &lt;&gt; "",VLOOKUP($G259,Defect_severity,2,0),"")</f>
        <v/>
      </c>
      <c r="I259" s="144"/>
      <c r="J259" s="201"/>
      <c r="K259" s="202"/>
    </row>
    <row r="260" customFormat="false" ht="15" hidden="false" customHeight="false" outlineLevel="0" collapsed="false">
      <c r="B260" s="200" t="n">
        <f aca="false">B259+1</f>
        <v>238</v>
      </c>
      <c r="C260" s="144"/>
      <c r="D260" s="201"/>
      <c r="E260" s="201"/>
      <c r="F260" s="144"/>
      <c r="G260" s="144"/>
      <c r="H260" s="175" t="str">
        <f aca="true">IF(G260 &lt;&gt; "",VLOOKUP($G260,Defect_severity,2,0),"")</f>
        <v/>
      </c>
      <c r="I260" s="144"/>
      <c r="J260" s="201"/>
      <c r="K260" s="202"/>
    </row>
    <row r="261" customFormat="false" ht="15" hidden="false" customHeight="false" outlineLevel="0" collapsed="false">
      <c r="B261" s="200" t="n">
        <f aca="false">B260+1</f>
        <v>239</v>
      </c>
      <c r="C261" s="144"/>
      <c r="D261" s="201"/>
      <c r="E261" s="201"/>
      <c r="F261" s="144"/>
      <c r="G261" s="144"/>
      <c r="H261" s="175" t="str">
        <f aca="true">IF(G261 &lt;&gt; "",VLOOKUP($G261,Defect_severity,2,0),"")</f>
        <v/>
      </c>
      <c r="I261" s="144"/>
      <c r="J261" s="201"/>
      <c r="K261" s="202"/>
    </row>
    <row r="262" customFormat="false" ht="15" hidden="false" customHeight="false" outlineLevel="0" collapsed="false">
      <c r="B262" s="200" t="n">
        <f aca="false">B261+1</f>
        <v>240</v>
      </c>
      <c r="C262" s="144"/>
      <c r="D262" s="201"/>
      <c r="E262" s="201"/>
      <c r="F262" s="144"/>
      <c r="G262" s="144"/>
      <c r="H262" s="175" t="str">
        <f aca="true">IF(G262 &lt;&gt; "",VLOOKUP($G262,Defect_severity,2,0),"")</f>
        <v/>
      </c>
      <c r="I262" s="144"/>
      <c r="J262" s="201"/>
      <c r="K262" s="202"/>
    </row>
    <row r="263" customFormat="false" ht="15" hidden="false" customHeight="false" outlineLevel="0" collapsed="false">
      <c r="B263" s="200" t="n">
        <f aca="false">B262+1</f>
        <v>241</v>
      </c>
      <c r="C263" s="144"/>
      <c r="D263" s="201"/>
      <c r="E263" s="201"/>
      <c r="F263" s="144"/>
      <c r="G263" s="144"/>
      <c r="H263" s="175" t="str">
        <f aca="true">IF(G263 &lt;&gt; "",VLOOKUP($G263,Defect_severity,2,0),"")</f>
        <v/>
      </c>
      <c r="I263" s="144"/>
      <c r="J263" s="201"/>
      <c r="K263" s="202"/>
    </row>
    <row r="264" customFormat="false" ht="15" hidden="false" customHeight="false" outlineLevel="0" collapsed="false">
      <c r="B264" s="200" t="n">
        <f aca="false">B263+1</f>
        <v>242</v>
      </c>
      <c r="C264" s="144"/>
      <c r="D264" s="201"/>
      <c r="E264" s="201"/>
      <c r="F264" s="144"/>
      <c r="G264" s="144"/>
      <c r="H264" s="175" t="str">
        <f aca="true">IF(G264 &lt;&gt; "",VLOOKUP($G264,Defect_severity,2,0),"")</f>
        <v/>
      </c>
      <c r="I264" s="144"/>
      <c r="J264" s="201"/>
      <c r="K264" s="202"/>
    </row>
    <row r="265" customFormat="false" ht="15" hidden="false" customHeight="false" outlineLevel="0" collapsed="false">
      <c r="B265" s="200" t="n">
        <f aca="false">B264+1</f>
        <v>243</v>
      </c>
      <c r="C265" s="144"/>
      <c r="D265" s="201"/>
      <c r="E265" s="201"/>
      <c r="F265" s="144"/>
      <c r="G265" s="144"/>
      <c r="H265" s="175" t="str">
        <f aca="true">IF(G265 &lt;&gt; "",VLOOKUP($G265,Defect_severity,2,0),"")</f>
        <v/>
      </c>
      <c r="I265" s="144"/>
      <c r="J265" s="201"/>
      <c r="K265" s="202"/>
    </row>
    <row r="266" customFormat="false" ht="15" hidden="false" customHeight="false" outlineLevel="0" collapsed="false">
      <c r="B266" s="200" t="n">
        <f aca="false">B265+1</f>
        <v>244</v>
      </c>
      <c r="C266" s="144"/>
      <c r="D266" s="201"/>
      <c r="E266" s="201"/>
      <c r="F266" s="144"/>
      <c r="G266" s="144"/>
      <c r="H266" s="175" t="str">
        <f aca="true">IF(G266 &lt;&gt; "",VLOOKUP($G266,Defect_severity,2,0),"")</f>
        <v/>
      </c>
      <c r="I266" s="144"/>
      <c r="J266" s="201"/>
      <c r="K266" s="202"/>
    </row>
    <row r="267" customFormat="false" ht="15" hidden="false" customHeight="false" outlineLevel="0" collapsed="false">
      <c r="B267" s="200" t="n">
        <f aca="false">B266+1</f>
        <v>245</v>
      </c>
      <c r="C267" s="144"/>
      <c r="D267" s="201"/>
      <c r="E267" s="201"/>
      <c r="F267" s="144"/>
      <c r="G267" s="144"/>
      <c r="H267" s="175" t="str">
        <f aca="true">IF(G267 &lt;&gt; "",VLOOKUP($G267,Defect_severity,2,0),"")</f>
        <v/>
      </c>
      <c r="I267" s="144"/>
      <c r="J267" s="201"/>
      <c r="K267" s="202"/>
    </row>
    <row r="268" customFormat="false" ht="15" hidden="false" customHeight="false" outlineLevel="0" collapsed="false">
      <c r="B268" s="200" t="n">
        <f aca="false">B267+1</f>
        <v>246</v>
      </c>
      <c r="C268" s="144"/>
      <c r="D268" s="201"/>
      <c r="E268" s="201"/>
      <c r="F268" s="144"/>
      <c r="G268" s="144"/>
      <c r="H268" s="175" t="str">
        <f aca="true">IF(G268 &lt;&gt; "",VLOOKUP($G268,Defect_severity,2,0),"")</f>
        <v/>
      </c>
      <c r="I268" s="144"/>
      <c r="J268" s="201"/>
      <c r="K268" s="202"/>
    </row>
    <row r="269" customFormat="false" ht="15" hidden="false" customHeight="false" outlineLevel="0" collapsed="false">
      <c r="B269" s="200" t="n">
        <f aca="false">B268+1</f>
        <v>247</v>
      </c>
      <c r="C269" s="144"/>
      <c r="D269" s="201"/>
      <c r="E269" s="201"/>
      <c r="F269" s="144"/>
      <c r="G269" s="144"/>
      <c r="H269" s="175" t="str">
        <f aca="true">IF(G269 &lt;&gt; "",VLOOKUP($G269,Defect_severity,2,0),"")</f>
        <v/>
      </c>
      <c r="I269" s="144"/>
      <c r="J269" s="201"/>
      <c r="K269" s="202"/>
    </row>
    <row r="270" customFormat="false" ht="15" hidden="false" customHeight="false" outlineLevel="0" collapsed="false">
      <c r="B270" s="200" t="n">
        <f aca="false">B269+1</f>
        <v>248</v>
      </c>
      <c r="C270" s="144"/>
      <c r="D270" s="201"/>
      <c r="E270" s="201"/>
      <c r="F270" s="144"/>
      <c r="G270" s="144"/>
      <c r="H270" s="175" t="str">
        <f aca="true">IF(G270 &lt;&gt; "",VLOOKUP($G270,Defect_severity,2,0),"")</f>
        <v/>
      </c>
      <c r="I270" s="144"/>
      <c r="J270" s="201"/>
      <c r="K270" s="202"/>
    </row>
    <row r="271" customFormat="false" ht="15" hidden="false" customHeight="false" outlineLevel="0" collapsed="false">
      <c r="B271" s="200" t="n">
        <f aca="false">B270+1</f>
        <v>249</v>
      </c>
      <c r="C271" s="144"/>
      <c r="D271" s="201"/>
      <c r="E271" s="201"/>
      <c r="F271" s="144"/>
      <c r="G271" s="144"/>
      <c r="H271" s="175" t="str">
        <f aca="true">IF(G271 &lt;&gt; "",VLOOKUP($G271,Defect_severity,2,0),"")</f>
        <v/>
      </c>
      <c r="I271" s="144"/>
      <c r="J271" s="201"/>
      <c r="K271" s="202"/>
    </row>
    <row r="272" customFormat="false" ht="15" hidden="false" customHeight="false" outlineLevel="0" collapsed="false">
      <c r="B272" s="200" t="n">
        <f aca="false">B271+1</f>
        <v>250</v>
      </c>
      <c r="C272" s="144"/>
      <c r="D272" s="201"/>
      <c r="E272" s="201"/>
      <c r="F272" s="144"/>
      <c r="G272" s="144"/>
      <c r="H272" s="175" t="str">
        <f aca="true">IF(G272 &lt;&gt; "",VLOOKUP($G272,Defect_severity,2,0),"")</f>
        <v/>
      </c>
      <c r="I272" s="144"/>
      <c r="J272" s="201"/>
      <c r="K272" s="202"/>
    </row>
    <row r="273" customFormat="false" ht="15" hidden="false" customHeight="false" outlineLevel="0" collapsed="false">
      <c r="B273" s="200" t="n">
        <f aca="false">B272+1</f>
        <v>251</v>
      </c>
      <c r="C273" s="144"/>
      <c r="D273" s="201"/>
      <c r="E273" s="201"/>
      <c r="F273" s="144"/>
      <c r="G273" s="144"/>
      <c r="H273" s="175" t="str">
        <f aca="true">IF(G273 &lt;&gt; "",VLOOKUP($G273,Defect_severity,2,0),"")</f>
        <v/>
      </c>
      <c r="I273" s="144"/>
      <c r="J273" s="201"/>
      <c r="K273" s="202"/>
    </row>
    <row r="274" customFormat="false" ht="15" hidden="false" customHeight="false" outlineLevel="0" collapsed="false">
      <c r="B274" s="200" t="n">
        <f aca="false">B273+1</f>
        <v>252</v>
      </c>
      <c r="C274" s="144"/>
      <c r="D274" s="201"/>
      <c r="E274" s="201"/>
      <c r="F274" s="144"/>
      <c r="G274" s="144"/>
      <c r="H274" s="175" t="str">
        <f aca="true">IF(G274 &lt;&gt; "",VLOOKUP($G274,Defect_severity,2,0),"")</f>
        <v/>
      </c>
      <c r="I274" s="144"/>
      <c r="J274" s="201"/>
      <c r="K274" s="202"/>
    </row>
    <row r="275" customFormat="false" ht="15" hidden="false" customHeight="false" outlineLevel="0" collapsed="false">
      <c r="B275" s="200" t="n">
        <f aca="false">B274+1</f>
        <v>253</v>
      </c>
      <c r="C275" s="144"/>
      <c r="D275" s="201"/>
      <c r="E275" s="201"/>
      <c r="F275" s="144"/>
      <c r="G275" s="144"/>
      <c r="H275" s="175" t="str">
        <f aca="true">IF(G275 &lt;&gt; "",VLOOKUP($G275,Defect_severity,2,0),"")</f>
        <v/>
      </c>
      <c r="I275" s="144"/>
      <c r="J275" s="201"/>
      <c r="K275" s="202"/>
    </row>
    <row r="276" customFormat="false" ht="15" hidden="false" customHeight="false" outlineLevel="0" collapsed="false">
      <c r="B276" s="200" t="n">
        <f aca="false">B275+1</f>
        <v>254</v>
      </c>
      <c r="C276" s="144"/>
      <c r="D276" s="201"/>
      <c r="E276" s="201"/>
      <c r="F276" s="144"/>
      <c r="G276" s="144"/>
      <c r="H276" s="175" t="str">
        <f aca="true">IF(G276 &lt;&gt; "",VLOOKUP($G276,Defect_severity,2,0),"")</f>
        <v/>
      </c>
      <c r="I276" s="144"/>
      <c r="J276" s="201"/>
      <c r="K276" s="202"/>
    </row>
    <row r="277" customFormat="false" ht="15" hidden="false" customHeight="false" outlineLevel="0" collapsed="false">
      <c r="B277" s="200" t="n">
        <f aca="false">B276+1</f>
        <v>255</v>
      </c>
      <c r="C277" s="144"/>
      <c r="D277" s="201"/>
      <c r="E277" s="201"/>
      <c r="F277" s="144"/>
      <c r="G277" s="144"/>
      <c r="H277" s="175" t="str">
        <f aca="true">IF(G277 &lt;&gt; "",VLOOKUP($G277,Defect_severity,2,0),"")</f>
        <v/>
      </c>
      <c r="I277" s="144"/>
      <c r="J277" s="201"/>
      <c r="K277" s="202"/>
    </row>
    <row r="278" customFormat="false" ht="15" hidden="false" customHeight="false" outlineLevel="0" collapsed="false">
      <c r="B278" s="200" t="n">
        <f aca="false">B277+1</f>
        <v>256</v>
      </c>
      <c r="C278" s="144"/>
      <c r="D278" s="201"/>
      <c r="E278" s="201"/>
      <c r="F278" s="144"/>
      <c r="G278" s="144"/>
      <c r="H278" s="175" t="str">
        <f aca="true">IF(G278 &lt;&gt; "",VLOOKUP($G278,Defect_severity,2,0),"")</f>
        <v/>
      </c>
      <c r="I278" s="144"/>
      <c r="J278" s="201"/>
      <c r="K278" s="202"/>
    </row>
    <row r="279" customFormat="false" ht="15" hidden="false" customHeight="false" outlineLevel="0" collapsed="false">
      <c r="B279" s="200" t="n">
        <f aca="false">B278+1</f>
        <v>257</v>
      </c>
      <c r="C279" s="144"/>
      <c r="D279" s="201"/>
      <c r="E279" s="201"/>
      <c r="F279" s="144"/>
      <c r="G279" s="144"/>
      <c r="H279" s="175" t="str">
        <f aca="true">IF(G279 &lt;&gt; "",VLOOKUP($G279,Defect_severity,2,0),"")</f>
        <v/>
      </c>
      <c r="I279" s="144"/>
      <c r="J279" s="201"/>
      <c r="K279" s="202"/>
    </row>
    <row r="280" customFormat="false" ht="15" hidden="false" customHeight="false" outlineLevel="0" collapsed="false">
      <c r="B280" s="200" t="n">
        <f aca="false">B279+1</f>
        <v>258</v>
      </c>
      <c r="C280" s="144"/>
      <c r="D280" s="201"/>
      <c r="E280" s="201"/>
      <c r="F280" s="144"/>
      <c r="G280" s="144"/>
      <c r="H280" s="175" t="str">
        <f aca="true">IF(G280 &lt;&gt; "",VLOOKUP($G280,Defect_severity,2,0),"")</f>
        <v/>
      </c>
      <c r="I280" s="144"/>
      <c r="J280" s="201"/>
      <c r="K280" s="202"/>
    </row>
    <row r="281" customFormat="false" ht="15" hidden="false" customHeight="false" outlineLevel="0" collapsed="false">
      <c r="B281" s="200" t="n">
        <f aca="false">B280+1</f>
        <v>259</v>
      </c>
      <c r="C281" s="144"/>
      <c r="D281" s="201"/>
      <c r="E281" s="201"/>
      <c r="F281" s="144"/>
      <c r="G281" s="144"/>
      <c r="H281" s="175" t="str">
        <f aca="true">IF(G281 &lt;&gt; "",VLOOKUP($G281,Defect_severity,2,0),"")</f>
        <v/>
      </c>
      <c r="I281" s="144"/>
      <c r="J281" s="201"/>
      <c r="K281" s="202"/>
    </row>
    <row r="282" customFormat="false" ht="15" hidden="false" customHeight="false" outlineLevel="0" collapsed="false">
      <c r="B282" s="200" t="n">
        <f aca="false">B281+1</f>
        <v>260</v>
      </c>
      <c r="C282" s="144"/>
      <c r="D282" s="201"/>
      <c r="E282" s="201"/>
      <c r="F282" s="144"/>
      <c r="G282" s="144"/>
      <c r="H282" s="175" t="str">
        <f aca="true">IF(G282 &lt;&gt; "",VLOOKUP($G282,Defect_severity,2,0),"")</f>
        <v/>
      </c>
      <c r="I282" s="144"/>
      <c r="J282" s="201"/>
      <c r="K282" s="202"/>
    </row>
    <row r="283" customFormat="false" ht="15" hidden="false" customHeight="false" outlineLevel="0" collapsed="false">
      <c r="B283" s="200" t="n">
        <f aca="false">B282+1</f>
        <v>261</v>
      </c>
      <c r="C283" s="144"/>
      <c r="D283" s="201"/>
      <c r="E283" s="201"/>
      <c r="F283" s="144"/>
      <c r="G283" s="144"/>
      <c r="H283" s="175" t="str">
        <f aca="true">IF(G283 &lt;&gt; "",VLOOKUP($G283,Defect_severity,2,0),"")</f>
        <v/>
      </c>
      <c r="I283" s="144"/>
      <c r="J283" s="201"/>
      <c r="K283" s="202"/>
    </row>
    <row r="284" customFormat="false" ht="15" hidden="false" customHeight="false" outlineLevel="0" collapsed="false">
      <c r="B284" s="200" t="n">
        <f aca="false">B283+1</f>
        <v>262</v>
      </c>
      <c r="C284" s="144"/>
      <c r="D284" s="201"/>
      <c r="E284" s="201"/>
      <c r="F284" s="144"/>
      <c r="G284" s="144"/>
      <c r="H284" s="175" t="str">
        <f aca="true">IF(G284 &lt;&gt; "",VLOOKUP($G284,Defect_severity,2,0),"")</f>
        <v/>
      </c>
      <c r="I284" s="144"/>
      <c r="J284" s="201"/>
      <c r="K284" s="202"/>
    </row>
    <row r="285" customFormat="false" ht="15" hidden="false" customHeight="false" outlineLevel="0" collapsed="false">
      <c r="B285" s="200" t="n">
        <f aca="false">B284+1</f>
        <v>263</v>
      </c>
      <c r="C285" s="144"/>
      <c r="D285" s="201"/>
      <c r="E285" s="201"/>
      <c r="F285" s="144"/>
      <c r="G285" s="144"/>
      <c r="H285" s="175" t="str">
        <f aca="true">IF(G285 &lt;&gt; "",VLOOKUP($G285,Defect_severity,2,0),"")</f>
        <v/>
      </c>
      <c r="I285" s="144"/>
      <c r="J285" s="201"/>
      <c r="K285" s="202"/>
    </row>
    <row r="286" customFormat="false" ht="15" hidden="false" customHeight="false" outlineLevel="0" collapsed="false">
      <c r="B286" s="200" t="n">
        <f aca="false">B285+1</f>
        <v>264</v>
      </c>
      <c r="C286" s="144"/>
      <c r="D286" s="201"/>
      <c r="E286" s="201"/>
      <c r="F286" s="144"/>
      <c r="G286" s="144"/>
      <c r="H286" s="175" t="str">
        <f aca="true">IF(G286 &lt;&gt; "",VLOOKUP($G286,Defect_severity,2,0),"")</f>
        <v/>
      </c>
      <c r="I286" s="144"/>
      <c r="J286" s="201"/>
      <c r="K286" s="202"/>
    </row>
    <row r="287" customFormat="false" ht="15" hidden="false" customHeight="false" outlineLevel="0" collapsed="false">
      <c r="B287" s="200" t="n">
        <f aca="false">B286+1</f>
        <v>265</v>
      </c>
      <c r="C287" s="144"/>
      <c r="D287" s="201"/>
      <c r="E287" s="201"/>
      <c r="F287" s="144"/>
      <c r="G287" s="144"/>
      <c r="H287" s="175" t="str">
        <f aca="true">IF(G287 &lt;&gt; "",VLOOKUP($G287,Defect_severity,2,0),"")</f>
        <v/>
      </c>
      <c r="I287" s="144"/>
      <c r="J287" s="201"/>
      <c r="K287" s="202"/>
    </row>
    <row r="288" customFormat="false" ht="15" hidden="false" customHeight="false" outlineLevel="0" collapsed="false">
      <c r="B288" s="200" t="n">
        <f aca="false">B287+1</f>
        <v>266</v>
      </c>
      <c r="C288" s="144"/>
      <c r="D288" s="201"/>
      <c r="E288" s="201"/>
      <c r="F288" s="144"/>
      <c r="G288" s="144"/>
      <c r="H288" s="175" t="str">
        <f aca="true">IF(G288 &lt;&gt; "",VLOOKUP($G288,Defect_severity,2,0),"")</f>
        <v/>
      </c>
      <c r="I288" s="144"/>
      <c r="J288" s="201"/>
      <c r="K288" s="202"/>
    </row>
    <row r="289" customFormat="false" ht="15" hidden="false" customHeight="false" outlineLevel="0" collapsed="false">
      <c r="B289" s="200" t="n">
        <f aca="false">B288+1</f>
        <v>267</v>
      </c>
      <c r="C289" s="144"/>
      <c r="D289" s="201"/>
      <c r="E289" s="201"/>
      <c r="F289" s="144"/>
      <c r="G289" s="144"/>
      <c r="H289" s="175" t="str">
        <f aca="true">IF(G289 &lt;&gt; "",VLOOKUP($G289,Defect_severity,2,0),"")</f>
        <v/>
      </c>
      <c r="I289" s="144"/>
      <c r="J289" s="201"/>
      <c r="K289" s="202"/>
    </row>
    <row r="290" customFormat="false" ht="15" hidden="false" customHeight="false" outlineLevel="0" collapsed="false">
      <c r="B290" s="200" t="n">
        <f aca="false">B289+1</f>
        <v>268</v>
      </c>
      <c r="C290" s="144"/>
      <c r="D290" s="201"/>
      <c r="E290" s="201"/>
      <c r="F290" s="144"/>
      <c r="G290" s="144"/>
      <c r="H290" s="175" t="str">
        <f aca="true">IF(G290 &lt;&gt; "",VLOOKUP($G290,Defect_severity,2,0),"")</f>
        <v/>
      </c>
      <c r="I290" s="144"/>
      <c r="J290" s="201"/>
      <c r="K290" s="202"/>
    </row>
    <row r="291" customFormat="false" ht="15" hidden="false" customHeight="false" outlineLevel="0" collapsed="false">
      <c r="B291" s="200" t="n">
        <f aca="false">B290+1</f>
        <v>269</v>
      </c>
      <c r="C291" s="144"/>
      <c r="D291" s="201"/>
      <c r="E291" s="201"/>
      <c r="F291" s="144"/>
      <c r="G291" s="144"/>
      <c r="H291" s="175" t="str">
        <f aca="true">IF(G291 &lt;&gt; "",VLOOKUP($G291,Defect_severity,2,0),"")</f>
        <v/>
      </c>
      <c r="I291" s="144"/>
      <c r="J291" s="201"/>
      <c r="K291" s="202"/>
    </row>
    <row r="292" customFormat="false" ht="15" hidden="false" customHeight="false" outlineLevel="0" collapsed="false">
      <c r="B292" s="200" t="n">
        <f aca="false">B291+1</f>
        <v>270</v>
      </c>
      <c r="C292" s="144"/>
      <c r="D292" s="201"/>
      <c r="E292" s="201"/>
      <c r="F292" s="144"/>
      <c r="G292" s="144"/>
      <c r="H292" s="175" t="str">
        <f aca="true">IF(G292 &lt;&gt; "",VLOOKUP($G292,Defect_severity,2,0),"")</f>
        <v/>
      </c>
      <c r="I292" s="144"/>
      <c r="J292" s="201"/>
      <c r="K292" s="202"/>
    </row>
    <row r="293" customFormat="false" ht="15" hidden="false" customHeight="false" outlineLevel="0" collapsed="false">
      <c r="B293" s="200" t="n">
        <f aca="false">B292+1</f>
        <v>271</v>
      </c>
      <c r="C293" s="144"/>
      <c r="D293" s="201"/>
      <c r="E293" s="201"/>
      <c r="F293" s="144"/>
      <c r="G293" s="144"/>
      <c r="H293" s="175" t="str">
        <f aca="true">IF(G293 &lt;&gt; "",VLOOKUP($G293,Defect_severity,2,0),"")</f>
        <v/>
      </c>
      <c r="I293" s="144"/>
      <c r="J293" s="201"/>
      <c r="K293" s="202"/>
    </row>
    <row r="294" customFormat="false" ht="15" hidden="false" customHeight="false" outlineLevel="0" collapsed="false">
      <c r="B294" s="200" t="n">
        <f aca="false">B293+1</f>
        <v>272</v>
      </c>
      <c r="C294" s="144"/>
      <c r="D294" s="201"/>
      <c r="E294" s="201"/>
      <c r="F294" s="144"/>
      <c r="G294" s="144"/>
      <c r="H294" s="175" t="str">
        <f aca="true">IF(G294 &lt;&gt; "",VLOOKUP($G294,Defect_severity,2,0),"")</f>
        <v/>
      </c>
      <c r="I294" s="144"/>
      <c r="J294" s="201"/>
      <c r="K294" s="202"/>
    </row>
    <row r="295" customFormat="false" ht="15" hidden="false" customHeight="false" outlineLevel="0" collapsed="false">
      <c r="B295" s="200" t="n">
        <f aca="false">B294+1</f>
        <v>273</v>
      </c>
      <c r="C295" s="144"/>
      <c r="D295" s="201"/>
      <c r="E295" s="201"/>
      <c r="F295" s="144"/>
      <c r="G295" s="144"/>
      <c r="H295" s="175" t="str">
        <f aca="true">IF(G295 &lt;&gt; "",VLOOKUP($G295,Defect_severity,2,0),"")</f>
        <v/>
      </c>
      <c r="I295" s="144"/>
      <c r="J295" s="201"/>
      <c r="K295" s="202"/>
    </row>
    <row r="296" customFormat="false" ht="15" hidden="false" customHeight="false" outlineLevel="0" collapsed="false">
      <c r="B296" s="200" t="n">
        <f aca="false">B295+1</f>
        <v>274</v>
      </c>
      <c r="C296" s="144"/>
      <c r="D296" s="201"/>
      <c r="E296" s="201"/>
      <c r="F296" s="144"/>
      <c r="G296" s="144"/>
      <c r="H296" s="175" t="str">
        <f aca="true">IF(G296 &lt;&gt; "",VLOOKUP($G296,Defect_severity,2,0),"")</f>
        <v/>
      </c>
      <c r="I296" s="144"/>
      <c r="J296" s="201"/>
      <c r="K296" s="202"/>
    </row>
    <row r="297" customFormat="false" ht="15" hidden="false" customHeight="false" outlineLevel="0" collapsed="false">
      <c r="B297" s="200" t="n">
        <f aca="false">B296+1</f>
        <v>275</v>
      </c>
      <c r="C297" s="144"/>
      <c r="D297" s="201"/>
      <c r="E297" s="201"/>
      <c r="F297" s="144"/>
      <c r="G297" s="144"/>
      <c r="H297" s="175" t="str">
        <f aca="true">IF(G297 &lt;&gt; "",VLOOKUP($G297,Defect_severity,2,0),"")</f>
        <v/>
      </c>
      <c r="I297" s="144"/>
      <c r="J297" s="201"/>
      <c r="K297" s="202"/>
    </row>
    <row r="298" customFormat="false" ht="15" hidden="false" customHeight="false" outlineLevel="0" collapsed="false">
      <c r="B298" s="200" t="n">
        <f aca="false">B297+1</f>
        <v>276</v>
      </c>
      <c r="C298" s="144"/>
      <c r="D298" s="201"/>
      <c r="E298" s="201"/>
      <c r="F298" s="144"/>
      <c r="G298" s="144"/>
      <c r="H298" s="175" t="str">
        <f aca="true">IF(G298 &lt;&gt; "",VLOOKUP($G298,Defect_severity,2,0),"")</f>
        <v/>
      </c>
      <c r="I298" s="144"/>
      <c r="J298" s="201"/>
      <c r="K298" s="202"/>
    </row>
    <row r="299" customFormat="false" ht="15" hidden="false" customHeight="false" outlineLevel="0" collapsed="false">
      <c r="B299" s="200" t="n">
        <f aca="false">B298+1</f>
        <v>277</v>
      </c>
      <c r="C299" s="144"/>
      <c r="D299" s="201"/>
      <c r="E299" s="201"/>
      <c r="F299" s="144"/>
      <c r="G299" s="144"/>
      <c r="H299" s="175" t="str">
        <f aca="true">IF(G299 &lt;&gt; "",VLOOKUP($G299,Defect_severity,2,0),"")</f>
        <v/>
      </c>
      <c r="I299" s="144"/>
      <c r="J299" s="201"/>
      <c r="K299" s="202"/>
    </row>
    <row r="300" customFormat="false" ht="15" hidden="false" customHeight="false" outlineLevel="0" collapsed="false">
      <c r="B300" s="200" t="n">
        <f aca="false">B299+1</f>
        <v>278</v>
      </c>
      <c r="C300" s="144"/>
      <c r="D300" s="201"/>
      <c r="E300" s="201"/>
      <c r="F300" s="144"/>
      <c r="G300" s="144"/>
      <c r="H300" s="175" t="str">
        <f aca="true">IF(G300 &lt;&gt; "",VLOOKUP($G300,Defect_severity,2,0),"")</f>
        <v/>
      </c>
      <c r="I300" s="144"/>
      <c r="J300" s="201"/>
      <c r="K300" s="202"/>
    </row>
    <row r="301" customFormat="false" ht="15" hidden="false" customHeight="false" outlineLevel="0" collapsed="false">
      <c r="B301" s="200" t="n">
        <f aca="false">B300+1</f>
        <v>279</v>
      </c>
      <c r="C301" s="144"/>
      <c r="D301" s="201"/>
      <c r="E301" s="201"/>
      <c r="F301" s="144"/>
      <c r="G301" s="144"/>
      <c r="H301" s="175" t="str">
        <f aca="true">IF(G301 &lt;&gt; "",VLOOKUP($G301,Defect_severity,2,0),"")</f>
        <v/>
      </c>
      <c r="I301" s="144"/>
      <c r="J301" s="201"/>
      <c r="K301" s="202"/>
    </row>
    <row r="302" customFormat="false" ht="15" hidden="false" customHeight="false" outlineLevel="0" collapsed="false">
      <c r="B302" s="200" t="n">
        <f aca="false">B301+1</f>
        <v>280</v>
      </c>
      <c r="C302" s="144"/>
      <c r="D302" s="201"/>
      <c r="E302" s="201"/>
      <c r="F302" s="144"/>
      <c r="G302" s="144"/>
      <c r="H302" s="175" t="str">
        <f aca="true">IF(G302 &lt;&gt; "",VLOOKUP($G302,Defect_severity,2,0),"")</f>
        <v/>
      </c>
      <c r="I302" s="144"/>
      <c r="J302" s="201"/>
      <c r="K302" s="202"/>
    </row>
    <row r="303" customFormat="false" ht="15" hidden="false" customHeight="false" outlineLevel="0" collapsed="false">
      <c r="B303" s="200" t="n">
        <f aca="false">B302+1</f>
        <v>281</v>
      </c>
      <c r="C303" s="144"/>
      <c r="D303" s="201"/>
      <c r="E303" s="201"/>
      <c r="F303" s="144"/>
      <c r="G303" s="144"/>
      <c r="H303" s="175" t="str">
        <f aca="true">IF(G303 &lt;&gt; "",VLOOKUP($G303,Defect_severity,2,0),"")</f>
        <v/>
      </c>
      <c r="I303" s="144"/>
      <c r="J303" s="201"/>
      <c r="K303" s="202"/>
    </row>
    <row r="304" customFormat="false" ht="15" hidden="false" customHeight="false" outlineLevel="0" collapsed="false">
      <c r="B304" s="200" t="n">
        <f aca="false">B303+1</f>
        <v>282</v>
      </c>
      <c r="C304" s="144"/>
      <c r="D304" s="201"/>
      <c r="E304" s="201"/>
      <c r="F304" s="144"/>
      <c r="G304" s="144"/>
      <c r="H304" s="175" t="str">
        <f aca="true">IF(G304 &lt;&gt; "",VLOOKUP($G304,Defect_severity,2,0),"")</f>
        <v/>
      </c>
      <c r="I304" s="144"/>
      <c r="J304" s="201"/>
      <c r="K304" s="202"/>
    </row>
    <row r="305" customFormat="false" ht="15" hidden="false" customHeight="false" outlineLevel="0" collapsed="false">
      <c r="B305" s="200" t="n">
        <f aca="false">B304+1</f>
        <v>283</v>
      </c>
      <c r="C305" s="144"/>
      <c r="D305" s="201"/>
      <c r="E305" s="201"/>
      <c r="F305" s="144"/>
      <c r="G305" s="144"/>
      <c r="H305" s="175" t="str">
        <f aca="true">IF(G305 &lt;&gt; "",VLOOKUP($G305,Defect_severity,2,0),"")</f>
        <v/>
      </c>
      <c r="I305" s="144"/>
      <c r="J305" s="201"/>
      <c r="K305" s="202"/>
    </row>
    <row r="306" customFormat="false" ht="15" hidden="false" customHeight="false" outlineLevel="0" collapsed="false">
      <c r="B306" s="200" t="n">
        <f aca="false">B305+1</f>
        <v>284</v>
      </c>
      <c r="C306" s="144"/>
      <c r="D306" s="201"/>
      <c r="E306" s="201"/>
      <c r="F306" s="144"/>
      <c r="G306" s="144"/>
      <c r="H306" s="175" t="str">
        <f aca="true">IF(G306 &lt;&gt; "",VLOOKUP($G306,Defect_severity,2,0),"")</f>
        <v/>
      </c>
      <c r="I306" s="144"/>
      <c r="J306" s="201"/>
      <c r="K306" s="202"/>
    </row>
    <row r="307" customFormat="false" ht="15" hidden="false" customHeight="false" outlineLevel="0" collapsed="false">
      <c r="B307" s="200" t="n">
        <f aca="false">B306+1</f>
        <v>285</v>
      </c>
      <c r="C307" s="144"/>
      <c r="D307" s="201"/>
      <c r="E307" s="201"/>
      <c r="F307" s="144"/>
      <c r="G307" s="144"/>
      <c r="H307" s="175" t="str">
        <f aca="true">IF(G307 &lt;&gt; "",VLOOKUP($G307,Defect_severity,2,0),"")</f>
        <v/>
      </c>
      <c r="I307" s="144"/>
      <c r="J307" s="201"/>
      <c r="K307" s="202"/>
    </row>
    <row r="308" customFormat="false" ht="15" hidden="false" customHeight="false" outlineLevel="0" collapsed="false">
      <c r="B308" s="200" t="n">
        <f aca="false">B307+1</f>
        <v>286</v>
      </c>
      <c r="C308" s="144"/>
      <c r="D308" s="201"/>
      <c r="E308" s="201"/>
      <c r="F308" s="144"/>
      <c r="G308" s="144"/>
      <c r="H308" s="175" t="str">
        <f aca="true">IF(G308 &lt;&gt; "",VLOOKUP($G308,Defect_severity,2,0),"")</f>
        <v/>
      </c>
      <c r="I308" s="144"/>
      <c r="J308" s="201"/>
      <c r="K308" s="202"/>
    </row>
    <row r="309" customFormat="false" ht="15" hidden="false" customHeight="false" outlineLevel="0" collapsed="false">
      <c r="B309" s="200" t="n">
        <f aca="false">B308+1</f>
        <v>287</v>
      </c>
      <c r="C309" s="144"/>
      <c r="D309" s="201"/>
      <c r="E309" s="201"/>
      <c r="F309" s="144"/>
      <c r="G309" s="144"/>
      <c r="H309" s="175" t="str">
        <f aca="true">IF(G309 &lt;&gt; "",VLOOKUP($G309,Defect_severity,2,0),"")</f>
        <v/>
      </c>
      <c r="I309" s="144"/>
      <c r="J309" s="201"/>
      <c r="K309" s="202"/>
    </row>
    <row r="310" customFormat="false" ht="15" hidden="false" customHeight="false" outlineLevel="0" collapsed="false">
      <c r="B310" s="200" t="n">
        <f aca="false">B309+1</f>
        <v>288</v>
      </c>
      <c r="C310" s="144"/>
      <c r="D310" s="201"/>
      <c r="E310" s="201"/>
      <c r="F310" s="144"/>
      <c r="G310" s="144"/>
      <c r="H310" s="175" t="str">
        <f aca="true">IF(G310 &lt;&gt; "",VLOOKUP($G310,Defect_severity,2,0),"")</f>
        <v/>
      </c>
      <c r="I310" s="144"/>
      <c r="J310" s="201"/>
      <c r="K310" s="202"/>
    </row>
    <row r="311" customFormat="false" ht="15" hidden="false" customHeight="false" outlineLevel="0" collapsed="false">
      <c r="B311" s="200" t="n">
        <f aca="false">B310+1</f>
        <v>289</v>
      </c>
      <c r="C311" s="144"/>
      <c r="D311" s="201"/>
      <c r="E311" s="201"/>
      <c r="F311" s="144"/>
      <c r="G311" s="144"/>
      <c r="H311" s="175" t="str">
        <f aca="true">IF(G311 &lt;&gt; "",VLOOKUP($G311,Defect_severity,2,0),"")</f>
        <v/>
      </c>
      <c r="I311" s="144"/>
      <c r="J311" s="201"/>
      <c r="K311" s="202"/>
    </row>
    <row r="312" customFormat="false" ht="15" hidden="false" customHeight="false" outlineLevel="0" collapsed="false">
      <c r="B312" s="200" t="n">
        <f aca="false">B311+1</f>
        <v>290</v>
      </c>
      <c r="C312" s="144"/>
      <c r="D312" s="201"/>
      <c r="E312" s="201"/>
      <c r="F312" s="144"/>
      <c r="G312" s="144"/>
      <c r="H312" s="175" t="str">
        <f aca="true">IF(G312 &lt;&gt; "",VLOOKUP($G312,Defect_severity,2,0),"")</f>
        <v/>
      </c>
      <c r="I312" s="144"/>
      <c r="J312" s="201"/>
      <c r="K312" s="202"/>
    </row>
    <row r="313" customFormat="false" ht="15" hidden="false" customHeight="false" outlineLevel="0" collapsed="false">
      <c r="B313" s="200" t="n">
        <f aca="false">B312+1</f>
        <v>291</v>
      </c>
      <c r="C313" s="144"/>
      <c r="D313" s="201"/>
      <c r="E313" s="201"/>
      <c r="F313" s="144"/>
      <c r="G313" s="144"/>
      <c r="H313" s="175" t="str">
        <f aca="true">IF(G313 &lt;&gt; "",VLOOKUP($G313,Defect_severity,2,0),"")</f>
        <v/>
      </c>
      <c r="I313" s="144"/>
      <c r="J313" s="201"/>
      <c r="K313" s="202"/>
    </row>
    <row r="314" customFormat="false" ht="15" hidden="false" customHeight="false" outlineLevel="0" collapsed="false">
      <c r="B314" s="200" t="n">
        <f aca="false">B313+1</f>
        <v>292</v>
      </c>
      <c r="C314" s="144"/>
      <c r="D314" s="201"/>
      <c r="E314" s="201"/>
      <c r="F314" s="144"/>
      <c r="G314" s="144"/>
      <c r="H314" s="175" t="str">
        <f aca="true">IF(G314 &lt;&gt; "",VLOOKUP($G314,Defect_severity,2,0),"")</f>
        <v/>
      </c>
      <c r="I314" s="144"/>
      <c r="J314" s="201"/>
      <c r="K314" s="202"/>
    </row>
    <row r="315" customFormat="false" ht="15" hidden="false" customHeight="false" outlineLevel="0" collapsed="false">
      <c r="B315" s="200" t="n">
        <f aca="false">B314+1</f>
        <v>293</v>
      </c>
      <c r="C315" s="144"/>
      <c r="D315" s="201"/>
      <c r="E315" s="201"/>
      <c r="F315" s="144"/>
      <c r="G315" s="144"/>
      <c r="H315" s="175" t="str">
        <f aca="true">IF(G315 &lt;&gt; "",VLOOKUP($G315,Defect_severity,2,0),"")</f>
        <v/>
      </c>
      <c r="I315" s="144"/>
      <c r="J315" s="201"/>
      <c r="K315" s="202"/>
    </row>
    <row r="316" customFormat="false" ht="15" hidden="false" customHeight="false" outlineLevel="0" collapsed="false">
      <c r="B316" s="200" t="n">
        <f aca="false">B315+1</f>
        <v>294</v>
      </c>
      <c r="C316" s="144"/>
      <c r="D316" s="201"/>
      <c r="E316" s="201"/>
      <c r="F316" s="144"/>
      <c r="G316" s="144"/>
      <c r="H316" s="175" t="str">
        <f aca="true">IF(G316 &lt;&gt; "",VLOOKUP($G316,Defect_severity,2,0),"")</f>
        <v/>
      </c>
      <c r="I316" s="144"/>
      <c r="J316" s="201"/>
      <c r="K316" s="202"/>
    </row>
    <row r="317" customFormat="false" ht="15" hidden="false" customHeight="false" outlineLevel="0" collapsed="false">
      <c r="B317" s="200" t="n">
        <f aca="false">B316+1</f>
        <v>295</v>
      </c>
      <c r="C317" s="144"/>
      <c r="D317" s="201"/>
      <c r="E317" s="201"/>
      <c r="F317" s="144"/>
      <c r="G317" s="144"/>
      <c r="H317" s="175" t="str">
        <f aca="true">IF(G317 &lt;&gt; "",VLOOKUP($G317,Defect_severity,2,0),"")</f>
        <v/>
      </c>
      <c r="I317" s="144"/>
      <c r="J317" s="201"/>
      <c r="K317" s="202"/>
    </row>
    <row r="318" customFormat="false" ht="15" hidden="false" customHeight="false" outlineLevel="0" collapsed="false">
      <c r="B318" s="200" t="n">
        <f aca="false">B317+1</f>
        <v>296</v>
      </c>
      <c r="C318" s="144"/>
      <c r="D318" s="201"/>
      <c r="E318" s="201"/>
      <c r="F318" s="144"/>
      <c r="G318" s="144"/>
      <c r="H318" s="175" t="str">
        <f aca="true">IF(G318 &lt;&gt; "",VLOOKUP($G318,Defect_severity,2,0),"")</f>
        <v/>
      </c>
      <c r="I318" s="144"/>
      <c r="J318" s="201"/>
      <c r="K318" s="202"/>
    </row>
    <row r="319" customFormat="false" ht="15" hidden="false" customHeight="false" outlineLevel="0" collapsed="false">
      <c r="B319" s="200" t="n">
        <f aca="false">B318+1</f>
        <v>297</v>
      </c>
      <c r="C319" s="144"/>
      <c r="D319" s="201"/>
      <c r="E319" s="201"/>
      <c r="F319" s="144"/>
      <c r="G319" s="144"/>
      <c r="H319" s="175" t="str">
        <f aca="true">IF(G319 &lt;&gt; "",VLOOKUP($G319,Defect_severity,2,0),"")</f>
        <v/>
      </c>
      <c r="I319" s="144"/>
      <c r="J319" s="201"/>
      <c r="K319" s="202"/>
    </row>
    <row r="320" customFormat="false" ht="15" hidden="false" customHeight="false" outlineLevel="0" collapsed="false">
      <c r="B320" s="200" t="n">
        <f aca="false">B319+1</f>
        <v>298</v>
      </c>
      <c r="C320" s="144"/>
      <c r="D320" s="201"/>
      <c r="E320" s="201"/>
      <c r="F320" s="144"/>
      <c r="G320" s="144"/>
      <c r="H320" s="175" t="str">
        <f aca="true">IF(G320 &lt;&gt; "",VLOOKUP($G320,Defect_severity,2,0),"")</f>
        <v/>
      </c>
      <c r="I320" s="144"/>
      <c r="J320" s="201"/>
      <c r="K320" s="202"/>
    </row>
    <row r="321" customFormat="false" ht="15" hidden="false" customHeight="false" outlineLevel="0" collapsed="false">
      <c r="B321" s="200" t="n">
        <f aca="false">B320+1</f>
        <v>299</v>
      </c>
      <c r="C321" s="144"/>
      <c r="D321" s="201"/>
      <c r="E321" s="201"/>
      <c r="F321" s="144"/>
      <c r="G321" s="144"/>
      <c r="H321" s="175" t="str">
        <f aca="true">IF(G321 &lt;&gt; "",VLOOKUP($G321,Defect_severity,2,0),"")</f>
        <v/>
      </c>
      <c r="I321" s="144"/>
      <c r="J321" s="201"/>
      <c r="K321" s="202"/>
    </row>
    <row r="322" customFormat="false" ht="15" hidden="false" customHeight="false" outlineLevel="0" collapsed="false">
      <c r="B322" s="200" t="n">
        <f aca="false">B321+1</f>
        <v>300</v>
      </c>
      <c r="C322" s="144"/>
      <c r="D322" s="201"/>
      <c r="E322" s="201"/>
      <c r="F322" s="144"/>
      <c r="G322" s="144"/>
      <c r="H322" s="175" t="str">
        <f aca="true">IF(G322 &lt;&gt; "",VLOOKUP($G322,Defect_severity,2,0),"")</f>
        <v/>
      </c>
      <c r="I322" s="144"/>
      <c r="J322" s="201"/>
      <c r="K322" s="202"/>
    </row>
    <row r="323" customFormat="false" ht="15" hidden="false" customHeight="false" outlineLevel="0" collapsed="false">
      <c r="B323" s="200" t="n">
        <f aca="false">B322+1</f>
        <v>301</v>
      </c>
      <c r="C323" s="144"/>
      <c r="D323" s="201"/>
      <c r="E323" s="201"/>
      <c r="F323" s="144"/>
      <c r="G323" s="144"/>
      <c r="H323" s="175" t="str">
        <f aca="true">IF(G323 &lt;&gt; "",VLOOKUP($G323,Defect_severity,2,0),"")</f>
        <v/>
      </c>
      <c r="I323" s="144"/>
      <c r="J323" s="201"/>
      <c r="K323" s="202"/>
    </row>
    <row r="324" customFormat="false" ht="15" hidden="false" customHeight="false" outlineLevel="0" collapsed="false">
      <c r="B324" s="200" t="n">
        <f aca="false">B323+1</f>
        <v>302</v>
      </c>
      <c r="C324" s="144"/>
      <c r="D324" s="201"/>
      <c r="E324" s="201"/>
      <c r="F324" s="144"/>
      <c r="G324" s="144"/>
      <c r="H324" s="175" t="str">
        <f aca="true">IF(G324 &lt;&gt; "",VLOOKUP($G324,Defect_severity,2,0),"")</f>
        <v/>
      </c>
      <c r="I324" s="144"/>
      <c r="J324" s="201"/>
      <c r="K324" s="202"/>
    </row>
    <row r="325" customFormat="false" ht="15" hidden="false" customHeight="false" outlineLevel="0" collapsed="false">
      <c r="B325" s="200" t="n">
        <f aca="false">B324+1</f>
        <v>303</v>
      </c>
      <c r="C325" s="144"/>
      <c r="D325" s="201"/>
      <c r="E325" s="201"/>
      <c r="F325" s="144"/>
      <c r="G325" s="144"/>
      <c r="H325" s="175" t="str">
        <f aca="true">IF(G325 &lt;&gt; "",VLOOKUP($G325,Defect_severity,2,0),"")</f>
        <v/>
      </c>
      <c r="I325" s="144"/>
      <c r="J325" s="201"/>
      <c r="K325" s="202"/>
    </row>
    <row r="326" customFormat="false" ht="15" hidden="false" customHeight="false" outlineLevel="0" collapsed="false">
      <c r="B326" s="200" t="n">
        <f aca="false">B325+1</f>
        <v>304</v>
      </c>
      <c r="C326" s="144"/>
      <c r="D326" s="201"/>
      <c r="E326" s="201"/>
      <c r="F326" s="144"/>
      <c r="G326" s="144"/>
      <c r="H326" s="175" t="str">
        <f aca="true">IF(G326 &lt;&gt; "",VLOOKUP($G326,Defect_severity,2,0),"")</f>
        <v/>
      </c>
      <c r="I326" s="144"/>
      <c r="J326" s="201"/>
      <c r="K326" s="202"/>
    </row>
    <row r="327" customFormat="false" ht="15" hidden="false" customHeight="false" outlineLevel="0" collapsed="false">
      <c r="B327" s="200" t="n">
        <f aca="false">B326+1</f>
        <v>305</v>
      </c>
      <c r="C327" s="144"/>
      <c r="D327" s="201"/>
      <c r="E327" s="201"/>
      <c r="F327" s="144"/>
      <c r="G327" s="144"/>
      <c r="H327" s="175" t="str">
        <f aca="true">IF(G327 &lt;&gt; "",VLOOKUP($G327,Defect_severity,2,0),"")</f>
        <v/>
      </c>
      <c r="I327" s="144"/>
      <c r="J327" s="201"/>
      <c r="K327" s="202"/>
    </row>
    <row r="328" customFormat="false" ht="15" hidden="false" customHeight="false" outlineLevel="0" collapsed="false">
      <c r="B328" s="200" t="n">
        <f aca="false">B327+1</f>
        <v>306</v>
      </c>
      <c r="C328" s="144"/>
      <c r="D328" s="201"/>
      <c r="E328" s="201"/>
      <c r="F328" s="144"/>
      <c r="G328" s="144"/>
      <c r="H328" s="175" t="str">
        <f aca="true">IF(G328 &lt;&gt; "",VLOOKUP($G328,Defect_severity,2,0),"")</f>
        <v/>
      </c>
      <c r="I328" s="144"/>
      <c r="J328" s="201"/>
      <c r="K328" s="202"/>
    </row>
    <row r="329" customFormat="false" ht="15" hidden="false" customHeight="false" outlineLevel="0" collapsed="false">
      <c r="B329" s="200" t="n">
        <f aca="false">B328+1</f>
        <v>307</v>
      </c>
      <c r="C329" s="144"/>
      <c r="D329" s="201"/>
      <c r="E329" s="201"/>
      <c r="F329" s="144"/>
      <c r="G329" s="144"/>
      <c r="H329" s="175" t="str">
        <f aca="true">IF(G329 &lt;&gt; "",VLOOKUP($G329,Defect_severity,2,0),"")</f>
        <v/>
      </c>
      <c r="I329" s="144"/>
      <c r="J329" s="201"/>
      <c r="K329" s="202"/>
    </row>
    <row r="330" customFormat="false" ht="15" hidden="false" customHeight="false" outlineLevel="0" collapsed="false">
      <c r="B330" s="200" t="n">
        <f aca="false">B329+1</f>
        <v>308</v>
      </c>
      <c r="C330" s="144"/>
      <c r="D330" s="201"/>
      <c r="E330" s="201"/>
      <c r="F330" s="144"/>
      <c r="G330" s="144"/>
      <c r="H330" s="175" t="str">
        <f aca="true">IF(G330 &lt;&gt; "",VLOOKUP($G330,Defect_severity,2,0),"")</f>
        <v/>
      </c>
      <c r="I330" s="144"/>
      <c r="J330" s="201"/>
      <c r="K330" s="202"/>
    </row>
    <row r="331" customFormat="false" ht="15" hidden="false" customHeight="false" outlineLevel="0" collapsed="false">
      <c r="B331" s="200" t="n">
        <f aca="false">B330+1</f>
        <v>309</v>
      </c>
      <c r="C331" s="144"/>
      <c r="D331" s="201"/>
      <c r="E331" s="201"/>
      <c r="F331" s="144"/>
      <c r="G331" s="144"/>
      <c r="H331" s="175" t="str">
        <f aca="true">IF(G331 &lt;&gt; "",VLOOKUP($G331,Defect_severity,2,0),"")</f>
        <v/>
      </c>
      <c r="I331" s="144"/>
      <c r="J331" s="201"/>
      <c r="K331" s="202"/>
    </row>
    <row r="332" customFormat="false" ht="15" hidden="false" customHeight="false" outlineLevel="0" collapsed="false">
      <c r="B332" s="200" t="n">
        <f aca="false">B331+1</f>
        <v>310</v>
      </c>
      <c r="C332" s="144"/>
      <c r="D332" s="201"/>
      <c r="E332" s="201"/>
      <c r="F332" s="144"/>
      <c r="G332" s="144"/>
      <c r="H332" s="175" t="str">
        <f aca="true">IF(G332 &lt;&gt; "",VLOOKUP($G332,Defect_severity,2,0),"")</f>
        <v/>
      </c>
      <c r="I332" s="144"/>
      <c r="J332" s="201"/>
      <c r="K332" s="202"/>
    </row>
    <row r="333" customFormat="false" ht="15" hidden="false" customHeight="false" outlineLevel="0" collapsed="false">
      <c r="B333" s="200" t="n">
        <f aca="false">B332+1</f>
        <v>311</v>
      </c>
      <c r="C333" s="144"/>
      <c r="D333" s="201"/>
      <c r="E333" s="201"/>
      <c r="F333" s="144"/>
      <c r="G333" s="144"/>
      <c r="H333" s="175" t="str">
        <f aca="true">IF(G333 &lt;&gt; "",VLOOKUP($G333,Defect_severity,2,0),"")</f>
        <v/>
      </c>
      <c r="I333" s="144"/>
      <c r="J333" s="201"/>
      <c r="K333" s="202"/>
    </row>
    <row r="334" customFormat="false" ht="15" hidden="false" customHeight="false" outlineLevel="0" collapsed="false">
      <c r="B334" s="200" t="n">
        <f aca="false">B333+1</f>
        <v>312</v>
      </c>
      <c r="C334" s="144"/>
      <c r="D334" s="201"/>
      <c r="E334" s="201"/>
      <c r="F334" s="144"/>
      <c r="G334" s="144"/>
      <c r="H334" s="175" t="str">
        <f aca="true">IF(G334 &lt;&gt; "",VLOOKUP($G334,Defect_severity,2,0),"")</f>
        <v/>
      </c>
      <c r="I334" s="144"/>
      <c r="J334" s="201"/>
      <c r="K334" s="202"/>
    </row>
    <row r="335" customFormat="false" ht="15" hidden="false" customHeight="false" outlineLevel="0" collapsed="false">
      <c r="B335" s="200" t="n">
        <f aca="false">B334+1</f>
        <v>313</v>
      </c>
      <c r="C335" s="144"/>
      <c r="D335" s="201"/>
      <c r="E335" s="201"/>
      <c r="F335" s="144"/>
      <c r="G335" s="144"/>
      <c r="H335" s="175" t="str">
        <f aca="true">IF(G335 &lt;&gt; "",VLOOKUP($G335,Defect_severity,2,0),"")</f>
        <v/>
      </c>
      <c r="I335" s="144"/>
      <c r="J335" s="201"/>
      <c r="K335" s="202"/>
    </row>
    <row r="336" customFormat="false" ht="15" hidden="false" customHeight="false" outlineLevel="0" collapsed="false">
      <c r="B336" s="200" t="n">
        <f aca="false">B335+1</f>
        <v>314</v>
      </c>
      <c r="C336" s="144"/>
      <c r="D336" s="201"/>
      <c r="E336" s="201"/>
      <c r="F336" s="144"/>
      <c r="G336" s="144"/>
      <c r="H336" s="175" t="str">
        <f aca="true">IF(G336 &lt;&gt; "",VLOOKUP($G336,Defect_severity,2,0),"")</f>
        <v/>
      </c>
      <c r="I336" s="144"/>
      <c r="J336" s="201"/>
      <c r="K336" s="202"/>
    </row>
    <row r="337" customFormat="false" ht="15" hidden="false" customHeight="false" outlineLevel="0" collapsed="false">
      <c r="B337" s="200" t="n">
        <f aca="false">B336+1</f>
        <v>315</v>
      </c>
      <c r="C337" s="144"/>
      <c r="D337" s="201"/>
      <c r="E337" s="201"/>
      <c r="F337" s="144"/>
      <c r="G337" s="144"/>
      <c r="H337" s="175" t="str">
        <f aca="true">IF(G337 &lt;&gt; "",VLOOKUP($G337,Defect_severity,2,0),"")</f>
        <v/>
      </c>
      <c r="I337" s="144"/>
      <c r="J337" s="201"/>
      <c r="K337" s="202"/>
    </row>
    <row r="338" customFormat="false" ht="15" hidden="false" customHeight="false" outlineLevel="0" collapsed="false">
      <c r="B338" s="200" t="n">
        <f aca="false">B337+1</f>
        <v>316</v>
      </c>
      <c r="C338" s="144"/>
      <c r="D338" s="201"/>
      <c r="E338" s="201"/>
      <c r="F338" s="144"/>
      <c r="G338" s="144"/>
      <c r="H338" s="175" t="str">
        <f aca="true">IF(G338 &lt;&gt; "",VLOOKUP($G338,Defect_severity,2,0),"")</f>
        <v/>
      </c>
      <c r="I338" s="144"/>
      <c r="J338" s="201"/>
      <c r="K338" s="202"/>
    </row>
    <row r="339" customFormat="false" ht="15" hidden="false" customHeight="false" outlineLevel="0" collapsed="false">
      <c r="B339" s="200" t="n">
        <f aca="false">B338+1</f>
        <v>317</v>
      </c>
      <c r="C339" s="144"/>
      <c r="D339" s="201"/>
      <c r="E339" s="201"/>
      <c r="F339" s="144"/>
      <c r="G339" s="144"/>
      <c r="H339" s="175" t="str">
        <f aca="true">IF(G339 &lt;&gt; "",VLOOKUP($G339,Defect_severity,2,0),"")</f>
        <v/>
      </c>
      <c r="I339" s="144"/>
      <c r="J339" s="201"/>
      <c r="K339" s="202"/>
    </row>
    <row r="340" customFormat="false" ht="15" hidden="false" customHeight="false" outlineLevel="0" collapsed="false">
      <c r="B340" s="200" t="n">
        <f aca="false">B339+1</f>
        <v>318</v>
      </c>
      <c r="C340" s="144"/>
      <c r="D340" s="201"/>
      <c r="E340" s="201"/>
      <c r="F340" s="144"/>
      <c r="G340" s="144"/>
      <c r="H340" s="175" t="str">
        <f aca="true">IF(G340 &lt;&gt; "",VLOOKUP($G340,Defect_severity,2,0),"")</f>
        <v/>
      </c>
      <c r="I340" s="144"/>
      <c r="J340" s="201"/>
      <c r="K340" s="202"/>
    </row>
    <row r="341" customFormat="false" ht="15" hidden="false" customHeight="false" outlineLevel="0" collapsed="false">
      <c r="B341" s="200" t="n">
        <f aca="false">B340+1</f>
        <v>319</v>
      </c>
      <c r="C341" s="144"/>
      <c r="D341" s="201"/>
      <c r="E341" s="201"/>
      <c r="F341" s="144"/>
      <c r="G341" s="144"/>
      <c r="H341" s="175" t="str">
        <f aca="true">IF(G341 &lt;&gt; "",VLOOKUP($G341,Defect_severity,2,0),"")</f>
        <v/>
      </c>
      <c r="I341" s="144"/>
      <c r="J341" s="201"/>
      <c r="K341" s="202"/>
    </row>
    <row r="342" customFormat="false" ht="15" hidden="false" customHeight="false" outlineLevel="0" collapsed="false">
      <c r="B342" s="200" t="n">
        <f aca="false">B341+1</f>
        <v>320</v>
      </c>
      <c r="C342" s="144"/>
      <c r="D342" s="201"/>
      <c r="E342" s="201"/>
      <c r="F342" s="144"/>
      <c r="G342" s="144"/>
      <c r="H342" s="175" t="str">
        <f aca="true">IF(G342 &lt;&gt; "",VLOOKUP($G342,Defect_severity,2,0),"")</f>
        <v/>
      </c>
      <c r="I342" s="144"/>
      <c r="J342" s="201"/>
      <c r="K342" s="202"/>
    </row>
    <row r="343" customFormat="false" ht="15" hidden="false" customHeight="false" outlineLevel="0" collapsed="false">
      <c r="B343" s="200" t="n">
        <f aca="false">B342+1</f>
        <v>321</v>
      </c>
      <c r="C343" s="144"/>
      <c r="D343" s="201"/>
      <c r="E343" s="201"/>
      <c r="F343" s="144"/>
      <c r="G343" s="144"/>
      <c r="H343" s="175" t="str">
        <f aca="true">IF(G343 &lt;&gt; "",VLOOKUP($G343,Defect_severity,2,0),"")</f>
        <v/>
      </c>
      <c r="I343" s="144"/>
      <c r="J343" s="201"/>
      <c r="K343" s="202"/>
    </row>
    <row r="344" customFormat="false" ht="15" hidden="false" customHeight="false" outlineLevel="0" collapsed="false">
      <c r="B344" s="200" t="n">
        <f aca="false">B343+1</f>
        <v>322</v>
      </c>
      <c r="C344" s="144"/>
      <c r="D344" s="201"/>
      <c r="E344" s="201"/>
      <c r="F344" s="144"/>
      <c r="G344" s="144"/>
      <c r="H344" s="175" t="str">
        <f aca="true">IF(G344 &lt;&gt; "",VLOOKUP($G344,Defect_severity,2,0),"")</f>
        <v/>
      </c>
      <c r="I344" s="144"/>
      <c r="J344" s="201"/>
      <c r="K344" s="202"/>
    </row>
    <row r="345" customFormat="false" ht="15" hidden="false" customHeight="false" outlineLevel="0" collapsed="false">
      <c r="B345" s="200" t="n">
        <f aca="false">B344+1</f>
        <v>323</v>
      </c>
      <c r="C345" s="144"/>
      <c r="D345" s="201"/>
      <c r="E345" s="201"/>
      <c r="F345" s="144"/>
      <c r="G345" s="144"/>
      <c r="H345" s="175" t="str">
        <f aca="true">IF(G345 &lt;&gt; "",VLOOKUP($G345,Defect_severity,2,0),"")</f>
        <v/>
      </c>
      <c r="I345" s="144"/>
      <c r="J345" s="201"/>
      <c r="K345" s="202"/>
    </row>
    <row r="346" customFormat="false" ht="15" hidden="false" customHeight="false" outlineLevel="0" collapsed="false">
      <c r="B346" s="200" t="n">
        <f aca="false">B345+1</f>
        <v>324</v>
      </c>
      <c r="C346" s="144"/>
      <c r="D346" s="201"/>
      <c r="E346" s="201"/>
      <c r="F346" s="144"/>
      <c r="G346" s="144"/>
      <c r="H346" s="175" t="str">
        <f aca="true">IF(G346 &lt;&gt; "",VLOOKUP($G346,Defect_severity,2,0),"")</f>
        <v/>
      </c>
      <c r="I346" s="144"/>
      <c r="J346" s="201"/>
      <c r="K346" s="202"/>
    </row>
    <row r="347" customFormat="false" ht="15" hidden="false" customHeight="false" outlineLevel="0" collapsed="false">
      <c r="B347" s="200" t="n">
        <f aca="false">B346+1</f>
        <v>325</v>
      </c>
      <c r="C347" s="144"/>
      <c r="D347" s="201"/>
      <c r="E347" s="201"/>
      <c r="F347" s="144"/>
      <c r="G347" s="144"/>
      <c r="H347" s="175" t="str">
        <f aca="true">IF(G347 &lt;&gt; "",VLOOKUP($G347,Defect_severity,2,0),"")</f>
        <v/>
      </c>
      <c r="I347" s="144"/>
      <c r="J347" s="201"/>
      <c r="K347" s="202"/>
    </row>
    <row r="348" customFormat="false" ht="15" hidden="false" customHeight="false" outlineLevel="0" collapsed="false">
      <c r="B348" s="200" t="n">
        <f aca="false">B347+1</f>
        <v>326</v>
      </c>
      <c r="C348" s="144"/>
      <c r="D348" s="201"/>
      <c r="E348" s="201"/>
      <c r="F348" s="144"/>
      <c r="G348" s="144"/>
      <c r="H348" s="175" t="str">
        <f aca="true">IF(G348 &lt;&gt; "",VLOOKUP($G348,Defect_severity,2,0),"")</f>
        <v/>
      </c>
      <c r="I348" s="144"/>
      <c r="J348" s="201"/>
      <c r="K348" s="202"/>
    </row>
    <row r="349" customFormat="false" ht="15" hidden="false" customHeight="false" outlineLevel="0" collapsed="false">
      <c r="B349" s="200" t="n">
        <f aca="false">B348+1</f>
        <v>327</v>
      </c>
      <c r="C349" s="144"/>
      <c r="D349" s="201"/>
      <c r="E349" s="201"/>
      <c r="F349" s="144"/>
      <c r="G349" s="144"/>
      <c r="H349" s="175" t="str">
        <f aca="true">IF(G349 &lt;&gt; "",VLOOKUP($G349,Defect_severity,2,0),"")</f>
        <v/>
      </c>
      <c r="I349" s="144"/>
      <c r="J349" s="201"/>
      <c r="K349" s="202"/>
    </row>
    <row r="350" customFormat="false" ht="15" hidden="false" customHeight="false" outlineLevel="0" collapsed="false">
      <c r="B350" s="200" t="n">
        <f aca="false">B349+1</f>
        <v>328</v>
      </c>
      <c r="C350" s="144"/>
      <c r="D350" s="201"/>
      <c r="E350" s="201"/>
      <c r="F350" s="144"/>
      <c r="G350" s="144"/>
      <c r="H350" s="175" t="str">
        <f aca="true">IF(G350 &lt;&gt; "",VLOOKUP($G350,Defect_severity,2,0),"")</f>
        <v/>
      </c>
      <c r="I350" s="144"/>
      <c r="J350" s="201"/>
      <c r="K350" s="202"/>
    </row>
    <row r="351" customFormat="false" ht="15" hidden="false" customHeight="false" outlineLevel="0" collapsed="false">
      <c r="B351" s="200" t="n">
        <f aca="false">B350+1</f>
        <v>329</v>
      </c>
      <c r="C351" s="144"/>
      <c r="D351" s="201"/>
      <c r="E351" s="201"/>
      <c r="F351" s="144"/>
      <c r="G351" s="144"/>
      <c r="H351" s="175" t="str">
        <f aca="true">IF(G351 &lt;&gt; "",VLOOKUP($G351,Defect_severity,2,0),"")</f>
        <v/>
      </c>
      <c r="I351" s="144"/>
      <c r="J351" s="201"/>
      <c r="K351" s="202"/>
    </row>
    <row r="352" customFormat="false" ht="15" hidden="false" customHeight="false" outlineLevel="0" collapsed="false">
      <c r="B352" s="200" t="n">
        <f aca="false">B351+1</f>
        <v>330</v>
      </c>
      <c r="C352" s="144"/>
      <c r="D352" s="201"/>
      <c r="E352" s="201"/>
      <c r="F352" s="144"/>
      <c r="G352" s="144"/>
      <c r="H352" s="175" t="str">
        <f aca="true">IF(G352 &lt;&gt; "",VLOOKUP($G352,Defect_severity,2,0),"")</f>
        <v/>
      </c>
      <c r="I352" s="144"/>
      <c r="J352" s="201"/>
      <c r="K352" s="202"/>
    </row>
    <row r="353" customFormat="false" ht="15" hidden="false" customHeight="false" outlineLevel="0" collapsed="false">
      <c r="B353" s="200" t="n">
        <f aca="false">B352+1</f>
        <v>331</v>
      </c>
      <c r="C353" s="144"/>
      <c r="D353" s="201"/>
      <c r="E353" s="201"/>
      <c r="F353" s="144"/>
      <c r="G353" s="144"/>
      <c r="H353" s="175" t="str">
        <f aca="true">IF(G353 &lt;&gt; "",VLOOKUP($G353,Defect_severity,2,0),"")</f>
        <v/>
      </c>
      <c r="I353" s="144"/>
      <c r="J353" s="201"/>
      <c r="K353" s="202"/>
    </row>
    <row r="354" customFormat="false" ht="15" hidden="false" customHeight="false" outlineLevel="0" collapsed="false">
      <c r="B354" s="200" t="n">
        <f aca="false">B353+1</f>
        <v>332</v>
      </c>
      <c r="C354" s="144"/>
      <c r="D354" s="201"/>
      <c r="E354" s="201"/>
      <c r="F354" s="144"/>
      <c r="G354" s="144"/>
      <c r="H354" s="175" t="str">
        <f aca="true">IF(G354 &lt;&gt; "",VLOOKUP($G354,Defect_severity,2,0),"")</f>
        <v/>
      </c>
      <c r="I354" s="144"/>
      <c r="J354" s="201"/>
      <c r="K354" s="202"/>
    </row>
    <row r="355" customFormat="false" ht="15" hidden="false" customHeight="false" outlineLevel="0" collapsed="false">
      <c r="B355" s="200" t="n">
        <f aca="false">B354+1</f>
        <v>333</v>
      </c>
      <c r="C355" s="144"/>
      <c r="D355" s="201"/>
      <c r="E355" s="201"/>
      <c r="F355" s="144"/>
      <c r="G355" s="144"/>
      <c r="H355" s="175" t="str">
        <f aca="true">IF(G355 &lt;&gt; "",VLOOKUP($G355,Defect_severity,2,0),"")</f>
        <v/>
      </c>
      <c r="I355" s="144"/>
      <c r="J355" s="201"/>
      <c r="K355" s="202"/>
    </row>
    <row r="356" customFormat="false" ht="15" hidden="false" customHeight="false" outlineLevel="0" collapsed="false">
      <c r="B356" s="200" t="n">
        <f aca="false">B355+1</f>
        <v>334</v>
      </c>
      <c r="C356" s="144"/>
      <c r="D356" s="201"/>
      <c r="E356" s="201"/>
      <c r="F356" s="144"/>
      <c r="G356" s="144"/>
      <c r="H356" s="175" t="str">
        <f aca="true">IF(G356 &lt;&gt; "",VLOOKUP($G356,Defect_severity,2,0),"")</f>
        <v/>
      </c>
      <c r="I356" s="144"/>
      <c r="J356" s="201"/>
      <c r="K356" s="202"/>
    </row>
    <row r="357" customFormat="false" ht="15" hidden="false" customHeight="false" outlineLevel="0" collapsed="false">
      <c r="B357" s="200" t="n">
        <f aca="false">B356+1</f>
        <v>335</v>
      </c>
      <c r="C357" s="144"/>
      <c r="D357" s="201"/>
      <c r="E357" s="201"/>
      <c r="F357" s="144"/>
      <c r="G357" s="144"/>
      <c r="H357" s="175" t="str">
        <f aca="true">IF(G357 &lt;&gt; "",VLOOKUP($G357,Defect_severity,2,0),"")</f>
        <v/>
      </c>
      <c r="I357" s="144"/>
      <c r="J357" s="201"/>
      <c r="K357" s="202"/>
    </row>
    <row r="358" customFormat="false" ht="15" hidden="false" customHeight="false" outlineLevel="0" collapsed="false">
      <c r="B358" s="200" t="n">
        <f aca="false">B357+1</f>
        <v>336</v>
      </c>
      <c r="C358" s="144"/>
      <c r="D358" s="201"/>
      <c r="E358" s="201"/>
      <c r="F358" s="144"/>
      <c r="G358" s="144"/>
      <c r="H358" s="175" t="str">
        <f aca="true">IF(G358 &lt;&gt; "",VLOOKUP($G358,Defect_severity,2,0),"")</f>
        <v/>
      </c>
      <c r="I358" s="144"/>
      <c r="J358" s="201"/>
      <c r="K358" s="202"/>
    </row>
    <row r="359" customFormat="false" ht="15" hidden="false" customHeight="false" outlineLevel="0" collapsed="false">
      <c r="B359" s="200" t="n">
        <f aca="false">B358+1</f>
        <v>337</v>
      </c>
      <c r="C359" s="144"/>
      <c r="D359" s="201"/>
      <c r="E359" s="201"/>
      <c r="F359" s="144"/>
      <c r="G359" s="144"/>
      <c r="H359" s="175" t="str">
        <f aca="true">IF(G359 &lt;&gt; "",VLOOKUP($G359,Defect_severity,2,0),"")</f>
        <v/>
      </c>
      <c r="I359" s="144"/>
      <c r="J359" s="201"/>
      <c r="K359" s="202"/>
    </row>
    <row r="360" customFormat="false" ht="15" hidden="false" customHeight="false" outlineLevel="0" collapsed="false">
      <c r="B360" s="200" t="n">
        <f aca="false">B359+1</f>
        <v>338</v>
      </c>
      <c r="C360" s="144"/>
      <c r="D360" s="201"/>
      <c r="E360" s="201"/>
      <c r="F360" s="144"/>
      <c r="G360" s="144"/>
      <c r="H360" s="175" t="str">
        <f aca="true">IF(G360 &lt;&gt; "",VLOOKUP($G360,Defect_severity,2,0),"")</f>
        <v/>
      </c>
      <c r="I360" s="144"/>
      <c r="J360" s="201"/>
      <c r="K360" s="202"/>
    </row>
    <row r="361" customFormat="false" ht="15" hidden="false" customHeight="false" outlineLevel="0" collapsed="false">
      <c r="B361" s="200" t="n">
        <f aca="false">B360+1</f>
        <v>339</v>
      </c>
      <c r="C361" s="144"/>
      <c r="D361" s="201"/>
      <c r="E361" s="201"/>
      <c r="F361" s="144"/>
      <c r="G361" s="144"/>
      <c r="H361" s="175" t="str">
        <f aca="true">IF(G361 &lt;&gt; "",VLOOKUP($G361,Defect_severity,2,0),"")</f>
        <v/>
      </c>
      <c r="I361" s="144"/>
      <c r="J361" s="201"/>
      <c r="K361" s="202"/>
    </row>
    <row r="362" customFormat="false" ht="15" hidden="false" customHeight="false" outlineLevel="0" collapsed="false">
      <c r="B362" s="200" t="n">
        <f aca="false">B361+1</f>
        <v>340</v>
      </c>
      <c r="C362" s="144"/>
      <c r="D362" s="201"/>
      <c r="E362" s="201"/>
      <c r="F362" s="144"/>
      <c r="G362" s="144"/>
      <c r="H362" s="175" t="str">
        <f aca="true">IF(G362 &lt;&gt; "",VLOOKUP($G362,Defect_severity,2,0),"")</f>
        <v/>
      </c>
      <c r="I362" s="144"/>
      <c r="J362" s="201"/>
      <c r="K362" s="202"/>
    </row>
    <row r="363" customFormat="false" ht="15" hidden="false" customHeight="false" outlineLevel="0" collapsed="false">
      <c r="B363" s="200" t="n">
        <f aca="false">B362+1</f>
        <v>341</v>
      </c>
      <c r="C363" s="144"/>
      <c r="D363" s="201"/>
      <c r="E363" s="201"/>
      <c r="F363" s="144"/>
      <c r="G363" s="144"/>
      <c r="H363" s="175" t="str">
        <f aca="true">IF(G363 &lt;&gt; "",VLOOKUP($G363,Defect_severity,2,0),"")</f>
        <v/>
      </c>
      <c r="I363" s="144"/>
      <c r="J363" s="201"/>
      <c r="K363" s="202"/>
    </row>
    <row r="364" customFormat="false" ht="15" hidden="false" customHeight="false" outlineLevel="0" collapsed="false">
      <c r="B364" s="200" t="n">
        <f aca="false">B363+1</f>
        <v>342</v>
      </c>
      <c r="C364" s="144"/>
      <c r="D364" s="201"/>
      <c r="E364" s="201"/>
      <c r="F364" s="144"/>
      <c r="G364" s="144"/>
      <c r="H364" s="175" t="str">
        <f aca="true">IF(G364 &lt;&gt; "",VLOOKUP($G364,Defect_severity,2,0),"")</f>
        <v/>
      </c>
      <c r="I364" s="144"/>
      <c r="J364" s="201"/>
      <c r="K364" s="202"/>
    </row>
    <row r="365" customFormat="false" ht="15" hidden="false" customHeight="false" outlineLevel="0" collapsed="false">
      <c r="B365" s="200" t="n">
        <f aca="false">B364+1</f>
        <v>343</v>
      </c>
      <c r="C365" s="144"/>
      <c r="D365" s="201"/>
      <c r="E365" s="201"/>
      <c r="F365" s="144"/>
      <c r="G365" s="144"/>
      <c r="H365" s="175" t="str">
        <f aca="true">IF(G365 &lt;&gt; "",VLOOKUP($G365,Defect_severity,2,0),"")</f>
        <v/>
      </c>
      <c r="I365" s="144"/>
      <c r="J365" s="201"/>
      <c r="K365" s="202"/>
    </row>
    <row r="366" customFormat="false" ht="15" hidden="false" customHeight="false" outlineLevel="0" collapsed="false">
      <c r="B366" s="200" t="n">
        <f aca="false">B365+1</f>
        <v>344</v>
      </c>
      <c r="C366" s="144"/>
      <c r="D366" s="201"/>
      <c r="E366" s="201"/>
      <c r="F366" s="144"/>
      <c r="G366" s="144"/>
      <c r="H366" s="175" t="str">
        <f aca="true">IF(G366 &lt;&gt; "",VLOOKUP($G366,Defect_severity,2,0),"")</f>
        <v/>
      </c>
      <c r="I366" s="144"/>
      <c r="J366" s="201"/>
      <c r="K366" s="202"/>
    </row>
    <row r="367" customFormat="false" ht="15" hidden="false" customHeight="false" outlineLevel="0" collapsed="false">
      <c r="B367" s="200" t="n">
        <f aca="false">B366+1</f>
        <v>345</v>
      </c>
      <c r="C367" s="144"/>
      <c r="D367" s="201"/>
      <c r="E367" s="201"/>
      <c r="F367" s="144"/>
      <c r="G367" s="144"/>
      <c r="H367" s="175" t="str">
        <f aca="true">IF(G367 &lt;&gt; "",VLOOKUP($G367,Defect_severity,2,0),"")</f>
        <v/>
      </c>
      <c r="I367" s="144"/>
      <c r="J367" s="201"/>
      <c r="K367" s="202"/>
    </row>
    <row r="368" customFormat="false" ht="15" hidden="false" customHeight="false" outlineLevel="0" collapsed="false">
      <c r="B368" s="200" t="n">
        <f aca="false">B367+1</f>
        <v>346</v>
      </c>
      <c r="C368" s="144"/>
      <c r="D368" s="201"/>
      <c r="E368" s="201"/>
      <c r="F368" s="144"/>
      <c r="G368" s="144"/>
      <c r="H368" s="175" t="str">
        <f aca="true">IF(G368 &lt;&gt; "",VLOOKUP($G368,Defect_severity,2,0),"")</f>
        <v/>
      </c>
      <c r="I368" s="144"/>
      <c r="J368" s="201"/>
      <c r="K368" s="202"/>
    </row>
    <row r="369" customFormat="false" ht="15" hidden="false" customHeight="false" outlineLevel="0" collapsed="false">
      <c r="B369" s="200" t="n">
        <f aca="false">B368+1</f>
        <v>347</v>
      </c>
      <c r="C369" s="144"/>
      <c r="D369" s="201"/>
      <c r="E369" s="201"/>
      <c r="F369" s="144"/>
      <c r="G369" s="144"/>
      <c r="H369" s="175" t="str">
        <f aca="true">IF(G369 &lt;&gt; "",VLOOKUP($G369,Defect_severity,2,0),"")</f>
        <v/>
      </c>
      <c r="I369" s="144"/>
      <c r="J369" s="201"/>
      <c r="K369" s="202"/>
    </row>
    <row r="370" customFormat="false" ht="15" hidden="false" customHeight="false" outlineLevel="0" collapsed="false">
      <c r="B370" s="200" t="n">
        <f aca="false">B369+1</f>
        <v>348</v>
      </c>
      <c r="C370" s="144"/>
      <c r="D370" s="201"/>
      <c r="E370" s="201"/>
      <c r="F370" s="144"/>
      <c r="G370" s="144"/>
      <c r="H370" s="175" t="str">
        <f aca="true">IF(G370 &lt;&gt; "",VLOOKUP($G370,Defect_severity,2,0),"")</f>
        <v/>
      </c>
      <c r="I370" s="144"/>
      <c r="J370" s="201"/>
      <c r="K370" s="202"/>
    </row>
    <row r="371" customFormat="false" ht="15" hidden="false" customHeight="false" outlineLevel="0" collapsed="false">
      <c r="B371" s="200" t="n">
        <f aca="false">B370+1</f>
        <v>349</v>
      </c>
      <c r="C371" s="144"/>
      <c r="D371" s="201"/>
      <c r="E371" s="201"/>
      <c r="F371" s="144"/>
      <c r="G371" s="144"/>
      <c r="H371" s="175" t="str">
        <f aca="true">IF(G371 &lt;&gt; "",VLOOKUP($G371,Defect_severity,2,0),"")</f>
        <v/>
      </c>
      <c r="I371" s="144"/>
      <c r="J371" s="201"/>
      <c r="K371" s="202"/>
    </row>
    <row r="372" customFormat="false" ht="15" hidden="false" customHeight="false" outlineLevel="0" collapsed="false">
      <c r="B372" s="200" t="n">
        <f aca="false">B371+1</f>
        <v>350</v>
      </c>
      <c r="C372" s="144"/>
      <c r="D372" s="201"/>
      <c r="E372" s="201"/>
      <c r="F372" s="144"/>
      <c r="G372" s="144"/>
      <c r="H372" s="175" t="str">
        <f aca="true">IF(G372 &lt;&gt; "",VLOOKUP($G372,Defect_severity,2,0),"")</f>
        <v/>
      </c>
      <c r="I372" s="144"/>
      <c r="J372" s="201"/>
      <c r="K372" s="202"/>
    </row>
    <row r="373" customFormat="false" ht="15" hidden="false" customHeight="false" outlineLevel="0" collapsed="false">
      <c r="B373" s="200" t="n">
        <f aca="false">B372+1</f>
        <v>351</v>
      </c>
      <c r="C373" s="144"/>
      <c r="D373" s="201"/>
      <c r="E373" s="201"/>
      <c r="F373" s="144"/>
      <c r="G373" s="144"/>
      <c r="H373" s="175" t="str">
        <f aca="true">IF(G373 &lt;&gt; "",VLOOKUP($G373,Defect_severity,2,0),"")</f>
        <v/>
      </c>
      <c r="I373" s="144"/>
      <c r="J373" s="201"/>
      <c r="K373" s="202"/>
    </row>
    <row r="374" customFormat="false" ht="15" hidden="false" customHeight="false" outlineLevel="0" collapsed="false">
      <c r="B374" s="200" t="n">
        <f aca="false">B373+1</f>
        <v>352</v>
      </c>
      <c r="C374" s="144"/>
      <c r="D374" s="201"/>
      <c r="E374" s="201"/>
      <c r="F374" s="144"/>
      <c r="G374" s="144"/>
      <c r="H374" s="175" t="str">
        <f aca="true">IF(G374 &lt;&gt; "",VLOOKUP($G374,Defect_severity,2,0),"")</f>
        <v/>
      </c>
      <c r="I374" s="144"/>
      <c r="J374" s="201"/>
      <c r="K374" s="202"/>
    </row>
    <row r="375" customFormat="false" ht="15" hidden="false" customHeight="false" outlineLevel="0" collapsed="false">
      <c r="B375" s="200" t="n">
        <f aca="false">B374+1</f>
        <v>353</v>
      </c>
      <c r="C375" s="144"/>
      <c r="D375" s="201"/>
      <c r="E375" s="201"/>
      <c r="F375" s="144"/>
      <c r="G375" s="144"/>
      <c r="H375" s="175" t="str">
        <f aca="true">IF(G375 &lt;&gt; "",VLOOKUP($G375,Defect_severity,2,0),"")</f>
        <v/>
      </c>
      <c r="I375" s="144"/>
      <c r="J375" s="201"/>
      <c r="K375" s="202"/>
    </row>
    <row r="376" customFormat="false" ht="15" hidden="false" customHeight="false" outlineLevel="0" collapsed="false">
      <c r="B376" s="200" t="n">
        <f aca="false">B375+1</f>
        <v>354</v>
      </c>
      <c r="C376" s="144"/>
      <c r="D376" s="201"/>
      <c r="E376" s="201"/>
      <c r="F376" s="144"/>
      <c r="G376" s="144"/>
      <c r="H376" s="175" t="str">
        <f aca="true">IF(G376 &lt;&gt; "",VLOOKUP($G376,Defect_severity,2,0),"")</f>
        <v/>
      </c>
      <c r="I376" s="144"/>
      <c r="J376" s="201"/>
      <c r="K376" s="202"/>
    </row>
    <row r="377" customFormat="false" ht="15" hidden="false" customHeight="false" outlineLevel="0" collapsed="false">
      <c r="B377" s="200" t="n">
        <f aca="false">B376+1</f>
        <v>355</v>
      </c>
      <c r="C377" s="144"/>
      <c r="D377" s="201"/>
      <c r="E377" s="201"/>
      <c r="F377" s="144"/>
      <c r="G377" s="144"/>
      <c r="H377" s="175" t="str">
        <f aca="true">IF(G377 &lt;&gt; "",VLOOKUP($G377,Defect_severity,2,0),"")</f>
        <v/>
      </c>
      <c r="I377" s="144"/>
      <c r="J377" s="201"/>
      <c r="K377" s="202"/>
    </row>
    <row r="378" customFormat="false" ht="15" hidden="false" customHeight="false" outlineLevel="0" collapsed="false">
      <c r="B378" s="200" t="n">
        <f aca="false">B377+1</f>
        <v>356</v>
      </c>
      <c r="C378" s="144"/>
      <c r="D378" s="201"/>
      <c r="E378" s="201"/>
      <c r="F378" s="144"/>
      <c r="G378" s="144"/>
      <c r="H378" s="175" t="str">
        <f aca="true">IF(G378 &lt;&gt; "",VLOOKUP($G378,Defect_severity,2,0),"")</f>
        <v/>
      </c>
      <c r="I378" s="144"/>
      <c r="J378" s="201"/>
      <c r="K378" s="202"/>
    </row>
    <row r="379" customFormat="false" ht="15" hidden="false" customHeight="false" outlineLevel="0" collapsed="false">
      <c r="B379" s="200" t="n">
        <f aca="false">B378+1</f>
        <v>357</v>
      </c>
      <c r="C379" s="144"/>
      <c r="D379" s="201"/>
      <c r="E379" s="201"/>
      <c r="F379" s="144"/>
      <c r="G379" s="144"/>
      <c r="H379" s="175" t="str">
        <f aca="true">IF(G379 &lt;&gt; "",VLOOKUP($G379,Defect_severity,2,0),"")</f>
        <v/>
      </c>
      <c r="I379" s="144"/>
      <c r="J379" s="201"/>
      <c r="K379" s="202"/>
    </row>
    <row r="380" customFormat="false" ht="15" hidden="false" customHeight="false" outlineLevel="0" collapsed="false">
      <c r="B380" s="200" t="n">
        <f aca="false">B379+1</f>
        <v>358</v>
      </c>
      <c r="C380" s="144"/>
      <c r="D380" s="201"/>
      <c r="E380" s="201"/>
      <c r="F380" s="144"/>
      <c r="G380" s="144"/>
      <c r="H380" s="175" t="str">
        <f aca="true">IF(G380 &lt;&gt; "",VLOOKUP($G380,Defect_severity,2,0),"")</f>
        <v/>
      </c>
      <c r="I380" s="144"/>
      <c r="J380" s="201"/>
      <c r="K380" s="202"/>
    </row>
    <row r="381" customFormat="false" ht="15" hidden="false" customHeight="false" outlineLevel="0" collapsed="false">
      <c r="B381" s="200" t="n">
        <f aca="false">B380+1</f>
        <v>359</v>
      </c>
      <c r="C381" s="144"/>
      <c r="D381" s="201"/>
      <c r="E381" s="201"/>
      <c r="F381" s="144"/>
      <c r="G381" s="144"/>
      <c r="H381" s="175" t="str">
        <f aca="true">IF(G381 &lt;&gt; "",VLOOKUP($G381,Defect_severity,2,0),"")</f>
        <v/>
      </c>
      <c r="I381" s="144"/>
      <c r="J381" s="201"/>
      <c r="K381" s="202"/>
    </row>
    <row r="382" customFormat="false" ht="15" hidden="false" customHeight="false" outlineLevel="0" collapsed="false">
      <c r="B382" s="200" t="n">
        <f aca="false">B381+1</f>
        <v>360</v>
      </c>
      <c r="C382" s="144"/>
      <c r="D382" s="201"/>
      <c r="E382" s="201"/>
      <c r="F382" s="144"/>
      <c r="G382" s="144"/>
      <c r="H382" s="175" t="str">
        <f aca="true">IF(G382 &lt;&gt; "",VLOOKUP($G382,Defect_severity,2,0),"")</f>
        <v/>
      </c>
      <c r="I382" s="144"/>
      <c r="J382" s="201"/>
      <c r="K382" s="202"/>
    </row>
    <row r="383" customFormat="false" ht="15" hidden="false" customHeight="false" outlineLevel="0" collapsed="false">
      <c r="B383" s="200" t="n">
        <f aca="false">B382+1</f>
        <v>361</v>
      </c>
      <c r="C383" s="144"/>
      <c r="D383" s="201"/>
      <c r="E383" s="201"/>
      <c r="F383" s="144"/>
      <c r="G383" s="144"/>
      <c r="H383" s="175" t="str">
        <f aca="true">IF(G383 &lt;&gt; "",VLOOKUP($G383,Defect_severity,2,0),"")</f>
        <v/>
      </c>
      <c r="I383" s="144"/>
      <c r="J383" s="201"/>
      <c r="K383" s="202"/>
    </row>
    <row r="384" customFormat="false" ht="15" hidden="false" customHeight="false" outlineLevel="0" collapsed="false">
      <c r="B384" s="200" t="n">
        <f aca="false">B383+1</f>
        <v>362</v>
      </c>
      <c r="C384" s="144"/>
      <c r="D384" s="201"/>
      <c r="E384" s="201"/>
      <c r="F384" s="144"/>
      <c r="G384" s="144"/>
      <c r="H384" s="175" t="str">
        <f aca="true">IF(G384 &lt;&gt; "",VLOOKUP($G384,Defect_severity,2,0),"")</f>
        <v/>
      </c>
      <c r="I384" s="144"/>
      <c r="J384" s="201"/>
      <c r="K384" s="202"/>
    </row>
    <row r="385" customFormat="false" ht="15" hidden="false" customHeight="false" outlineLevel="0" collapsed="false">
      <c r="B385" s="200" t="n">
        <f aca="false">B384+1</f>
        <v>363</v>
      </c>
      <c r="C385" s="144"/>
      <c r="D385" s="201"/>
      <c r="E385" s="201"/>
      <c r="F385" s="144"/>
      <c r="G385" s="144"/>
      <c r="H385" s="175" t="str">
        <f aca="true">IF(G385 &lt;&gt; "",VLOOKUP($G385,Defect_severity,2,0),"")</f>
        <v/>
      </c>
      <c r="I385" s="144"/>
      <c r="J385" s="201"/>
      <c r="K385" s="202"/>
    </row>
    <row r="386" customFormat="false" ht="15" hidden="false" customHeight="false" outlineLevel="0" collapsed="false">
      <c r="B386" s="200" t="n">
        <f aca="false">B385+1</f>
        <v>364</v>
      </c>
      <c r="C386" s="144"/>
      <c r="D386" s="201"/>
      <c r="E386" s="201"/>
      <c r="F386" s="144"/>
      <c r="G386" s="144"/>
      <c r="H386" s="175" t="str">
        <f aca="true">IF(G386 &lt;&gt; "",VLOOKUP($G386,Defect_severity,2,0),"")</f>
        <v/>
      </c>
      <c r="I386" s="144"/>
      <c r="J386" s="201"/>
      <c r="K386" s="202"/>
    </row>
    <row r="387" customFormat="false" ht="15" hidden="false" customHeight="false" outlineLevel="0" collapsed="false">
      <c r="B387" s="200" t="n">
        <f aca="false">B386+1</f>
        <v>365</v>
      </c>
      <c r="C387" s="144"/>
      <c r="D387" s="201"/>
      <c r="E387" s="201"/>
      <c r="F387" s="144"/>
      <c r="G387" s="144"/>
      <c r="H387" s="175" t="str">
        <f aca="true">IF(G387 &lt;&gt; "",VLOOKUP($G387,Defect_severity,2,0),"")</f>
        <v/>
      </c>
      <c r="I387" s="144"/>
      <c r="J387" s="201"/>
      <c r="K387" s="202"/>
    </row>
    <row r="388" customFormat="false" ht="15" hidden="false" customHeight="false" outlineLevel="0" collapsed="false">
      <c r="B388" s="200" t="n">
        <f aca="false">B387+1</f>
        <v>366</v>
      </c>
      <c r="C388" s="144"/>
      <c r="D388" s="201"/>
      <c r="E388" s="201"/>
      <c r="F388" s="144"/>
      <c r="G388" s="144"/>
      <c r="H388" s="175" t="str">
        <f aca="true">IF(G388 &lt;&gt; "",VLOOKUP($G388,Defect_severity,2,0),"")</f>
        <v/>
      </c>
      <c r="I388" s="144"/>
      <c r="J388" s="201"/>
      <c r="K388" s="202"/>
    </row>
    <row r="389" customFormat="false" ht="15" hidden="false" customHeight="false" outlineLevel="0" collapsed="false">
      <c r="B389" s="200" t="n">
        <f aca="false">B388+1</f>
        <v>367</v>
      </c>
      <c r="C389" s="144"/>
      <c r="D389" s="201"/>
      <c r="E389" s="201"/>
      <c r="F389" s="144"/>
      <c r="G389" s="144"/>
      <c r="H389" s="175" t="str">
        <f aca="true">IF(G389 &lt;&gt; "",VLOOKUP($G389,Defect_severity,2,0),"")</f>
        <v/>
      </c>
      <c r="I389" s="144"/>
      <c r="J389" s="201"/>
      <c r="K389" s="202"/>
    </row>
    <row r="390" customFormat="false" ht="15" hidden="false" customHeight="false" outlineLevel="0" collapsed="false">
      <c r="B390" s="200" t="n">
        <f aca="false">B389+1</f>
        <v>368</v>
      </c>
      <c r="C390" s="144"/>
      <c r="D390" s="201"/>
      <c r="E390" s="201"/>
      <c r="F390" s="144"/>
      <c r="G390" s="144"/>
      <c r="H390" s="175" t="str">
        <f aca="true">IF(G390 &lt;&gt; "",VLOOKUP($G390,Defect_severity,2,0),"")</f>
        <v/>
      </c>
      <c r="I390" s="144"/>
      <c r="J390" s="201"/>
      <c r="K390" s="202"/>
    </row>
    <row r="391" customFormat="false" ht="15" hidden="false" customHeight="false" outlineLevel="0" collapsed="false">
      <c r="B391" s="200" t="n">
        <f aca="false">B390+1</f>
        <v>369</v>
      </c>
      <c r="C391" s="144"/>
      <c r="D391" s="201"/>
      <c r="E391" s="201"/>
      <c r="F391" s="144"/>
      <c r="G391" s="144"/>
      <c r="H391" s="175" t="str">
        <f aca="true">IF(G391 &lt;&gt; "",VLOOKUP($G391,Defect_severity,2,0),"")</f>
        <v/>
      </c>
      <c r="I391" s="144"/>
      <c r="J391" s="201"/>
      <c r="K391" s="202"/>
    </row>
    <row r="392" customFormat="false" ht="15" hidden="false" customHeight="false" outlineLevel="0" collapsed="false">
      <c r="B392" s="200" t="n">
        <f aca="false">B391+1</f>
        <v>370</v>
      </c>
      <c r="C392" s="144"/>
      <c r="D392" s="201"/>
      <c r="E392" s="201"/>
      <c r="F392" s="144"/>
      <c r="G392" s="144"/>
      <c r="H392" s="175" t="str">
        <f aca="true">IF(G392 &lt;&gt; "",VLOOKUP($G392,Defect_severity,2,0),"")</f>
        <v/>
      </c>
      <c r="I392" s="144"/>
      <c r="J392" s="201"/>
      <c r="K392" s="202"/>
    </row>
    <row r="393" customFormat="false" ht="15" hidden="false" customHeight="false" outlineLevel="0" collapsed="false">
      <c r="B393" s="200" t="n">
        <f aca="false">B392+1</f>
        <v>371</v>
      </c>
      <c r="C393" s="144"/>
      <c r="D393" s="201"/>
      <c r="E393" s="201"/>
      <c r="F393" s="144"/>
      <c r="G393" s="144"/>
      <c r="H393" s="175" t="str">
        <f aca="true">IF(G393 &lt;&gt; "",VLOOKUP($G393,Defect_severity,2,0),"")</f>
        <v/>
      </c>
      <c r="I393" s="144"/>
      <c r="J393" s="201"/>
      <c r="K393" s="202"/>
    </row>
    <row r="394" customFormat="false" ht="15" hidden="false" customHeight="false" outlineLevel="0" collapsed="false">
      <c r="B394" s="200" t="n">
        <f aca="false">B393+1</f>
        <v>372</v>
      </c>
      <c r="C394" s="144"/>
      <c r="D394" s="201"/>
      <c r="E394" s="201"/>
      <c r="F394" s="144"/>
      <c r="G394" s="144"/>
      <c r="H394" s="175" t="str">
        <f aca="true">IF(G394 &lt;&gt; "",VLOOKUP($G394,Defect_severity,2,0),"")</f>
        <v/>
      </c>
      <c r="I394" s="144"/>
      <c r="J394" s="201"/>
      <c r="K394" s="202"/>
    </row>
    <row r="395" customFormat="false" ht="15" hidden="false" customHeight="false" outlineLevel="0" collapsed="false">
      <c r="B395" s="200" t="n">
        <f aca="false">B394+1</f>
        <v>373</v>
      </c>
      <c r="C395" s="144"/>
      <c r="D395" s="201"/>
      <c r="E395" s="201"/>
      <c r="F395" s="144"/>
      <c r="G395" s="144"/>
      <c r="H395" s="175" t="str">
        <f aca="true">IF(G395 &lt;&gt; "",VLOOKUP($G395,Defect_severity,2,0),"")</f>
        <v/>
      </c>
      <c r="I395" s="144"/>
      <c r="J395" s="201"/>
      <c r="K395" s="202"/>
    </row>
    <row r="396" customFormat="false" ht="15" hidden="false" customHeight="false" outlineLevel="0" collapsed="false">
      <c r="B396" s="200" t="n">
        <f aca="false">B395+1</f>
        <v>374</v>
      </c>
      <c r="C396" s="144"/>
      <c r="D396" s="201"/>
      <c r="E396" s="201"/>
      <c r="F396" s="144"/>
      <c r="G396" s="144"/>
      <c r="H396" s="175" t="str">
        <f aca="true">IF(G396 &lt;&gt; "",VLOOKUP($G396,Defect_severity,2,0),"")</f>
        <v/>
      </c>
      <c r="I396" s="144"/>
      <c r="J396" s="201"/>
      <c r="K396" s="202"/>
    </row>
    <row r="397" customFormat="false" ht="15" hidden="false" customHeight="false" outlineLevel="0" collapsed="false">
      <c r="B397" s="200" t="n">
        <f aca="false">B396+1</f>
        <v>375</v>
      </c>
      <c r="C397" s="144"/>
      <c r="D397" s="201"/>
      <c r="E397" s="201"/>
      <c r="F397" s="144"/>
      <c r="G397" s="144"/>
      <c r="H397" s="175" t="str">
        <f aca="true">IF(G397 &lt;&gt; "",VLOOKUP($G397,Defect_severity,2,0),"")</f>
        <v/>
      </c>
      <c r="I397" s="144"/>
      <c r="J397" s="201"/>
      <c r="K397" s="202"/>
    </row>
    <row r="398" customFormat="false" ht="15" hidden="false" customHeight="false" outlineLevel="0" collapsed="false">
      <c r="B398" s="200" t="n">
        <f aca="false">B397+1</f>
        <v>376</v>
      </c>
      <c r="C398" s="144"/>
      <c r="D398" s="201"/>
      <c r="E398" s="201"/>
      <c r="F398" s="144"/>
      <c r="G398" s="144"/>
      <c r="H398" s="175" t="str">
        <f aca="true">IF(G398 &lt;&gt; "",VLOOKUP($G398,Defect_severity,2,0),"")</f>
        <v/>
      </c>
      <c r="I398" s="144"/>
      <c r="J398" s="201"/>
      <c r="K398" s="202"/>
    </row>
    <row r="399" customFormat="false" ht="15" hidden="false" customHeight="false" outlineLevel="0" collapsed="false">
      <c r="B399" s="200" t="n">
        <f aca="false">B398+1</f>
        <v>377</v>
      </c>
      <c r="C399" s="144"/>
      <c r="D399" s="201"/>
      <c r="E399" s="201"/>
      <c r="F399" s="144"/>
      <c r="G399" s="144"/>
      <c r="H399" s="175" t="str">
        <f aca="true">IF(G399 &lt;&gt; "",VLOOKUP($G399,Defect_severity,2,0),"")</f>
        <v/>
      </c>
      <c r="I399" s="144"/>
      <c r="J399" s="201"/>
      <c r="K399" s="202"/>
    </row>
    <row r="400" customFormat="false" ht="15" hidden="false" customHeight="false" outlineLevel="0" collapsed="false">
      <c r="B400" s="200" t="n">
        <f aca="false">B399+1</f>
        <v>378</v>
      </c>
      <c r="C400" s="144"/>
      <c r="D400" s="201"/>
      <c r="E400" s="201"/>
      <c r="F400" s="144"/>
      <c r="G400" s="144"/>
      <c r="H400" s="175" t="str">
        <f aca="true">IF(G400 &lt;&gt; "",VLOOKUP($G400,Defect_severity,2,0),"")</f>
        <v/>
      </c>
      <c r="I400" s="144"/>
      <c r="J400" s="201"/>
      <c r="K400" s="202"/>
    </row>
    <row r="401" customFormat="false" ht="15" hidden="false" customHeight="false" outlineLevel="0" collapsed="false">
      <c r="B401" s="200" t="n">
        <f aca="false">B400+1</f>
        <v>379</v>
      </c>
      <c r="C401" s="144"/>
      <c r="D401" s="201"/>
      <c r="E401" s="201"/>
      <c r="F401" s="144"/>
      <c r="G401" s="144"/>
      <c r="H401" s="175" t="str">
        <f aca="true">IF(G401 &lt;&gt; "",VLOOKUP($G401,Defect_severity,2,0),"")</f>
        <v/>
      </c>
      <c r="I401" s="144"/>
      <c r="J401" s="201"/>
      <c r="K401" s="202"/>
    </row>
    <row r="402" customFormat="false" ht="15" hidden="false" customHeight="false" outlineLevel="0" collapsed="false">
      <c r="B402" s="200" t="n">
        <f aca="false">B401+1</f>
        <v>380</v>
      </c>
      <c r="C402" s="144"/>
      <c r="D402" s="201"/>
      <c r="E402" s="201"/>
      <c r="F402" s="144"/>
      <c r="G402" s="144"/>
      <c r="H402" s="175" t="str">
        <f aca="true">IF(G402 &lt;&gt; "",VLOOKUP($G402,Defect_severity,2,0),"")</f>
        <v/>
      </c>
      <c r="I402" s="144"/>
      <c r="J402" s="201"/>
      <c r="K402" s="202"/>
    </row>
    <row r="403" customFormat="false" ht="15" hidden="false" customHeight="false" outlineLevel="0" collapsed="false">
      <c r="B403" s="200" t="n">
        <f aca="false">B402+1</f>
        <v>381</v>
      </c>
      <c r="C403" s="144"/>
      <c r="D403" s="201"/>
      <c r="E403" s="201"/>
      <c r="F403" s="144"/>
      <c r="G403" s="144"/>
      <c r="H403" s="175" t="str">
        <f aca="true">IF(G403 &lt;&gt; "",VLOOKUP($G403,Defect_severity,2,0),"")</f>
        <v/>
      </c>
      <c r="I403" s="144"/>
      <c r="J403" s="201"/>
      <c r="K403" s="202"/>
    </row>
    <row r="404" customFormat="false" ht="15" hidden="false" customHeight="false" outlineLevel="0" collapsed="false">
      <c r="B404" s="200" t="n">
        <f aca="false">B403+1</f>
        <v>382</v>
      </c>
      <c r="C404" s="144"/>
      <c r="D404" s="201"/>
      <c r="E404" s="201"/>
      <c r="F404" s="144"/>
      <c r="G404" s="144"/>
      <c r="H404" s="175" t="str">
        <f aca="true">IF(G404 &lt;&gt; "",VLOOKUP($G404,Defect_severity,2,0),"")</f>
        <v/>
      </c>
      <c r="I404" s="144"/>
      <c r="J404" s="201"/>
      <c r="K404" s="202"/>
    </row>
    <row r="405" customFormat="false" ht="15" hidden="false" customHeight="false" outlineLevel="0" collapsed="false">
      <c r="B405" s="200" t="n">
        <f aca="false">B404+1</f>
        <v>383</v>
      </c>
      <c r="C405" s="144"/>
      <c r="D405" s="201"/>
      <c r="E405" s="201"/>
      <c r="F405" s="144"/>
      <c r="G405" s="144"/>
      <c r="H405" s="175" t="str">
        <f aca="true">IF(G405 &lt;&gt; "",VLOOKUP($G405,Defect_severity,2,0),"")</f>
        <v/>
      </c>
      <c r="I405" s="144"/>
      <c r="J405" s="201"/>
      <c r="K405" s="202"/>
    </row>
    <row r="406" customFormat="false" ht="15" hidden="false" customHeight="false" outlineLevel="0" collapsed="false">
      <c r="B406" s="200" t="n">
        <f aca="false">B405+1</f>
        <v>384</v>
      </c>
      <c r="C406" s="144"/>
      <c r="D406" s="201"/>
      <c r="E406" s="201"/>
      <c r="F406" s="144"/>
      <c r="G406" s="144"/>
      <c r="H406" s="175" t="str">
        <f aca="true">IF(G406 &lt;&gt; "",VLOOKUP($G406,Defect_severity,2,0),"")</f>
        <v/>
      </c>
      <c r="I406" s="144"/>
      <c r="J406" s="201"/>
      <c r="K406" s="202"/>
    </row>
    <row r="407" customFormat="false" ht="15" hidden="false" customHeight="false" outlineLevel="0" collapsed="false">
      <c r="B407" s="200" t="n">
        <f aca="false">B406+1</f>
        <v>385</v>
      </c>
      <c r="C407" s="144"/>
      <c r="D407" s="201"/>
      <c r="E407" s="201"/>
      <c r="F407" s="144"/>
      <c r="G407" s="144"/>
      <c r="H407" s="175" t="str">
        <f aca="true">IF(G407 &lt;&gt; "",VLOOKUP($G407,Defect_severity,2,0),"")</f>
        <v/>
      </c>
      <c r="I407" s="144"/>
      <c r="J407" s="201"/>
      <c r="K407" s="202"/>
    </row>
    <row r="408" customFormat="false" ht="15" hidden="false" customHeight="false" outlineLevel="0" collapsed="false">
      <c r="B408" s="200" t="n">
        <f aca="false">B407+1</f>
        <v>386</v>
      </c>
      <c r="C408" s="144"/>
      <c r="D408" s="201"/>
      <c r="E408" s="201"/>
      <c r="F408" s="144"/>
      <c r="G408" s="144"/>
      <c r="H408" s="175" t="str">
        <f aca="true">IF(G408 &lt;&gt; "",VLOOKUP($G408,Defect_severity,2,0),"")</f>
        <v/>
      </c>
      <c r="I408" s="144"/>
      <c r="J408" s="201"/>
      <c r="K408" s="202"/>
    </row>
    <row r="409" customFormat="false" ht="15" hidden="false" customHeight="false" outlineLevel="0" collapsed="false">
      <c r="B409" s="200" t="n">
        <f aca="false">B408+1</f>
        <v>387</v>
      </c>
      <c r="C409" s="144"/>
      <c r="D409" s="201"/>
      <c r="E409" s="201"/>
      <c r="F409" s="144"/>
      <c r="G409" s="144"/>
      <c r="H409" s="175" t="str">
        <f aca="true">IF(G409 &lt;&gt; "",VLOOKUP($G409,Defect_severity,2,0),"")</f>
        <v/>
      </c>
      <c r="I409" s="144"/>
      <c r="J409" s="201"/>
      <c r="K409" s="202"/>
    </row>
    <row r="410" customFormat="false" ht="15" hidden="false" customHeight="false" outlineLevel="0" collapsed="false">
      <c r="B410" s="200" t="n">
        <f aca="false">B409+1</f>
        <v>388</v>
      </c>
      <c r="C410" s="144"/>
      <c r="D410" s="201"/>
      <c r="E410" s="201"/>
      <c r="F410" s="144"/>
      <c r="G410" s="144"/>
      <c r="H410" s="175" t="str">
        <f aca="true">IF(G410 &lt;&gt; "",VLOOKUP($G410,Defect_severity,2,0),"")</f>
        <v/>
      </c>
      <c r="I410" s="144"/>
      <c r="J410" s="201"/>
      <c r="K410" s="202"/>
    </row>
    <row r="411" customFormat="false" ht="15" hidden="false" customHeight="false" outlineLevel="0" collapsed="false">
      <c r="B411" s="200" t="n">
        <f aca="false">B410+1</f>
        <v>389</v>
      </c>
      <c r="C411" s="144"/>
      <c r="D411" s="201"/>
      <c r="E411" s="201"/>
      <c r="F411" s="144"/>
      <c r="G411" s="144"/>
      <c r="H411" s="175" t="str">
        <f aca="true">IF(G411 &lt;&gt; "",VLOOKUP($G411,Defect_severity,2,0),"")</f>
        <v/>
      </c>
      <c r="I411" s="144"/>
      <c r="J411" s="201"/>
      <c r="K411" s="202"/>
    </row>
    <row r="412" customFormat="false" ht="15" hidden="false" customHeight="false" outlineLevel="0" collapsed="false">
      <c r="B412" s="200" t="n">
        <f aca="false">B411+1</f>
        <v>390</v>
      </c>
      <c r="C412" s="144"/>
      <c r="D412" s="201"/>
      <c r="E412" s="201"/>
      <c r="F412" s="144"/>
      <c r="G412" s="144"/>
      <c r="H412" s="175" t="str">
        <f aca="true">IF(G412 &lt;&gt; "",VLOOKUP($G412,Defect_severity,2,0),"")</f>
        <v/>
      </c>
      <c r="I412" s="144"/>
      <c r="J412" s="201"/>
      <c r="K412" s="202"/>
    </row>
    <row r="413" customFormat="false" ht="15" hidden="false" customHeight="false" outlineLevel="0" collapsed="false">
      <c r="B413" s="200" t="n">
        <f aca="false">B412+1</f>
        <v>391</v>
      </c>
      <c r="C413" s="144"/>
      <c r="D413" s="201"/>
      <c r="E413" s="201"/>
      <c r="F413" s="144"/>
      <c r="G413" s="144"/>
      <c r="H413" s="175" t="str">
        <f aca="true">IF(G413 &lt;&gt; "",VLOOKUP($G413,Defect_severity,2,0),"")</f>
        <v/>
      </c>
      <c r="I413" s="144"/>
      <c r="J413" s="201"/>
      <c r="K413" s="202"/>
    </row>
    <row r="414" customFormat="false" ht="15" hidden="false" customHeight="false" outlineLevel="0" collapsed="false">
      <c r="B414" s="200" t="n">
        <f aca="false">B413+1</f>
        <v>392</v>
      </c>
      <c r="C414" s="144"/>
      <c r="D414" s="201"/>
      <c r="E414" s="201"/>
      <c r="F414" s="144"/>
      <c r="G414" s="144"/>
      <c r="H414" s="175" t="str">
        <f aca="true">IF(G414 &lt;&gt; "",VLOOKUP($G414,Defect_severity,2,0),"")</f>
        <v/>
      </c>
      <c r="I414" s="144"/>
      <c r="J414" s="201"/>
      <c r="K414" s="202"/>
    </row>
    <row r="415" customFormat="false" ht="15" hidden="false" customHeight="false" outlineLevel="0" collapsed="false">
      <c r="B415" s="200" t="n">
        <f aca="false">B414+1</f>
        <v>393</v>
      </c>
      <c r="C415" s="144"/>
      <c r="D415" s="201"/>
      <c r="E415" s="201"/>
      <c r="F415" s="144"/>
      <c r="G415" s="144"/>
      <c r="H415" s="175" t="str">
        <f aca="true">IF(G415 &lt;&gt; "",VLOOKUP($G415,Defect_severity,2,0),"")</f>
        <v/>
      </c>
      <c r="I415" s="144"/>
      <c r="J415" s="201"/>
      <c r="K415" s="202"/>
    </row>
    <row r="416" customFormat="false" ht="15" hidden="false" customHeight="false" outlineLevel="0" collapsed="false">
      <c r="B416" s="200" t="n">
        <f aca="false">B415+1</f>
        <v>394</v>
      </c>
      <c r="C416" s="144"/>
      <c r="D416" s="201"/>
      <c r="E416" s="201"/>
      <c r="F416" s="144"/>
      <c r="G416" s="144"/>
      <c r="H416" s="175" t="str">
        <f aca="true">IF(G416 &lt;&gt; "",VLOOKUP($G416,Defect_severity,2,0),"")</f>
        <v/>
      </c>
      <c r="I416" s="144"/>
      <c r="J416" s="201"/>
      <c r="K416" s="202"/>
    </row>
    <row r="417" customFormat="false" ht="15" hidden="false" customHeight="false" outlineLevel="0" collapsed="false">
      <c r="B417" s="200" t="n">
        <f aca="false">B416+1</f>
        <v>395</v>
      </c>
      <c r="C417" s="144"/>
      <c r="D417" s="201"/>
      <c r="E417" s="201"/>
      <c r="F417" s="144"/>
      <c r="G417" s="144"/>
      <c r="H417" s="175" t="str">
        <f aca="true">IF(G417 &lt;&gt; "",VLOOKUP($G417,Defect_severity,2,0),"")</f>
        <v/>
      </c>
      <c r="I417" s="144"/>
      <c r="J417" s="201"/>
      <c r="K417" s="202"/>
    </row>
    <row r="418" customFormat="false" ht="15" hidden="false" customHeight="false" outlineLevel="0" collapsed="false">
      <c r="B418" s="200" t="n">
        <f aca="false">B417+1</f>
        <v>396</v>
      </c>
      <c r="C418" s="144"/>
      <c r="D418" s="201"/>
      <c r="E418" s="201"/>
      <c r="F418" s="144"/>
      <c r="G418" s="144"/>
      <c r="H418" s="175" t="str">
        <f aca="true">IF(G418 &lt;&gt; "",VLOOKUP($G418,Defect_severity,2,0),"")</f>
        <v/>
      </c>
      <c r="I418" s="144"/>
      <c r="J418" s="201"/>
      <c r="K418" s="202"/>
    </row>
    <row r="419" customFormat="false" ht="15" hidden="false" customHeight="false" outlineLevel="0" collapsed="false">
      <c r="B419" s="200" t="n">
        <f aca="false">B418+1</f>
        <v>397</v>
      </c>
      <c r="C419" s="144"/>
      <c r="D419" s="201"/>
      <c r="E419" s="201"/>
      <c r="F419" s="144"/>
      <c r="G419" s="144"/>
      <c r="H419" s="175" t="str">
        <f aca="true">IF(G419 &lt;&gt; "",VLOOKUP($G419,Defect_severity,2,0),"")</f>
        <v/>
      </c>
      <c r="I419" s="144"/>
      <c r="J419" s="201"/>
      <c r="K419" s="202"/>
    </row>
    <row r="420" customFormat="false" ht="15" hidden="false" customHeight="false" outlineLevel="0" collapsed="false">
      <c r="B420" s="200" t="n">
        <f aca="false">B419+1</f>
        <v>398</v>
      </c>
      <c r="C420" s="144"/>
      <c r="D420" s="201"/>
      <c r="E420" s="201"/>
      <c r="F420" s="144"/>
      <c r="G420" s="144"/>
      <c r="H420" s="175" t="str">
        <f aca="true">IF(G420 &lt;&gt; "",VLOOKUP($G420,Defect_severity,2,0),"")</f>
        <v/>
      </c>
      <c r="I420" s="144"/>
      <c r="J420" s="201"/>
      <c r="K420" s="202"/>
    </row>
    <row r="421" customFormat="false" ht="15" hidden="false" customHeight="false" outlineLevel="0" collapsed="false">
      <c r="B421" s="200" t="n">
        <f aca="false">B420+1</f>
        <v>399</v>
      </c>
      <c r="C421" s="144"/>
      <c r="D421" s="201"/>
      <c r="E421" s="201"/>
      <c r="F421" s="144"/>
      <c r="G421" s="144"/>
      <c r="H421" s="175" t="str">
        <f aca="true">IF(G421 &lt;&gt; "",VLOOKUP($G421,Defect_severity,2,0),"")</f>
        <v/>
      </c>
      <c r="I421" s="144"/>
      <c r="J421" s="201"/>
      <c r="K421" s="202"/>
    </row>
    <row r="422" customFormat="false" ht="15" hidden="false" customHeight="false" outlineLevel="0" collapsed="false">
      <c r="B422" s="200" t="n">
        <f aca="false">B421+1</f>
        <v>400</v>
      </c>
      <c r="C422" s="144"/>
      <c r="D422" s="201"/>
      <c r="E422" s="201"/>
      <c r="F422" s="144"/>
      <c r="G422" s="144"/>
      <c r="H422" s="175" t="str">
        <f aca="true">IF(G422 &lt;&gt; "",VLOOKUP($G422,Defect_severity,2,0),"")</f>
        <v/>
      </c>
      <c r="I422" s="144"/>
      <c r="J422" s="201"/>
      <c r="K422" s="202"/>
    </row>
    <row r="423" customFormat="false" ht="15" hidden="false" customHeight="false" outlineLevel="0" collapsed="false">
      <c r="B423" s="200" t="n">
        <f aca="false">B422+1</f>
        <v>401</v>
      </c>
      <c r="C423" s="144"/>
      <c r="D423" s="201"/>
      <c r="E423" s="201"/>
      <c r="F423" s="144"/>
      <c r="G423" s="144"/>
      <c r="H423" s="175" t="str">
        <f aca="true">IF(G423 &lt;&gt; "",VLOOKUP($G423,Defect_severity,2,0),"")</f>
        <v/>
      </c>
      <c r="I423" s="144"/>
      <c r="J423" s="201"/>
      <c r="K423" s="202"/>
    </row>
    <row r="424" customFormat="false" ht="15" hidden="false" customHeight="false" outlineLevel="0" collapsed="false">
      <c r="B424" s="200" t="n">
        <f aca="false">B423+1</f>
        <v>402</v>
      </c>
      <c r="C424" s="144"/>
      <c r="D424" s="201"/>
      <c r="E424" s="201"/>
      <c r="F424" s="144"/>
      <c r="G424" s="144"/>
      <c r="H424" s="175" t="str">
        <f aca="true">IF(G424 &lt;&gt; "",VLOOKUP($G424,Defect_severity,2,0),"")</f>
        <v/>
      </c>
      <c r="I424" s="144"/>
      <c r="J424" s="201"/>
      <c r="K424" s="202"/>
    </row>
    <row r="425" customFormat="false" ht="15" hidden="false" customHeight="false" outlineLevel="0" collapsed="false">
      <c r="B425" s="200" t="n">
        <f aca="false">B424+1</f>
        <v>403</v>
      </c>
      <c r="C425" s="144"/>
      <c r="D425" s="201"/>
      <c r="E425" s="201"/>
      <c r="F425" s="144"/>
      <c r="G425" s="144"/>
      <c r="H425" s="175" t="str">
        <f aca="true">IF(G425 &lt;&gt; "",VLOOKUP($G425,Defect_severity,2,0),"")</f>
        <v/>
      </c>
      <c r="I425" s="144"/>
      <c r="J425" s="201"/>
      <c r="K425" s="202"/>
    </row>
    <row r="426" customFormat="false" ht="15" hidden="false" customHeight="false" outlineLevel="0" collapsed="false">
      <c r="B426" s="200" t="n">
        <f aca="false">B425+1</f>
        <v>404</v>
      </c>
      <c r="C426" s="144"/>
      <c r="D426" s="201"/>
      <c r="E426" s="201"/>
      <c r="F426" s="144"/>
      <c r="G426" s="144"/>
      <c r="H426" s="175" t="str">
        <f aca="true">IF(G426 &lt;&gt; "",VLOOKUP($G426,Defect_severity,2,0),"")</f>
        <v/>
      </c>
      <c r="I426" s="144"/>
      <c r="J426" s="201"/>
      <c r="K426" s="202"/>
    </row>
    <row r="427" customFormat="false" ht="15" hidden="false" customHeight="false" outlineLevel="0" collapsed="false">
      <c r="B427" s="200" t="n">
        <f aca="false">B426+1</f>
        <v>405</v>
      </c>
      <c r="C427" s="144"/>
      <c r="D427" s="201"/>
      <c r="E427" s="201"/>
      <c r="F427" s="144"/>
      <c r="G427" s="144"/>
      <c r="H427" s="175" t="str">
        <f aca="true">IF(G427 &lt;&gt; "",VLOOKUP($G427,Defect_severity,2,0),"")</f>
        <v/>
      </c>
      <c r="I427" s="144"/>
      <c r="J427" s="201"/>
      <c r="K427" s="202"/>
    </row>
    <row r="428" customFormat="false" ht="15" hidden="false" customHeight="false" outlineLevel="0" collapsed="false">
      <c r="B428" s="200" t="n">
        <f aca="false">B427+1</f>
        <v>406</v>
      </c>
      <c r="C428" s="144"/>
      <c r="D428" s="201"/>
      <c r="E428" s="201"/>
      <c r="F428" s="144"/>
      <c r="G428" s="144"/>
      <c r="H428" s="175" t="str">
        <f aca="true">IF(G428 &lt;&gt; "",VLOOKUP($G428,Defect_severity,2,0),"")</f>
        <v/>
      </c>
      <c r="I428" s="144"/>
      <c r="J428" s="201"/>
      <c r="K428" s="202"/>
    </row>
    <row r="429" customFormat="false" ht="15" hidden="false" customHeight="false" outlineLevel="0" collapsed="false">
      <c r="B429" s="200" t="n">
        <f aca="false">B428+1</f>
        <v>407</v>
      </c>
      <c r="C429" s="144"/>
      <c r="D429" s="201"/>
      <c r="E429" s="201"/>
      <c r="F429" s="144"/>
      <c r="G429" s="144"/>
      <c r="H429" s="175" t="str">
        <f aca="true">IF(G429 &lt;&gt; "",VLOOKUP($G429,Defect_severity,2,0),"")</f>
        <v/>
      </c>
      <c r="I429" s="144"/>
      <c r="J429" s="201"/>
      <c r="K429" s="202"/>
    </row>
    <row r="430" customFormat="false" ht="15" hidden="false" customHeight="false" outlineLevel="0" collapsed="false">
      <c r="B430" s="200" t="n">
        <f aca="false">B429+1</f>
        <v>408</v>
      </c>
      <c r="C430" s="144"/>
      <c r="D430" s="201"/>
      <c r="E430" s="201"/>
      <c r="F430" s="144"/>
      <c r="G430" s="144"/>
      <c r="H430" s="175" t="str">
        <f aca="true">IF(G430 &lt;&gt; "",VLOOKUP($G430,Defect_severity,2,0),"")</f>
        <v/>
      </c>
      <c r="I430" s="144"/>
      <c r="J430" s="201"/>
      <c r="K430" s="202"/>
    </row>
    <row r="431" customFormat="false" ht="15" hidden="false" customHeight="false" outlineLevel="0" collapsed="false">
      <c r="B431" s="200" t="n">
        <f aca="false">B430+1</f>
        <v>409</v>
      </c>
      <c r="C431" s="144"/>
      <c r="D431" s="201"/>
      <c r="E431" s="201"/>
      <c r="F431" s="144"/>
      <c r="G431" s="144"/>
      <c r="H431" s="175" t="str">
        <f aca="true">IF(G431 &lt;&gt; "",VLOOKUP($G431,Defect_severity,2,0),"")</f>
        <v/>
      </c>
      <c r="I431" s="144"/>
      <c r="J431" s="201"/>
      <c r="K431" s="202"/>
    </row>
    <row r="432" customFormat="false" ht="15" hidden="false" customHeight="false" outlineLevel="0" collapsed="false">
      <c r="B432" s="200" t="n">
        <f aca="false">B431+1</f>
        <v>410</v>
      </c>
      <c r="C432" s="144"/>
      <c r="D432" s="201"/>
      <c r="E432" s="201"/>
      <c r="F432" s="144"/>
      <c r="G432" s="144"/>
      <c r="H432" s="175" t="str">
        <f aca="true">IF(G432 &lt;&gt; "",VLOOKUP($G432,Defect_severity,2,0),"")</f>
        <v/>
      </c>
      <c r="I432" s="144"/>
      <c r="J432" s="201"/>
      <c r="K432" s="202"/>
    </row>
    <row r="433" customFormat="false" ht="15" hidden="false" customHeight="false" outlineLevel="0" collapsed="false">
      <c r="B433" s="200" t="n">
        <f aca="false">B432+1</f>
        <v>411</v>
      </c>
      <c r="C433" s="144"/>
      <c r="D433" s="201"/>
      <c r="E433" s="201"/>
      <c r="F433" s="144"/>
      <c r="G433" s="144"/>
      <c r="H433" s="175" t="str">
        <f aca="true">IF(G433 &lt;&gt; "",VLOOKUP($G433,Defect_severity,2,0),"")</f>
        <v/>
      </c>
      <c r="I433" s="144"/>
      <c r="J433" s="201"/>
      <c r="K433" s="202"/>
    </row>
    <row r="434" customFormat="false" ht="15" hidden="false" customHeight="false" outlineLevel="0" collapsed="false">
      <c r="B434" s="200" t="n">
        <f aca="false">B433+1</f>
        <v>412</v>
      </c>
      <c r="C434" s="144"/>
      <c r="D434" s="201"/>
      <c r="E434" s="201"/>
      <c r="F434" s="144"/>
      <c r="G434" s="144"/>
      <c r="H434" s="175" t="str">
        <f aca="true">IF(G434 &lt;&gt; "",VLOOKUP($G434,Defect_severity,2,0),"")</f>
        <v/>
      </c>
      <c r="I434" s="144"/>
      <c r="J434" s="201"/>
      <c r="K434" s="202"/>
    </row>
    <row r="435" customFormat="false" ht="15" hidden="false" customHeight="false" outlineLevel="0" collapsed="false">
      <c r="B435" s="200" t="n">
        <f aca="false">B434+1</f>
        <v>413</v>
      </c>
      <c r="C435" s="144"/>
      <c r="D435" s="201"/>
      <c r="E435" s="201"/>
      <c r="F435" s="144"/>
      <c r="G435" s="144"/>
      <c r="H435" s="175" t="str">
        <f aca="true">IF(G435 &lt;&gt; "",VLOOKUP($G435,Defect_severity,2,0),"")</f>
        <v/>
      </c>
      <c r="I435" s="144"/>
      <c r="J435" s="201"/>
      <c r="K435" s="202"/>
    </row>
    <row r="436" customFormat="false" ht="15" hidden="false" customHeight="false" outlineLevel="0" collapsed="false">
      <c r="B436" s="200" t="n">
        <f aca="false">B435+1</f>
        <v>414</v>
      </c>
      <c r="C436" s="144"/>
      <c r="D436" s="201"/>
      <c r="E436" s="201"/>
      <c r="F436" s="144"/>
      <c r="G436" s="144"/>
      <c r="H436" s="175" t="str">
        <f aca="true">IF(G436 &lt;&gt; "",VLOOKUP($G436,Defect_severity,2,0),"")</f>
        <v/>
      </c>
      <c r="I436" s="144"/>
      <c r="J436" s="201"/>
      <c r="K436" s="202"/>
    </row>
    <row r="437" customFormat="false" ht="15" hidden="false" customHeight="false" outlineLevel="0" collapsed="false">
      <c r="B437" s="200" t="n">
        <f aca="false">B436+1</f>
        <v>415</v>
      </c>
      <c r="C437" s="144"/>
      <c r="D437" s="201"/>
      <c r="E437" s="201"/>
      <c r="F437" s="144"/>
      <c r="G437" s="144"/>
      <c r="H437" s="175" t="str">
        <f aca="true">IF(G437 &lt;&gt; "",VLOOKUP($G437,Defect_severity,2,0),"")</f>
        <v/>
      </c>
      <c r="I437" s="144"/>
      <c r="J437" s="201"/>
      <c r="K437" s="202"/>
    </row>
    <row r="438" customFormat="false" ht="15" hidden="false" customHeight="false" outlineLevel="0" collapsed="false">
      <c r="B438" s="200" t="n">
        <f aca="false">B437+1</f>
        <v>416</v>
      </c>
      <c r="C438" s="144"/>
      <c r="D438" s="201"/>
      <c r="E438" s="201"/>
      <c r="F438" s="144"/>
      <c r="G438" s="144"/>
      <c r="H438" s="175" t="str">
        <f aca="true">IF(G438 &lt;&gt; "",VLOOKUP($G438,Defect_severity,2,0),"")</f>
        <v/>
      </c>
      <c r="I438" s="144"/>
      <c r="J438" s="201"/>
      <c r="K438" s="202"/>
    </row>
    <row r="439" customFormat="false" ht="15" hidden="false" customHeight="false" outlineLevel="0" collapsed="false">
      <c r="B439" s="200" t="n">
        <f aca="false">B438+1</f>
        <v>417</v>
      </c>
      <c r="C439" s="144"/>
      <c r="D439" s="201"/>
      <c r="E439" s="201"/>
      <c r="F439" s="144"/>
      <c r="G439" s="144"/>
      <c r="H439" s="175" t="str">
        <f aca="true">IF(G439 &lt;&gt; "",VLOOKUP($G439,Defect_severity,2,0),"")</f>
        <v/>
      </c>
      <c r="I439" s="144"/>
      <c r="J439" s="201"/>
      <c r="K439" s="202"/>
    </row>
    <row r="440" customFormat="false" ht="15" hidden="false" customHeight="false" outlineLevel="0" collapsed="false">
      <c r="B440" s="200" t="n">
        <f aca="false">B439+1</f>
        <v>418</v>
      </c>
      <c r="C440" s="144"/>
      <c r="D440" s="201"/>
      <c r="E440" s="201"/>
      <c r="F440" s="144"/>
      <c r="G440" s="144"/>
      <c r="H440" s="175" t="str">
        <f aca="true">IF(G440 &lt;&gt; "",VLOOKUP($G440,Defect_severity,2,0),"")</f>
        <v/>
      </c>
      <c r="I440" s="144"/>
      <c r="J440" s="201"/>
      <c r="K440" s="202"/>
    </row>
    <row r="441" customFormat="false" ht="15" hidden="false" customHeight="false" outlineLevel="0" collapsed="false">
      <c r="B441" s="200" t="n">
        <f aca="false">B440+1</f>
        <v>419</v>
      </c>
      <c r="C441" s="144"/>
      <c r="D441" s="201"/>
      <c r="E441" s="201"/>
      <c r="F441" s="144"/>
      <c r="G441" s="144"/>
      <c r="H441" s="175" t="str">
        <f aca="true">IF(G441 &lt;&gt; "",VLOOKUP($G441,Defect_severity,2,0),"")</f>
        <v/>
      </c>
      <c r="I441" s="144"/>
      <c r="J441" s="201"/>
      <c r="K441" s="202"/>
    </row>
    <row r="442" customFormat="false" ht="15" hidden="false" customHeight="false" outlineLevel="0" collapsed="false">
      <c r="B442" s="200" t="n">
        <f aca="false">B441+1</f>
        <v>420</v>
      </c>
      <c r="C442" s="144"/>
      <c r="D442" s="201"/>
      <c r="E442" s="201"/>
      <c r="F442" s="144"/>
      <c r="G442" s="144"/>
      <c r="H442" s="175" t="str">
        <f aca="true">IF(G442 &lt;&gt; "",VLOOKUP($G442,Defect_severity,2,0),"")</f>
        <v/>
      </c>
      <c r="I442" s="144"/>
      <c r="J442" s="201"/>
      <c r="K442" s="202"/>
    </row>
    <row r="443" customFormat="false" ht="15" hidden="false" customHeight="false" outlineLevel="0" collapsed="false">
      <c r="B443" s="200" t="n">
        <f aca="false">B442+1</f>
        <v>421</v>
      </c>
      <c r="C443" s="144"/>
      <c r="D443" s="201"/>
      <c r="E443" s="201"/>
      <c r="F443" s="144"/>
      <c r="G443" s="144"/>
      <c r="H443" s="175" t="str">
        <f aca="true">IF(G443 &lt;&gt; "",VLOOKUP($G443,Defect_severity,2,0),"")</f>
        <v/>
      </c>
      <c r="I443" s="144"/>
      <c r="J443" s="201"/>
      <c r="K443" s="202"/>
    </row>
    <row r="444" customFormat="false" ht="15" hidden="false" customHeight="false" outlineLevel="0" collapsed="false">
      <c r="B444" s="200" t="n">
        <f aca="false">B443+1</f>
        <v>422</v>
      </c>
      <c r="C444" s="144"/>
      <c r="D444" s="201"/>
      <c r="E444" s="201"/>
      <c r="F444" s="144"/>
      <c r="G444" s="144"/>
      <c r="H444" s="175" t="str">
        <f aca="true">IF(G444 &lt;&gt; "",VLOOKUP($G444,Defect_severity,2,0),"")</f>
        <v/>
      </c>
      <c r="I444" s="144"/>
      <c r="J444" s="201"/>
      <c r="K444" s="202"/>
    </row>
    <row r="445" customFormat="false" ht="15" hidden="false" customHeight="false" outlineLevel="0" collapsed="false">
      <c r="B445" s="200" t="n">
        <f aca="false">B444+1</f>
        <v>423</v>
      </c>
      <c r="C445" s="144"/>
      <c r="D445" s="201"/>
      <c r="E445" s="201"/>
      <c r="F445" s="144"/>
      <c r="G445" s="144"/>
      <c r="H445" s="175" t="str">
        <f aca="true">IF(G445 &lt;&gt; "",VLOOKUP($G445,Defect_severity,2,0),"")</f>
        <v/>
      </c>
      <c r="I445" s="144"/>
      <c r="J445" s="201"/>
      <c r="K445" s="202"/>
    </row>
    <row r="446" customFormat="false" ht="15" hidden="false" customHeight="false" outlineLevel="0" collapsed="false">
      <c r="B446" s="200" t="n">
        <f aca="false">B445+1</f>
        <v>424</v>
      </c>
      <c r="C446" s="144"/>
      <c r="D446" s="201"/>
      <c r="E446" s="201"/>
      <c r="F446" s="144"/>
      <c r="G446" s="144"/>
      <c r="H446" s="175" t="str">
        <f aca="true">IF(G446 &lt;&gt; "",VLOOKUP($G446,Defect_severity,2,0),"")</f>
        <v/>
      </c>
      <c r="I446" s="144"/>
      <c r="J446" s="201"/>
      <c r="K446" s="202"/>
    </row>
    <row r="447" customFormat="false" ht="15" hidden="false" customHeight="false" outlineLevel="0" collapsed="false">
      <c r="B447" s="200" t="n">
        <f aca="false">B446+1</f>
        <v>425</v>
      </c>
      <c r="C447" s="144"/>
      <c r="D447" s="201"/>
      <c r="E447" s="201"/>
      <c r="F447" s="144"/>
      <c r="G447" s="144"/>
      <c r="H447" s="175" t="str">
        <f aca="true">IF(G447 &lt;&gt; "",VLOOKUP($G447,Defect_severity,2,0),"")</f>
        <v/>
      </c>
      <c r="I447" s="144"/>
      <c r="J447" s="201"/>
      <c r="K447" s="202"/>
    </row>
    <row r="448" customFormat="false" ht="15" hidden="false" customHeight="false" outlineLevel="0" collapsed="false">
      <c r="B448" s="200" t="n">
        <f aca="false">B447+1</f>
        <v>426</v>
      </c>
      <c r="C448" s="144"/>
      <c r="D448" s="201"/>
      <c r="E448" s="201"/>
      <c r="F448" s="144"/>
      <c r="G448" s="144"/>
      <c r="H448" s="175" t="str">
        <f aca="true">IF(G448 &lt;&gt; "",VLOOKUP($G448,Defect_severity,2,0),"")</f>
        <v/>
      </c>
      <c r="I448" s="144"/>
      <c r="J448" s="201"/>
      <c r="K448" s="202"/>
    </row>
    <row r="449" customFormat="false" ht="15" hidden="false" customHeight="false" outlineLevel="0" collapsed="false">
      <c r="B449" s="200" t="n">
        <f aca="false">B448+1</f>
        <v>427</v>
      </c>
      <c r="C449" s="144"/>
      <c r="D449" s="201"/>
      <c r="E449" s="201"/>
      <c r="F449" s="144"/>
      <c r="G449" s="144"/>
      <c r="H449" s="175" t="str">
        <f aca="true">IF(G449 &lt;&gt; "",VLOOKUP($G449,Defect_severity,2,0),"")</f>
        <v/>
      </c>
      <c r="I449" s="144"/>
      <c r="J449" s="201"/>
      <c r="K449" s="202"/>
    </row>
    <row r="450" customFormat="false" ht="15" hidden="false" customHeight="false" outlineLevel="0" collapsed="false">
      <c r="B450" s="200" t="n">
        <f aca="false">B449+1</f>
        <v>428</v>
      </c>
      <c r="C450" s="144"/>
      <c r="D450" s="201"/>
      <c r="E450" s="201"/>
      <c r="F450" s="144"/>
      <c r="G450" s="144"/>
      <c r="H450" s="175" t="str">
        <f aca="true">IF(G450 &lt;&gt; "",VLOOKUP($G450,Defect_severity,2,0),"")</f>
        <v/>
      </c>
      <c r="I450" s="144"/>
      <c r="J450" s="201"/>
      <c r="K450" s="202"/>
    </row>
    <row r="451" customFormat="false" ht="15" hidden="false" customHeight="false" outlineLevel="0" collapsed="false">
      <c r="B451" s="200" t="n">
        <f aca="false">B450+1</f>
        <v>429</v>
      </c>
      <c r="C451" s="144"/>
      <c r="D451" s="201"/>
      <c r="E451" s="201"/>
      <c r="F451" s="144"/>
      <c r="G451" s="144"/>
      <c r="H451" s="175" t="str">
        <f aca="true">IF(G451 &lt;&gt; "",VLOOKUP($G451,Defect_severity,2,0),"")</f>
        <v/>
      </c>
      <c r="I451" s="144"/>
      <c r="J451" s="201"/>
      <c r="K451" s="202"/>
    </row>
    <row r="452" customFormat="false" ht="15" hidden="false" customHeight="false" outlineLevel="0" collapsed="false">
      <c r="B452" s="200" t="n">
        <f aca="false">B451+1</f>
        <v>430</v>
      </c>
      <c r="C452" s="144"/>
      <c r="D452" s="201"/>
      <c r="E452" s="201"/>
      <c r="F452" s="144"/>
      <c r="G452" s="144"/>
      <c r="H452" s="175" t="str">
        <f aca="true">IF(G452 &lt;&gt; "",VLOOKUP($G452,Defect_severity,2,0),"")</f>
        <v/>
      </c>
      <c r="I452" s="144"/>
      <c r="J452" s="201"/>
      <c r="K452" s="202"/>
    </row>
    <row r="453" customFormat="false" ht="15" hidden="false" customHeight="false" outlineLevel="0" collapsed="false">
      <c r="B453" s="200" t="n">
        <f aca="false">B452+1</f>
        <v>431</v>
      </c>
      <c r="C453" s="144"/>
      <c r="D453" s="201"/>
      <c r="E453" s="201"/>
      <c r="F453" s="144"/>
      <c r="G453" s="144"/>
      <c r="H453" s="175" t="str">
        <f aca="true">IF(G453 &lt;&gt; "",VLOOKUP($G453,Defect_severity,2,0),"")</f>
        <v/>
      </c>
      <c r="I453" s="144"/>
      <c r="J453" s="201"/>
      <c r="K453" s="202"/>
    </row>
    <row r="454" customFormat="false" ht="15" hidden="false" customHeight="false" outlineLevel="0" collapsed="false">
      <c r="B454" s="200" t="n">
        <f aca="false">B453+1</f>
        <v>432</v>
      </c>
      <c r="C454" s="144"/>
      <c r="D454" s="201"/>
      <c r="E454" s="201"/>
      <c r="F454" s="144"/>
      <c r="G454" s="144"/>
      <c r="H454" s="175" t="str">
        <f aca="true">IF(G454 &lt;&gt; "",VLOOKUP($G454,Defect_severity,2,0),"")</f>
        <v/>
      </c>
      <c r="I454" s="144"/>
      <c r="J454" s="201"/>
      <c r="K454" s="202"/>
    </row>
    <row r="455" customFormat="false" ht="15" hidden="false" customHeight="false" outlineLevel="0" collapsed="false">
      <c r="B455" s="200" t="n">
        <f aca="false">B454+1</f>
        <v>433</v>
      </c>
      <c r="C455" s="144"/>
      <c r="D455" s="201"/>
      <c r="E455" s="201"/>
      <c r="F455" s="144"/>
      <c r="G455" s="144"/>
      <c r="H455" s="175" t="str">
        <f aca="true">IF(G455 &lt;&gt; "",VLOOKUP($G455,Defect_severity,2,0),"")</f>
        <v/>
      </c>
      <c r="I455" s="144"/>
      <c r="J455" s="201"/>
      <c r="K455" s="202"/>
    </row>
    <row r="456" customFormat="false" ht="15" hidden="false" customHeight="false" outlineLevel="0" collapsed="false">
      <c r="B456" s="200" t="n">
        <f aca="false">B455+1</f>
        <v>434</v>
      </c>
      <c r="C456" s="144"/>
      <c r="D456" s="201"/>
      <c r="E456" s="201"/>
      <c r="F456" s="144"/>
      <c r="G456" s="144"/>
      <c r="H456" s="175" t="str">
        <f aca="true">IF(G456 &lt;&gt; "",VLOOKUP($G456,Defect_severity,2,0),"")</f>
        <v/>
      </c>
      <c r="I456" s="144"/>
      <c r="J456" s="201"/>
      <c r="K456" s="202"/>
    </row>
    <row r="457" customFormat="false" ht="15" hidden="false" customHeight="false" outlineLevel="0" collapsed="false">
      <c r="B457" s="200" t="n">
        <f aca="false">B456+1</f>
        <v>435</v>
      </c>
      <c r="C457" s="144"/>
      <c r="D457" s="201"/>
      <c r="E457" s="201"/>
      <c r="F457" s="144"/>
      <c r="G457" s="144"/>
      <c r="H457" s="175" t="str">
        <f aca="true">IF(G457 &lt;&gt; "",VLOOKUP($G457,Defect_severity,2,0),"")</f>
        <v/>
      </c>
      <c r="I457" s="144"/>
      <c r="J457" s="201"/>
      <c r="K457" s="202"/>
    </row>
    <row r="458" customFormat="false" ht="15" hidden="false" customHeight="false" outlineLevel="0" collapsed="false">
      <c r="B458" s="200" t="n">
        <f aca="false">B457+1</f>
        <v>436</v>
      </c>
      <c r="C458" s="144"/>
      <c r="D458" s="201"/>
      <c r="E458" s="201"/>
      <c r="F458" s="144"/>
      <c r="G458" s="144"/>
      <c r="H458" s="175" t="str">
        <f aca="true">IF(G458 &lt;&gt; "",VLOOKUP($G458,Defect_severity,2,0),"")</f>
        <v/>
      </c>
      <c r="I458" s="144"/>
      <c r="J458" s="201"/>
      <c r="K458" s="202"/>
    </row>
    <row r="459" customFormat="false" ht="15" hidden="false" customHeight="false" outlineLevel="0" collapsed="false">
      <c r="B459" s="200" t="n">
        <f aca="false">B458+1</f>
        <v>437</v>
      </c>
      <c r="C459" s="144"/>
      <c r="D459" s="201"/>
      <c r="E459" s="201"/>
      <c r="F459" s="144"/>
      <c r="G459" s="144"/>
      <c r="H459" s="175" t="str">
        <f aca="true">IF(G459 &lt;&gt; "",VLOOKUP($G459,Defect_severity,2,0),"")</f>
        <v/>
      </c>
      <c r="I459" s="144"/>
      <c r="J459" s="201"/>
      <c r="K459" s="202"/>
    </row>
    <row r="460" customFormat="false" ht="15" hidden="false" customHeight="false" outlineLevel="0" collapsed="false">
      <c r="B460" s="200" t="n">
        <f aca="false">B459+1</f>
        <v>438</v>
      </c>
      <c r="C460" s="144"/>
      <c r="D460" s="201"/>
      <c r="E460" s="201"/>
      <c r="F460" s="144"/>
      <c r="G460" s="144"/>
      <c r="H460" s="175" t="str">
        <f aca="true">IF(G460 &lt;&gt; "",VLOOKUP($G460,Defect_severity,2,0),"")</f>
        <v/>
      </c>
      <c r="I460" s="144"/>
      <c r="J460" s="201"/>
      <c r="K460" s="202"/>
    </row>
    <row r="461" customFormat="false" ht="15" hidden="false" customHeight="false" outlineLevel="0" collapsed="false">
      <c r="B461" s="200" t="n">
        <f aca="false">B460+1</f>
        <v>439</v>
      </c>
      <c r="C461" s="144"/>
      <c r="D461" s="201"/>
      <c r="E461" s="201"/>
      <c r="F461" s="144"/>
      <c r="G461" s="144"/>
      <c r="H461" s="175" t="str">
        <f aca="true">IF(G461 &lt;&gt; "",VLOOKUP($G461,Defect_severity,2,0),"")</f>
        <v/>
      </c>
      <c r="I461" s="144"/>
      <c r="J461" s="201"/>
      <c r="K461" s="202"/>
    </row>
    <row r="462" customFormat="false" ht="15" hidden="false" customHeight="false" outlineLevel="0" collapsed="false">
      <c r="B462" s="200" t="n">
        <f aca="false">B461+1</f>
        <v>440</v>
      </c>
      <c r="C462" s="144"/>
      <c r="D462" s="201"/>
      <c r="E462" s="201"/>
      <c r="F462" s="144"/>
      <c r="G462" s="144"/>
      <c r="H462" s="175" t="str">
        <f aca="true">IF(G462 &lt;&gt; "",VLOOKUP($G462,Defect_severity,2,0),"")</f>
        <v/>
      </c>
      <c r="I462" s="144"/>
      <c r="J462" s="201"/>
      <c r="K462" s="202"/>
    </row>
    <row r="463" customFormat="false" ht="15" hidden="false" customHeight="false" outlineLevel="0" collapsed="false">
      <c r="B463" s="200" t="n">
        <f aca="false">B462+1</f>
        <v>441</v>
      </c>
      <c r="C463" s="144"/>
      <c r="D463" s="201"/>
      <c r="E463" s="201"/>
      <c r="F463" s="144"/>
      <c r="G463" s="144"/>
      <c r="H463" s="175" t="str">
        <f aca="true">IF(G463 &lt;&gt; "",VLOOKUP($G463,Defect_severity,2,0),"")</f>
        <v/>
      </c>
      <c r="I463" s="144"/>
      <c r="J463" s="201"/>
      <c r="K463" s="202"/>
    </row>
    <row r="464" customFormat="false" ht="15" hidden="false" customHeight="false" outlineLevel="0" collapsed="false">
      <c r="B464" s="200" t="n">
        <f aca="false">B463+1</f>
        <v>442</v>
      </c>
      <c r="C464" s="144"/>
      <c r="D464" s="201"/>
      <c r="E464" s="201"/>
      <c r="F464" s="144"/>
      <c r="G464" s="144"/>
      <c r="H464" s="175" t="str">
        <f aca="true">IF(G464 &lt;&gt; "",VLOOKUP($G464,Defect_severity,2,0),"")</f>
        <v/>
      </c>
      <c r="I464" s="144"/>
      <c r="J464" s="201"/>
      <c r="K464" s="202"/>
    </row>
    <row r="465" customFormat="false" ht="15" hidden="false" customHeight="false" outlineLevel="0" collapsed="false">
      <c r="B465" s="200" t="n">
        <f aca="false">B464+1</f>
        <v>443</v>
      </c>
      <c r="C465" s="144"/>
      <c r="D465" s="201"/>
      <c r="E465" s="201"/>
      <c r="F465" s="144"/>
      <c r="G465" s="144"/>
      <c r="H465" s="175" t="str">
        <f aca="true">IF(G465 &lt;&gt; "",VLOOKUP($G465,Defect_severity,2,0),"")</f>
        <v/>
      </c>
      <c r="I465" s="144"/>
      <c r="J465" s="201"/>
      <c r="K465" s="202"/>
    </row>
    <row r="466" customFormat="false" ht="15" hidden="false" customHeight="false" outlineLevel="0" collapsed="false">
      <c r="B466" s="200" t="n">
        <f aca="false">B465+1</f>
        <v>444</v>
      </c>
      <c r="C466" s="144"/>
      <c r="D466" s="201"/>
      <c r="E466" s="201"/>
      <c r="F466" s="144"/>
      <c r="G466" s="144"/>
      <c r="H466" s="175" t="str">
        <f aca="true">IF(G466 &lt;&gt; "",VLOOKUP($G466,Defect_severity,2,0),"")</f>
        <v/>
      </c>
      <c r="I466" s="144"/>
      <c r="J466" s="201"/>
      <c r="K466" s="202"/>
    </row>
    <row r="467" customFormat="false" ht="15" hidden="false" customHeight="false" outlineLevel="0" collapsed="false">
      <c r="B467" s="200" t="n">
        <f aca="false">B466+1</f>
        <v>445</v>
      </c>
      <c r="C467" s="144"/>
      <c r="D467" s="201"/>
      <c r="E467" s="201"/>
      <c r="F467" s="144"/>
      <c r="G467" s="144"/>
      <c r="H467" s="175" t="str">
        <f aca="true">IF(G467 &lt;&gt; "",VLOOKUP($G467,Defect_severity,2,0),"")</f>
        <v/>
      </c>
      <c r="I467" s="144"/>
      <c r="J467" s="201"/>
      <c r="K467" s="202"/>
    </row>
    <row r="468" customFormat="false" ht="15" hidden="false" customHeight="false" outlineLevel="0" collapsed="false">
      <c r="B468" s="200" t="n">
        <f aca="false">B467+1</f>
        <v>446</v>
      </c>
      <c r="C468" s="144"/>
      <c r="D468" s="201"/>
      <c r="E468" s="201"/>
      <c r="F468" s="144"/>
      <c r="G468" s="144"/>
      <c r="H468" s="175" t="str">
        <f aca="true">IF(G468 &lt;&gt; "",VLOOKUP($G468,Defect_severity,2,0),"")</f>
        <v/>
      </c>
      <c r="I468" s="144"/>
      <c r="J468" s="201"/>
      <c r="K468" s="202"/>
    </row>
    <row r="469" customFormat="false" ht="15" hidden="false" customHeight="false" outlineLevel="0" collapsed="false">
      <c r="B469" s="200" t="n">
        <f aca="false">B468+1</f>
        <v>447</v>
      </c>
      <c r="C469" s="144"/>
      <c r="D469" s="201"/>
      <c r="E469" s="201"/>
      <c r="F469" s="144"/>
      <c r="G469" s="144"/>
      <c r="H469" s="175" t="str">
        <f aca="true">IF(G469 &lt;&gt; "",VLOOKUP($G469,Defect_severity,2,0),"")</f>
        <v/>
      </c>
      <c r="I469" s="144"/>
      <c r="J469" s="201"/>
      <c r="K469" s="202"/>
    </row>
    <row r="470" customFormat="false" ht="15" hidden="false" customHeight="false" outlineLevel="0" collapsed="false">
      <c r="B470" s="200" t="n">
        <f aca="false">B469+1</f>
        <v>448</v>
      </c>
      <c r="C470" s="144"/>
      <c r="D470" s="201"/>
      <c r="E470" s="201"/>
      <c r="F470" s="144"/>
      <c r="G470" s="144"/>
      <c r="H470" s="175" t="str">
        <f aca="true">IF(G470 &lt;&gt; "",VLOOKUP($G470,Defect_severity,2,0),"")</f>
        <v/>
      </c>
      <c r="I470" s="144"/>
      <c r="J470" s="201"/>
      <c r="K470" s="202"/>
    </row>
    <row r="471" customFormat="false" ht="15" hidden="false" customHeight="false" outlineLevel="0" collapsed="false">
      <c r="B471" s="200" t="n">
        <f aca="false">B470+1</f>
        <v>449</v>
      </c>
      <c r="C471" s="144"/>
      <c r="D471" s="201"/>
      <c r="E471" s="201"/>
      <c r="F471" s="144"/>
      <c r="G471" s="144"/>
      <c r="H471" s="175" t="str">
        <f aca="true">IF(G471 &lt;&gt; "",VLOOKUP($G471,Defect_severity,2,0),"")</f>
        <v/>
      </c>
      <c r="I471" s="144"/>
      <c r="J471" s="201"/>
      <c r="K471" s="202"/>
    </row>
    <row r="472" customFormat="false" ht="15" hidden="false" customHeight="false" outlineLevel="0" collapsed="false">
      <c r="B472" s="200" t="n">
        <f aca="false">B471+1</f>
        <v>450</v>
      </c>
      <c r="C472" s="144"/>
      <c r="D472" s="201"/>
      <c r="E472" s="201"/>
      <c r="F472" s="144"/>
      <c r="G472" s="144"/>
      <c r="H472" s="175" t="str">
        <f aca="true">IF(G472 &lt;&gt; "",VLOOKUP($G472,Defect_severity,2,0),"")</f>
        <v/>
      </c>
      <c r="I472" s="144"/>
      <c r="J472" s="201"/>
      <c r="K472" s="202"/>
    </row>
    <row r="473" customFormat="false" ht="15" hidden="false" customHeight="false" outlineLevel="0" collapsed="false">
      <c r="B473" s="200" t="n">
        <f aca="false">B472+1</f>
        <v>451</v>
      </c>
      <c r="C473" s="144"/>
      <c r="D473" s="201"/>
      <c r="E473" s="201"/>
      <c r="F473" s="144"/>
      <c r="G473" s="144"/>
      <c r="H473" s="175" t="str">
        <f aca="true">IF(G473 &lt;&gt; "",VLOOKUP($G473,Defect_severity,2,0),"")</f>
        <v/>
      </c>
      <c r="I473" s="144"/>
      <c r="J473" s="201"/>
      <c r="K473" s="202"/>
    </row>
    <row r="474" customFormat="false" ht="15" hidden="false" customHeight="false" outlineLevel="0" collapsed="false">
      <c r="B474" s="200" t="n">
        <f aca="false">B473+1</f>
        <v>452</v>
      </c>
      <c r="C474" s="144"/>
      <c r="D474" s="201"/>
      <c r="E474" s="201"/>
      <c r="F474" s="144"/>
      <c r="G474" s="144"/>
      <c r="H474" s="175" t="str">
        <f aca="true">IF(G474 &lt;&gt; "",VLOOKUP($G474,Defect_severity,2,0),"")</f>
        <v/>
      </c>
      <c r="I474" s="144"/>
      <c r="J474" s="201"/>
      <c r="K474" s="202"/>
    </row>
    <row r="475" customFormat="false" ht="15" hidden="false" customHeight="false" outlineLevel="0" collapsed="false">
      <c r="B475" s="200" t="n">
        <f aca="false">B474+1</f>
        <v>453</v>
      </c>
      <c r="C475" s="144"/>
      <c r="D475" s="201"/>
      <c r="E475" s="201"/>
      <c r="F475" s="144"/>
      <c r="G475" s="144"/>
      <c r="H475" s="175" t="str">
        <f aca="true">IF(G475 &lt;&gt; "",VLOOKUP($G475,Defect_severity,2,0),"")</f>
        <v/>
      </c>
      <c r="I475" s="144"/>
      <c r="J475" s="201"/>
      <c r="K475" s="202"/>
    </row>
    <row r="476" customFormat="false" ht="15" hidden="false" customHeight="false" outlineLevel="0" collapsed="false">
      <c r="B476" s="200" t="n">
        <f aca="false">B475+1</f>
        <v>454</v>
      </c>
      <c r="C476" s="144"/>
      <c r="D476" s="201"/>
      <c r="E476" s="201"/>
      <c r="F476" s="144"/>
      <c r="G476" s="144"/>
      <c r="H476" s="175" t="str">
        <f aca="true">IF(G476 &lt;&gt; "",VLOOKUP($G476,Defect_severity,2,0),"")</f>
        <v/>
      </c>
      <c r="I476" s="144"/>
      <c r="J476" s="201"/>
      <c r="K476" s="202"/>
    </row>
    <row r="477" customFormat="false" ht="15" hidden="false" customHeight="false" outlineLevel="0" collapsed="false">
      <c r="B477" s="200" t="n">
        <f aca="false">B476+1</f>
        <v>455</v>
      </c>
      <c r="C477" s="144"/>
      <c r="D477" s="201"/>
      <c r="E477" s="201"/>
      <c r="F477" s="144"/>
      <c r="G477" s="144"/>
      <c r="H477" s="175" t="str">
        <f aca="true">IF(G477 &lt;&gt; "",VLOOKUP($G477,Defect_severity,2,0),"")</f>
        <v/>
      </c>
      <c r="I477" s="144"/>
      <c r="J477" s="201"/>
      <c r="K477" s="202"/>
    </row>
    <row r="478" customFormat="false" ht="15" hidden="false" customHeight="false" outlineLevel="0" collapsed="false">
      <c r="B478" s="200" t="n">
        <f aca="false">B477+1</f>
        <v>456</v>
      </c>
      <c r="C478" s="144"/>
      <c r="D478" s="201"/>
      <c r="E478" s="201"/>
      <c r="F478" s="144"/>
      <c r="G478" s="144"/>
      <c r="H478" s="175" t="str">
        <f aca="true">IF(G478 &lt;&gt; "",VLOOKUP($G478,Defect_severity,2,0),"")</f>
        <v/>
      </c>
      <c r="I478" s="144"/>
      <c r="J478" s="201"/>
      <c r="K478" s="202"/>
    </row>
    <row r="479" customFormat="false" ht="15" hidden="false" customHeight="false" outlineLevel="0" collapsed="false">
      <c r="B479" s="200" t="n">
        <f aca="false">B478+1</f>
        <v>457</v>
      </c>
      <c r="C479" s="144"/>
      <c r="D479" s="201"/>
      <c r="E479" s="201"/>
      <c r="F479" s="144"/>
      <c r="G479" s="144"/>
      <c r="H479" s="175" t="str">
        <f aca="true">IF(G479 &lt;&gt; "",VLOOKUP($G479,Defect_severity,2,0),"")</f>
        <v/>
      </c>
      <c r="I479" s="144"/>
      <c r="J479" s="201"/>
      <c r="K479" s="202"/>
    </row>
    <row r="480" customFormat="false" ht="15" hidden="false" customHeight="false" outlineLevel="0" collapsed="false">
      <c r="B480" s="200" t="n">
        <f aca="false">B479+1</f>
        <v>458</v>
      </c>
      <c r="C480" s="144"/>
      <c r="D480" s="201"/>
      <c r="E480" s="201"/>
      <c r="F480" s="144"/>
      <c r="G480" s="144"/>
      <c r="H480" s="175" t="str">
        <f aca="true">IF(G480 &lt;&gt; "",VLOOKUP($G480,Defect_severity,2,0),"")</f>
        <v/>
      </c>
      <c r="I480" s="144"/>
      <c r="J480" s="201"/>
      <c r="K480" s="202"/>
    </row>
    <row r="481" customFormat="false" ht="15" hidden="false" customHeight="false" outlineLevel="0" collapsed="false">
      <c r="B481" s="200" t="n">
        <f aca="false">B480+1</f>
        <v>459</v>
      </c>
      <c r="C481" s="144"/>
      <c r="D481" s="201"/>
      <c r="E481" s="201"/>
      <c r="F481" s="144"/>
      <c r="G481" s="144"/>
      <c r="H481" s="175" t="str">
        <f aca="true">IF(G481 &lt;&gt; "",VLOOKUP($G481,Defect_severity,2,0),"")</f>
        <v/>
      </c>
      <c r="I481" s="144"/>
      <c r="J481" s="201"/>
      <c r="K481" s="202"/>
    </row>
    <row r="482" customFormat="false" ht="15" hidden="false" customHeight="false" outlineLevel="0" collapsed="false">
      <c r="B482" s="200" t="n">
        <f aca="false">B481+1</f>
        <v>460</v>
      </c>
      <c r="C482" s="144"/>
      <c r="D482" s="201"/>
      <c r="E482" s="201"/>
      <c r="F482" s="144"/>
      <c r="G482" s="144"/>
      <c r="H482" s="175" t="str">
        <f aca="true">IF(G482 &lt;&gt; "",VLOOKUP($G482,Defect_severity,2,0),"")</f>
        <v/>
      </c>
      <c r="I482" s="144"/>
      <c r="J482" s="201"/>
      <c r="K482" s="202"/>
    </row>
    <row r="483" customFormat="false" ht="15" hidden="false" customHeight="false" outlineLevel="0" collapsed="false">
      <c r="B483" s="200" t="n">
        <f aca="false">B482+1</f>
        <v>461</v>
      </c>
      <c r="C483" s="144"/>
      <c r="D483" s="201"/>
      <c r="E483" s="201"/>
      <c r="F483" s="144"/>
      <c r="G483" s="144"/>
      <c r="H483" s="175" t="str">
        <f aca="true">IF(G483 &lt;&gt; "",VLOOKUP($G483,Defect_severity,2,0),"")</f>
        <v/>
      </c>
      <c r="I483" s="144"/>
      <c r="J483" s="201"/>
      <c r="K483" s="202"/>
    </row>
    <row r="484" customFormat="false" ht="15" hidden="false" customHeight="false" outlineLevel="0" collapsed="false">
      <c r="B484" s="200" t="n">
        <f aca="false">B483+1</f>
        <v>462</v>
      </c>
      <c r="C484" s="144"/>
      <c r="D484" s="201"/>
      <c r="E484" s="201"/>
      <c r="F484" s="144"/>
      <c r="G484" s="144"/>
      <c r="H484" s="175" t="str">
        <f aca="true">IF(G484 &lt;&gt; "",VLOOKUP($G484,Defect_severity,2,0),"")</f>
        <v/>
      </c>
      <c r="I484" s="144"/>
      <c r="J484" s="201"/>
      <c r="K484" s="202"/>
    </row>
    <row r="485" customFormat="false" ht="15" hidden="false" customHeight="false" outlineLevel="0" collapsed="false">
      <c r="B485" s="200" t="n">
        <f aca="false">B484+1</f>
        <v>463</v>
      </c>
      <c r="C485" s="144"/>
      <c r="D485" s="201"/>
      <c r="E485" s="201"/>
      <c r="F485" s="144"/>
      <c r="G485" s="144"/>
      <c r="H485" s="175" t="str">
        <f aca="true">IF(G485 &lt;&gt; "",VLOOKUP($G485,Defect_severity,2,0),"")</f>
        <v/>
      </c>
      <c r="I485" s="144"/>
      <c r="J485" s="201"/>
      <c r="K485" s="202"/>
    </row>
    <row r="486" customFormat="false" ht="15" hidden="false" customHeight="false" outlineLevel="0" collapsed="false">
      <c r="B486" s="200" t="n">
        <f aca="false">B485+1</f>
        <v>464</v>
      </c>
      <c r="C486" s="144"/>
      <c r="D486" s="201"/>
      <c r="E486" s="201"/>
      <c r="F486" s="144"/>
      <c r="G486" s="144"/>
      <c r="H486" s="175" t="str">
        <f aca="true">IF(G486 &lt;&gt; "",VLOOKUP($G486,Defect_severity,2,0),"")</f>
        <v/>
      </c>
      <c r="I486" s="144"/>
      <c r="J486" s="201"/>
      <c r="K486" s="202"/>
    </row>
    <row r="487" customFormat="false" ht="15" hidden="false" customHeight="false" outlineLevel="0" collapsed="false">
      <c r="B487" s="200" t="n">
        <f aca="false">B486+1</f>
        <v>465</v>
      </c>
      <c r="C487" s="144"/>
      <c r="D487" s="201"/>
      <c r="E487" s="201"/>
      <c r="F487" s="144"/>
      <c r="G487" s="144"/>
      <c r="H487" s="175" t="str">
        <f aca="true">IF(G487 &lt;&gt; "",VLOOKUP($G487,Defect_severity,2,0),"")</f>
        <v/>
      </c>
      <c r="I487" s="144"/>
      <c r="J487" s="201"/>
      <c r="K487" s="202"/>
    </row>
    <row r="488" customFormat="false" ht="15" hidden="false" customHeight="false" outlineLevel="0" collapsed="false">
      <c r="B488" s="200" t="n">
        <f aca="false">B487+1</f>
        <v>466</v>
      </c>
      <c r="C488" s="144"/>
      <c r="D488" s="201"/>
      <c r="E488" s="201"/>
      <c r="F488" s="144"/>
      <c r="G488" s="144"/>
      <c r="H488" s="175" t="str">
        <f aca="true">IF(G488 &lt;&gt; "",VLOOKUP($G488,Defect_severity,2,0),"")</f>
        <v/>
      </c>
      <c r="I488" s="144"/>
      <c r="J488" s="201"/>
      <c r="K488" s="202"/>
    </row>
    <row r="489" customFormat="false" ht="15" hidden="false" customHeight="false" outlineLevel="0" collapsed="false">
      <c r="B489" s="200" t="n">
        <f aca="false">B488+1</f>
        <v>467</v>
      </c>
      <c r="C489" s="144"/>
      <c r="D489" s="201"/>
      <c r="E489" s="201"/>
      <c r="F489" s="144"/>
      <c r="G489" s="144"/>
      <c r="H489" s="175" t="str">
        <f aca="true">IF(G489 &lt;&gt; "",VLOOKUP($G489,Defect_severity,2,0),"")</f>
        <v/>
      </c>
      <c r="I489" s="144"/>
      <c r="J489" s="201"/>
      <c r="K489" s="202"/>
    </row>
    <row r="490" customFormat="false" ht="15" hidden="false" customHeight="false" outlineLevel="0" collapsed="false">
      <c r="B490" s="200" t="n">
        <f aca="false">B489+1</f>
        <v>468</v>
      </c>
      <c r="C490" s="144"/>
      <c r="D490" s="201"/>
      <c r="E490" s="201"/>
      <c r="F490" s="144"/>
      <c r="G490" s="144"/>
      <c r="H490" s="175" t="str">
        <f aca="true">IF(G490 &lt;&gt; "",VLOOKUP($G490,Defect_severity,2,0),"")</f>
        <v/>
      </c>
      <c r="I490" s="144"/>
      <c r="J490" s="201"/>
      <c r="K490" s="202"/>
    </row>
    <row r="491" customFormat="false" ht="15" hidden="false" customHeight="false" outlineLevel="0" collapsed="false">
      <c r="B491" s="200" t="n">
        <f aca="false">B490+1</f>
        <v>469</v>
      </c>
      <c r="C491" s="144"/>
      <c r="D491" s="201"/>
      <c r="E491" s="201"/>
      <c r="F491" s="144"/>
      <c r="G491" s="144"/>
      <c r="H491" s="175" t="str">
        <f aca="true">IF(G491 &lt;&gt; "",VLOOKUP($G491,Defect_severity,2,0),"")</f>
        <v/>
      </c>
      <c r="I491" s="144"/>
      <c r="J491" s="201"/>
      <c r="K491" s="202"/>
    </row>
    <row r="492" customFormat="false" ht="15" hidden="false" customHeight="false" outlineLevel="0" collapsed="false">
      <c r="B492" s="200" t="n">
        <f aca="false">B491+1</f>
        <v>470</v>
      </c>
      <c r="C492" s="144"/>
      <c r="D492" s="201"/>
      <c r="E492" s="201"/>
      <c r="F492" s="144"/>
      <c r="G492" s="144"/>
      <c r="H492" s="175" t="str">
        <f aca="true">IF(G492 &lt;&gt; "",VLOOKUP($G492,Defect_severity,2,0),"")</f>
        <v/>
      </c>
      <c r="I492" s="144"/>
      <c r="J492" s="201"/>
      <c r="K492" s="202"/>
    </row>
    <row r="493" customFormat="false" ht="15" hidden="false" customHeight="false" outlineLevel="0" collapsed="false">
      <c r="B493" s="200" t="n">
        <f aca="false">B492+1</f>
        <v>471</v>
      </c>
      <c r="C493" s="144"/>
      <c r="D493" s="201"/>
      <c r="E493" s="201"/>
      <c r="F493" s="144"/>
      <c r="G493" s="144"/>
      <c r="H493" s="175" t="str">
        <f aca="true">IF(G493 &lt;&gt; "",VLOOKUP($G493,Defect_severity,2,0),"")</f>
        <v/>
      </c>
      <c r="I493" s="144"/>
      <c r="J493" s="201"/>
      <c r="K493" s="202"/>
    </row>
    <row r="494" customFormat="false" ht="15" hidden="false" customHeight="false" outlineLevel="0" collapsed="false">
      <c r="B494" s="200" t="n">
        <f aca="false">B493+1</f>
        <v>472</v>
      </c>
      <c r="C494" s="144"/>
      <c r="D494" s="201"/>
      <c r="E494" s="201"/>
      <c r="F494" s="144"/>
      <c r="G494" s="144"/>
      <c r="H494" s="175" t="str">
        <f aca="true">IF(G494 &lt;&gt; "",VLOOKUP($G494,Defect_severity,2,0),"")</f>
        <v/>
      </c>
      <c r="I494" s="144"/>
      <c r="J494" s="201"/>
      <c r="K494" s="202"/>
    </row>
    <row r="495" customFormat="false" ht="15" hidden="false" customHeight="false" outlineLevel="0" collapsed="false">
      <c r="B495" s="200" t="n">
        <f aca="false">B494+1</f>
        <v>473</v>
      </c>
      <c r="C495" s="144"/>
      <c r="D495" s="201"/>
      <c r="E495" s="201"/>
      <c r="F495" s="144"/>
      <c r="G495" s="144"/>
      <c r="H495" s="175" t="str">
        <f aca="true">IF(G495 &lt;&gt; "",VLOOKUP($G495,Defect_severity,2,0),"")</f>
        <v/>
      </c>
      <c r="I495" s="144"/>
      <c r="J495" s="201"/>
      <c r="K495" s="202"/>
    </row>
    <row r="496" customFormat="false" ht="15" hidden="false" customHeight="false" outlineLevel="0" collapsed="false">
      <c r="B496" s="200" t="n">
        <f aca="false">B495+1</f>
        <v>474</v>
      </c>
      <c r="C496" s="144"/>
      <c r="D496" s="201"/>
      <c r="E496" s="201"/>
      <c r="F496" s="144"/>
      <c r="G496" s="144"/>
      <c r="H496" s="175" t="str">
        <f aca="true">IF(G496 &lt;&gt; "",VLOOKUP($G496,Defect_severity,2,0),"")</f>
        <v/>
      </c>
      <c r="I496" s="144"/>
      <c r="J496" s="201"/>
      <c r="K496" s="202"/>
    </row>
    <row r="497" customFormat="false" ht="15" hidden="false" customHeight="false" outlineLevel="0" collapsed="false">
      <c r="B497" s="200" t="n">
        <f aca="false">B496+1</f>
        <v>475</v>
      </c>
      <c r="C497" s="144"/>
      <c r="D497" s="201"/>
      <c r="E497" s="201"/>
      <c r="F497" s="144"/>
      <c r="G497" s="144"/>
      <c r="H497" s="175" t="str">
        <f aca="true">IF(G497 &lt;&gt; "",VLOOKUP($G497,Defect_severity,2,0),"")</f>
        <v/>
      </c>
      <c r="I497" s="144"/>
      <c r="J497" s="201"/>
      <c r="K497" s="202"/>
    </row>
    <row r="498" customFormat="false" ht="15" hidden="false" customHeight="false" outlineLevel="0" collapsed="false">
      <c r="B498" s="200" t="n">
        <f aca="false">B497+1</f>
        <v>476</v>
      </c>
      <c r="C498" s="144"/>
      <c r="D498" s="201"/>
      <c r="E498" s="201"/>
      <c r="F498" s="144"/>
      <c r="G498" s="144"/>
      <c r="H498" s="175" t="str">
        <f aca="true">IF(G498 &lt;&gt; "",VLOOKUP($G498,Defect_severity,2,0),"")</f>
        <v/>
      </c>
      <c r="I498" s="144"/>
      <c r="J498" s="201"/>
      <c r="K498" s="202"/>
    </row>
    <row r="499" customFormat="false" ht="15" hidden="false" customHeight="false" outlineLevel="0" collapsed="false">
      <c r="B499" s="200" t="n">
        <f aca="false">B498+1</f>
        <v>477</v>
      </c>
      <c r="C499" s="144"/>
      <c r="D499" s="201"/>
      <c r="E499" s="201"/>
      <c r="F499" s="144"/>
      <c r="G499" s="144"/>
      <c r="H499" s="175" t="str">
        <f aca="true">IF(G499 &lt;&gt; "",VLOOKUP($G499,Defect_severity,2,0),"")</f>
        <v/>
      </c>
      <c r="I499" s="144"/>
      <c r="J499" s="201"/>
      <c r="K499" s="202"/>
    </row>
    <row r="500" customFormat="false" ht="15" hidden="false" customHeight="false" outlineLevel="0" collapsed="false">
      <c r="B500" s="200" t="n">
        <f aca="false">B499+1</f>
        <v>478</v>
      </c>
      <c r="C500" s="144"/>
      <c r="D500" s="201"/>
      <c r="E500" s="201"/>
      <c r="F500" s="144"/>
      <c r="G500" s="144"/>
      <c r="H500" s="175" t="str">
        <f aca="true">IF(G500 &lt;&gt; "",VLOOKUP($G500,Defect_severity,2,0),"")</f>
        <v/>
      </c>
      <c r="I500" s="144"/>
      <c r="J500" s="201"/>
      <c r="K500" s="202"/>
    </row>
    <row r="501" customFormat="false" ht="15" hidden="false" customHeight="false" outlineLevel="0" collapsed="false">
      <c r="B501" s="200" t="n">
        <f aca="false">B500+1</f>
        <v>479</v>
      </c>
      <c r="C501" s="144"/>
      <c r="D501" s="201"/>
      <c r="E501" s="201"/>
      <c r="F501" s="144"/>
      <c r="G501" s="144"/>
      <c r="H501" s="175" t="str">
        <f aca="true">IF(G501 &lt;&gt; "",VLOOKUP($G501,Defect_severity,2,0),"")</f>
        <v/>
      </c>
      <c r="I501" s="144"/>
      <c r="J501" s="201"/>
      <c r="K501" s="202"/>
    </row>
    <row r="502" customFormat="false" ht="15" hidden="false" customHeight="false" outlineLevel="0" collapsed="false">
      <c r="B502" s="200" t="n">
        <f aca="false">B501+1</f>
        <v>480</v>
      </c>
      <c r="C502" s="144"/>
      <c r="D502" s="201"/>
      <c r="E502" s="201"/>
      <c r="F502" s="144"/>
      <c r="G502" s="144"/>
      <c r="H502" s="175" t="str">
        <f aca="true">IF(G502 &lt;&gt; "",VLOOKUP($G502,Defect_severity,2,0),"")</f>
        <v/>
      </c>
      <c r="I502" s="144"/>
      <c r="J502" s="201"/>
      <c r="K502" s="202"/>
    </row>
    <row r="503" customFormat="false" ht="15" hidden="false" customHeight="false" outlineLevel="0" collapsed="false">
      <c r="B503" s="200" t="n">
        <f aca="false">B502+1</f>
        <v>481</v>
      </c>
      <c r="C503" s="144"/>
      <c r="D503" s="201"/>
      <c r="E503" s="201"/>
      <c r="F503" s="144"/>
      <c r="G503" s="144"/>
      <c r="H503" s="175" t="str">
        <f aca="true">IF(G503 &lt;&gt; "",VLOOKUP($G503,Defect_severity,2,0),"")</f>
        <v/>
      </c>
      <c r="I503" s="144"/>
      <c r="J503" s="201"/>
      <c r="K503" s="202"/>
    </row>
    <row r="504" customFormat="false" ht="15" hidden="false" customHeight="false" outlineLevel="0" collapsed="false">
      <c r="B504" s="200" t="n">
        <f aca="false">B503+1</f>
        <v>482</v>
      </c>
      <c r="C504" s="144"/>
      <c r="D504" s="201"/>
      <c r="E504" s="201"/>
      <c r="F504" s="144"/>
      <c r="G504" s="144"/>
      <c r="H504" s="175" t="str">
        <f aca="true">IF(G504 &lt;&gt; "",VLOOKUP($G504,Defect_severity,2,0),"")</f>
        <v/>
      </c>
      <c r="I504" s="144"/>
      <c r="J504" s="201"/>
      <c r="K504" s="202"/>
    </row>
    <row r="505" customFormat="false" ht="15" hidden="false" customHeight="false" outlineLevel="0" collapsed="false">
      <c r="B505" s="200" t="n">
        <f aca="false">B504+1</f>
        <v>483</v>
      </c>
      <c r="C505" s="144"/>
      <c r="D505" s="201"/>
      <c r="E505" s="201"/>
      <c r="F505" s="144"/>
      <c r="G505" s="144"/>
      <c r="H505" s="175" t="str">
        <f aca="true">IF(G505 &lt;&gt; "",VLOOKUP($G505,Defect_severity,2,0),"")</f>
        <v/>
      </c>
      <c r="I505" s="144"/>
      <c r="J505" s="201"/>
      <c r="K505" s="202"/>
    </row>
    <row r="506" customFormat="false" ht="15" hidden="false" customHeight="false" outlineLevel="0" collapsed="false">
      <c r="B506" s="200" t="n">
        <f aca="false">B505+1</f>
        <v>484</v>
      </c>
      <c r="C506" s="144"/>
      <c r="D506" s="201"/>
      <c r="E506" s="201"/>
      <c r="F506" s="144"/>
      <c r="G506" s="144"/>
      <c r="H506" s="175" t="str">
        <f aca="true">IF(G506 &lt;&gt; "",VLOOKUP($G506,Defect_severity,2,0),"")</f>
        <v/>
      </c>
      <c r="I506" s="144"/>
      <c r="J506" s="201"/>
      <c r="K506" s="202"/>
    </row>
    <row r="507" customFormat="false" ht="15" hidden="false" customHeight="false" outlineLevel="0" collapsed="false">
      <c r="B507" s="200" t="n">
        <f aca="false">B506+1</f>
        <v>485</v>
      </c>
      <c r="C507" s="144"/>
      <c r="D507" s="201"/>
      <c r="E507" s="201"/>
      <c r="F507" s="144"/>
      <c r="G507" s="144"/>
      <c r="H507" s="175" t="str">
        <f aca="true">IF(G507 &lt;&gt; "",VLOOKUP($G507,Defect_severity,2,0),"")</f>
        <v/>
      </c>
      <c r="I507" s="144"/>
      <c r="J507" s="201"/>
      <c r="K507" s="202"/>
    </row>
    <row r="508" customFormat="false" ht="15" hidden="false" customHeight="false" outlineLevel="0" collapsed="false">
      <c r="B508" s="200" t="n">
        <f aca="false">B507+1</f>
        <v>486</v>
      </c>
      <c r="C508" s="144"/>
      <c r="D508" s="201"/>
      <c r="E508" s="201"/>
      <c r="F508" s="144"/>
      <c r="G508" s="144"/>
      <c r="H508" s="175" t="str">
        <f aca="true">IF(G508 &lt;&gt; "",VLOOKUP($G508,Defect_severity,2,0),"")</f>
        <v/>
      </c>
      <c r="I508" s="144"/>
      <c r="J508" s="201"/>
      <c r="K508" s="202"/>
    </row>
    <row r="509" customFormat="false" ht="15" hidden="false" customHeight="false" outlineLevel="0" collapsed="false">
      <c r="B509" s="200" t="n">
        <f aca="false">B508+1</f>
        <v>487</v>
      </c>
      <c r="C509" s="144"/>
      <c r="D509" s="201"/>
      <c r="E509" s="201"/>
      <c r="F509" s="144"/>
      <c r="G509" s="144"/>
      <c r="H509" s="175" t="str">
        <f aca="true">IF(G509 &lt;&gt; "",VLOOKUP($G509,Defect_severity,2,0),"")</f>
        <v/>
      </c>
      <c r="I509" s="144"/>
      <c r="J509" s="201"/>
      <c r="K509" s="202"/>
    </row>
    <row r="510" customFormat="false" ht="15" hidden="false" customHeight="false" outlineLevel="0" collapsed="false">
      <c r="B510" s="200" t="n">
        <f aca="false">B509+1</f>
        <v>488</v>
      </c>
      <c r="C510" s="144"/>
      <c r="D510" s="201"/>
      <c r="E510" s="201"/>
      <c r="F510" s="144"/>
      <c r="G510" s="144"/>
      <c r="H510" s="175" t="str">
        <f aca="true">IF(G510 &lt;&gt; "",VLOOKUP($G510,Defect_severity,2,0),"")</f>
        <v/>
      </c>
      <c r="I510" s="144"/>
      <c r="J510" s="201"/>
      <c r="K510" s="202"/>
    </row>
    <row r="511" customFormat="false" ht="15" hidden="false" customHeight="false" outlineLevel="0" collapsed="false">
      <c r="B511" s="200" t="n">
        <f aca="false">B510+1</f>
        <v>489</v>
      </c>
      <c r="C511" s="144"/>
      <c r="D511" s="201"/>
      <c r="E511" s="201"/>
      <c r="F511" s="144"/>
      <c r="G511" s="144"/>
      <c r="H511" s="175" t="str">
        <f aca="true">IF(G511 &lt;&gt; "",VLOOKUP($G511,Defect_severity,2,0),"")</f>
        <v/>
      </c>
      <c r="I511" s="144"/>
      <c r="J511" s="201"/>
      <c r="K511" s="202"/>
    </row>
    <row r="512" customFormat="false" ht="15" hidden="false" customHeight="false" outlineLevel="0" collapsed="false">
      <c r="B512" s="200" t="n">
        <f aca="false">B511+1</f>
        <v>490</v>
      </c>
      <c r="C512" s="144"/>
      <c r="D512" s="201"/>
      <c r="E512" s="201"/>
      <c r="F512" s="144"/>
      <c r="G512" s="144"/>
      <c r="H512" s="175" t="str">
        <f aca="true">IF(G512 &lt;&gt; "",VLOOKUP($G512,Defect_severity,2,0),"")</f>
        <v/>
      </c>
      <c r="I512" s="144"/>
      <c r="J512" s="201"/>
      <c r="K512" s="202"/>
    </row>
    <row r="513" customFormat="false" ht="15" hidden="false" customHeight="false" outlineLevel="0" collapsed="false">
      <c r="B513" s="200" t="n">
        <f aca="false">B512+1</f>
        <v>491</v>
      </c>
      <c r="C513" s="144"/>
      <c r="D513" s="201"/>
      <c r="E513" s="201"/>
      <c r="F513" s="144"/>
      <c r="G513" s="144"/>
      <c r="H513" s="175" t="str">
        <f aca="true">IF(G513 &lt;&gt; "",VLOOKUP($G513,Defect_severity,2,0),"")</f>
        <v/>
      </c>
      <c r="I513" s="144"/>
      <c r="J513" s="201"/>
      <c r="K513" s="202"/>
    </row>
    <row r="514" customFormat="false" ht="15" hidden="false" customHeight="false" outlineLevel="0" collapsed="false">
      <c r="B514" s="200" t="n">
        <f aca="false">B513+1</f>
        <v>492</v>
      </c>
      <c r="C514" s="144"/>
      <c r="D514" s="201"/>
      <c r="E514" s="201"/>
      <c r="F514" s="144"/>
      <c r="G514" s="144"/>
      <c r="H514" s="175" t="str">
        <f aca="true">IF(G514 &lt;&gt; "",VLOOKUP($G514,Defect_severity,2,0),"")</f>
        <v/>
      </c>
      <c r="I514" s="144"/>
      <c r="J514" s="201"/>
      <c r="K514" s="202"/>
    </row>
    <row r="515" customFormat="false" ht="15" hidden="false" customHeight="false" outlineLevel="0" collapsed="false">
      <c r="B515" s="200" t="n">
        <f aca="false">B514+1</f>
        <v>493</v>
      </c>
      <c r="C515" s="144"/>
      <c r="D515" s="201"/>
      <c r="E515" s="201"/>
      <c r="F515" s="144"/>
      <c r="G515" s="144"/>
      <c r="H515" s="175" t="str">
        <f aca="true">IF(G515 &lt;&gt; "",VLOOKUP($G515,Defect_severity,2,0),"")</f>
        <v/>
      </c>
      <c r="I515" s="144"/>
      <c r="J515" s="201"/>
      <c r="K515" s="202"/>
    </row>
    <row r="516" customFormat="false" ht="15" hidden="false" customHeight="false" outlineLevel="0" collapsed="false">
      <c r="B516" s="200" t="n">
        <f aca="false">B515+1</f>
        <v>494</v>
      </c>
      <c r="C516" s="144"/>
      <c r="D516" s="201"/>
      <c r="E516" s="201"/>
      <c r="F516" s="144"/>
      <c r="G516" s="144"/>
      <c r="H516" s="175" t="str">
        <f aca="true">IF(G516 &lt;&gt; "",VLOOKUP($G516,Defect_severity,2,0),"")</f>
        <v/>
      </c>
      <c r="I516" s="144"/>
      <c r="J516" s="201"/>
      <c r="K516" s="202"/>
    </row>
    <row r="517" customFormat="false" ht="15" hidden="false" customHeight="false" outlineLevel="0" collapsed="false">
      <c r="B517" s="200" t="n">
        <f aca="false">B516+1</f>
        <v>495</v>
      </c>
      <c r="C517" s="144"/>
      <c r="D517" s="201"/>
      <c r="E517" s="201"/>
      <c r="F517" s="144"/>
      <c r="G517" s="144"/>
      <c r="H517" s="175" t="str">
        <f aca="true">IF(G517 &lt;&gt; "",VLOOKUP($G517,Defect_severity,2,0),"")</f>
        <v/>
      </c>
      <c r="I517" s="144"/>
      <c r="J517" s="201"/>
      <c r="K517" s="202"/>
    </row>
    <row r="518" customFormat="false" ht="15" hidden="false" customHeight="false" outlineLevel="0" collapsed="false">
      <c r="B518" s="200" t="n">
        <f aca="false">B517+1</f>
        <v>496</v>
      </c>
      <c r="C518" s="144"/>
      <c r="D518" s="201"/>
      <c r="E518" s="201"/>
      <c r="F518" s="144"/>
      <c r="G518" s="144"/>
      <c r="H518" s="175" t="str">
        <f aca="true">IF(G518 &lt;&gt; "",VLOOKUP($G518,Defect_severity,2,0),"")</f>
        <v/>
      </c>
      <c r="I518" s="144"/>
      <c r="J518" s="201"/>
      <c r="K518" s="202"/>
    </row>
    <row r="519" customFormat="false" ht="15" hidden="false" customHeight="false" outlineLevel="0" collapsed="false">
      <c r="B519" s="200" t="n">
        <f aca="false">B518+1</f>
        <v>497</v>
      </c>
      <c r="C519" s="144"/>
      <c r="D519" s="201"/>
      <c r="E519" s="201"/>
      <c r="F519" s="144"/>
      <c r="G519" s="144"/>
      <c r="H519" s="175" t="str">
        <f aca="true">IF(G519 &lt;&gt; "",VLOOKUP($G519,Defect_severity,2,0),"")</f>
        <v/>
      </c>
      <c r="I519" s="144"/>
      <c r="J519" s="201"/>
      <c r="K519" s="202"/>
    </row>
    <row r="520" customFormat="false" ht="15" hidden="false" customHeight="false" outlineLevel="0" collapsed="false">
      <c r="B520" s="200" t="n">
        <f aca="false">B519+1</f>
        <v>498</v>
      </c>
      <c r="C520" s="144"/>
      <c r="D520" s="201"/>
      <c r="E520" s="201"/>
      <c r="F520" s="144"/>
      <c r="G520" s="144"/>
      <c r="H520" s="175" t="str">
        <f aca="true">IF(G520 &lt;&gt; "",VLOOKUP($G520,Defect_severity,2,0),"")</f>
        <v/>
      </c>
      <c r="I520" s="144"/>
      <c r="J520" s="201"/>
      <c r="K520" s="202"/>
    </row>
    <row r="521" customFormat="false" ht="15" hidden="false" customHeight="false" outlineLevel="0" collapsed="false">
      <c r="B521" s="200" t="n">
        <f aca="false">B520+1</f>
        <v>499</v>
      </c>
      <c r="C521" s="144"/>
      <c r="D521" s="201"/>
      <c r="E521" s="201"/>
      <c r="F521" s="144"/>
      <c r="G521" s="144"/>
      <c r="H521" s="175" t="str">
        <f aca="true">IF(G521 &lt;&gt; "",VLOOKUP($G521,Defect_severity,2,0),"")</f>
        <v/>
      </c>
      <c r="I521" s="144"/>
      <c r="J521" s="201"/>
      <c r="K521" s="202"/>
    </row>
    <row r="522" customFormat="false" ht="15.75" hidden="false" customHeight="false" outlineLevel="0" collapsed="false">
      <c r="B522" s="208" t="n">
        <f aca="false">B521+1</f>
        <v>500</v>
      </c>
      <c r="C522" s="209"/>
      <c r="D522" s="210"/>
      <c r="E522" s="210"/>
      <c r="F522" s="209"/>
      <c r="G522" s="209"/>
      <c r="H522" s="180" t="str">
        <f aca="true">IF(G522 &lt;&gt; "",VLOOKUP($G522,Defect_severity,2,0),"")</f>
        <v/>
      </c>
      <c r="I522" s="209"/>
      <c r="J522" s="210"/>
      <c r="K522" s="211"/>
    </row>
  </sheetData>
  <sheetProtection sheet="true" objects="true" scenarios="true" formatCells="false" formatColumns="false" formatRows="false" insertHyperlinks="false"/>
  <mergeCells count="5">
    <mergeCell ref="B2:B3"/>
    <mergeCell ref="C2:C3"/>
    <mergeCell ref="B8:B11"/>
    <mergeCell ref="C8:D11"/>
    <mergeCell ref="C13:D13"/>
  </mergeCells>
  <dataValidations count="5">
    <dataValidation allowBlank="true" error="Please enter Whole numbers only, no decimal values will be accepted" errorTitle="Enter Whole Number" operator="greaterThanOrEqual" showDropDown="false" showErrorMessage="true" showInputMessage="true" sqref="C2:C3" type="whole">
      <formula1>0</formula1>
      <formula2>0</formula2>
    </dataValidation>
    <dataValidation allowBlank="true" operator="between" showDropDown="false" showErrorMessage="true" showInputMessage="true" sqref="I23:I522" type="list">
      <formula1>Fixed</formula1>
      <formula2>0</formula2>
    </dataValidation>
    <dataValidation allowBlank="false" operator="equal" prompt="Input date using &quot;MM-DD-YY&quot; Format only.&#10;&#10;Example 01-01-2015" showDropDown="false" showErrorMessage="true" showInputMessage="true" sqref="C6" type="none">
      <formula1>0</formula1>
      <formula2>0</formula2>
    </dataValidation>
    <dataValidation allowBlank="true" operator="between" showDropDown="false" showErrorMessage="true" showInputMessage="true" sqref="G23:G522" type="list">
      <formula1>INDIRECT(#ref!)</formula1>
      <formula2>0</formula2>
    </dataValidation>
    <dataValidation allowBlank="true" operator="between" showDropDown="false" showErrorMessage="true" showInputMessage="true" sqref="F23:F522" type="list">
      <formula1>Gold_dt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7" activeCellId="6" sqref="C1 C9 C12 C19 C26 C31 J7"/>
    </sheetView>
  </sheetViews>
  <sheetFormatPr defaultRowHeight="15"/>
  <cols>
    <col collapsed="false" hidden="false" max="3" min="1" style="223" width="24.4251012145749"/>
    <col collapsed="false" hidden="false" max="4" min="4" style="223" width="21.7085020242915"/>
    <col collapsed="false" hidden="false" max="10" min="5" style="223" width="30.2874493927125"/>
    <col collapsed="false" hidden="false" max="11" min="11" style="223" width="2"/>
    <col collapsed="false" hidden="false" max="12" min="12" style="223" width="24.5748987854251"/>
    <col collapsed="false" hidden="false" max="13" min="13" style="223" width="9.71255060728745"/>
    <col collapsed="false" hidden="false" max="14" min="14" style="223" width="1.28744939271255"/>
    <col collapsed="false" hidden="false" max="15" min="15" style="223" width="24.5748987854251"/>
    <col collapsed="false" hidden="false" max="16" min="16" style="223" width="9.71255060728745"/>
    <col collapsed="false" hidden="false" max="17" min="17" style="223" width="0.8582995951417"/>
    <col collapsed="false" hidden="false" max="18" min="18" style="223" width="24.2793522267206"/>
    <col collapsed="false" hidden="false" max="19" min="19" style="223" width="9.71255060728745"/>
    <col collapsed="false" hidden="false" max="20" min="20" style="223" width="1.28744939271255"/>
    <col collapsed="false" hidden="false" max="21" min="21" style="223" width="27.2874493927125"/>
    <col collapsed="false" hidden="false" max="22" min="22" style="223" width="9.71255060728745"/>
    <col collapsed="false" hidden="false" max="23" min="23" style="223" width="1"/>
    <col collapsed="false" hidden="false" max="24" min="24" style="223" width="24.2793522267206"/>
    <col collapsed="false" hidden="false" max="25" min="25" style="223" width="9.71255060728745"/>
    <col collapsed="false" hidden="false" max="26" min="26" style="223" width="1.1417004048583"/>
    <col collapsed="false" hidden="false" max="27" min="27" style="223" width="34.8582995951417"/>
    <col collapsed="false" hidden="false" max="28" min="28" style="223" width="9.71255060728745"/>
    <col collapsed="false" hidden="false" max="29" min="29" style="223" width="1"/>
    <col collapsed="false" hidden="false" max="30" min="30" style="223" width="30"/>
    <col collapsed="false" hidden="false" max="31" min="31" style="223" width="9.71255060728745"/>
    <col collapsed="false" hidden="false" max="32" min="32" style="223" width="0.8582995951417"/>
    <col collapsed="false" hidden="false" max="33" min="33" style="223" width="15.2834008097166"/>
    <col collapsed="false" hidden="false" max="34" min="34" style="223" width="9.1417004048583"/>
    <col collapsed="false" hidden="false" max="35" min="35" style="223" width="36.2834008097166"/>
    <col collapsed="false" hidden="false" max="36" min="36" style="223" width="9.2834008097166"/>
    <col collapsed="false" hidden="false" max="37" min="37" style="223" width="9.1417004048583"/>
    <col collapsed="false" hidden="false" max="38" min="38" style="223" width="34.8582995951417"/>
    <col collapsed="false" hidden="false" max="39" min="39" style="223" width="9.71255060728745"/>
    <col collapsed="false" hidden="false" max="40" min="40" style="223" width="23.8502024291498"/>
    <col collapsed="false" hidden="false" max="1025" min="41" style="223" width="9.1417004048583"/>
  </cols>
  <sheetData>
    <row r="1" customFormat="false" ht="15" hidden="false" customHeight="false" outlineLevel="0" collapsed="false">
      <c r="A1" s="224" t="s">
        <v>116</v>
      </c>
      <c r="B1" s="225" t="s">
        <v>117</v>
      </c>
      <c r="C1" s="224" t="s">
        <v>118</v>
      </c>
      <c r="D1" s="224" t="s">
        <v>119</v>
      </c>
      <c r="E1" s="224" t="s">
        <v>120</v>
      </c>
      <c r="F1" s="224" t="s">
        <v>121</v>
      </c>
      <c r="G1" s="224" t="s">
        <v>122</v>
      </c>
      <c r="H1" s="224" t="s">
        <v>123</v>
      </c>
      <c r="I1" s="224" t="s">
        <v>124</v>
      </c>
      <c r="J1" s="224" t="s">
        <v>125</v>
      </c>
      <c r="K1" s="226"/>
      <c r="L1" s="227" t="s">
        <v>126</v>
      </c>
      <c r="M1" s="227" t="s">
        <v>127</v>
      </c>
      <c r="O1" s="227" t="s">
        <v>128</v>
      </c>
      <c r="P1" s="227" t="s">
        <v>127</v>
      </c>
      <c r="R1" s="227" t="s">
        <v>129</v>
      </c>
      <c r="S1" s="227" t="s">
        <v>127</v>
      </c>
      <c r="U1" s="227" t="s">
        <v>130</v>
      </c>
      <c r="V1" s="227" t="s">
        <v>127</v>
      </c>
      <c r="X1" s="227" t="s">
        <v>131</v>
      </c>
      <c r="Y1" s="227" t="s">
        <v>127</v>
      </c>
      <c r="AA1" s="227" t="s">
        <v>132</v>
      </c>
      <c r="AB1" s="227" t="s">
        <v>127</v>
      </c>
      <c r="AD1" s="227" t="s">
        <v>133</v>
      </c>
      <c r="AE1" s="227" t="s">
        <v>127</v>
      </c>
      <c r="AG1" s="227" t="s">
        <v>105</v>
      </c>
      <c r="AI1" s="227" t="s">
        <v>134</v>
      </c>
      <c r="AJ1" s="227" t="s">
        <v>127</v>
      </c>
      <c r="AL1" s="227" t="s">
        <v>135</v>
      </c>
      <c r="AM1" s="227" t="s">
        <v>127</v>
      </c>
      <c r="AN1" s="227" t="s">
        <v>136</v>
      </c>
    </row>
    <row r="2" customFormat="false" ht="15" hidden="false" customHeight="false" outlineLevel="0" collapsed="false">
      <c r="A2" s="228" t="s">
        <v>132</v>
      </c>
      <c r="B2" s="229" t="s">
        <v>129</v>
      </c>
      <c r="C2" s="228" t="s">
        <v>132</v>
      </c>
      <c r="D2" s="228" t="s">
        <v>130</v>
      </c>
      <c r="E2" s="228" t="s">
        <v>134</v>
      </c>
      <c r="F2" s="228" t="s">
        <v>134</v>
      </c>
      <c r="G2" s="228" t="s">
        <v>134</v>
      </c>
      <c r="H2" s="228" t="s">
        <v>134</v>
      </c>
      <c r="I2" s="228" t="s">
        <v>134</v>
      </c>
      <c r="J2" s="228" t="s">
        <v>134</v>
      </c>
      <c r="K2" s="226"/>
      <c r="L2" s="230" t="s">
        <v>137</v>
      </c>
      <c r="M2" s="230" t="s">
        <v>95</v>
      </c>
      <c r="O2" s="230" t="s">
        <v>137</v>
      </c>
      <c r="P2" s="230" t="s">
        <v>95</v>
      </c>
      <c r="R2" s="230" t="s">
        <v>138</v>
      </c>
      <c r="S2" s="230" t="s">
        <v>95</v>
      </c>
      <c r="U2" s="230" t="s">
        <v>138</v>
      </c>
      <c r="V2" s="230" t="s">
        <v>95</v>
      </c>
      <c r="X2" s="230" t="s">
        <v>138</v>
      </c>
      <c r="Y2" s="230" t="s">
        <v>95</v>
      </c>
      <c r="AA2" s="230" t="s">
        <v>138</v>
      </c>
      <c r="AB2" s="230" t="s">
        <v>95</v>
      </c>
      <c r="AD2" s="230" t="s">
        <v>138</v>
      </c>
      <c r="AE2" s="230" t="s">
        <v>95</v>
      </c>
      <c r="AG2" s="230" t="s">
        <v>105</v>
      </c>
      <c r="AI2" s="230" t="s">
        <v>139</v>
      </c>
      <c r="AJ2" s="230" t="s">
        <v>96</v>
      </c>
      <c r="AL2" s="230" t="s">
        <v>140</v>
      </c>
      <c r="AM2" s="230" t="s">
        <v>96</v>
      </c>
      <c r="AN2" s="230" t="n">
        <v>1</v>
      </c>
    </row>
    <row r="3" customFormat="false" ht="15" hidden="false" customHeight="false" outlineLevel="0" collapsed="false">
      <c r="A3" s="228" t="s">
        <v>126</v>
      </c>
      <c r="B3" s="229" t="s">
        <v>126</v>
      </c>
      <c r="C3" s="228" t="s">
        <v>126</v>
      </c>
      <c r="D3" s="228" t="s">
        <v>131</v>
      </c>
      <c r="E3" s="228" t="s">
        <v>130</v>
      </c>
      <c r="F3" s="228" t="s">
        <v>130</v>
      </c>
      <c r="G3" s="228" t="s">
        <v>130</v>
      </c>
      <c r="H3" s="228" t="s">
        <v>130</v>
      </c>
      <c r="I3" s="228" t="s">
        <v>130</v>
      </c>
      <c r="J3" s="228" t="s">
        <v>130</v>
      </c>
      <c r="K3" s="226"/>
      <c r="L3" s="230" t="s">
        <v>141</v>
      </c>
      <c r="M3" s="230" t="s">
        <v>95</v>
      </c>
      <c r="O3" s="230" t="s">
        <v>142</v>
      </c>
      <c r="P3" s="230" t="s">
        <v>95</v>
      </c>
      <c r="R3" s="230" t="s">
        <v>143</v>
      </c>
      <c r="S3" s="230" t="s">
        <v>96</v>
      </c>
      <c r="U3" s="230" t="s">
        <v>144</v>
      </c>
      <c r="V3" s="230" t="s">
        <v>96</v>
      </c>
      <c r="X3" s="230" t="s">
        <v>145</v>
      </c>
      <c r="Y3" s="230" t="s">
        <v>95</v>
      </c>
      <c r="AA3" s="230" t="s">
        <v>146</v>
      </c>
      <c r="AB3" s="230" t="s">
        <v>96</v>
      </c>
      <c r="AD3" s="230" t="s">
        <v>147</v>
      </c>
      <c r="AE3" s="230" t="s">
        <v>95</v>
      </c>
      <c r="AG3" s="230" t="s">
        <v>148</v>
      </c>
      <c r="AI3" s="230" t="s">
        <v>140</v>
      </c>
      <c r="AJ3" s="230" t="s">
        <v>96</v>
      </c>
      <c r="AL3" s="230" t="s">
        <v>149</v>
      </c>
      <c r="AM3" s="230" t="s">
        <v>96</v>
      </c>
      <c r="AN3" s="230" t="n">
        <v>2</v>
      </c>
    </row>
    <row r="4" customFormat="false" ht="15.75" hidden="false" customHeight="false" outlineLevel="0" collapsed="false">
      <c r="A4" s="228" t="s">
        <v>129</v>
      </c>
      <c r="B4" s="231" t="s">
        <v>128</v>
      </c>
      <c r="C4" s="228" t="s">
        <v>129</v>
      </c>
      <c r="D4" s="232" t="s">
        <v>132</v>
      </c>
      <c r="E4" s="228" t="s">
        <v>133</v>
      </c>
      <c r="F4" s="228" t="s">
        <v>133</v>
      </c>
      <c r="G4" s="228" t="s">
        <v>133</v>
      </c>
      <c r="H4" s="228" t="s">
        <v>133</v>
      </c>
      <c r="I4" s="228" t="s">
        <v>133</v>
      </c>
      <c r="J4" s="228" t="s">
        <v>133</v>
      </c>
      <c r="K4" s="226"/>
      <c r="L4" s="230" t="s">
        <v>150</v>
      </c>
      <c r="M4" s="230" t="s">
        <v>95</v>
      </c>
      <c r="O4" s="230" t="s">
        <v>151</v>
      </c>
      <c r="P4" s="230" t="s">
        <v>96</v>
      </c>
      <c r="R4" s="230" t="s">
        <v>152</v>
      </c>
      <c r="S4" s="230" t="s">
        <v>95</v>
      </c>
      <c r="U4" s="230" t="s">
        <v>153</v>
      </c>
      <c r="V4" s="230" t="s">
        <v>95</v>
      </c>
      <c r="X4" s="230" t="s">
        <v>154</v>
      </c>
      <c r="Y4" s="230" t="s">
        <v>96</v>
      </c>
      <c r="AA4" s="230" t="s">
        <v>155</v>
      </c>
      <c r="AB4" s="230" t="s">
        <v>97</v>
      </c>
      <c r="AD4" s="230" t="s">
        <v>156</v>
      </c>
      <c r="AE4" s="230" t="s">
        <v>97</v>
      </c>
      <c r="AI4" s="230" t="s">
        <v>157</v>
      </c>
      <c r="AJ4" s="230" t="s">
        <v>96</v>
      </c>
      <c r="AL4" s="230" t="s">
        <v>158</v>
      </c>
      <c r="AM4" s="230" t="s">
        <v>96</v>
      </c>
      <c r="AN4" s="230" t="n">
        <v>3</v>
      </c>
    </row>
    <row r="5" customFormat="false" ht="15.75" hidden="false" customHeight="false" outlineLevel="0" collapsed="false">
      <c r="A5" s="232" t="s">
        <v>128</v>
      </c>
      <c r="B5" s="223" t="s">
        <v>159</v>
      </c>
      <c r="C5" s="232" t="s">
        <v>128</v>
      </c>
      <c r="D5" s="223" t="s">
        <v>159</v>
      </c>
      <c r="E5" s="228" t="s">
        <v>131</v>
      </c>
      <c r="F5" s="228" t="s">
        <v>131</v>
      </c>
      <c r="G5" s="228" t="s">
        <v>131</v>
      </c>
      <c r="H5" s="228" t="s">
        <v>131</v>
      </c>
      <c r="I5" s="228" t="s">
        <v>131</v>
      </c>
      <c r="J5" s="228" t="s">
        <v>131</v>
      </c>
      <c r="K5" s="226"/>
      <c r="L5" s="230" t="s">
        <v>160</v>
      </c>
      <c r="M5" s="230" t="s">
        <v>95</v>
      </c>
      <c r="R5" s="230" t="s">
        <v>161</v>
      </c>
      <c r="S5" s="230" t="s">
        <v>95</v>
      </c>
      <c r="U5" s="230" t="s">
        <v>162</v>
      </c>
      <c r="V5" s="230" t="s">
        <v>96</v>
      </c>
      <c r="X5" s="230" t="s">
        <v>163</v>
      </c>
      <c r="Y5" s="230" t="s">
        <v>96</v>
      </c>
      <c r="AA5" s="230" t="s">
        <v>147</v>
      </c>
      <c r="AB5" s="230" t="s">
        <v>95</v>
      </c>
      <c r="AD5" s="230" t="s">
        <v>164</v>
      </c>
      <c r="AE5" s="230" t="s">
        <v>96</v>
      </c>
      <c r="AI5" s="230" t="s">
        <v>158</v>
      </c>
      <c r="AJ5" s="230" t="s">
        <v>96</v>
      </c>
      <c r="AL5" s="230" t="s">
        <v>139</v>
      </c>
      <c r="AM5" s="230" t="s">
        <v>96</v>
      </c>
      <c r="AN5" s="230" t="n">
        <v>4</v>
      </c>
    </row>
    <row r="6" customFormat="false" ht="15" hidden="false" customHeight="false" outlineLevel="0" collapsed="false">
      <c r="A6" s="223" t="s">
        <v>159</v>
      </c>
      <c r="B6" s="223" t="s">
        <v>165</v>
      </c>
      <c r="C6" s="223" t="s">
        <v>159</v>
      </c>
      <c r="D6" s="223" t="s">
        <v>165</v>
      </c>
      <c r="E6" s="228" t="s">
        <v>126</v>
      </c>
      <c r="F6" s="228" t="s">
        <v>126</v>
      </c>
      <c r="G6" s="228" t="s">
        <v>126</v>
      </c>
      <c r="H6" s="228" t="s">
        <v>126</v>
      </c>
      <c r="I6" s="228" t="s">
        <v>126</v>
      </c>
      <c r="J6" s="228" t="s">
        <v>126</v>
      </c>
      <c r="K6" s="226"/>
      <c r="L6" s="230" t="s">
        <v>166</v>
      </c>
      <c r="M6" s="230" t="s">
        <v>95</v>
      </c>
      <c r="R6" s="230" t="s">
        <v>167</v>
      </c>
      <c r="S6" s="230" t="s">
        <v>95</v>
      </c>
      <c r="U6" s="230" t="s">
        <v>168</v>
      </c>
      <c r="V6" s="230" t="s">
        <v>97</v>
      </c>
      <c r="X6" s="230" t="s">
        <v>169</v>
      </c>
      <c r="Y6" s="230" t="s">
        <v>95</v>
      </c>
      <c r="AA6" s="230" t="s">
        <v>170</v>
      </c>
      <c r="AB6" s="230" t="s">
        <v>96</v>
      </c>
      <c r="AI6" s="230" t="s">
        <v>149</v>
      </c>
      <c r="AJ6" s="230" t="s">
        <v>96</v>
      </c>
      <c r="AL6" s="230" t="s">
        <v>171</v>
      </c>
      <c r="AM6" s="230" t="s">
        <v>96</v>
      </c>
      <c r="AN6" s="230" t="n">
        <v>5</v>
      </c>
    </row>
    <row r="7" customFormat="false" ht="15" hidden="false" customHeight="false" outlineLevel="0" collapsed="false">
      <c r="A7" s="223" t="s">
        <v>165</v>
      </c>
      <c r="B7" s="233"/>
      <c r="C7" s="223" t="s">
        <v>165</v>
      </c>
      <c r="E7" s="228" t="s">
        <v>132</v>
      </c>
      <c r="F7" s="228" t="s">
        <v>132</v>
      </c>
      <c r="G7" s="228" t="s">
        <v>132</v>
      </c>
      <c r="H7" s="228" t="s">
        <v>132</v>
      </c>
      <c r="I7" s="228" t="s">
        <v>132</v>
      </c>
      <c r="J7" s="228" t="s">
        <v>132</v>
      </c>
      <c r="K7" s="226"/>
      <c r="L7" s="230" t="s">
        <v>172</v>
      </c>
      <c r="M7" s="230" t="s">
        <v>97</v>
      </c>
      <c r="R7" s="230" t="s">
        <v>173</v>
      </c>
      <c r="S7" s="230" t="s">
        <v>96</v>
      </c>
      <c r="U7" s="230" t="s">
        <v>174</v>
      </c>
      <c r="V7" s="230" t="s">
        <v>96</v>
      </c>
      <c r="AA7" s="230" t="s">
        <v>175</v>
      </c>
      <c r="AB7" s="230" t="s">
        <v>96</v>
      </c>
      <c r="AI7" s="230" t="s">
        <v>171</v>
      </c>
      <c r="AJ7" s="230" t="s">
        <v>96</v>
      </c>
      <c r="AL7" s="230" t="s">
        <v>157</v>
      </c>
      <c r="AM7" s="230" t="s">
        <v>96</v>
      </c>
      <c r="AN7" s="230" t="n">
        <v>6</v>
      </c>
    </row>
    <row r="8" customFormat="false" ht="15" hidden="false" customHeight="false" outlineLevel="0" collapsed="false">
      <c r="B8" s="233"/>
      <c r="E8" s="228" t="s">
        <v>129</v>
      </c>
      <c r="F8" s="228" t="s">
        <v>129</v>
      </c>
      <c r="G8" s="228" t="s">
        <v>129</v>
      </c>
      <c r="H8" s="228" t="s">
        <v>129</v>
      </c>
      <c r="I8" s="228" t="s">
        <v>129</v>
      </c>
      <c r="J8" s="228" t="s">
        <v>129</v>
      </c>
      <c r="K8" s="226"/>
      <c r="L8" s="230" t="s">
        <v>176</v>
      </c>
      <c r="M8" s="230" t="s">
        <v>96</v>
      </c>
      <c r="R8" s="230" t="s">
        <v>177</v>
      </c>
      <c r="S8" s="230" t="s">
        <v>96</v>
      </c>
      <c r="U8" s="230" t="s">
        <v>178</v>
      </c>
      <c r="V8" s="230" t="s">
        <v>96</v>
      </c>
      <c r="AA8" s="230" t="s">
        <v>179</v>
      </c>
      <c r="AB8" s="230" t="s">
        <v>97</v>
      </c>
      <c r="AL8" s="230" t="s">
        <v>137</v>
      </c>
      <c r="AM8" s="230" t="s">
        <v>95</v>
      </c>
      <c r="AN8" s="230" t="n">
        <v>7</v>
      </c>
    </row>
    <row r="9" customFormat="false" ht="15.75" hidden="false" customHeight="false" outlineLevel="0" collapsed="false">
      <c r="B9" s="233"/>
      <c r="E9" s="232" t="s">
        <v>128</v>
      </c>
      <c r="F9" s="232" t="s">
        <v>128</v>
      </c>
      <c r="G9" s="232" t="s">
        <v>128</v>
      </c>
      <c r="H9" s="232" t="s">
        <v>128</v>
      </c>
      <c r="I9" s="232" t="s">
        <v>128</v>
      </c>
      <c r="J9" s="232" t="s">
        <v>128</v>
      </c>
      <c r="K9" s="226"/>
      <c r="L9" s="230" t="s">
        <v>180</v>
      </c>
      <c r="M9" s="230" t="s">
        <v>96</v>
      </c>
      <c r="AA9" s="230" t="s">
        <v>181</v>
      </c>
      <c r="AB9" s="230" t="s">
        <v>96</v>
      </c>
      <c r="AL9" s="230" t="s">
        <v>146</v>
      </c>
      <c r="AM9" s="230" t="s">
        <v>96</v>
      </c>
      <c r="AN9" s="230" t="n">
        <v>8</v>
      </c>
    </row>
    <row r="10" customFormat="false" ht="15" hidden="false" customHeight="false" outlineLevel="0" collapsed="false">
      <c r="B10" s="233"/>
      <c r="E10" s="223" t="s">
        <v>159</v>
      </c>
      <c r="F10" s="223" t="s">
        <v>159</v>
      </c>
      <c r="G10" s="223" t="s">
        <v>159</v>
      </c>
      <c r="H10" s="223" t="s">
        <v>159</v>
      </c>
      <c r="I10" s="223" t="s">
        <v>159</v>
      </c>
      <c r="J10" s="223" t="s">
        <v>159</v>
      </c>
      <c r="AA10" s="230" t="s">
        <v>182</v>
      </c>
      <c r="AB10" s="230" t="s">
        <v>97</v>
      </c>
      <c r="AL10" s="230" t="s">
        <v>144</v>
      </c>
      <c r="AM10" s="230" t="s">
        <v>96</v>
      </c>
      <c r="AN10" s="230" t="n">
        <v>9</v>
      </c>
    </row>
    <row r="11" customFormat="false" ht="15" hidden="false" customHeight="false" outlineLevel="0" collapsed="false">
      <c r="B11" s="233"/>
      <c r="E11" s="223" t="s">
        <v>165</v>
      </c>
      <c r="F11" s="223" t="s">
        <v>165</v>
      </c>
      <c r="G11" s="223" t="s">
        <v>165</v>
      </c>
      <c r="H11" s="223" t="s">
        <v>165</v>
      </c>
      <c r="I11" s="223" t="s">
        <v>165</v>
      </c>
      <c r="J11" s="223" t="s">
        <v>165</v>
      </c>
      <c r="AA11" s="230" t="s">
        <v>183</v>
      </c>
      <c r="AB11" s="230" t="s">
        <v>95</v>
      </c>
      <c r="AL11" s="230" t="s">
        <v>153</v>
      </c>
      <c r="AM11" s="230" t="s">
        <v>95</v>
      </c>
      <c r="AN11" s="230" t="n">
        <v>10</v>
      </c>
    </row>
    <row r="12" customFormat="false" ht="15" hidden="false" customHeight="false" outlineLevel="0" collapsed="false">
      <c r="AL12" s="230" t="s">
        <v>162</v>
      </c>
      <c r="AM12" s="230" t="s">
        <v>96</v>
      </c>
      <c r="AN12" s="230" t="n">
        <v>11</v>
      </c>
    </row>
    <row r="13" customFormat="false" ht="15" hidden="false" customHeight="false" outlineLevel="0" collapsed="false">
      <c r="AL13" s="230" t="s">
        <v>145</v>
      </c>
      <c r="AM13" s="230" t="s">
        <v>95</v>
      </c>
      <c r="AN13" s="230" t="n">
        <v>12</v>
      </c>
    </row>
    <row r="14" customFormat="false" ht="15" hidden="false" customHeight="false" outlineLevel="0" collapsed="false">
      <c r="AL14" s="230" t="s">
        <v>141</v>
      </c>
      <c r="AM14" s="230" t="s">
        <v>95</v>
      </c>
      <c r="AN14" s="230" t="n">
        <v>13</v>
      </c>
    </row>
    <row r="15" customFormat="false" ht="15" hidden="false" customHeight="false" outlineLevel="0" collapsed="false">
      <c r="AL15" s="230" t="s">
        <v>143</v>
      </c>
      <c r="AM15" s="230" t="s">
        <v>96</v>
      </c>
      <c r="AN15" s="230" t="n">
        <v>14</v>
      </c>
    </row>
    <row r="16" customFormat="false" ht="15" hidden="false" customHeight="false" outlineLevel="0" collapsed="false">
      <c r="AL16" s="230" t="s">
        <v>155</v>
      </c>
      <c r="AM16" s="230" t="s">
        <v>97</v>
      </c>
      <c r="AN16" s="230" t="n">
        <v>15</v>
      </c>
    </row>
    <row r="17" customFormat="false" ht="15" hidden="false" customHeight="false" outlineLevel="0" collapsed="false">
      <c r="AL17" s="230" t="s">
        <v>154</v>
      </c>
      <c r="AM17" s="230" t="s">
        <v>96</v>
      </c>
      <c r="AN17" s="230" t="n">
        <v>16</v>
      </c>
    </row>
    <row r="18" customFormat="false" ht="15" hidden="false" customHeight="false" outlineLevel="0" collapsed="false">
      <c r="AL18" s="230" t="s">
        <v>147</v>
      </c>
      <c r="AM18" s="230" t="s">
        <v>95</v>
      </c>
      <c r="AN18" s="230" t="n">
        <v>17</v>
      </c>
    </row>
    <row r="19" customFormat="false" ht="15" hidden="false" customHeight="false" outlineLevel="0" collapsed="false">
      <c r="AL19" s="230" t="s">
        <v>150</v>
      </c>
      <c r="AM19" s="230" t="s">
        <v>95</v>
      </c>
      <c r="AN19" s="230" t="n">
        <v>18</v>
      </c>
    </row>
    <row r="20" customFormat="false" ht="15" hidden="false" customHeight="false" outlineLevel="0" collapsed="false">
      <c r="AL20" s="230" t="s">
        <v>168</v>
      </c>
      <c r="AM20" s="230" t="s">
        <v>97</v>
      </c>
      <c r="AN20" s="230" t="n">
        <v>19</v>
      </c>
    </row>
    <row r="21" customFormat="false" ht="15" hidden="false" customHeight="false" outlineLevel="0" collapsed="false">
      <c r="AL21" s="230" t="s">
        <v>170</v>
      </c>
      <c r="AM21" s="230" t="s">
        <v>96</v>
      </c>
      <c r="AN21" s="230" t="n">
        <v>20</v>
      </c>
    </row>
    <row r="22" customFormat="false" ht="15" hidden="false" customHeight="false" outlineLevel="0" collapsed="false">
      <c r="AL22" s="230" t="s">
        <v>163</v>
      </c>
      <c r="AM22" s="230" t="s">
        <v>96</v>
      </c>
      <c r="AN22" s="230" t="n">
        <v>21</v>
      </c>
    </row>
    <row r="23" customFormat="false" ht="15" hidden="false" customHeight="false" outlineLevel="0" collapsed="false">
      <c r="AL23" s="230" t="s">
        <v>175</v>
      </c>
      <c r="AM23" s="230" t="s">
        <v>96</v>
      </c>
      <c r="AN23" s="230" t="n">
        <v>22</v>
      </c>
    </row>
    <row r="24" customFormat="false" ht="15" hidden="false" customHeight="false" outlineLevel="0" collapsed="false">
      <c r="AL24" s="230" t="s">
        <v>179</v>
      </c>
      <c r="AM24" s="230" t="s">
        <v>97</v>
      </c>
      <c r="AN24" s="230" t="n">
        <v>23</v>
      </c>
    </row>
    <row r="25" customFormat="false" ht="15" hidden="false" customHeight="false" outlineLevel="0" collapsed="false">
      <c r="AL25" s="230" t="s">
        <v>152</v>
      </c>
      <c r="AM25" s="230" t="s">
        <v>95</v>
      </c>
      <c r="AN25" s="230" t="n">
        <v>24</v>
      </c>
    </row>
    <row r="26" customFormat="false" ht="15" hidden="false" customHeight="false" outlineLevel="0" collapsed="false">
      <c r="AL26" s="230" t="s">
        <v>181</v>
      </c>
      <c r="AM26" s="230" t="s">
        <v>96</v>
      </c>
      <c r="AN26" s="230" t="n">
        <v>25</v>
      </c>
    </row>
    <row r="27" customFormat="false" ht="15" hidden="false" customHeight="false" outlineLevel="0" collapsed="false">
      <c r="AL27" s="230" t="s">
        <v>182</v>
      </c>
      <c r="AM27" s="230" t="s">
        <v>97</v>
      </c>
      <c r="AN27" s="230" t="n">
        <v>26</v>
      </c>
    </row>
    <row r="28" customFormat="false" ht="15" hidden="false" customHeight="false" outlineLevel="0" collapsed="false">
      <c r="AL28" s="230" t="s">
        <v>142</v>
      </c>
      <c r="AM28" s="230" t="s">
        <v>95</v>
      </c>
      <c r="AN28" s="230" t="n">
        <v>27</v>
      </c>
    </row>
    <row r="29" customFormat="false" ht="15" hidden="false" customHeight="false" outlineLevel="0" collapsed="false">
      <c r="AL29" s="230" t="s">
        <v>160</v>
      </c>
      <c r="AM29" s="230" t="s">
        <v>95</v>
      </c>
      <c r="AN29" s="230" t="n">
        <v>28</v>
      </c>
    </row>
    <row r="30" customFormat="false" ht="15" hidden="false" customHeight="false" outlineLevel="0" collapsed="false">
      <c r="AL30" s="230" t="s">
        <v>174</v>
      </c>
      <c r="AM30" s="230" t="s">
        <v>96</v>
      </c>
      <c r="AN30" s="230" t="n">
        <v>29</v>
      </c>
    </row>
    <row r="31" customFormat="false" ht="15" hidden="false" customHeight="false" outlineLevel="0" collapsed="false">
      <c r="AL31" s="230" t="s">
        <v>161</v>
      </c>
      <c r="AM31" s="230" t="s">
        <v>95</v>
      </c>
      <c r="AN31" s="230" t="n">
        <v>30</v>
      </c>
    </row>
    <row r="32" customFormat="false" ht="15" hidden="false" customHeight="false" outlineLevel="0" collapsed="false">
      <c r="AL32" s="230" t="s">
        <v>156</v>
      </c>
      <c r="AM32" s="230" t="s">
        <v>97</v>
      </c>
      <c r="AN32" s="230" t="n">
        <v>31</v>
      </c>
    </row>
    <row r="33" customFormat="false" ht="15" hidden="false" customHeight="false" outlineLevel="0" collapsed="false">
      <c r="AL33" s="230" t="s">
        <v>167</v>
      </c>
      <c r="AM33" s="230" t="s">
        <v>95</v>
      </c>
      <c r="AN33" s="230" t="n">
        <v>32</v>
      </c>
    </row>
    <row r="34" customFormat="false" ht="15" hidden="false" customHeight="false" outlineLevel="0" collapsed="false">
      <c r="AL34" s="230" t="s">
        <v>166</v>
      </c>
      <c r="AM34" s="230" t="s">
        <v>95</v>
      </c>
      <c r="AN34" s="230" t="n">
        <v>33</v>
      </c>
    </row>
    <row r="35" customFormat="false" ht="15" hidden="false" customHeight="false" outlineLevel="0" collapsed="false">
      <c r="AL35" s="230" t="s">
        <v>173</v>
      </c>
      <c r="AM35" s="230" t="s">
        <v>96</v>
      </c>
      <c r="AN35" s="230" t="n">
        <v>34</v>
      </c>
    </row>
    <row r="36" customFormat="false" ht="15" hidden="false" customHeight="false" outlineLevel="0" collapsed="false">
      <c r="AL36" s="230" t="s">
        <v>172</v>
      </c>
      <c r="AM36" s="230" t="s">
        <v>97</v>
      </c>
      <c r="AN36" s="230" t="n">
        <v>35</v>
      </c>
    </row>
    <row r="37" customFormat="false" ht="15" hidden="false" customHeight="false" outlineLevel="0" collapsed="false">
      <c r="AL37" s="230" t="s">
        <v>164</v>
      </c>
      <c r="AM37" s="230" t="s">
        <v>96</v>
      </c>
      <c r="AN37" s="230" t="n">
        <v>36</v>
      </c>
    </row>
    <row r="38" customFormat="false" ht="15" hidden="false" customHeight="false" outlineLevel="0" collapsed="false">
      <c r="AL38" s="230" t="s">
        <v>176</v>
      </c>
      <c r="AM38" s="230" t="s">
        <v>96</v>
      </c>
      <c r="AN38" s="230" t="n">
        <v>37</v>
      </c>
    </row>
    <row r="39" customFormat="false" ht="15" hidden="false" customHeight="false" outlineLevel="0" collapsed="false">
      <c r="AL39" s="230" t="s">
        <v>178</v>
      </c>
      <c r="AM39" s="230" t="s">
        <v>96</v>
      </c>
      <c r="AN39" s="230" t="n">
        <v>38</v>
      </c>
    </row>
    <row r="40" customFormat="false" ht="15" hidden="false" customHeight="false" outlineLevel="0" collapsed="false">
      <c r="AL40" s="230" t="s">
        <v>151</v>
      </c>
      <c r="AM40" s="230" t="s">
        <v>96</v>
      </c>
      <c r="AN40" s="230" t="n">
        <v>39</v>
      </c>
    </row>
    <row r="41" customFormat="false" ht="15" hidden="false" customHeight="false" outlineLevel="0" collapsed="false">
      <c r="AL41" s="230" t="s">
        <v>169</v>
      </c>
      <c r="AM41" s="230" t="s">
        <v>95</v>
      </c>
      <c r="AN41" s="230" t="n">
        <v>40</v>
      </c>
    </row>
    <row r="42" customFormat="false" ht="15" hidden="false" customHeight="false" outlineLevel="0" collapsed="false">
      <c r="AL42" s="230" t="s">
        <v>183</v>
      </c>
      <c r="AM42" s="230" t="s">
        <v>95</v>
      </c>
      <c r="AN42" s="230" t="n">
        <v>41</v>
      </c>
    </row>
    <row r="43" customFormat="false" ht="15" hidden="false" customHeight="false" outlineLevel="0" collapsed="false">
      <c r="AL43" s="230" t="s">
        <v>177</v>
      </c>
      <c r="AM43" s="230" t="s">
        <v>96</v>
      </c>
      <c r="AN43" s="230" t="n">
        <v>42</v>
      </c>
    </row>
    <row r="44" customFormat="false" ht="15" hidden="false" customHeight="false" outlineLevel="0" collapsed="false">
      <c r="AL44" s="230" t="s">
        <v>180</v>
      </c>
      <c r="AM44" s="230" t="s">
        <v>96</v>
      </c>
      <c r="AN44" s="230" t="n">
        <v>43</v>
      </c>
    </row>
  </sheetData>
  <sheetProtection sheet="true" objects="true" scenarios="true"/>
  <conditionalFormatting sqref="AL2:AL44">
    <cfRule type="duplicateValues" priority="2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 C9 C12 C19 C26 C31"/>
    </sheetView>
  </sheetViews>
  <sheetFormatPr defaultRowHeight="15"/>
  <cols>
    <col collapsed="false" hidden="false" max="1" min="1" style="0" width="136.497975708502"/>
    <col collapsed="false" hidden="false" max="2" min="2" style="0" width="55"/>
    <col collapsed="false" hidden="false" max="3" min="3" style="0" width="64.5708502024292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184</v>
      </c>
      <c r="B1" s="227" t="s">
        <v>126</v>
      </c>
      <c r="C1" s="230" t="s">
        <v>185</v>
      </c>
      <c r="D1" s="230" t="s">
        <v>95</v>
      </c>
    </row>
    <row r="2" customFormat="false" ht="15" hidden="false" customHeight="false" outlineLevel="0" collapsed="false">
      <c r="A2" s="0" t="s">
        <v>184</v>
      </c>
      <c r="B2" s="227" t="s">
        <v>126</v>
      </c>
      <c r="C2" s="230" t="s">
        <v>141</v>
      </c>
      <c r="D2" s="230" t="s">
        <v>95</v>
      </c>
    </row>
    <row r="3" customFormat="false" ht="15" hidden="false" customHeight="false" outlineLevel="0" collapsed="false">
      <c r="A3" s="0" t="s">
        <v>184</v>
      </c>
      <c r="B3" s="227" t="s">
        <v>126</v>
      </c>
      <c r="C3" s="230" t="s">
        <v>150</v>
      </c>
      <c r="D3" s="230" t="s">
        <v>95</v>
      </c>
    </row>
    <row r="4" customFormat="false" ht="15" hidden="false" customHeight="false" outlineLevel="0" collapsed="false">
      <c r="A4" s="0" t="s">
        <v>184</v>
      </c>
      <c r="B4" s="227" t="s">
        <v>126</v>
      </c>
      <c r="C4" s="230" t="s">
        <v>160</v>
      </c>
      <c r="D4" s="230" t="s">
        <v>95</v>
      </c>
    </row>
    <row r="5" customFormat="false" ht="15" hidden="false" customHeight="false" outlineLevel="0" collapsed="false">
      <c r="A5" s="0" t="s">
        <v>184</v>
      </c>
      <c r="B5" s="227" t="s">
        <v>126</v>
      </c>
      <c r="C5" s="230" t="s">
        <v>166</v>
      </c>
      <c r="D5" s="230" t="s">
        <v>95</v>
      </c>
    </row>
    <row r="6" customFormat="false" ht="15" hidden="false" customHeight="false" outlineLevel="0" collapsed="false">
      <c r="A6" s="0" t="s">
        <v>184</v>
      </c>
      <c r="B6" s="227" t="s">
        <v>126</v>
      </c>
      <c r="C6" s="230" t="s">
        <v>172</v>
      </c>
      <c r="D6" s="230" t="s">
        <v>97</v>
      </c>
    </row>
    <row r="7" customFormat="false" ht="15" hidden="false" customHeight="false" outlineLevel="0" collapsed="false">
      <c r="A7" s="0" t="s">
        <v>184</v>
      </c>
      <c r="B7" s="227" t="s">
        <v>126</v>
      </c>
      <c r="C7" s="230" t="s">
        <v>176</v>
      </c>
      <c r="D7" s="230" t="s">
        <v>96</v>
      </c>
    </row>
    <row r="8" customFormat="false" ht="15" hidden="false" customHeight="false" outlineLevel="0" collapsed="false">
      <c r="A8" s="0" t="s">
        <v>184</v>
      </c>
      <c r="B8" s="227" t="s">
        <v>126</v>
      </c>
      <c r="C8" s="230" t="s">
        <v>180</v>
      </c>
      <c r="D8" s="230" t="s">
        <v>96</v>
      </c>
    </row>
    <row r="9" customFormat="false" ht="15" hidden="false" customHeight="false" outlineLevel="0" collapsed="false">
      <c r="A9" s="0" t="s">
        <v>184</v>
      </c>
      <c r="B9" s="227" t="s">
        <v>128</v>
      </c>
      <c r="C9" s="230" t="s">
        <v>185</v>
      </c>
      <c r="D9" s="230" t="s">
        <v>95</v>
      </c>
    </row>
    <row r="10" customFormat="false" ht="15" hidden="false" customHeight="false" outlineLevel="0" collapsed="false">
      <c r="A10" s="0" t="s">
        <v>184</v>
      </c>
      <c r="B10" s="227" t="s">
        <v>128</v>
      </c>
      <c r="C10" s="230" t="s">
        <v>142</v>
      </c>
      <c r="D10" s="230" t="s">
        <v>95</v>
      </c>
    </row>
    <row r="11" customFormat="false" ht="15.75" hidden="false" customHeight="false" outlineLevel="0" collapsed="false">
      <c r="A11" s="0" t="s">
        <v>184</v>
      </c>
      <c r="B11" s="227" t="s">
        <v>128</v>
      </c>
      <c r="C11" s="230" t="s">
        <v>151</v>
      </c>
      <c r="D11" s="230" t="s">
        <v>96</v>
      </c>
    </row>
    <row r="12" customFormat="false" ht="15.75" hidden="false" customHeight="false" outlineLevel="0" collapsed="false">
      <c r="A12" s="234" t="s">
        <v>184</v>
      </c>
      <c r="B12" s="227" t="s">
        <v>129</v>
      </c>
      <c r="C12" s="230" t="s">
        <v>185</v>
      </c>
      <c r="D12" s="230" t="s">
        <v>95</v>
      </c>
    </row>
    <row r="13" customFormat="false" ht="15.75" hidden="false" customHeight="false" outlineLevel="0" collapsed="false">
      <c r="A13" s="234" t="s">
        <v>184</v>
      </c>
      <c r="B13" s="227" t="s">
        <v>129</v>
      </c>
      <c r="C13" s="230" t="s">
        <v>143</v>
      </c>
      <c r="D13" s="230" t="s">
        <v>96</v>
      </c>
    </row>
    <row r="14" customFormat="false" ht="15.75" hidden="false" customHeight="false" outlineLevel="0" collapsed="false">
      <c r="A14" s="234" t="s">
        <v>184</v>
      </c>
      <c r="B14" s="227" t="s">
        <v>129</v>
      </c>
      <c r="C14" s="230" t="s">
        <v>152</v>
      </c>
      <c r="D14" s="230" t="s">
        <v>95</v>
      </c>
    </row>
    <row r="15" customFormat="false" ht="15.75" hidden="false" customHeight="false" outlineLevel="0" collapsed="false">
      <c r="A15" s="234" t="s">
        <v>184</v>
      </c>
      <c r="B15" s="227" t="s">
        <v>129</v>
      </c>
      <c r="C15" s="230" t="s">
        <v>161</v>
      </c>
      <c r="D15" s="230" t="s">
        <v>95</v>
      </c>
    </row>
    <row r="16" customFormat="false" ht="15.75" hidden="false" customHeight="false" outlineLevel="0" collapsed="false">
      <c r="A16" s="234" t="s">
        <v>184</v>
      </c>
      <c r="B16" s="227" t="s">
        <v>129</v>
      </c>
      <c r="C16" s="230" t="s">
        <v>167</v>
      </c>
      <c r="D16" s="230" t="s">
        <v>95</v>
      </c>
    </row>
    <row r="17" customFormat="false" ht="15.75" hidden="false" customHeight="false" outlineLevel="0" collapsed="false">
      <c r="A17" s="234" t="s">
        <v>184</v>
      </c>
      <c r="B17" s="227" t="s">
        <v>129</v>
      </c>
      <c r="C17" s="230" t="s">
        <v>173</v>
      </c>
      <c r="D17" s="230" t="s">
        <v>96</v>
      </c>
    </row>
    <row r="18" customFormat="false" ht="15.75" hidden="false" customHeight="false" outlineLevel="0" collapsed="false">
      <c r="A18" s="234" t="s">
        <v>184</v>
      </c>
      <c r="B18" s="227" t="s">
        <v>129</v>
      </c>
      <c r="C18" s="230" t="s">
        <v>177</v>
      </c>
      <c r="D18" s="230" t="s">
        <v>96</v>
      </c>
    </row>
    <row r="19" customFormat="false" ht="15.75" hidden="false" customHeight="false" outlineLevel="0" collapsed="false">
      <c r="A19" s="234" t="s">
        <v>186</v>
      </c>
      <c r="B19" s="227" t="s">
        <v>130</v>
      </c>
      <c r="C19" s="230" t="s">
        <v>185</v>
      </c>
      <c r="D19" s="230" t="s">
        <v>95</v>
      </c>
    </row>
    <row r="20" customFormat="false" ht="15.75" hidden="false" customHeight="false" outlineLevel="0" collapsed="false">
      <c r="A20" s="234" t="s">
        <v>186</v>
      </c>
      <c r="B20" s="227" t="s">
        <v>130</v>
      </c>
      <c r="C20" s="230" t="s">
        <v>144</v>
      </c>
      <c r="D20" s="230" t="s">
        <v>96</v>
      </c>
    </row>
    <row r="21" customFormat="false" ht="15.75" hidden="false" customHeight="false" outlineLevel="0" collapsed="false">
      <c r="A21" s="234" t="s">
        <v>186</v>
      </c>
      <c r="B21" s="227" t="s">
        <v>130</v>
      </c>
      <c r="C21" s="230" t="s">
        <v>153</v>
      </c>
      <c r="D21" s="230" t="s">
        <v>95</v>
      </c>
    </row>
    <row r="22" customFormat="false" ht="15.75" hidden="false" customHeight="false" outlineLevel="0" collapsed="false">
      <c r="A22" s="234" t="s">
        <v>186</v>
      </c>
      <c r="B22" s="227" t="s">
        <v>130</v>
      </c>
      <c r="C22" s="230" t="s">
        <v>162</v>
      </c>
      <c r="D22" s="230" t="s">
        <v>96</v>
      </c>
    </row>
    <row r="23" customFormat="false" ht="15.75" hidden="false" customHeight="false" outlineLevel="0" collapsed="false">
      <c r="A23" s="234" t="s">
        <v>186</v>
      </c>
      <c r="B23" s="227" t="s">
        <v>130</v>
      </c>
      <c r="C23" s="230" t="s">
        <v>168</v>
      </c>
      <c r="D23" s="230" t="s">
        <v>97</v>
      </c>
    </row>
    <row r="24" customFormat="false" ht="15.75" hidden="false" customHeight="false" outlineLevel="0" collapsed="false">
      <c r="A24" s="234" t="s">
        <v>186</v>
      </c>
      <c r="B24" s="227" t="s">
        <v>130</v>
      </c>
      <c r="C24" s="230" t="s">
        <v>174</v>
      </c>
      <c r="D24" s="230" t="s">
        <v>96</v>
      </c>
    </row>
    <row r="25" customFormat="false" ht="15.75" hidden="false" customHeight="false" outlineLevel="0" collapsed="false">
      <c r="A25" s="234" t="s">
        <v>186</v>
      </c>
      <c r="B25" s="227" t="s">
        <v>130</v>
      </c>
      <c r="C25" s="230" t="s">
        <v>178</v>
      </c>
      <c r="D25" s="230" t="s">
        <v>96</v>
      </c>
    </row>
    <row r="26" customFormat="false" ht="15.75" hidden="false" customHeight="false" outlineLevel="0" collapsed="false">
      <c r="A26" s="234" t="s">
        <v>186</v>
      </c>
      <c r="B26" s="227" t="s">
        <v>131</v>
      </c>
      <c r="C26" s="230" t="s">
        <v>185</v>
      </c>
      <c r="D26" s="230" t="s">
        <v>95</v>
      </c>
    </row>
    <row r="27" customFormat="false" ht="15.75" hidden="false" customHeight="false" outlineLevel="0" collapsed="false">
      <c r="A27" s="234" t="s">
        <v>186</v>
      </c>
      <c r="B27" s="227" t="s">
        <v>131</v>
      </c>
      <c r="C27" s="230" t="s">
        <v>145</v>
      </c>
      <c r="D27" s="230" t="s">
        <v>95</v>
      </c>
    </row>
    <row r="28" customFormat="false" ht="15.75" hidden="false" customHeight="false" outlineLevel="0" collapsed="false">
      <c r="A28" s="234" t="s">
        <v>186</v>
      </c>
      <c r="B28" s="227" t="s">
        <v>131</v>
      </c>
      <c r="C28" s="230" t="s">
        <v>154</v>
      </c>
      <c r="D28" s="230" t="s">
        <v>96</v>
      </c>
    </row>
    <row r="29" customFormat="false" ht="15.75" hidden="false" customHeight="false" outlineLevel="0" collapsed="false">
      <c r="A29" s="234" t="s">
        <v>186</v>
      </c>
      <c r="B29" s="227" t="s">
        <v>131</v>
      </c>
      <c r="C29" s="230" t="s">
        <v>163</v>
      </c>
      <c r="D29" s="230" t="s">
        <v>96</v>
      </c>
    </row>
    <row r="30" customFormat="false" ht="15.75" hidden="false" customHeight="false" outlineLevel="0" collapsed="false">
      <c r="A30" s="234" t="s">
        <v>186</v>
      </c>
      <c r="B30" s="227" t="s">
        <v>131</v>
      </c>
      <c r="C30" s="230" t="s">
        <v>169</v>
      </c>
      <c r="D30" s="230" t="s">
        <v>95</v>
      </c>
    </row>
    <row r="31" customFormat="false" ht="15.75" hidden="false" customHeight="false" outlineLevel="0" collapsed="false">
      <c r="A31" s="235" t="s">
        <v>187</v>
      </c>
      <c r="B31" s="227" t="s">
        <v>132</v>
      </c>
      <c r="C31" s="230" t="s">
        <v>185</v>
      </c>
      <c r="D31" s="230" t="s">
        <v>95</v>
      </c>
    </row>
    <row r="32" customFormat="false" ht="15.75" hidden="false" customHeight="false" outlineLevel="0" collapsed="false">
      <c r="A32" s="235" t="s">
        <v>187</v>
      </c>
      <c r="B32" s="227" t="s">
        <v>132</v>
      </c>
      <c r="C32" s="230" t="s">
        <v>146</v>
      </c>
      <c r="D32" s="230" t="s">
        <v>96</v>
      </c>
    </row>
    <row r="33" customFormat="false" ht="15.75" hidden="false" customHeight="false" outlineLevel="0" collapsed="false">
      <c r="A33" s="235" t="s">
        <v>187</v>
      </c>
      <c r="B33" s="227" t="s">
        <v>132</v>
      </c>
      <c r="C33" s="230" t="s">
        <v>155</v>
      </c>
      <c r="D33" s="230" t="s">
        <v>97</v>
      </c>
    </row>
    <row r="34" customFormat="false" ht="15.75" hidden="false" customHeight="false" outlineLevel="0" collapsed="false">
      <c r="A34" s="235" t="s">
        <v>187</v>
      </c>
      <c r="B34" s="227" t="s">
        <v>132</v>
      </c>
      <c r="C34" s="230" t="s">
        <v>147</v>
      </c>
      <c r="D34" s="230" t="s">
        <v>95</v>
      </c>
    </row>
    <row r="35" customFormat="false" ht="15.75" hidden="false" customHeight="false" outlineLevel="0" collapsed="false">
      <c r="A35" s="235" t="s">
        <v>187</v>
      </c>
      <c r="B35" s="227" t="s">
        <v>132</v>
      </c>
      <c r="C35" s="230" t="s">
        <v>170</v>
      </c>
      <c r="D35" s="230" t="s">
        <v>96</v>
      </c>
    </row>
    <row r="36" customFormat="false" ht="15.75" hidden="false" customHeight="false" outlineLevel="0" collapsed="false">
      <c r="A36" s="235" t="s">
        <v>187</v>
      </c>
      <c r="B36" s="227" t="s">
        <v>132</v>
      </c>
      <c r="C36" s="230" t="s">
        <v>175</v>
      </c>
      <c r="D36" s="230" t="s">
        <v>96</v>
      </c>
    </row>
    <row r="37" customFormat="false" ht="15.75" hidden="false" customHeight="false" outlineLevel="0" collapsed="false">
      <c r="A37" s="235" t="s">
        <v>187</v>
      </c>
      <c r="B37" s="227" t="s">
        <v>132</v>
      </c>
      <c r="C37" s="230" t="s">
        <v>179</v>
      </c>
      <c r="D37" s="230" t="s">
        <v>97</v>
      </c>
    </row>
    <row r="38" customFormat="false" ht="15.75" hidden="false" customHeight="false" outlineLevel="0" collapsed="false">
      <c r="A38" s="235" t="s">
        <v>187</v>
      </c>
      <c r="B38" s="227" t="s">
        <v>132</v>
      </c>
      <c r="C38" s="230" t="s">
        <v>181</v>
      </c>
      <c r="D38" s="230" t="s">
        <v>96</v>
      </c>
    </row>
    <row r="39" customFormat="false" ht="15.75" hidden="false" customHeight="false" outlineLevel="0" collapsed="false">
      <c r="A39" s="235" t="s">
        <v>188</v>
      </c>
      <c r="B39" s="227" t="s">
        <v>132</v>
      </c>
      <c r="C39" s="230" t="s">
        <v>182</v>
      </c>
      <c r="D39" s="230" t="s">
        <v>97</v>
      </c>
    </row>
    <row r="40" customFormat="false" ht="15.75" hidden="false" customHeight="false" outlineLevel="0" collapsed="false">
      <c r="A40" s="235" t="s">
        <v>187</v>
      </c>
      <c r="B40" s="227" t="s">
        <v>132</v>
      </c>
      <c r="C40" s="230" t="s">
        <v>183</v>
      </c>
      <c r="D40" s="230" t="s">
        <v>95</v>
      </c>
    </row>
    <row r="41" customFormat="false" ht="15.75" hidden="false" customHeight="false" outlineLevel="0" collapsed="false">
      <c r="A41" s="234" t="s">
        <v>189</v>
      </c>
      <c r="B41" s="227" t="s">
        <v>133</v>
      </c>
      <c r="C41" s="230" t="s">
        <v>190</v>
      </c>
      <c r="D41" s="230" t="s">
        <v>95</v>
      </c>
    </row>
    <row r="42" customFormat="false" ht="15.75" hidden="false" customHeight="false" outlineLevel="0" collapsed="false">
      <c r="A42" s="234" t="s">
        <v>189</v>
      </c>
      <c r="B42" s="227" t="s">
        <v>133</v>
      </c>
      <c r="C42" s="230" t="s">
        <v>147</v>
      </c>
      <c r="D42" s="230" t="s">
        <v>95</v>
      </c>
    </row>
    <row r="43" customFormat="false" ht="15.75" hidden="false" customHeight="false" outlineLevel="0" collapsed="false">
      <c r="A43" s="234" t="s">
        <v>189</v>
      </c>
      <c r="B43" s="227" t="s">
        <v>133</v>
      </c>
      <c r="C43" s="230" t="s">
        <v>156</v>
      </c>
      <c r="D43" s="230" t="s">
        <v>97</v>
      </c>
    </row>
    <row r="44" customFormat="false" ht="15.75" hidden="false" customHeight="false" outlineLevel="0" collapsed="false">
      <c r="A44" s="234" t="s">
        <v>189</v>
      </c>
      <c r="B44" s="227" t="s">
        <v>133</v>
      </c>
      <c r="C44" s="230" t="s">
        <v>164</v>
      </c>
      <c r="D44" s="230" t="s">
        <v>96</v>
      </c>
    </row>
    <row r="45" customFormat="false" ht="15.75" hidden="false" customHeight="false" outlineLevel="0" collapsed="false">
      <c r="A45" s="234" t="s">
        <v>189</v>
      </c>
      <c r="B45" s="227" t="s">
        <v>134</v>
      </c>
      <c r="C45" s="230" t="s">
        <v>139</v>
      </c>
      <c r="D45" s="230" t="s">
        <v>96</v>
      </c>
    </row>
    <row r="46" customFormat="false" ht="15.75" hidden="false" customHeight="false" outlineLevel="0" collapsed="false">
      <c r="A46" s="234" t="s">
        <v>189</v>
      </c>
      <c r="B46" s="227" t="s">
        <v>134</v>
      </c>
      <c r="C46" s="230" t="s">
        <v>140</v>
      </c>
      <c r="D46" s="230" t="s">
        <v>96</v>
      </c>
    </row>
    <row r="47" customFormat="false" ht="15.75" hidden="false" customHeight="false" outlineLevel="0" collapsed="false">
      <c r="A47" s="234" t="s">
        <v>189</v>
      </c>
      <c r="B47" s="227" t="s">
        <v>134</v>
      </c>
      <c r="C47" s="230" t="s">
        <v>157</v>
      </c>
      <c r="D47" s="230" t="s">
        <v>96</v>
      </c>
    </row>
    <row r="48" customFormat="false" ht="15.75" hidden="false" customHeight="false" outlineLevel="0" collapsed="false">
      <c r="A48" s="234" t="s">
        <v>189</v>
      </c>
      <c r="B48" s="227" t="s">
        <v>134</v>
      </c>
      <c r="C48" s="230" t="s">
        <v>158</v>
      </c>
      <c r="D48" s="230" t="s">
        <v>96</v>
      </c>
    </row>
    <row r="49" customFormat="false" ht="15.75" hidden="false" customHeight="false" outlineLevel="0" collapsed="false">
      <c r="A49" s="234" t="s">
        <v>189</v>
      </c>
      <c r="B49" s="227" t="s">
        <v>134</v>
      </c>
      <c r="C49" s="230" t="s">
        <v>149</v>
      </c>
      <c r="D49" s="230" t="s">
        <v>96</v>
      </c>
    </row>
    <row r="50" customFormat="false" ht="15.75" hidden="false" customHeight="false" outlineLevel="0" collapsed="false">
      <c r="A50" s="234" t="s">
        <v>189</v>
      </c>
      <c r="B50" s="227" t="s">
        <v>134</v>
      </c>
      <c r="C50" s="230" t="s">
        <v>171</v>
      </c>
      <c r="D50" s="230" t="s">
        <v>96</v>
      </c>
    </row>
    <row r="51" customFormat="false" ht="15" hidden="false" customHeight="false" outlineLevel="0" collapsed="false">
      <c r="A51" s="0" t="s">
        <v>191</v>
      </c>
      <c r="B51" s="2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5" activeCellId="6" sqref="C1 C9 C12 C19 C26 C31 A25"/>
    </sheetView>
  </sheetViews>
  <sheetFormatPr defaultRowHeight="15"/>
  <cols>
    <col collapsed="false" hidden="false" max="1" min="1" style="0" width="55"/>
    <col collapsed="false" hidden="false" max="2" min="2" style="0" width="64.5708502024292"/>
    <col collapsed="false" hidden="false" max="1025" min="3" style="0" width="8.5748987854251"/>
  </cols>
  <sheetData>
    <row r="1" customFormat="false" ht="15" hidden="false" customHeight="false" outlineLevel="0" collapsed="false">
      <c r="A1" s="227" t="s">
        <v>126</v>
      </c>
      <c r="B1" s="230" t="s">
        <v>137</v>
      </c>
      <c r="C1" s="230" t="s">
        <v>95</v>
      </c>
    </row>
    <row r="2" customFormat="false" ht="15" hidden="false" customHeight="false" outlineLevel="0" collapsed="false">
      <c r="A2" s="227" t="s">
        <v>126</v>
      </c>
      <c r="B2" s="230" t="s">
        <v>141</v>
      </c>
      <c r="C2" s="230" t="s">
        <v>95</v>
      </c>
    </row>
    <row r="3" customFormat="false" ht="15" hidden="false" customHeight="false" outlineLevel="0" collapsed="false">
      <c r="A3" s="227" t="s">
        <v>126</v>
      </c>
      <c r="B3" s="230" t="s">
        <v>150</v>
      </c>
      <c r="C3" s="230" t="s">
        <v>95</v>
      </c>
    </row>
    <row r="4" customFormat="false" ht="15" hidden="false" customHeight="false" outlineLevel="0" collapsed="false">
      <c r="A4" s="227" t="s">
        <v>126</v>
      </c>
      <c r="B4" s="230" t="s">
        <v>160</v>
      </c>
      <c r="C4" s="230" t="s">
        <v>95</v>
      </c>
    </row>
    <row r="5" customFormat="false" ht="15" hidden="false" customHeight="false" outlineLevel="0" collapsed="false">
      <c r="A5" s="227" t="s">
        <v>126</v>
      </c>
      <c r="B5" s="230" t="s">
        <v>166</v>
      </c>
      <c r="C5" s="230" t="s">
        <v>95</v>
      </c>
    </row>
    <row r="6" customFormat="false" ht="15" hidden="false" customHeight="false" outlineLevel="0" collapsed="false">
      <c r="A6" s="227" t="s">
        <v>126</v>
      </c>
      <c r="B6" s="230" t="s">
        <v>172</v>
      </c>
      <c r="C6" s="230" t="s">
        <v>97</v>
      </c>
    </row>
    <row r="7" customFormat="false" ht="15" hidden="false" customHeight="false" outlineLevel="0" collapsed="false">
      <c r="A7" s="227" t="s">
        <v>126</v>
      </c>
      <c r="B7" s="230" t="s">
        <v>176</v>
      </c>
      <c r="C7" s="230" t="s">
        <v>96</v>
      </c>
    </row>
    <row r="8" customFormat="false" ht="15" hidden="false" customHeight="false" outlineLevel="0" collapsed="false">
      <c r="A8" s="227" t="s">
        <v>126</v>
      </c>
      <c r="B8" s="230" t="s">
        <v>180</v>
      </c>
      <c r="C8" s="230" t="s">
        <v>96</v>
      </c>
    </row>
    <row r="9" customFormat="false" ht="15" hidden="false" customHeight="false" outlineLevel="0" collapsed="false">
      <c r="A9" s="227" t="s">
        <v>128</v>
      </c>
      <c r="B9" s="230" t="s">
        <v>137</v>
      </c>
      <c r="C9" s="230" t="s">
        <v>95</v>
      </c>
    </row>
    <row r="10" customFormat="false" ht="15" hidden="false" customHeight="false" outlineLevel="0" collapsed="false">
      <c r="A10" s="0" t="s">
        <v>128</v>
      </c>
      <c r="B10" s="230" t="s">
        <v>142</v>
      </c>
      <c r="C10" s="230" t="s">
        <v>95</v>
      </c>
    </row>
    <row r="11" customFormat="false" ht="15" hidden="false" customHeight="false" outlineLevel="0" collapsed="false">
      <c r="A11" s="0" t="s">
        <v>128</v>
      </c>
      <c r="B11" s="230" t="s">
        <v>151</v>
      </c>
      <c r="C11" s="230" t="s">
        <v>96</v>
      </c>
    </row>
    <row r="12" customFormat="false" ht="15" hidden="false" customHeight="false" outlineLevel="0" collapsed="false">
      <c r="A12" s="227" t="s">
        <v>129</v>
      </c>
      <c r="B12" s="230" t="s">
        <v>138</v>
      </c>
      <c r="C12" s="230" t="s">
        <v>95</v>
      </c>
    </row>
    <row r="13" customFormat="false" ht="15" hidden="false" customHeight="false" outlineLevel="0" collapsed="false">
      <c r="A13" s="227" t="s">
        <v>129</v>
      </c>
      <c r="B13" s="230" t="s">
        <v>143</v>
      </c>
      <c r="C13" s="230" t="s">
        <v>96</v>
      </c>
    </row>
    <row r="14" customFormat="false" ht="15" hidden="false" customHeight="false" outlineLevel="0" collapsed="false">
      <c r="A14" s="227" t="s">
        <v>129</v>
      </c>
      <c r="B14" s="230" t="s">
        <v>152</v>
      </c>
      <c r="C14" s="230" t="s">
        <v>95</v>
      </c>
    </row>
    <row r="15" customFormat="false" ht="15" hidden="false" customHeight="false" outlineLevel="0" collapsed="false">
      <c r="A15" s="227" t="s">
        <v>129</v>
      </c>
      <c r="B15" s="230" t="s">
        <v>161</v>
      </c>
      <c r="C15" s="230" t="s">
        <v>95</v>
      </c>
    </row>
    <row r="16" customFormat="false" ht="15" hidden="false" customHeight="false" outlineLevel="0" collapsed="false">
      <c r="A16" s="0" t="s">
        <v>129</v>
      </c>
      <c r="B16" s="230" t="s">
        <v>167</v>
      </c>
      <c r="C16" s="230" t="s">
        <v>95</v>
      </c>
    </row>
    <row r="17" customFormat="false" ht="15" hidden="false" customHeight="false" outlineLevel="0" collapsed="false">
      <c r="A17" s="0" t="s">
        <v>129</v>
      </c>
      <c r="B17" s="230" t="s">
        <v>173</v>
      </c>
      <c r="C17" s="230" t="s">
        <v>96</v>
      </c>
    </row>
    <row r="18" customFormat="false" ht="15" hidden="false" customHeight="false" outlineLevel="0" collapsed="false">
      <c r="A18" s="0" t="s">
        <v>129</v>
      </c>
      <c r="B18" s="230" t="s">
        <v>177</v>
      </c>
      <c r="C18" s="230" t="s">
        <v>96</v>
      </c>
    </row>
    <row r="19" customFormat="false" ht="15" hidden="false" customHeight="false" outlineLevel="0" collapsed="false">
      <c r="A19" s="227" t="s">
        <v>130</v>
      </c>
      <c r="B19" s="230" t="s">
        <v>138</v>
      </c>
      <c r="C19" s="230" t="s">
        <v>95</v>
      </c>
    </row>
    <row r="20" customFormat="false" ht="15" hidden="false" customHeight="false" outlineLevel="0" collapsed="false">
      <c r="A20" s="0" t="s">
        <v>130</v>
      </c>
      <c r="B20" s="230" t="s">
        <v>144</v>
      </c>
      <c r="C20" s="230" t="s">
        <v>96</v>
      </c>
    </row>
    <row r="21" customFormat="false" ht="15" hidden="false" customHeight="false" outlineLevel="0" collapsed="false">
      <c r="A21" s="0" t="s">
        <v>130</v>
      </c>
      <c r="B21" s="230" t="s">
        <v>153</v>
      </c>
      <c r="C21" s="230" t="s">
        <v>95</v>
      </c>
    </row>
    <row r="22" customFormat="false" ht="15" hidden="false" customHeight="false" outlineLevel="0" collapsed="false">
      <c r="A22" s="227" t="s">
        <v>130</v>
      </c>
      <c r="B22" s="230" t="s">
        <v>162</v>
      </c>
      <c r="C22" s="230" t="s">
        <v>96</v>
      </c>
    </row>
    <row r="23" customFormat="false" ht="15" hidden="false" customHeight="false" outlineLevel="0" collapsed="false">
      <c r="A23" s="0" t="s">
        <v>130</v>
      </c>
      <c r="B23" s="230" t="s">
        <v>168</v>
      </c>
      <c r="C23" s="230" t="s">
        <v>97</v>
      </c>
    </row>
    <row r="24" customFormat="false" ht="15" hidden="false" customHeight="false" outlineLevel="0" collapsed="false">
      <c r="A24" s="0" t="s">
        <v>130</v>
      </c>
      <c r="B24" s="230" t="s">
        <v>174</v>
      </c>
      <c r="C24" s="230" t="s">
        <v>96</v>
      </c>
    </row>
    <row r="25" customFormat="false" ht="15" hidden="false" customHeight="false" outlineLevel="0" collapsed="false">
      <c r="A25" s="0" t="s">
        <v>130</v>
      </c>
      <c r="B25" s="230" t="s">
        <v>178</v>
      </c>
      <c r="C25" s="230" t="s">
        <v>96</v>
      </c>
    </row>
    <row r="26" customFormat="false" ht="15" hidden="false" customHeight="false" outlineLevel="0" collapsed="false">
      <c r="A26" s="227" t="s">
        <v>131</v>
      </c>
      <c r="B26" s="230" t="s">
        <v>138</v>
      </c>
      <c r="C26" s="230" t="s">
        <v>95</v>
      </c>
    </row>
    <row r="27" customFormat="false" ht="15" hidden="false" customHeight="false" outlineLevel="0" collapsed="false">
      <c r="A27" s="0" t="s">
        <v>131</v>
      </c>
      <c r="B27" s="230" t="s">
        <v>145</v>
      </c>
      <c r="C27" s="230" t="s">
        <v>95</v>
      </c>
    </row>
    <row r="28" customFormat="false" ht="15" hidden="false" customHeight="false" outlineLevel="0" collapsed="false">
      <c r="A28" s="0" t="s">
        <v>131</v>
      </c>
      <c r="B28" s="230" t="s">
        <v>154</v>
      </c>
      <c r="C28" s="230" t="s">
        <v>96</v>
      </c>
    </row>
    <row r="29" customFormat="false" ht="15" hidden="false" customHeight="false" outlineLevel="0" collapsed="false">
      <c r="A29" s="0" t="s">
        <v>131</v>
      </c>
      <c r="B29" s="230" t="s">
        <v>163</v>
      </c>
      <c r="C29" s="230" t="s">
        <v>96</v>
      </c>
    </row>
    <row r="30" customFormat="false" ht="15" hidden="false" customHeight="false" outlineLevel="0" collapsed="false">
      <c r="A30" s="0" t="s">
        <v>131</v>
      </c>
      <c r="B30" s="230" t="s">
        <v>169</v>
      </c>
      <c r="C30" s="230" t="s">
        <v>95</v>
      </c>
    </row>
    <row r="31" customFormat="false" ht="15" hidden="false" customHeight="false" outlineLevel="0" collapsed="false">
      <c r="A31" s="227" t="s">
        <v>132</v>
      </c>
      <c r="B31" s="230" t="s">
        <v>138</v>
      </c>
      <c r="C31" s="230" t="s">
        <v>95</v>
      </c>
    </row>
    <row r="32" customFormat="false" ht="15" hidden="false" customHeight="false" outlineLevel="0" collapsed="false">
      <c r="A32" s="0" t="s">
        <v>132</v>
      </c>
      <c r="B32" s="230" t="s">
        <v>146</v>
      </c>
      <c r="C32" s="230" t="s">
        <v>96</v>
      </c>
    </row>
    <row r="33" customFormat="false" ht="15" hidden="false" customHeight="false" outlineLevel="0" collapsed="false">
      <c r="A33" s="227" t="s">
        <v>132</v>
      </c>
      <c r="B33" s="230" t="s">
        <v>155</v>
      </c>
      <c r="C33" s="230" t="s">
        <v>97</v>
      </c>
    </row>
    <row r="34" customFormat="false" ht="15" hidden="false" customHeight="false" outlineLevel="0" collapsed="false">
      <c r="A34" s="227" t="s">
        <v>132</v>
      </c>
      <c r="B34" s="230" t="s">
        <v>147</v>
      </c>
      <c r="C34" s="230" t="s">
        <v>95</v>
      </c>
    </row>
    <row r="35" customFormat="false" ht="15" hidden="false" customHeight="false" outlineLevel="0" collapsed="false">
      <c r="A35" s="0" t="s">
        <v>132</v>
      </c>
      <c r="B35" s="230" t="s">
        <v>170</v>
      </c>
      <c r="C35" s="230" t="s">
        <v>96</v>
      </c>
    </row>
    <row r="36" customFormat="false" ht="15" hidden="false" customHeight="false" outlineLevel="0" collapsed="false">
      <c r="A36" s="0" t="s">
        <v>132</v>
      </c>
      <c r="B36" s="230" t="s">
        <v>175</v>
      </c>
      <c r="C36" s="230" t="s">
        <v>96</v>
      </c>
    </row>
    <row r="37" customFormat="false" ht="15" hidden="false" customHeight="false" outlineLevel="0" collapsed="false">
      <c r="A37" s="0" t="s">
        <v>132</v>
      </c>
      <c r="B37" s="230" t="s">
        <v>179</v>
      </c>
      <c r="C37" s="230" t="s">
        <v>97</v>
      </c>
    </row>
    <row r="38" customFormat="false" ht="15" hidden="false" customHeight="false" outlineLevel="0" collapsed="false">
      <c r="A38" s="0" t="s">
        <v>132</v>
      </c>
      <c r="B38" s="230" t="s">
        <v>181</v>
      </c>
      <c r="C38" s="230" t="s">
        <v>96</v>
      </c>
    </row>
    <row r="39" customFormat="false" ht="15" hidden="false" customHeight="false" outlineLevel="0" collapsed="false">
      <c r="A39" s="0" t="s">
        <v>132</v>
      </c>
      <c r="B39" s="230" t="s">
        <v>182</v>
      </c>
      <c r="C39" s="230" t="s">
        <v>97</v>
      </c>
    </row>
    <row r="40" customFormat="false" ht="15" hidden="false" customHeight="false" outlineLevel="0" collapsed="false">
      <c r="A40" s="0" t="s">
        <v>132</v>
      </c>
      <c r="B40" s="230" t="s">
        <v>183</v>
      </c>
      <c r="C40" s="230" t="s">
        <v>95</v>
      </c>
    </row>
    <row r="41" customFormat="false" ht="15" hidden="false" customHeight="false" outlineLevel="0" collapsed="false">
      <c r="A41" s="227" t="s">
        <v>133</v>
      </c>
      <c r="B41" s="230" t="s">
        <v>138</v>
      </c>
      <c r="C41" s="230" t="s">
        <v>95</v>
      </c>
    </row>
    <row r="42" customFormat="false" ht="15" hidden="false" customHeight="false" outlineLevel="0" collapsed="false">
      <c r="A42" s="227" t="s">
        <v>133</v>
      </c>
      <c r="B42" s="230" t="s">
        <v>147</v>
      </c>
      <c r="C42" s="230" t="s">
        <v>95</v>
      </c>
    </row>
    <row r="43" customFormat="false" ht="15" hidden="false" customHeight="false" outlineLevel="0" collapsed="false">
      <c r="A43" s="227" t="s">
        <v>133</v>
      </c>
      <c r="B43" s="230" t="s">
        <v>156</v>
      </c>
      <c r="C43" s="230" t="s">
        <v>97</v>
      </c>
    </row>
    <row r="44" customFormat="false" ht="15" hidden="false" customHeight="false" outlineLevel="0" collapsed="false">
      <c r="A44" s="227" t="s">
        <v>133</v>
      </c>
      <c r="B44" s="230" t="s">
        <v>164</v>
      </c>
      <c r="C44" s="230" t="s">
        <v>96</v>
      </c>
    </row>
    <row r="45" customFormat="false" ht="15" hidden="false" customHeight="false" outlineLevel="0" collapsed="false">
      <c r="A45" s="227" t="s">
        <v>134</v>
      </c>
      <c r="B45" s="230" t="s">
        <v>139</v>
      </c>
      <c r="C45" s="230" t="s">
        <v>96</v>
      </c>
    </row>
    <row r="46" customFormat="false" ht="15" hidden="false" customHeight="false" outlineLevel="0" collapsed="false">
      <c r="A46" s="227" t="s">
        <v>134</v>
      </c>
      <c r="B46" s="230" t="s">
        <v>140</v>
      </c>
      <c r="C46" s="230" t="s">
        <v>96</v>
      </c>
    </row>
    <row r="47" customFormat="false" ht="15" hidden="false" customHeight="false" outlineLevel="0" collapsed="false">
      <c r="A47" s="227" t="s">
        <v>134</v>
      </c>
      <c r="B47" s="230" t="s">
        <v>157</v>
      </c>
      <c r="C47" s="230" t="s">
        <v>96</v>
      </c>
    </row>
    <row r="48" customFormat="false" ht="15" hidden="false" customHeight="false" outlineLevel="0" collapsed="false">
      <c r="A48" s="227" t="s">
        <v>134</v>
      </c>
      <c r="B48" s="230" t="s">
        <v>158</v>
      </c>
      <c r="C48" s="230" t="s">
        <v>96</v>
      </c>
    </row>
    <row r="49" customFormat="false" ht="15" hidden="false" customHeight="false" outlineLevel="0" collapsed="false">
      <c r="A49" s="227" t="s">
        <v>134</v>
      </c>
      <c r="B49" s="230" t="s">
        <v>149</v>
      </c>
      <c r="C49" s="230" t="s">
        <v>96</v>
      </c>
    </row>
    <row r="50" customFormat="false" ht="15" hidden="false" customHeight="false" outlineLevel="0" collapsed="false">
      <c r="A50" s="227" t="s">
        <v>134</v>
      </c>
      <c r="B50" s="230" t="s">
        <v>171</v>
      </c>
      <c r="C50" s="230" t="s">
        <v>96</v>
      </c>
    </row>
    <row r="51" customFormat="false" ht="15" hidden="false" customHeight="false" outlineLevel="0" collapsed="false">
      <c r="A51" s="2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6" sqref="C1 C9 C12 C19 C26 C31 J16"/>
    </sheetView>
  </sheetViews>
  <sheetFormatPr defaultRowHeight="15"/>
  <cols>
    <col collapsed="false" hidden="false" max="1" min="1" style="0" width="12.7125506072875"/>
    <col collapsed="false" hidden="false" max="2" min="2" style="0" width="12.2834008097166"/>
    <col collapsed="false" hidden="false" max="3" min="3" style="0" width="13.1417004048583"/>
    <col collapsed="false" hidden="false" max="4" min="4" style="0" width="17.004048582996"/>
    <col collapsed="false" hidden="false" max="5" min="5" style="0" width="17.2834008097166"/>
    <col collapsed="false" hidden="false" max="8" min="6" style="0" width="11.9959514170041"/>
    <col collapsed="false" hidden="false" max="11" min="9" style="0" width="6.71255060728745"/>
    <col collapsed="false" hidden="false" max="12" min="12" style="0" width="11.7125506072874"/>
    <col collapsed="false" hidden="false" max="13" min="13" style="0" width="11.9959514170041"/>
    <col collapsed="false" hidden="false" max="16" min="14" style="0" width="6.71255060728745"/>
    <col collapsed="false" hidden="false" max="17" min="17" style="0" width="11.8542510121458"/>
    <col collapsed="false" hidden="false" max="18" min="18" style="0" width="11.7125506072874"/>
    <col collapsed="false" hidden="false" max="21" min="19" style="0" width="6.85425101214575"/>
    <col collapsed="false" hidden="false" max="22" min="22" style="0" width="13.9959514170041"/>
    <col collapsed="false" hidden="false" max="23" min="23" style="0" width="13.8542510121457"/>
    <col collapsed="false" hidden="false" max="26" min="24" style="0" width="8.2834008097166"/>
    <col collapsed="false" hidden="false" max="27" min="27" style="0" width="13.9959514170041"/>
    <col collapsed="false" hidden="false" max="28" min="28" style="0" width="13.8542510121457"/>
    <col collapsed="false" hidden="false" max="31" min="29" style="0" width="8.85425101214575"/>
    <col collapsed="false" hidden="false" max="32" min="32" style="0" width="13.9959514170041"/>
    <col collapsed="false" hidden="false" max="33" min="33" style="0" width="13.8542510121457"/>
    <col collapsed="false" hidden="false" max="36" min="34" style="0" width="7.85425101214575"/>
    <col collapsed="false" hidden="false" max="37" min="37" style="0" width="11.8542510121458"/>
    <col collapsed="false" hidden="false" max="38" min="38" style="0" width="11.7125506072874"/>
    <col collapsed="false" hidden="false" max="41" min="39" style="0" width="6.85425101214575"/>
    <col collapsed="false" hidden="false" max="42" min="42" style="0" width="10.8542510121457"/>
    <col collapsed="false" hidden="false" max="43" min="43" style="0" width="10.7125506072875"/>
    <col collapsed="false" hidden="false" max="46" min="44" style="0" width="5.85425101214575"/>
    <col collapsed="false" hidden="false" max="47" min="47" style="0" width="11.9959514170041"/>
    <col collapsed="false" hidden="false" max="48" min="48" style="0" width="11.8542510121458"/>
    <col collapsed="false" hidden="false" max="51" min="49" style="0" width="7"/>
    <col collapsed="false" hidden="false" max="52" min="52" style="0" width="10.4251012145749"/>
    <col collapsed="false" hidden="false" max="53" min="53" style="0" width="10.2834008097166"/>
    <col collapsed="false" hidden="false" max="56" min="54" style="0" width="5.42914979757085"/>
    <col collapsed="false" hidden="false" max="57" min="57" style="0" width="8.4251012145749"/>
    <col collapsed="false" hidden="false" max="58" min="58" style="0" width="15.1376518218623"/>
    <col collapsed="false" hidden="false" max="59" min="59" style="0" width="8.85425101214575"/>
    <col collapsed="false" hidden="false" max="60" min="60" style="0" width="15.1376518218623"/>
    <col collapsed="false" hidden="false" max="61" min="61" style="0" width="8.57085020242915"/>
    <col collapsed="false" hidden="false" max="62" min="62" style="0" width="15.2834008097166"/>
    <col collapsed="false" hidden="false" max="63" min="63" style="0" width="10.5708502024292"/>
    <col collapsed="false" hidden="false" max="64" min="64" style="0" width="17.4251012145749"/>
    <col collapsed="false" hidden="false" max="65" min="65" style="0" width="10.5708502024292"/>
    <col collapsed="false" hidden="false" max="66" min="66" style="0" width="16.2834008097166"/>
    <col collapsed="false" hidden="false" max="67" min="67" style="0" width="10.5708502024292"/>
    <col collapsed="false" hidden="false" max="68" min="68" style="0" width="17.4251012145749"/>
    <col collapsed="false" hidden="false" max="69" min="69" style="0" width="8.57085020242915"/>
    <col collapsed="false" hidden="false" max="70" min="70" style="0" width="15.7125506072875"/>
    <col collapsed="false" hidden="false" max="71" min="71" style="0" width="7.57085020242915"/>
    <col collapsed="false" hidden="false" max="72" min="72" style="0" width="14.2834008097166"/>
    <col collapsed="false" hidden="false" max="73" min="73" style="0" width="8.71255060728745"/>
    <col collapsed="false" hidden="false" max="74" min="74" style="0" width="15.4251012145749"/>
    <col collapsed="false" hidden="false" max="75" min="75" style="0" width="9.85425101214575"/>
    <col collapsed="false" hidden="false" max="77" min="76" style="0" width="16.5668016194332"/>
    <col collapsed="false" hidden="false" max="81" min="78" style="0" width="8.5748987854251"/>
    <col collapsed="false" hidden="false" max="82" min="82" style="0" width="15.7125506072875"/>
    <col collapsed="false" hidden="false" max="1025" min="83" style="0" width="8.5748987854251"/>
  </cols>
  <sheetData>
    <row r="1" s="240" customFormat="true" ht="15" hidden="false" customHeight="false" outlineLevel="0" collapsed="false">
      <c r="A1" s="236" t="s">
        <v>46</v>
      </c>
      <c r="B1" s="236" t="s">
        <v>49</v>
      </c>
      <c r="C1" s="236" t="s">
        <v>51</v>
      </c>
      <c r="D1" s="236" t="s">
        <v>53</v>
      </c>
      <c r="E1" s="236" t="s">
        <v>55</v>
      </c>
      <c r="F1" s="236" t="s">
        <v>57</v>
      </c>
      <c r="G1" s="236" t="s">
        <v>192</v>
      </c>
      <c r="H1" s="236" t="s">
        <v>193</v>
      </c>
      <c r="I1" s="236" t="s">
        <v>48</v>
      </c>
      <c r="J1" s="236" t="s">
        <v>50</v>
      </c>
      <c r="K1" s="236" t="s">
        <v>52</v>
      </c>
      <c r="L1" s="236" t="s">
        <v>194</v>
      </c>
      <c r="M1" s="236" t="s">
        <v>195</v>
      </c>
      <c r="N1" s="236" t="s">
        <v>54</v>
      </c>
      <c r="O1" s="236" t="s">
        <v>56</v>
      </c>
      <c r="P1" s="236" t="s">
        <v>59</v>
      </c>
      <c r="Q1" s="236" t="s">
        <v>196</v>
      </c>
      <c r="R1" s="236" t="s">
        <v>197</v>
      </c>
      <c r="S1" s="236" t="s">
        <v>60</v>
      </c>
      <c r="T1" s="236" t="s">
        <v>61</v>
      </c>
      <c r="U1" s="236" t="s">
        <v>62</v>
      </c>
      <c r="V1" s="237" t="s">
        <v>198</v>
      </c>
      <c r="W1" s="237" t="s">
        <v>199</v>
      </c>
      <c r="X1" s="238" t="s">
        <v>63</v>
      </c>
      <c r="Y1" s="238" t="s">
        <v>64</v>
      </c>
      <c r="Z1" s="238" t="s">
        <v>65</v>
      </c>
      <c r="AA1" s="238" t="s">
        <v>200</v>
      </c>
      <c r="AB1" s="238" t="s">
        <v>201</v>
      </c>
      <c r="AC1" s="238" t="s">
        <v>66</v>
      </c>
      <c r="AD1" s="238" t="s">
        <v>67</v>
      </c>
      <c r="AE1" s="238" t="s">
        <v>68</v>
      </c>
      <c r="AF1" s="238" t="s">
        <v>202</v>
      </c>
      <c r="AG1" s="238" t="s">
        <v>203</v>
      </c>
      <c r="AH1" s="238" t="s">
        <v>69</v>
      </c>
      <c r="AI1" s="238" t="s">
        <v>70</v>
      </c>
      <c r="AJ1" s="238" t="s">
        <v>71</v>
      </c>
      <c r="AK1" s="238" t="s">
        <v>204</v>
      </c>
      <c r="AL1" s="238" t="s">
        <v>205</v>
      </c>
      <c r="AM1" s="236" t="s">
        <v>72</v>
      </c>
      <c r="AN1" s="236" t="s">
        <v>73</v>
      </c>
      <c r="AO1" s="236" t="s">
        <v>74</v>
      </c>
      <c r="AP1" s="236" t="s">
        <v>206</v>
      </c>
      <c r="AQ1" s="236" t="s">
        <v>207</v>
      </c>
      <c r="AR1" s="236" t="s">
        <v>75</v>
      </c>
      <c r="AS1" s="236" t="s">
        <v>76</v>
      </c>
      <c r="AT1" s="236" t="s">
        <v>77</v>
      </c>
      <c r="AU1" s="236" t="s">
        <v>208</v>
      </c>
      <c r="AV1" s="236" t="s">
        <v>209</v>
      </c>
      <c r="AW1" s="236" t="s">
        <v>78</v>
      </c>
      <c r="AX1" s="236" t="s">
        <v>79</v>
      </c>
      <c r="AY1" s="236" t="s">
        <v>80</v>
      </c>
      <c r="AZ1" s="236" t="s">
        <v>210</v>
      </c>
      <c r="BA1" s="236" t="s">
        <v>211</v>
      </c>
      <c r="BB1" s="236" t="s">
        <v>81</v>
      </c>
      <c r="BC1" s="236" t="s">
        <v>82</v>
      </c>
      <c r="BD1" s="236" t="s">
        <v>83</v>
      </c>
      <c r="BE1" s="239" t="s">
        <v>212</v>
      </c>
      <c r="BF1" s="236" t="s">
        <v>213</v>
      </c>
      <c r="BG1" s="236" t="s">
        <v>214</v>
      </c>
      <c r="BH1" s="236" t="s">
        <v>215</v>
      </c>
      <c r="BI1" s="236" t="s">
        <v>216</v>
      </c>
      <c r="BJ1" s="236" t="s">
        <v>217</v>
      </c>
      <c r="BK1" s="236" t="s">
        <v>218</v>
      </c>
      <c r="BL1" s="236" t="s">
        <v>219</v>
      </c>
      <c r="BM1" s="236" t="s">
        <v>220</v>
      </c>
      <c r="BN1" s="236" t="s">
        <v>221</v>
      </c>
      <c r="BO1" s="236" t="s">
        <v>222</v>
      </c>
      <c r="BP1" s="236" t="s">
        <v>223</v>
      </c>
      <c r="BQ1" s="236" t="s">
        <v>224</v>
      </c>
      <c r="BR1" s="236" t="s">
        <v>225</v>
      </c>
      <c r="BS1" s="236" t="s">
        <v>226</v>
      </c>
      <c r="BT1" s="236" t="s">
        <v>227</v>
      </c>
      <c r="BU1" s="236" t="s">
        <v>228</v>
      </c>
      <c r="BV1" s="236" t="s">
        <v>229</v>
      </c>
      <c r="BW1" s="236" t="s">
        <v>230</v>
      </c>
      <c r="BX1" s="236" t="s">
        <v>231</v>
      </c>
      <c r="BY1" s="237" t="s">
        <v>232</v>
      </c>
      <c r="BZ1" s="240" t="s">
        <v>233</v>
      </c>
      <c r="CA1" s="240" t="s">
        <v>234</v>
      </c>
      <c r="CB1" s="240" t="s">
        <v>235</v>
      </c>
      <c r="CC1" s="240" t="s">
        <v>236</v>
      </c>
      <c r="CD1" s="240" t="s">
        <v>237</v>
      </c>
    </row>
    <row r="2" s="241" customFormat="true" ht="15" hidden="false" customHeight="false" outlineLevel="0" collapsed="false">
      <c r="A2" s="230" t="str">
        <f aca="false">'Project Details'!B3</f>
        <v>Digital Media</v>
      </c>
      <c r="B2" s="230" t="n">
        <f aca="false">'Project Details'!B4</f>
        <v>0</v>
      </c>
      <c r="C2" s="230" t="n">
        <f aca="false">'Project Details'!B5</f>
        <v>0</v>
      </c>
      <c r="D2" s="230" t="n">
        <f aca="false">IF('Project Details'!B6="",0,IF(LEN('Project Details'!B6)=1,"Chapter0"&amp;'Project Details'!B6,"Chapter"&amp;'Project Details'!B6))</f>
        <v>0</v>
      </c>
      <c r="E2" s="230" t="n">
        <f aca="false">'Project Details'!B7</f>
        <v>0</v>
      </c>
      <c r="F2" s="230" t="str">
        <f aca="false">'Project Details'!B8</f>
        <v>IP</v>
      </c>
      <c r="G2" s="230" t="n">
        <f aca="false">'Scripts Review'!C4</f>
        <v>0</v>
      </c>
      <c r="H2" s="230" t="n">
        <f aca="false">'Scripts Review'!C5</f>
        <v>0</v>
      </c>
      <c r="I2" s="230" t="n">
        <f aca="false">'Project Details'!E3</f>
        <v>0</v>
      </c>
      <c r="J2" s="230" t="n">
        <f aca="false">'Project Details'!E4</f>
        <v>0</v>
      </c>
      <c r="K2" s="230" t="n">
        <f aca="false">'Project Details'!E5</f>
        <v>0</v>
      </c>
      <c r="L2" s="230" t="n">
        <f aca="false">Copyedit!C4</f>
        <v>0</v>
      </c>
      <c r="M2" s="230" t="n">
        <f aca="false">Copyedit!C5</f>
        <v>0</v>
      </c>
      <c r="N2" s="230" t="n">
        <f aca="false">'Project Details'!E6</f>
        <v>0</v>
      </c>
      <c r="O2" s="230" t="n">
        <f aca="false">'Project Details'!E7</f>
        <v>0</v>
      </c>
      <c r="P2" s="230" t="n">
        <f aca="false">'Project Details'!E8</f>
        <v>0</v>
      </c>
      <c r="Q2" s="230" t="n">
        <f aca="false">'Client Round'!C4</f>
        <v>0</v>
      </c>
      <c r="R2" s="230" t="n">
        <f aca="false">'Client Round'!C5</f>
        <v>0</v>
      </c>
      <c r="S2" s="230" t="n">
        <f aca="false">'Project Details'!E9</f>
        <v>0</v>
      </c>
      <c r="T2" s="230" t="n">
        <f aca="false">'Project Details'!E10</f>
        <v>0</v>
      </c>
      <c r="U2" s="230" t="n">
        <f aca="false">'Project Details'!E11</f>
        <v>0</v>
      </c>
      <c r="V2" s="230" t="n">
        <f aca="false">'Beta 1-Review 1'!C4</f>
        <v>0</v>
      </c>
      <c r="W2" s="230" t="n">
        <f aca="false">'Beta 1-Review 1'!C5</f>
        <v>0</v>
      </c>
      <c r="X2" s="230" t="n">
        <f aca="false">'Project Details'!E12</f>
        <v>0</v>
      </c>
      <c r="Y2" s="230" t="n">
        <f aca="false">'Project Details'!E13</f>
        <v>0</v>
      </c>
      <c r="Z2" s="230" t="n">
        <f aca="false">'Project Details'!E14</f>
        <v>0</v>
      </c>
      <c r="AA2" s="230" t="n">
        <f aca="false">'Beta 2-Review 2'!C4</f>
        <v>0</v>
      </c>
      <c r="AB2" s="230" t="n">
        <f aca="false">'Beta 2-Review 2'!C5</f>
        <v>0</v>
      </c>
      <c r="AC2" s="230" t="n">
        <f aca="false">'Project Details'!E15</f>
        <v>0</v>
      </c>
      <c r="AD2" s="230" t="n">
        <f aca="false">'Project Details'!E16</f>
        <v>0</v>
      </c>
      <c r="AE2" s="230" t="n">
        <f aca="false">'Project Details'!E17</f>
        <v>0</v>
      </c>
      <c r="AF2" s="230" t="n">
        <f aca="false">'Beta 3-Review 3'!C4</f>
        <v>0</v>
      </c>
      <c r="AG2" s="230" t="n">
        <f aca="false">'Beta 3-Review 3'!C5</f>
        <v>0</v>
      </c>
      <c r="AH2" s="230" t="n">
        <f aca="false">'Project Details'!E18</f>
        <v>0</v>
      </c>
      <c r="AI2" s="230" t="n">
        <f aca="false">'Project Details'!E19</f>
        <v>0</v>
      </c>
      <c r="AJ2" s="230" t="n">
        <f aca="false">'Project Details'!E20</f>
        <v>0</v>
      </c>
      <c r="AK2" s="230" t="n">
        <f aca="false">'Client Beta-Feedback'!C4</f>
        <v>0</v>
      </c>
      <c r="AL2" s="230" t="n">
        <f aca="false">'Client Beta-Feedback'!C5</f>
        <v>0</v>
      </c>
      <c r="AM2" s="230" t="n">
        <f aca="false">'Project Details'!E21</f>
        <v>0</v>
      </c>
      <c r="AN2" s="230" t="n">
        <f aca="false">'Project Details'!E22</f>
        <v>0</v>
      </c>
      <c r="AO2" s="230" t="n">
        <f aca="false">'Project Details'!E23</f>
        <v>0</v>
      </c>
      <c r="AP2" s="230" t="n">
        <f aca="false">'Gold-Review 4'!C4</f>
        <v>0</v>
      </c>
      <c r="AQ2" s="230" t="n">
        <f aca="false">'Gold-Review 4'!C5</f>
        <v>0</v>
      </c>
      <c r="AR2" s="230" t="n">
        <f aca="false">'Project Details'!E24</f>
        <v>0</v>
      </c>
      <c r="AS2" s="230" t="n">
        <f aca="false">'Project Details'!E25</f>
        <v>0</v>
      </c>
      <c r="AT2" s="230" t="n">
        <f aca="false">'Project Details'!E26</f>
        <v>0</v>
      </c>
      <c r="AU2" s="230" t="n">
        <f aca="false">'Client Gold'!C4</f>
        <v>0</v>
      </c>
      <c r="AV2" s="230" t="n">
        <f aca="false">'Client Gold'!C5</f>
        <v>0</v>
      </c>
      <c r="AW2" s="230" t="n">
        <f aca="false">'Project Details'!E27</f>
        <v>0</v>
      </c>
      <c r="AX2" s="230" t="n">
        <f aca="false">'Project Details'!E28</f>
        <v>0</v>
      </c>
      <c r="AY2" s="230" t="n">
        <f aca="false">'Project Details'!E29</f>
        <v>0</v>
      </c>
      <c r="AZ2" s="230" t="n">
        <f aca="false">Live!C4</f>
        <v>0</v>
      </c>
      <c r="BA2" s="230" t="n">
        <f aca="false">Live!C5</f>
        <v>0</v>
      </c>
      <c r="BB2" s="230" t="n">
        <f aca="false">'Project Details'!E30</f>
        <v>0</v>
      </c>
      <c r="BC2" s="230" t="n">
        <f aca="false">'Project Details'!E31</f>
        <v>0</v>
      </c>
      <c r="BD2" s="230" t="n">
        <f aca="false">'Project Details'!E32</f>
        <v>0</v>
      </c>
      <c r="BE2" s="241" t="n">
        <f aca="false">'Scripts Review'!E19</f>
        <v>0</v>
      </c>
      <c r="BF2" s="242" t="n">
        <f aca="false">'Scripts Review'!F19</f>
        <v>0</v>
      </c>
      <c r="BG2" s="241" t="n">
        <f aca="false">Copyedit!E19</f>
        <v>0</v>
      </c>
      <c r="BH2" s="242" t="n">
        <f aca="false">Copyedit!F19</f>
        <v>0</v>
      </c>
      <c r="BI2" s="241" t="n">
        <f aca="false">'Client Round'!E19</f>
        <v>0</v>
      </c>
      <c r="BJ2" s="242" t="n">
        <f aca="false">'Client Round'!F19</f>
        <v>0</v>
      </c>
      <c r="BK2" s="241" t="n">
        <f aca="false">'Beta 1-Review 1'!E19</f>
        <v>0</v>
      </c>
      <c r="BL2" s="242" t="n">
        <f aca="false">'Beta 1-Review 1'!F19</f>
        <v>0</v>
      </c>
      <c r="BM2" s="241" t="n">
        <f aca="false">'Beta 2-Review 2'!E19</f>
        <v>0</v>
      </c>
      <c r="BN2" s="242" t="n">
        <f aca="false">'Beta 2-Review 2'!F19</f>
        <v>0</v>
      </c>
      <c r="BO2" s="243" t="n">
        <f aca="false">'Beta 3-Review 3'!E19</f>
        <v>0</v>
      </c>
      <c r="BP2" s="242" t="n">
        <f aca="false">'Beta 3-Review 3'!F19</f>
        <v>0</v>
      </c>
      <c r="BQ2" s="241" t="n">
        <f aca="false">'Client Beta-Feedback'!E19</f>
        <v>0</v>
      </c>
      <c r="BR2" s="242" t="n">
        <f aca="false">'Client Beta-Feedback'!F19</f>
        <v>0</v>
      </c>
      <c r="BS2" s="241" t="n">
        <f aca="false">'Gold-Review 4'!E19</f>
        <v>0</v>
      </c>
      <c r="BT2" s="242" t="n">
        <f aca="false">'Gold-Review 4'!F19</f>
        <v>0</v>
      </c>
      <c r="BU2" s="241" t="n">
        <f aca="false">'Client Gold'!E19</f>
        <v>0</v>
      </c>
      <c r="BV2" s="242" t="n">
        <f aca="false">'Client Gold'!F19</f>
        <v>0</v>
      </c>
      <c r="BW2" s="241" t="n">
        <f aca="false">Live!E19</f>
        <v>0</v>
      </c>
      <c r="BX2" s="242" t="n">
        <f aca="false">Live!F19</f>
        <v>0</v>
      </c>
      <c r="BY2" s="241" t="n">
        <f aca="false">'QA Spot Check'!C5</f>
        <v>0</v>
      </c>
      <c r="BZ2" s="241" t="n">
        <f aca="false">'QA Spot Check'!D16</f>
        <v>0</v>
      </c>
      <c r="CA2" s="241" t="n">
        <f aca="false">'QA Spot Check'!D17</f>
        <v>0</v>
      </c>
      <c r="CB2" s="241" t="n">
        <f aca="false">'QA Spot Check'!D18</f>
        <v>0</v>
      </c>
      <c r="CC2" s="241" t="n">
        <f aca="false">'QA Spot Check'!E19</f>
        <v>0</v>
      </c>
      <c r="CD2" s="244" t="n">
        <f aca="false">'QA Spot Check'!F19</f>
        <v>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2015-03-27T08:20:49Z</dcterms:created>
  <dc:creator>Umesh</dc:creator>
  <dc:language>en-IN</dc:language>
  <cp:lastModifiedBy>Shalini Motiram Bhagat</cp:lastModifiedBy>
  <dcterms:modified xsi:type="dcterms:W3CDTF">2017-08-01T09:28:58Z</dcterms:modified>
  <cp:revision>0</cp:revision>
</cp:coreProperties>
</file>