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Dr Vinod\Desktop\"/>
    </mc:Choice>
  </mc:AlternateContent>
  <xr:revisionPtr revIDLastSave="0" documentId="13_ncr:1_{F70523F4-F90C-4061-9867-EF1C3BF0B93C}" xr6:coauthVersionLast="47" xr6:coauthVersionMax="47" xr10:uidLastSave="{00000000-0000-0000-0000-000000000000}"/>
  <bookViews>
    <workbookView xWindow="-108" yWindow="-108" windowWidth="23256" windowHeight="12576" activeTab="6" xr2:uid="{00000000-000D-0000-FFFF-FFFF00000000}"/>
  </bookViews>
  <sheets>
    <sheet name="12 jan 22" sheetId="2" r:id="rId1"/>
    <sheet name="tree" sheetId="3" r:id="rId2"/>
    <sheet name="13 jan 22" sheetId="4" r:id="rId3"/>
    <sheet name="18 20jan22" sheetId="5" r:id="rId4"/>
    <sheet name="Sheet1" sheetId="6" r:id="rId5"/>
    <sheet name="1 Feb 22" sheetId="7" r:id="rId6"/>
    <sheet name="8feb22" sheetId="8" r:id="rId7"/>
  </sheets>
  <externalReferences>
    <externalReference r:id="rId8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7" i="8" l="1"/>
  <c r="Q16" i="8"/>
  <c r="Q15" i="8"/>
  <c r="Q14" i="8"/>
  <c r="Q13" i="8"/>
  <c r="Q12" i="8"/>
  <c r="Q11" i="8"/>
  <c r="Q10" i="8"/>
  <c r="V57" i="5"/>
  <c r="W57" i="5"/>
  <c r="X57" i="5"/>
  <c r="Y57" i="5"/>
  <c r="Z57" i="5"/>
  <c r="U57" i="5"/>
  <c r="V52" i="5"/>
  <c r="W52" i="5"/>
  <c r="X52" i="5"/>
  <c r="Y52" i="5"/>
  <c r="Z52" i="5"/>
  <c r="U52" i="5"/>
  <c r="R49" i="5"/>
  <c r="G41" i="4"/>
  <c r="G40" i="4"/>
  <c r="G39" i="4"/>
  <c r="G31" i="4"/>
  <c r="G32" i="4"/>
  <c r="G33" i="4"/>
  <c r="G34" i="4"/>
  <c r="G35" i="4"/>
  <c r="G36" i="4"/>
  <c r="G37" i="4"/>
  <c r="G38" i="4"/>
  <c r="G30" i="4"/>
  <c r="F31" i="4"/>
  <c r="F32" i="4"/>
  <c r="F33" i="4"/>
  <c r="F34" i="4"/>
  <c r="F35" i="4"/>
  <c r="F36" i="4"/>
  <c r="F37" i="4"/>
  <c r="F38" i="4"/>
  <c r="F30" i="4"/>
  <c r="M27" i="3"/>
  <c r="M28" i="3"/>
  <c r="M29" i="3"/>
  <c r="M30" i="3"/>
  <c r="M26" i="3"/>
  <c r="L27" i="3"/>
  <c r="L28" i="3"/>
  <c r="L29" i="3"/>
  <c r="L30" i="3"/>
  <c r="L26" i="3"/>
  <c r="K27" i="3"/>
  <c r="K28" i="3"/>
  <c r="K29" i="3"/>
  <c r="K30" i="3"/>
  <c r="K26" i="3"/>
  <c r="J27" i="3"/>
  <c r="J28" i="3"/>
  <c r="J29" i="3"/>
  <c r="J30" i="3"/>
  <c r="J26" i="3"/>
</calcChain>
</file>

<file path=xl/sharedStrings.xml><?xml version="1.0" encoding="utf-8"?>
<sst xmlns="http://schemas.openxmlformats.org/spreadsheetml/2006/main" count="343" uniqueCount="252">
  <si>
    <t>grow</t>
  </si>
  <si>
    <t xml:space="preserve">decision </t>
  </si>
  <si>
    <t xml:space="preserve">Linear Reg </t>
  </si>
  <si>
    <t>Logistic Reg</t>
  </si>
  <si>
    <t>targetV-------Cont</t>
  </si>
  <si>
    <t>targetV-------Catg</t>
  </si>
  <si>
    <t>prediction</t>
  </si>
  <si>
    <t>classification</t>
  </si>
  <si>
    <t>x</t>
  </si>
  <si>
    <t>denom = 1+ e to the power (-x)</t>
  </si>
  <si>
    <t xml:space="preserve"> -x</t>
  </si>
  <si>
    <t>e^-x</t>
  </si>
  <si>
    <t>1+e^-x</t>
  </si>
  <si>
    <t>1/(1+e^-x)</t>
  </si>
  <si>
    <t>logit func/Sigmoid func</t>
  </si>
  <si>
    <t>y = a + b1x1+b2x2+b3x3</t>
  </si>
  <si>
    <t>y</t>
  </si>
  <si>
    <t xml:space="preserve">less than 0,means negative OR more than 1 </t>
  </si>
  <si>
    <t>age</t>
  </si>
  <si>
    <t>10 years Kaggle competitions</t>
  </si>
  <si>
    <t>majority of the winners had used</t>
  </si>
  <si>
    <t>tree</t>
  </si>
  <si>
    <t>BP</t>
  </si>
  <si>
    <t>Age</t>
  </si>
  <si>
    <t>DrugR</t>
  </si>
  <si>
    <t>p1</t>
  </si>
  <si>
    <t>p2</t>
  </si>
  <si>
    <t xml:space="preserve"> 7/10</t>
  </si>
  <si>
    <t xml:space="preserve"> 3/10</t>
  </si>
  <si>
    <t>entropy</t>
  </si>
  <si>
    <t>total = wtd sum =</t>
  </si>
  <si>
    <t>0.6*(7/10)</t>
  </si>
  <si>
    <t xml:space="preserve"> +</t>
  </si>
  <si>
    <t>0.25*(3/10)</t>
  </si>
  <si>
    <t>entropy before partitioning</t>
  </si>
  <si>
    <t>lin1</t>
  </si>
  <si>
    <t>lin2</t>
  </si>
  <si>
    <t>lin3</t>
  </si>
  <si>
    <t>x1</t>
  </si>
  <si>
    <t>x2</t>
  </si>
  <si>
    <t>x3</t>
  </si>
  <si>
    <t xml:space="preserve">Large </t>
  </si>
  <si>
    <t xml:space="preserve">Train </t>
  </si>
  <si>
    <t xml:space="preserve">Test </t>
  </si>
  <si>
    <t xml:space="preserve">1 row </t>
  </si>
  <si>
    <t>Sagar</t>
  </si>
  <si>
    <t xml:space="preserve">Nithin </t>
  </si>
  <si>
    <t xml:space="preserve">Outing/Dinner </t>
  </si>
  <si>
    <t xml:space="preserve">busy </t>
  </si>
  <si>
    <t>SIMPLE /COMPLEX</t>
  </si>
  <si>
    <t>High</t>
  </si>
  <si>
    <t>Low</t>
  </si>
  <si>
    <t xml:space="preserve">OVERFITTING </t>
  </si>
  <si>
    <t>How students behave in a Data Science class</t>
  </si>
  <si>
    <t>interaction with the trainer</t>
  </si>
  <si>
    <t>critical/original/creative thinking</t>
  </si>
  <si>
    <t xml:space="preserve">hard working </t>
  </si>
  <si>
    <t xml:space="preserve">learning from their mistakes </t>
  </si>
  <si>
    <t xml:space="preserve">shefali </t>
  </si>
  <si>
    <t>Test</t>
  </si>
  <si>
    <t>color of socks</t>
  </si>
  <si>
    <t>bath</t>
  </si>
  <si>
    <t>how many times goes to res room</t>
  </si>
  <si>
    <t xml:space="preserve">color of hairs </t>
  </si>
  <si>
    <t xml:space="preserve">Noise </t>
  </si>
  <si>
    <t xml:space="preserve">green </t>
  </si>
  <si>
    <t>depth = 2</t>
  </si>
  <si>
    <t>cutting</t>
  </si>
  <si>
    <t xml:space="preserve">synonyms-----words which have same meaning  </t>
  </si>
  <si>
    <t>PRUNING</t>
  </si>
  <si>
    <t>y = a + bx</t>
  </si>
  <si>
    <t>ndp 1</t>
  </si>
  <si>
    <t>income</t>
  </si>
  <si>
    <t>lotsize</t>
  </si>
  <si>
    <t>nonowner</t>
  </si>
  <si>
    <t xml:space="preserve">ndp2 </t>
  </si>
  <si>
    <t>owner</t>
  </si>
  <si>
    <t>ndp3</t>
  </si>
  <si>
    <t>reena</t>
  </si>
  <si>
    <t>teena</t>
  </si>
  <si>
    <t>meena</t>
  </si>
  <si>
    <t>jeena</t>
  </si>
  <si>
    <t>deena</t>
  </si>
  <si>
    <t>keena</t>
  </si>
  <si>
    <t>leena</t>
  </si>
  <si>
    <t>qeena</t>
  </si>
  <si>
    <t>eena</t>
  </si>
  <si>
    <t>ctc</t>
  </si>
  <si>
    <t>outng/mnth</t>
  </si>
  <si>
    <t xml:space="preserve">HEENA </t>
  </si>
  <si>
    <t xml:space="preserve"> ??</t>
  </si>
  <si>
    <t xml:space="preserve">Y = a + bx </t>
  </si>
  <si>
    <t>Y</t>
  </si>
  <si>
    <t>pred</t>
  </si>
  <si>
    <t>error</t>
  </si>
  <si>
    <t>error^2</t>
  </si>
  <si>
    <t>sse</t>
  </si>
  <si>
    <t>mse=</t>
  </si>
  <si>
    <t xml:space="preserve">rmse= </t>
  </si>
  <si>
    <t>name</t>
  </si>
  <si>
    <t>depth</t>
  </si>
  <si>
    <t>acc</t>
  </si>
  <si>
    <t>uddhav</t>
  </si>
  <si>
    <t>shrret</t>
  </si>
  <si>
    <t>sagar</t>
  </si>
  <si>
    <t>yash</t>
  </si>
  <si>
    <t>amrutha</t>
  </si>
  <si>
    <t>srin</t>
  </si>
  <si>
    <t>chethan BC</t>
  </si>
  <si>
    <t>DEV</t>
  </si>
  <si>
    <t>afsar</t>
  </si>
  <si>
    <t>rahul</t>
  </si>
  <si>
    <t xml:space="preserve">train test </t>
  </si>
  <si>
    <t xml:space="preserve">random selection </t>
  </si>
  <si>
    <t xml:space="preserve">very much sensitive towards data </t>
  </si>
  <si>
    <t>little change in the data will result in big in acc</t>
  </si>
  <si>
    <t xml:space="preserve">tree is a greedy approach </t>
  </si>
  <si>
    <t xml:space="preserve">once partition is done, it can not be reversed </t>
  </si>
  <si>
    <t xml:space="preserve">grad descent </t>
  </si>
  <si>
    <t>mita</t>
  </si>
  <si>
    <t>dixit</t>
  </si>
  <si>
    <t>t1</t>
  </si>
  <si>
    <t>t2</t>
  </si>
  <si>
    <t>t3</t>
  </si>
  <si>
    <t>t4</t>
  </si>
  <si>
    <t>t5</t>
  </si>
  <si>
    <t>r1</t>
  </si>
  <si>
    <t>r2</t>
  </si>
  <si>
    <t>r3</t>
  </si>
  <si>
    <t>final dec</t>
  </si>
  <si>
    <t>v1</t>
  </si>
  <si>
    <t>v2</t>
  </si>
  <si>
    <t>v3</t>
  </si>
  <si>
    <t>Boot Straping</t>
  </si>
  <si>
    <t>A</t>
  </si>
  <si>
    <t>B</t>
  </si>
  <si>
    <t>C</t>
  </si>
  <si>
    <t>D</t>
  </si>
  <si>
    <t>E</t>
  </si>
  <si>
    <t>orgD</t>
  </si>
  <si>
    <t>D1</t>
  </si>
  <si>
    <t>D2</t>
  </si>
  <si>
    <t>D3</t>
  </si>
  <si>
    <t>vijay</t>
  </si>
  <si>
    <t>sqrt(n) , log2 (n) , 0.25 , 0.5</t>
  </si>
  <si>
    <t>depth[2,3,4,5,6,7,8,9]</t>
  </si>
  <si>
    <t>sqrt(n)</t>
  </si>
  <si>
    <t>log2(n)</t>
  </si>
  <si>
    <t xml:space="preserve">bootstrap , yes, no </t>
  </si>
  <si>
    <t>grid search-----most reliable friend</t>
  </si>
  <si>
    <t xml:space="preserve">hyperparametr tunning </t>
  </si>
  <si>
    <t xml:space="preserve"> variable selection </t>
  </si>
  <si>
    <t xml:space="preserve">google colab </t>
  </si>
  <si>
    <t>jeevan</t>
  </si>
  <si>
    <t xml:space="preserve">rahul </t>
  </si>
  <si>
    <t xml:space="preserve">teacher </t>
  </si>
  <si>
    <t>bright</t>
  </si>
  <si>
    <t xml:space="preserve">weak </t>
  </si>
  <si>
    <t>school</t>
  </si>
  <si>
    <t>college+</t>
  </si>
  <si>
    <t xml:space="preserve">more attention </t>
  </si>
  <si>
    <t>Good Father</t>
  </si>
  <si>
    <t>k1</t>
  </si>
  <si>
    <t>k2</t>
  </si>
  <si>
    <t>k3</t>
  </si>
  <si>
    <t>k4</t>
  </si>
  <si>
    <t>friEv</t>
  </si>
  <si>
    <t xml:space="preserve"> = care/love</t>
  </si>
  <si>
    <t>weights</t>
  </si>
  <si>
    <t>Chlstrl</t>
  </si>
  <si>
    <t>Prgnt</t>
  </si>
  <si>
    <t>AnxtyLH</t>
  </si>
  <si>
    <t>nosVARS</t>
  </si>
  <si>
    <t>COLLECTING</t>
  </si>
  <si>
    <t>AGGREGATING</t>
  </si>
  <si>
    <t>GATHERING</t>
  </si>
  <si>
    <t>ASSEMBLING</t>
  </si>
  <si>
    <t xml:space="preserve">INTEGRATING </t>
  </si>
  <si>
    <t xml:space="preserve">ENSEMBLED </t>
  </si>
  <si>
    <t xml:space="preserve">Gradient Boosting </t>
  </si>
  <si>
    <t>?</t>
  </si>
  <si>
    <t xml:space="preserve">3 yrs </t>
  </si>
  <si>
    <t>53 yrs</t>
  </si>
  <si>
    <t>GridS(cv = 2)</t>
  </si>
  <si>
    <t>sex</t>
  </si>
  <si>
    <t>m</t>
  </si>
  <si>
    <t>f</t>
  </si>
  <si>
    <t>pred-class</t>
  </si>
  <si>
    <t xml:space="preserve">Analytics vidya Job_a_thon </t>
  </si>
  <si>
    <t xml:space="preserve">web scrapping </t>
  </si>
  <si>
    <t xml:space="preserve">data …...........................gyming …doing exercises through gym </t>
  </si>
  <si>
    <t xml:space="preserve">collect data </t>
  </si>
  <si>
    <t xml:space="preserve">eda….find interesting insights …..share with us </t>
  </si>
  <si>
    <t xml:space="preserve">Assignment </t>
  </si>
  <si>
    <t xml:space="preserve">every week…..extract data from website of yr choice </t>
  </si>
  <si>
    <t xml:space="preserve">mail me….the extracted data…...script </t>
  </si>
  <si>
    <t>simple model ?</t>
  </si>
  <si>
    <t xml:space="preserve">less nos of vars </t>
  </si>
  <si>
    <t xml:space="preserve">81 vars ---------16 </t>
  </si>
  <si>
    <t xml:space="preserve">PCA Principal Component Analysis </t>
  </si>
  <si>
    <t>V1</t>
  </si>
  <si>
    <t>V2</t>
  </si>
  <si>
    <t>V3</t>
  </si>
  <si>
    <t>V4</t>
  </si>
  <si>
    <t>V11</t>
  </si>
  <si>
    <t xml:space="preserve">variables = dimensions </t>
  </si>
  <si>
    <t xml:space="preserve">continuous vars </t>
  </si>
  <si>
    <t>k = ?</t>
  </si>
  <si>
    <t>1 cluster</t>
  </si>
  <si>
    <t>sse SUM SQUARED ERROR</t>
  </si>
  <si>
    <t>2 clusters</t>
  </si>
  <si>
    <t>k = 2</t>
  </si>
  <si>
    <t>SUM [dist sqrd {data point and the centroid}]</t>
  </si>
  <si>
    <t xml:space="preserve">eucl between all unique pairs </t>
  </si>
  <si>
    <t>assign the data points to the nearest start</t>
  </si>
  <si>
    <t>sse : 0 and +inf</t>
  </si>
  <si>
    <t xml:space="preserve">centroid of each cluster is found </t>
  </si>
  <si>
    <t>arbitrly 2 points will be located in the space ==================25 times</t>
  </si>
  <si>
    <t>a</t>
  </si>
  <si>
    <t>allocate each point to either of the star</t>
  </si>
  <si>
    <t>b</t>
  </si>
  <si>
    <t>black star and blue star are shifted to new centers</t>
  </si>
  <si>
    <t xml:space="preserve">min max </t>
  </si>
  <si>
    <t>c</t>
  </si>
  <si>
    <t xml:space="preserve">re-allocation will happen </t>
  </si>
  <si>
    <t>1    9</t>
  </si>
  <si>
    <t>d</t>
  </si>
  <si>
    <t>new centers formed, rellocation will happen….so on</t>
  </si>
  <si>
    <t>till no need of re-allocation is felt</t>
  </si>
  <si>
    <t xml:space="preserve">wtd sse= </t>
  </si>
  <si>
    <t>prop of black clst*sse of black clstr + prop of blue clstr*sse of blue</t>
  </si>
  <si>
    <t xml:space="preserve"> 4/9</t>
  </si>
  <si>
    <t xml:space="preserve">        5/9</t>
  </si>
  <si>
    <t xml:space="preserve">no of clusters? ways and means = elbow/sil_score </t>
  </si>
  <si>
    <t>Administrative ease</t>
  </si>
  <si>
    <t>(b-a) /max(a,b)</t>
  </si>
  <si>
    <t>b = 121</t>
  </si>
  <si>
    <t>b = 0</t>
  </si>
  <si>
    <t>a = 0</t>
  </si>
  <si>
    <t>a = 87</t>
  </si>
  <si>
    <r>
      <t xml:space="preserve"> (121-0)/121 = 121/121 =</t>
    </r>
    <r>
      <rPr>
        <b/>
        <sz val="14"/>
        <color rgb="FFFF0000"/>
        <rFont val="Calibri"/>
        <family val="2"/>
        <scheme val="minor"/>
      </rPr>
      <t xml:space="preserve"> 1</t>
    </r>
  </si>
  <si>
    <r>
      <t>(0-87)/max(0.87) = -87/87 =</t>
    </r>
    <r>
      <rPr>
        <b/>
        <sz val="14"/>
        <color rgb="FFFF0000"/>
        <rFont val="Calibri"/>
        <family val="2"/>
        <scheme val="minor"/>
      </rPr>
      <t xml:space="preserve"> -1</t>
    </r>
  </si>
  <si>
    <t>hopkins stat</t>
  </si>
  <si>
    <t>Ho: data is uniformly distributed</t>
  </si>
  <si>
    <t xml:space="preserve">dist matrix </t>
  </si>
  <si>
    <t>rule</t>
  </si>
  <si>
    <t xml:space="preserve">if test stat &lt;=0.5 , reject Ho </t>
  </si>
  <si>
    <t>e</t>
  </si>
  <si>
    <t>test stat = 1</t>
  </si>
  <si>
    <t>test stat = 0.21</t>
  </si>
  <si>
    <t>v4</t>
  </si>
  <si>
    <t xml:space="preserve">one way anova tukey HSD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</si>
</sst>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0" borderId="0" xfId="0" applyFont="1"/>
    <xf numFmtId="0" fontId="0" fillId="2" borderId="0" xfId="0" applyFill="1"/>
    <xf numFmtId="0" fontId="0" fillId="2" borderId="1" xfId="0" applyFill="1" applyBorder="1"/>
    <xf numFmtId="0" fontId="2" fillId="0" borderId="0" xfId="0" applyFont="1"/>
    <xf numFmtId="0" fontId="3" fillId="2" borderId="0" xfId="0" applyFont="1" applyFill="1"/>
    <xf numFmtId="0" fontId="0" fillId="0" borderId="0" xfId="0" applyAlignment="1">
      <alignment horizontal="center" vertical="center"/>
    </xf>
    <xf numFmtId="0" fontId="0" fillId="3" borderId="0" xfId="0" applyFill="1"/>
    <xf numFmtId="16" fontId="0" fillId="3" borderId="0" xfId="0" applyNumberFormat="1" applyFill="1"/>
    <xf numFmtId="0" fontId="0" fillId="4" borderId="0" xfId="0" applyFill="1"/>
    <xf numFmtId="0" fontId="0" fillId="0" borderId="0" xfId="0" applyAlignment="1">
      <alignment horizontal="center"/>
    </xf>
    <xf numFmtId="0" fontId="2" fillId="4" borderId="0" xfId="0" applyFont="1" applyFill="1" applyAlignment="1">
      <alignment horizontal="center"/>
    </xf>
    <xf numFmtId="0" fontId="4" fillId="0" borderId="0" xfId="0" applyFont="1"/>
    <xf numFmtId="0" fontId="0" fillId="0" borderId="2" xfId="0" applyBorder="1"/>
    <xf numFmtId="0" fontId="0" fillId="5" borderId="2" xfId="0" applyFill="1" applyBorder="1"/>
    <xf numFmtId="0" fontId="0" fillId="5" borderId="0" xfId="0" applyFill="1"/>
    <xf numFmtId="0" fontId="0" fillId="6" borderId="0" xfId="0" applyFill="1"/>
    <xf numFmtId="0" fontId="0" fillId="7" borderId="2" xfId="0" applyFill="1" applyBorder="1"/>
    <xf numFmtId="0" fontId="0" fillId="7" borderId="0" xfId="0" applyFill="1"/>
    <xf numFmtId="0" fontId="4" fillId="7" borderId="0" xfId="0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2" borderId="6" xfId="0" applyFill="1" applyBorder="1"/>
    <xf numFmtId="0" fontId="0" fillId="2" borderId="8" xfId="0" applyFill="1" applyBorder="1"/>
    <xf numFmtId="0" fontId="0" fillId="0" borderId="9" xfId="0" applyBorder="1"/>
    <xf numFmtId="0" fontId="0" fillId="7" borderId="7" xfId="0" applyFill="1" applyBorder="1"/>
    <xf numFmtId="0" fontId="0" fillId="8" borderId="6" xfId="0" applyFill="1" applyBorder="1"/>
    <xf numFmtId="0" fontId="0" fillId="9" borderId="0" xfId="0" applyFill="1"/>
    <xf numFmtId="0" fontId="0" fillId="9" borderId="3" xfId="0" applyFill="1" applyBorder="1"/>
    <xf numFmtId="0" fontId="0" fillId="9" borderId="7" xfId="0" applyFill="1" applyBorder="1"/>
    <xf numFmtId="0" fontId="0" fillId="0" borderId="10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1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Fill="1" applyBorder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6" fillId="7" borderId="0" xfId="0" applyFont="1" applyFill="1"/>
    <xf numFmtId="0" fontId="0" fillId="4" borderId="0" xfId="0" applyFill="1" applyAlignment="1">
      <alignment horizontal="right"/>
    </xf>
    <xf numFmtId="16" fontId="0" fillId="4" borderId="0" xfId="0" applyNumberFormat="1" applyFill="1"/>
    <xf numFmtId="0" fontId="5" fillId="5" borderId="0" xfId="0" applyFont="1" applyFill="1"/>
    <xf numFmtId="0" fontId="0" fillId="13" borderId="0" xfId="0" applyFill="1"/>
    <xf numFmtId="0" fontId="0" fillId="14" borderId="0" xfId="0" applyFill="1"/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8" borderId="0" xfId="0" applyFill="1"/>
    <xf numFmtId="0" fontId="0" fillId="0" borderId="14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580927384076991E-2"/>
          <c:y val="0.18097222222222226"/>
          <c:w val="0.89019685039370078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'13 jan 22'!$D$29</c:f>
              <c:strCache>
                <c:ptCount val="1"/>
                <c:pt idx="0">
                  <c:v>outng/mnth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'13 jan 22'!$C$30:$C$38</c:f>
              <c:numCache>
                <c:formatCode>General</c:formatCode>
                <c:ptCount val="9"/>
                <c:pt idx="0">
                  <c:v>15</c:v>
                </c:pt>
                <c:pt idx="1">
                  <c:v>17</c:v>
                </c:pt>
                <c:pt idx="2">
                  <c:v>18</c:v>
                </c:pt>
                <c:pt idx="3">
                  <c:v>16</c:v>
                </c:pt>
                <c:pt idx="4">
                  <c:v>7</c:v>
                </c:pt>
                <c:pt idx="5">
                  <c:v>6</c:v>
                </c:pt>
                <c:pt idx="6">
                  <c:v>5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'13 jan 22'!$D$30:$D$38</c:f>
              <c:numCache>
                <c:formatCode>General</c:formatCode>
                <c:ptCount val="9"/>
                <c:pt idx="0">
                  <c:v>12</c:v>
                </c:pt>
                <c:pt idx="1">
                  <c:v>14</c:v>
                </c:pt>
                <c:pt idx="2">
                  <c:v>11</c:v>
                </c:pt>
                <c:pt idx="3">
                  <c:v>13</c:v>
                </c:pt>
                <c:pt idx="4">
                  <c:v>4</c:v>
                </c:pt>
                <c:pt idx="5">
                  <c:v>5</c:v>
                </c:pt>
                <c:pt idx="6">
                  <c:v>3</c:v>
                </c:pt>
                <c:pt idx="7">
                  <c:v>2</c:v>
                </c:pt>
                <c:pt idx="8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35-4DC0-BA50-1028566B88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465152"/>
        <c:axId val="161467648"/>
      </c:scatterChart>
      <c:valAx>
        <c:axId val="161465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67648"/>
        <c:crosses val="autoZero"/>
        <c:crossBetween val="midCat"/>
      </c:valAx>
      <c:valAx>
        <c:axId val="16146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65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'[1]2 feb22'!$P$8</c:f>
              <c:strCache>
                <c:ptCount val="1"/>
                <c:pt idx="0">
                  <c:v>sse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'[1]2 feb22'!$O$9:$O$17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'[1]2 feb22'!$P$9:$P$17</c:f>
              <c:numCache>
                <c:formatCode>General</c:formatCode>
                <c:ptCount val="9"/>
                <c:pt idx="0">
                  <c:v>196</c:v>
                </c:pt>
                <c:pt idx="1">
                  <c:v>152</c:v>
                </c:pt>
                <c:pt idx="2">
                  <c:v>147</c:v>
                </c:pt>
                <c:pt idx="3">
                  <c:v>138</c:v>
                </c:pt>
                <c:pt idx="4">
                  <c:v>131</c:v>
                </c:pt>
                <c:pt idx="5">
                  <c:v>129</c:v>
                </c:pt>
                <c:pt idx="6">
                  <c:v>126</c:v>
                </c:pt>
                <c:pt idx="7">
                  <c:v>124</c:v>
                </c:pt>
                <c:pt idx="8">
                  <c:v>120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DC5-45E9-A90E-3843750ADC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8698415"/>
        <c:axId val="2008693423"/>
      </c:scatterChart>
      <c:valAx>
        <c:axId val="2008698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8693423"/>
        <c:crosses val="autoZero"/>
        <c:crossBetween val="midCat"/>
      </c:valAx>
      <c:valAx>
        <c:axId val="2008693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8698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'[1]2 feb22'!$I$64</c:f>
              <c:strCache>
                <c:ptCount val="1"/>
                <c:pt idx="0">
                  <c:v>a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strRef>
              <c:f>'[1]2 feb22'!$J$63:$N$63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xVal>
          <c:yVal>
            <c:numRef>
              <c:f>'[1]2 feb22'!$J$64:$N$64</c:f>
              <c:numCache>
                <c:formatCode>General</c:formatCode>
                <c:ptCount val="5"/>
                <c:pt idx="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724-43B3-993D-55DCD52E5E5F}"/>
            </c:ext>
          </c:extLst>
        </c:ser>
        <c:ser>
          <c:idx val="1"/>
          <c:order val="1"/>
          <c:tx>
            <c:strRef>
              <c:f>'[1]2 feb22'!$I$65</c:f>
              <c:strCache>
                <c:ptCount val="1"/>
                <c:pt idx="0">
                  <c:v>b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strRef>
              <c:f>'[1]2 feb22'!$J$63:$N$63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xVal>
          <c:yVal>
            <c:numRef>
              <c:f>'[1]2 feb22'!$J$65:$N$65</c:f>
              <c:numCache>
                <c:formatCode>General</c:formatCode>
                <c:ptCount val="5"/>
                <c:pt idx="0">
                  <c:v>23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724-43B3-993D-55DCD52E5E5F}"/>
            </c:ext>
          </c:extLst>
        </c:ser>
        <c:ser>
          <c:idx val="2"/>
          <c:order val="2"/>
          <c:tx>
            <c:strRef>
              <c:f>'[1]2 feb22'!$I$66</c:f>
              <c:strCache>
                <c:ptCount val="1"/>
                <c:pt idx="0">
                  <c:v>c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strRef>
              <c:f>'[1]2 feb22'!$J$63:$N$63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xVal>
          <c:yVal>
            <c:numRef>
              <c:f>'[1]2 feb22'!$J$66:$N$66</c:f>
              <c:numCache>
                <c:formatCode>General</c:formatCode>
                <c:ptCount val="5"/>
                <c:pt idx="0">
                  <c:v>19</c:v>
                </c:pt>
                <c:pt idx="1">
                  <c:v>17</c:v>
                </c:pt>
                <c:pt idx="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724-43B3-993D-55DCD52E5E5F}"/>
            </c:ext>
          </c:extLst>
        </c:ser>
        <c:ser>
          <c:idx val="3"/>
          <c:order val="3"/>
          <c:tx>
            <c:strRef>
              <c:f>'[1]2 feb22'!$I$67</c:f>
              <c:strCache>
                <c:ptCount val="1"/>
                <c:pt idx="0">
                  <c:v>d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strRef>
              <c:f>'[1]2 feb22'!$J$63:$N$63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xVal>
          <c:yVal>
            <c:numRef>
              <c:f>'[1]2 feb22'!$J$67:$N$67</c:f>
              <c:numCache>
                <c:formatCode>General</c:formatCode>
                <c:ptCount val="5"/>
                <c:pt idx="0">
                  <c:v>5</c:v>
                </c:pt>
                <c:pt idx="1">
                  <c:v>20</c:v>
                </c:pt>
                <c:pt idx="2">
                  <c:v>11</c:v>
                </c:pt>
                <c:pt idx="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724-43B3-993D-55DCD52E5E5F}"/>
            </c:ext>
          </c:extLst>
        </c:ser>
        <c:ser>
          <c:idx val="4"/>
          <c:order val="4"/>
          <c:tx>
            <c:strRef>
              <c:f>'[1]2 feb22'!$I$68</c:f>
              <c:strCache>
                <c:ptCount val="1"/>
                <c:pt idx="0">
                  <c:v>e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xVal>
            <c:strRef>
              <c:f>'[1]2 feb22'!$J$63:$N$63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xVal>
          <c:yVal>
            <c:numRef>
              <c:f>'[1]2 feb22'!$J$68:$N$68</c:f>
              <c:numCache>
                <c:formatCode>General</c:formatCode>
                <c:ptCount val="5"/>
                <c:pt idx="0">
                  <c:v>3</c:v>
                </c:pt>
                <c:pt idx="1">
                  <c:v>18</c:v>
                </c:pt>
                <c:pt idx="2">
                  <c:v>4</c:v>
                </c:pt>
                <c:pt idx="3">
                  <c:v>3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724-43B3-993D-55DCD52E5E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0096911"/>
        <c:axId val="390103567"/>
      </c:scatterChart>
      <c:valAx>
        <c:axId val="390096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103567"/>
        <c:crosses val="autoZero"/>
        <c:crossBetween val="midCat"/>
      </c:valAx>
      <c:valAx>
        <c:axId val="390103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0969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'[1]2 feb22'!$I$55</c:f>
              <c:strCache>
                <c:ptCount val="1"/>
                <c:pt idx="0">
                  <c:v>a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strRef>
              <c:f>'[1]2 feb22'!$J$54:$N$54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xVal>
          <c:yVal>
            <c:numRef>
              <c:f>'[1]2 feb22'!$J$55:$N$55</c:f>
              <c:numCache>
                <c:formatCode>General</c:formatCode>
                <c:ptCount val="5"/>
                <c:pt idx="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72D-4C2E-A426-DA703D2894B5}"/>
            </c:ext>
          </c:extLst>
        </c:ser>
        <c:ser>
          <c:idx val="1"/>
          <c:order val="1"/>
          <c:tx>
            <c:strRef>
              <c:f>'[1]2 feb22'!$I$56</c:f>
              <c:strCache>
                <c:ptCount val="1"/>
                <c:pt idx="0">
                  <c:v>b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strRef>
              <c:f>'[1]2 feb22'!$J$54:$N$54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xVal>
          <c:yVal>
            <c:numRef>
              <c:f>'[1]2 feb22'!$J$56:$N$56</c:f>
              <c:numCache>
                <c:formatCode>General</c:formatCode>
                <c:ptCount val="5"/>
                <c:pt idx="0">
                  <c:v>23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72D-4C2E-A426-DA703D2894B5}"/>
            </c:ext>
          </c:extLst>
        </c:ser>
        <c:ser>
          <c:idx val="2"/>
          <c:order val="2"/>
          <c:tx>
            <c:strRef>
              <c:f>'[1]2 feb22'!$I$57</c:f>
              <c:strCache>
                <c:ptCount val="1"/>
                <c:pt idx="0">
                  <c:v>c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strRef>
              <c:f>'[1]2 feb22'!$J$54:$N$54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xVal>
          <c:yVal>
            <c:numRef>
              <c:f>'[1]2 feb22'!$J$57:$N$57</c:f>
              <c:numCache>
                <c:formatCode>General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72D-4C2E-A426-DA703D2894B5}"/>
            </c:ext>
          </c:extLst>
        </c:ser>
        <c:ser>
          <c:idx val="3"/>
          <c:order val="3"/>
          <c:tx>
            <c:strRef>
              <c:f>'[1]2 feb22'!$I$58</c:f>
              <c:strCache>
                <c:ptCount val="1"/>
                <c:pt idx="0">
                  <c:v>d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strRef>
              <c:f>'[1]2 feb22'!$J$54:$N$54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xVal>
          <c:yVal>
            <c:numRef>
              <c:f>'[1]2 feb22'!$J$58:$N$58</c:f>
              <c:numCache>
                <c:formatCode>General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23</c:v>
                </c:pt>
                <c:pt idx="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72D-4C2E-A426-DA703D2894B5}"/>
            </c:ext>
          </c:extLst>
        </c:ser>
        <c:ser>
          <c:idx val="4"/>
          <c:order val="4"/>
          <c:tx>
            <c:strRef>
              <c:f>'[1]2 feb22'!$I$59</c:f>
              <c:strCache>
                <c:ptCount val="1"/>
                <c:pt idx="0">
                  <c:v>e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xVal>
            <c:strRef>
              <c:f>'[1]2 feb22'!$J$54:$N$54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xVal>
          <c:yVal>
            <c:numRef>
              <c:f>'[1]2 feb22'!$J$59:$N$59</c:f>
              <c:numCache>
                <c:formatCode>General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23</c:v>
                </c:pt>
                <c:pt idx="3">
                  <c:v>23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72D-4C2E-A426-DA703D2894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735695"/>
        <c:axId val="251736527"/>
      </c:scatterChart>
      <c:valAx>
        <c:axId val="251735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736527"/>
        <c:crosses val="autoZero"/>
        <c:crossBetween val="midCat"/>
      </c:valAx>
      <c:valAx>
        <c:axId val="251736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7356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579120</xdr:colOff>
      <xdr:row>0</xdr:row>
      <xdr:rowOff>99060</xdr:rowOff>
    </xdr:from>
    <xdr:to>
      <xdr:col>5</xdr:col>
      <xdr:colOff>137160</xdr:colOff>
      <xdr:row>9</xdr:row>
      <xdr:rowOff>53340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1D885881-5AC9-461D-9752-48E52C555353}"/>
            </a:ext>
          </a:extLst>
        </xdr:cNvPr>
        <xdr:cNvSpPr/>
      </xdr:nvSpPr>
      <xdr:spPr>
        <a:xfrm>
          <a:off x="1188720" y="99060"/>
          <a:ext cx="1996440" cy="1600200"/>
        </a:xfrm>
        <a:prstGeom prst="ellipse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IN" sz="3200"/>
            <a:t>Yes/no</a:t>
          </a:r>
        </a:p>
      </xdr:txBody>
    </xdr:sp>
    <xdr:clientData/>
  </xdr:twoCellAnchor>
  <xdr:twoCellAnchor>
    <xdr:from>
      <xdr:col>5</xdr:col>
      <xdr:colOff>510540</xdr:colOff>
      <xdr:row>0</xdr:row>
      <xdr:rowOff>83820</xdr:rowOff>
    </xdr:from>
    <xdr:to>
      <xdr:col>9</xdr:col>
      <xdr:colOff>68580</xdr:colOff>
      <xdr:row>9</xdr:row>
      <xdr:rowOff>38100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6C84EB37-0E01-466B-A983-D970A2B0E143}"/>
            </a:ext>
          </a:extLst>
        </xdr:cNvPr>
        <xdr:cNvSpPr/>
      </xdr:nvSpPr>
      <xdr:spPr>
        <a:xfrm>
          <a:off x="3558540" y="83820"/>
          <a:ext cx="1996440" cy="1600200"/>
        </a:xfrm>
        <a:prstGeom prst="ellipse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IN" sz="3200"/>
            <a:t>Done!</a:t>
          </a:r>
        </a:p>
      </xdr:txBody>
    </xdr:sp>
    <xdr:clientData/>
  </xdr:twoCellAnchor>
  <xdr:twoCellAnchor>
    <xdr:from>
      <xdr:col>0</xdr:col>
      <xdr:colOff>236220</xdr:colOff>
      <xdr:row>10</xdr:row>
      <xdr:rowOff>76200</xdr:rowOff>
    </xdr:from>
    <xdr:to>
      <xdr:col>13</xdr:col>
      <xdr:colOff>152400</xdr:colOff>
      <xdr:row>19</xdr:row>
      <xdr:rowOff>30480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F54D7236-D6AA-4D12-A093-E6FF6074E9F5}"/>
            </a:ext>
          </a:extLst>
        </xdr:cNvPr>
        <xdr:cNvSpPr/>
      </xdr:nvSpPr>
      <xdr:spPr>
        <a:xfrm>
          <a:off x="236220" y="1905000"/>
          <a:ext cx="7840980" cy="1600200"/>
        </a:xfrm>
        <a:prstGeom prst="ellipse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IN" sz="3200"/>
            <a:t>ask!</a:t>
          </a:r>
        </a:p>
        <a:p>
          <a:pPr algn="l"/>
          <a:r>
            <a:rPr lang="en-IN" sz="3200"/>
            <a:t>You can interrupt me any time!! 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387275</xdr:colOff>
      <xdr:row>1</xdr:row>
      <xdr:rowOff>106681</xdr:rowOff>
    </xdr:from>
    <xdr:to>
      <xdr:col>5</xdr:col>
      <xdr:colOff>487680</xdr:colOff>
      <xdr:row>13</xdr:row>
      <xdr:rowOff>10453</xdr:rowOff>
    </xdr:to>
    <xdr:pic>
      <xdr:nvPicPr>
        <xdr:cNvPr id="3" name="Picture 2" descr="What Is the Difference Between a Tree and a Shrub?">
          <a:extLst>
            <a:ext uri="{FF2B5EF4-FFF2-40B4-BE49-F238E27FC236}">
              <a16:creationId xmlns:a16="http://schemas.microsoft.com/office/drawing/2014/main" id="{CA17374E-C9B0-4978-984A-6D85DB1B07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7275" y="289561"/>
          <a:ext cx="3148405" cy="20983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510540</xdr:colOff>
      <xdr:row>1</xdr:row>
      <xdr:rowOff>167640</xdr:rowOff>
    </xdr:from>
    <xdr:to>
      <xdr:col>20</xdr:col>
      <xdr:colOff>449580</xdr:colOff>
      <xdr:row>17</xdr:row>
      <xdr:rowOff>45720</xdr:rowOff>
    </xdr:to>
    <xdr:pic>
      <xdr:nvPicPr>
        <xdr:cNvPr id="4" name="Picture 3" descr="Machine Learning Decision Tree Classification Algorithm - Javatpoint">
          <a:extLst>
            <a:ext uri="{FF2B5EF4-FFF2-40B4-BE49-F238E27FC236}">
              <a16:creationId xmlns:a16="http://schemas.microsoft.com/office/drawing/2014/main" id="{D7411B95-3FA4-4CE4-B259-17356DB9B5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35340" y="350520"/>
          <a:ext cx="4206240" cy="2804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502920</xdr:colOff>
      <xdr:row>4</xdr:row>
      <xdr:rowOff>38100</xdr:rowOff>
    </xdr:from>
    <xdr:to>
      <xdr:col>13</xdr:col>
      <xdr:colOff>38100</xdr:colOff>
      <xdr:row>21</xdr:row>
      <xdr:rowOff>37744</xdr:rowOff>
    </xdr:to>
    <xdr:pic>
      <xdr:nvPicPr>
        <xdr:cNvPr id="5" name="Picture 4" descr="decision+tree+learning+in+machine+learning cheap buy online">
          <a:extLst>
            <a:ext uri="{FF2B5EF4-FFF2-40B4-BE49-F238E27FC236}">
              <a16:creationId xmlns:a16="http://schemas.microsoft.com/office/drawing/2014/main" id="{D3EC5C02-765B-4D1B-8BCB-3BE88C246EF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443" r="8257"/>
        <a:stretch/>
      </xdr:blipFill>
      <xdr:spPr bwMode="auto">
        <a:xfrm>
          <a:off x="4160520" y="769620"/>
          <a:ext cx="3802380" cy="31086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563880</xdr:colOff>
      <xdr:row>6</xdr:row>
      <xdr:rowOff>129540</xdr:rowOff>
    </xdr:from>
    <xdr:to>
      <xdr:col>8</xdr:col>
      <xdr:colOff>228600</xdr:colOff>
      <xdr:row>9</xdr:row>
      <xdr:rowOff>68580</xdr:rowOff>
    </xdr:to>
    <xdr:sp macro="" textlink="">
      <xdr:nvSpPr>
        <xdr:cNvPr id="6" name="Arrow: Right 5">
          <a:extLst>
            <a:ext uri="{FF2B5EF4-FFF2-40B4-BE49-F238E27FC236}">
              <a16:creationId xmlns:a16="http://schemas.microsoft.com/office/drawing/2014/main" id="{725F2AA4-4E24-4BFB-B41D-7BF1C126F3CA}"/>
            </a:ext>
          </a:extLst>
        </xdr:cNvPr>
        <xdr:cNvSpPr/>
      </xdr:nvSpPr>
      <xdr:spPr>
        <a:xfrm>
          <a:off x="4831080" y="1226820"/>
          <a:ext cx="274320" cy="487680"/>
        </a:xfrm>
        <a:prstGeom prst="rightArrow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312420</xdr:colOff>
      <xdr:row>11</xdr:row>
      <xdr:rowOff>114300</xdr:rowOff>
    </xdr:from>
    <xdr:to>
      <xdr:col>7</xdr:col>
      <xdr:colOff>586740</xdr:colOff>
      <xdr:row>14</xdr:row>
      <xdr:rowOff>53340</xdr:rowOff>
    </xdr:to>
    <xdr:sp macro="" textlink="">
      <xdr:nvSpPr>
        <xdr:cNvPr id="7" name="Arrow: Right 6">
          <a:extLst>
            <a:ext uri="{FF2B5EF4-FFF2-40B4-BE49-F238E27FC236}">
              <a16:creationId xmlns:a16="http://schemas.microsoft.com/office/drawing/2014/main" id="{F59F991E-BA3C-4627-A9B7-347F11C5C8B1}"/>
            </a:ext>
          </a:extLst>
        </xdr:cNvPr>
        <xdr:cNvSpPr/>
      </xdr:nvSpPr>
      <xdr:spPr>
        <a:xfrm>
          <a:off x="4579620" y="2125980"/>
          <a:ext cx="274320" cy="487680"/>
        </a:xfrm>
        <a:prstGeom prst="rightArrow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365760</xdr:colOff>
      <xdr:row>12</xdr:row>
      <xdr:rowOff>60960</xdr:rowOff>
    </xdr:from>
    <xdr:to>
      <xdr:col>12</xdr:col>
      <xdr:colOff>30480</xdr:colOff>
      <xdr:row>15</xdr:row>
      <xdr:rowOff>0</xdr:rowOff>
    </xdr:to>
    <xdr:sp macro="" textlink="">
      <xdr:nvSpPr>
        <xdr:cNvPr id="8" name="Arrow: Right 7">
          <a:extLst>
            <a:ext uri="{FF2B5EF4-FFF2-40B4-BE49-F238E27FC236}">
              <a16:creationId xmlns:a16="http://schemas.microsoft.com/office/drawing/2014/main" id="{E63F0C41-BECC-4202-80F1-BCE5D2024CEC}"/>
            </a:ext>
          </a:extLst>
        </xdr:cNvPr>
        <xdr:cNvSpPr/>
      </xdr:nvSpPr>
      <xdr:spPr>
        <a:xfrm rot="10800000">
          <a:off x="7071360" y="2255520"/>
          <a:ext cx="274320" cy="487680"/>
        </a:xfrm>
        <a:prstGeom prst="rightArrow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8</xdr:col>
      <xdr:colOff>502920</xdr:colOff>
      <xdr:row>7</xdr:row>
      <xdr:rowOff>7620</xdr:rowOff>
    </xdr:from>
    <xdr:to>
      <xdr:col>10</xdr:col>
      <xdr:colOff>259080</xdr:colOff>
      <xdr:row>9</xdr:row>
      <xdr:rowOff>83820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662E8DF2-E759-42CD-8882-5A6AE19FCA6C}"/>
            </a:ext>
          </a:extLst>
        </xdr:cNvPr>
        <xdr:cNvSpPr/>
      </xdr:nvSpPr>
      <xdr:spPr>
        <a:xfrm>
          <a:off x="5379720" y="1287780"/>
          <a:ext cx="975360" cy="44196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586740</xdr:colOff>
      <xdr:row>11</xdr:row>
      <xdr:rowOff>83820</xdr:rowOff>
    </xdr:from>
    <xdr:to>
      <xdr:col>9</xdr:col>
      <xdr:colOff>342900</xdr:colOff>
      <xdr:row>15</xdr:row>
      <xdr:rowOff>22860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CF79F3B1-46E4-4D16-A6B5-4282850FDAF2}"/>
            </a:ext>
          </a:extLst>
        </xdr:cNvPr>
        <xdr:cNvSpPr/>
      </xdr:nvSpPr>
      <xdr:spPr>
        <a:xfrm>
          <a:off x="4853940" y="2095500"/>
          <a:ext cx="975360" cy="67056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9</xdr:col>
      <xdr:colOff>396240</xdr:colOff>
      <xdr:row>11</xdr:row>
      <xdr:rowOff>114300</xdr:rowOff>
    </xdr:from>
    <xdr:to>
      <xdr:col>11</xdr:col>
      <xdr:colOff>365760</xdr:colOff>
      <xdr:row>15</xdr:row>
      <xdr:rowOff>53340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CC34851D-D1C6-4F8A-8E0F-89D7788AC328}"/>
            </a:ext>
          </a:extLst>
        </xdr:cNvPr>
        <xdr:cNvSpPr/>
      </xdr:nvSpPr>
      <xdr:spPr>
        <a:xfrm>
          <a:off x="5882640" y="2125980"/>
          <a:ext cx="1188720" cy="67056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236220</xdr:colOff>
      <xdr:row>3</xdr:row>
      <xdr:rowOff>175260</xdr:rowOff>
    </xdr:from>
    <xdr:to>
      <xdr:col>12</xdr:col>
      <xdr:colOff>320040</xdr:colOff>
      <xdr:row>7</xdr:row>
      <xdr:rowOff>7620</xdr:rowOff>
    </xdr:to>
    <xdr:sp macro="" textlink="">
      <xdr:nvSpPr>
        <xdr:cNvPr id="12" name="Callout: Bent Line 11">
          <a:extLst>
            <a:ext uri="{FF2B5EF4-FFF2-40B4-BE49-F238E27FC236}">
              <a16:creationId xmlns:a16="http://schemas.microsoft.com/office/drawing/2014/main" id="{70F608B2-CF78-470F-BF22-9DCEE7F554EE}"/>
            </a:ext>
          </a:extLst>
        </xdr:cNvPr>
        <xdr:cNvSpPr/>
      </xdr:nvSpPr>
      <xdr:spPr>
        <a:xfrm>
          <a:off x="6941820" y="723900"/>
          <a:ext cx="693420" cy="563880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103409"/>
            <a:gd name="adj6" fmla="val -109304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IN" sz="1100" b="1"/>
            <a:t>Root Node</a:t>
          </a:r>
        </a:p>
      </xdr:txBody>
    </xdr:sp>
    <xdr:clientData/>
  </xdr:twoCellAnchor>
  <xdr:twoCellAnchor>
    <xdr:from>
      <xdr:col>9</xdr:col>
      <xdr:colOff>441960</xdr:colOff>
      <xdr:row>11</xdr:row>
      <xdr:rowOff>76200</xdr:rowOff>
    </xdr:from>
    <xdr:to>
      <xdr:col>12</xdr:col>
      <xdr:colOff>441960</xdr:colOff>
      <xdr:row>19</xdr:row>
      <xdr:rowOff>76200</xdr:rowOff>
    </xdr:to>
    <xdr:sp macro="" textlink="">
      <xdr:nvSpPr>
        <xdr:cNvPr id="13" name="Rectangle: Rounded Corners 12">
          <a:extLst>
            <a:ext uri="{FF2B5EF4-FFF2-40B4-BE49-F238E27FC236}">
              <a16:creationId xmlns:a16="http://schemas.microsoft.com/office/drawing/2014/main" id="{EF53366A-7D6C-4613-A63C-ECB73A1B93E0}"/>
            </a:ext>
          </a:extLst>
        </xdr:cNvPr>
        <xdr:cNvSpPr/>
      </xdr:nvSpPr>
      <xdr:spPr>
        <a:xfrm>
          <a:off x="5928360" y="2087880"/>
          <a:ext cx="1828800" cy="1463040"/>
        </a:xfrm>
        <a:prstGeom prst="roundRect">
          <a:avLst/>
        </a:prstGeom>
        <a:noFill/>
        <a:ln>
          <a:solidFill>
            <a:srgbClr val="00206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12</xdr:col>
      <xdr:colOff>91440</xdr:colOff>
      <xdr:row>7</xdr:row>
      <xdr:rowOff>60960</xdr:rowOff>
    </xdr:from>
    <xdr:to>
      <xdr:col>14</xdr:col>
      <xdr:colOff>30480</xdr:colOff>
      <xdr:row>11</xdr:row>
      <xdr:rowOff>53340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18BB6D27-DA56-4DF1-BED7-5B0D0ADAA899}"/>
            </a:ext>
          </a:extLst>
        </xdr:cNvPr>
        <xdr:cNvCxnSpPr/>
      </xdr:nvCxnSpPr>
      <xdr:spPr>
        <a:xfrm flipV="1">
          <a:off x="7406640" y="1341120"/>
          <a:ext cx="1158240" cy="7239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30480</xdr:colOff>
      <xdr:row>14</xdr:row>
      <xdr:rowOff>144780</xdr:rowOff>
    </xdr:from>
    <xdr:to>
      <xdr:col>17</xdr:col>
      <xdr:colOff>175260</xdr:colOff>
      <xdr:row>18</xdr:row>
      <xdr:rowOff>76200</xdr:rowOff>
    </xdr:to>
    <xdr:sp macro="" textlink="">
      <xdr:nvSpPr>
        <xdr:cNvPr id="16" name="Callout: Bent Line 15">
          <a:extLst>
            <a:ext uri="{FF2B5EF4-FFF2-40B4-BE49-F238E27FC236}">
              <a16:creationId xmlns:a16="http://schemas.microsoft.com/office/drawing/2014/main" id="{35F725AA-ABE9-4358-B78C-02880E1A5106}"/>
            </a:ext>
          </a:extLst>
        </xdr:cNvPr>
        <xdr:cNvSpPr/>
      </xdr:nvSpPr>
      <xdr:spPr>
        <a:xfrm>
          <a:off x="9174480" y="2705100"/>
          <a:ext cx="1363980" cy="662940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110501"/>
            <a:gd name="adj6" fmla="val -35494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outliers, assumptions, hypo testng</a:t>
          </a:r>
          <a:r>
            <a:rPr lang="en-IN" sz="1100" baseline="0"/>
            <a:t> </a:t>
          </a:r>
          <a:r>
            <a:rPr lang="en-IN" sz="1100"/>
            <a:t> </a:t>
          </a:r>
        </a:p>
      </xdr:txBody>
    </xdr:sp>
    <xdr:clientData/>
  </xdr:twoCellAnchor>
  <xdr:twoCellAnchor>
    <xdr:from>
      <xdr:col>15</xdr:col>
      <xdr:colOff>114300</xdr:colOff>
      <xdr:row>22</xdr:row>
      <xdr:rowOff>22860</xdr:rowOff>
    </xdr:from>
    <xdr:to>
      <xdr:col>19</xdr:col>
      <xdr:colOff>297180</xdr:colOff>
      <xdr:row>25</xdr:row>
      <xdr:rowOff>144780</xdr:rowOff>
    </xdr:to>
    <xdr:sp macro="" textlink="">
      <xdr:nvSpPr>
        <xdr:cNvPr id="17" name="Callout: Bent Line 16">
          <a:extLst>
            <a:ext uri="{FF2B5EF4-FFF2-40B4-BE49-F238E27FC236}">
              <a16:creationId xmlns:a16="http://schemas.microsoft.com/office/drawing/2014/main" id="{F8C40340-2860-4A0D-AC26-793374762FC8}"/>
            </a:ext>
          </a:extLst>
        </xdr:cNvPr>
        <xdr:cNvSpPr/>
      </xdr:nvSpPr>
      <xdr:spPr>
        <a:xfrm>
          <a:off x="9258300" y="4046220"/>
          <a:ext cx="2621280" cy="670560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-23865"/>
            <a:gd name="adj6" fmla="val -21070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outliers, hypo testng, logit function, explaination of method is difficult to others </a:t>
          </a:r>
          <a:r>
            <a:rPr lang="en-IN" sz="1100" baseline="0"/>
            <a:t> </a:t>
          </a:r>
          <a:r>
            <a:rPr lang="en-IN" sz="1100"/>
            <a:t> </a:t>
          </a:r>
        </a:p>
      </xdr:txBody>
    </xdr:sp>
    <xdr:clientData/>
  </xdr:twoCellAnchor>
  <xdr:twoCellAnchor editAs="oneCell">
    <xdr:from>
      <xdr:col>0</xdr:col>
      <xdr:colOff>403860</xdr:colOff>
      <xdr:row>21</xdr:row>
      <xdr:rowOff>53340</xdr:rowOff>
    </xdr:from>
    <xdr:to>
      <xdr:col>7</xdr:col>
      <xdr:colOff>99060</xdr:colOff>
      <xdr:row>27</xdr:row>
      <xdr:rowOff>106680</xdr:rowOff>
    </xdr:to>
    <xdr:pic>
      <xdr:nvPicPr>
        <xdr:cNvPr id="18" name="Picture 17" descr="Logistic Regression">
          <a:extLst>
            <a:ext uri="{FF2B5EF4-FFF2-40B4-BE49-F238E27FC236}">
              <a16:creationId xmlns:a16="http://schemas.microsoft.com/office/drawing/2014/main" id="{442F1CD8-76CF-4D3B-84B1-2E8FDB1B50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3860" y="3893820"/>
          <a:ext cx="3962400" cy="1150620"/>
        </a:xfrm>
        <a:prstGeom prst="rect">
          <a:avLst/>
        </a:prstGeom>
        <a:noFill/>
        <a:ln>
          <a:solidFill>
            <a:srgbClr val="00206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472440</xdr:colOff>
      <xdr:row>42</xdr:row>
      <xdr:rowOff>91441</xdr:rowOff>
    </xdr:from>
    <xdr:to>
      <xdr:col>10</xdr:col>
      <xdr:colOff>517296</xdr:colOff>
      <xdr:row>63</xdr:row>
      <xdr:rowOff>175260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925853AC-08B3-4324-9EF2-D0D914C03E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72440" y="7772401"/>
          <a:ext cx="6140856" cy="3924299"/>
        </a:xfrm>
        <a:prstGeom prst="rect">
          <a:avLst/>
        </a:prstGeom>
      </xdr:spPr>
    </xdr:pic>
    <xdr:clientData/>
  </xdr:twoCellAnchor>
  <xdr:twoCellAnchor>
    <xdr:from>
      <xdr:col>12</xdr:col>
      <xdr:colOff>396240</xdr:colOff>
      <xdr:row>47</xdr:row>
      <xdr:rowOff>76200</xdr:rowOff>
    </xdr:from>
    <xdr:to>
      <xdr:col>13</xdr:col>
      <xdr:colOff>548640</xdr:colOff>
      <xdr:row>47</xdr:row>
      <xdr:rowOff>76200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862CF818-474D-408C-9ECE-1ED6A88A5D0F}"/>
            </a:ext>
          </a:extLst>
        </xdr:cNvPr>
        <xdr:cNvCxnSpPr/>
      </xdr:nvCxnSpPr>
      <xdr:spPr>
        <a:xfrm>
          <a:off x="7711440" y="8671560"/>
          <a:ext cx="7620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426720</xdr:colOff>
      <xdr:row>52</xdr:row>
      <xdr:rowOff>68580</xdr:rowOff>
    </xdr:from>
    <xdr:to>
      <xdr:col>11</xdr:col>
      <xdr:colOff>45720</xdr:colOff>
      <xdr:row>52</xdr:row>
      <xdr:rowOff>91440</xdr:rowOff>
    </xdr:to>
    <xdr:cxnSp macro="">
      <xdr:nvCxnSpPr>
        <xdr:cNvPr id="21" name="Straight Connector 20">
          <a:extLst>
            <a:ext uri="{FF2B5EF4-FFF2-40B4-BE49-F238E27FC236}">
              <a16:creationId xmlns:a16="http://schemas.microsoft.com/office/drawing/2014/main" id="{B044F1CA-BFD9-4F89-A369-FBCA13082207}"/>
            </a:ext>
          </a:extLst>
        </xdr:cNvPr>
        <xdr:cNvCxnSpPr/>
      </xdr:nvCxnSpPr>
      <xdr:spPr>
        <a:xfrm>
          <a:off x="426720" y="9578340"/>
          <a:ext cx="6324600" cy="2286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15</xdr:col>
      <xdr:colOff>152400</xdr:colOff>
      <xdr:row>42</xdr:row>
      <xdr:rowOff>61088</xdr:rowOff>
    </xdr:from>
    <xdr:to>
      <xdr:col>18</xdr:col>
      <xdr:colOff>338740</xdr:colOff>
      <xdr:row>49</xdr:row>
      <xdr:rowOff>131209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D333A8FB-E964-4BB3-82D6-BBCCA6CFF7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296400" y="7742048"/>
          <a:ext cx="2015140" cy="1350281"/>
        </a:xfrm>
        <a:prstGeom prst="rect">
          <a:avLst/>
        </a:prstGeom>
      </xdr:spPr>
    </xdr:pic>
    <xdr:clientData/>
  </xdr:twoCellAnchor>
  <xdr:twoCellAnchor>
    <xdr:from>
      <xdr:col>15</xdr:col>
      <xdr:colOff>464820</xdr:colOff>
      <xdr:row>43</xdr:row>
      <xdr:rowOff>22860</xdr:rowOff>
    </xdr:from>
    <xdr:to>
      <xdr:col>16</xdr:col>
      <xdr:colOff>190500</xdr:colOff>
      <xdr:row>44</xdr:row>
      <xdr:rowOff>68580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1A78C066-DD65-4901-975A-13B86CB774FF}"/>
            </a:ext>
          </a:extLst>
        </xdr:cNvPr>
        <xdr:cNvCxnSpPr/>
      </xdr:nvCxnSpPr>
      <xdr:spPr>
        <a:xfrm>
          <a:off x="9608820" y="7886700"/>
          <a:ext cx="33528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198120</xdr:colOff>
      <xdr:row>46</xdr:row>
      <xdr:rowOff>152400</xdr:rowOff>
    </xdr:from>
    <xdr:to>
      <xdr:col>17</xdr:col>
      <xdr:colOff>449580</xdr:colOff>
      <xdr:row>47</xdr:row>
      <xdr:rowOff>0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5A0D6FAA-4A6E-44BB-848B-4250AFD560C4}"/>
            </a:ext>
          </a:extLst>
        </xdr:cNvPr>
        <xdr:cNvCxnSpPr/>
      </xdr:nvCxnSpPr>
      <xdr:spPr>
        <a:xfrm flipH="1">
          <a:off x="10561320" y="8564880"/>
          <a:ext cx="251460" cy="304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457200</xdr:colOff>
      <xdr:row>56</xdr:row>
      <xdr:rowOff>114300</xdr:rowOff>
    </xdr:from>
    <xdr:to>
      <xdr:col>18</xdr:col>
      <xdr:colOff>586740</xdr:colOff>
      <xdr:row>56</xdr:row>
      <xdr:rowOff>121920</xdr:rowOff>
    </xdr:to>
    <xdr:cxnSp macro="">
      <xdr:nvCxnSpPr>
        <xdr:cNvPr id="28" name="Straight Arrow Connector 27">
          <a:extLst>
            <a:ext uri="{FF2B5EF4-FFF2-40B4-BE49-F238E27FC236}">
              <a16:creationId xmlns:a16="http://schemas.microsoft.com/office/drawing/2014/main" id="{461167D9-898A-49B2-A595-9C59849A0FB4}"/>
            </a:ext>
          </a:extLst>
        </xdr:cNvPr>
        <xdr:cNvCxnSpPr/>
      </xdr:nvCxnSpPr>
      <xdr:spPr>
        <a:xfrm>
          <a:off x="10820400" y="10355580"/>
          <a:ext cx="73914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396240</xdr:colOff>
      <xdr:row>63</xdr:row>
      <xdr:rowOff>91440</xdr:rowOff>
    </xdr:from>
    <xdr:to>
      <xdr:col>4</xdr:col>
      <xdr:colOff>563880</xdr:colOff>
      <xdr:row>67</xdr:row>
      <xdr:rowOff>144780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94F198F7-77F0-4528-AA96-B95DDAB1D110}"/>
            </a:ext>
          </a:extLst>
        </xdr:cNvPr>
        <xdr:cNvSpPr/>
      </xdr:nvSpPr>
      <xdr:spPr>
        <a:xfrm>
          <a:off x="2225040" y="11612880"/>
          <a:ext cx="777240" cy="78486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5=0</a:t>
          </a:r>
        </a:p>
        <a:p>
          <a:pPr algn="l"/>
          <a:r>
            <a:rPr lang="en-IN" sz="1100"/>
            <a:t>12= 1</a:t>
          </a:r>
        </a:p>
      </xdr:txBody>
    </xdr:sp>
    <xdr:clientData/>
  </xdr:twoCellAnchor>
  <xdr:twoCellAnchor>
    <xdr:from>
      <xdr:col>7</xdr:col>
      <xdr:colOff>426720</xdr:colOff>
      <xdr:row>59</xdr:row>
      <xdr:rowOff>99060</xdr:rowOff>
    </xdr:from>
    <xdr:to>
      <xdr:col>8</xdr:col>
      <xdr:colOff>594360</xdr:colOff>
      <xdr:row>63</xdr:row>
      <xdr:rowOff>152400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1E363EC9-4048-4D3C-A4DF-9E03E5B9FDD7}"/>
            </a:ext>
          </a:extLst>
        </xdr:cNvPr>
        <xdr:cNvSpPr/>
      </xdr:nvSpPr>
      <xdr:spPr>
        <a:xfrm>
          <a:off x="4693920" y="10888980"/>
          <a:ext cx="777240" cy="78486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5=1</a:t>
          </a:r>
        </a:p>
        <a:p>
          <a:pPr algn="l"/>
          <a:r>
            <a:rPr lang="en-IN" sz="1100"/>
            <a:t>12= 0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335502</xdr:colOff>
      <xdr:row>0</xdr:row>
      <xdr:rowOff>152400</xdr:rowOff>
    </xdr:from>
    <xdr:to>
      <xdr:col>15</xdr:col>
      <xdr:colOff>193106</xdr:colOff>
      <xdr:row>24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EB3F9E0-0F17-4871-A613-38152DA463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83502" y="152400"/>
          <a:ext cx="5953604" cy="4236720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twoCellAnchor>
    <xdr:from>
      <xdr:col>9</xdr:col>
      <xdr:colOff>91440</xdr:colOff>
      <xdr:row>2</xdr:row>
      <xdr:rowOff>175260</xdr:rowOff>
    </xdr:from>
    <xdr:to>
      <xdr:col>16</xdr:col>
      <xdr:colOff>38100</xdr:colOff>
      <xdr:row>16</xdr:row>
      <xdr:rowOff>53340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0E7D9BA0-13EB-41DF-861A-76AE9C4896AD}"/>
            </a:ext>
          </a:extLst>
        </xdr:cNvPr>
        <xdr:cNvCxnSpPr/>
      </xdr:nvCxnSpPr>
      <xdr:spPr>
        <a:xfrm flipH="1">
          <a:off x="5577840" y="541020"/>
          <a:ext cx="4213860" cy="2438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586740</xdr:colOff>
      <xdr:row>3</xdr:row>
      <xdr:rowOff>114300</xdr:rowOff>
    </xdr:from>
    <xdr:to>
      <xdr:col>16</xdr:col>
      <xdr:colOff>7620</xdr:colOff>
      <xdr:row>5</xdr:row>
      <xdr:rowOff>68580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C3A81D2E-D6FF-44F2-A397-0E36D162A484}"/>
            </a:ext>
          </a:extLst>
        </xdr:cNvPr>
        <xdr:cNvCxnSpPr/>
      </xdr:nvCxnSpPr>
      <xdr:spPr>
        <a:xfrm flipH="1">
          <a:off x="7292340" y="662940"/>
          <a:ext cx="2468880" cy="3200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388620</xdr:colOff>
      <xdr:row>15</xdr:row>
      <xdr:rowOff>7620</xdr:rowOff>
    </xdr:from>
    <xdr:to>
      <xdr:col>20</xdr:col>
      <xdr:colOff>464820</xdr:colOff>
      <xdr:row>15</xdr:row>
      <xdr:rowOff>7620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84E55EFA-F9EF-4C35-B8D6-BAC14295E032}"/>
            </a:ext>
          </a:extLst>
        </xdr:cNvPr>
        <xdr:cNvCxnSpPr/>
      </xdr:nvCxnSpPr>
      <xdr:spPr>
        <a:xfrm>
          <a:off x="10142220" y="2750820"/>
          <a:ext cx="25146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396240</xdr:colOff>
      <xdr:row>6</xdr:row>
      <xdr:rowOff>15240</xdr:rowOff>
    </xdr:from>
    <xdr:to>
      <xdr:col>16</xdr:col>
      <xdr:colOff>403860</xdr:colOff>
      <xdr:row>15</xdr:row>
      <xdr:rowOff>152400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2239F400-ADF1-436C-AAB4-ABC58EE6D784}"/>
            </a:ext>
          </a:extLst>
        </xdr:cNvPr>
        <xdr:cNvCxnSpPr/>
      </xdr:nvCxnSpPr>
      <xdr:spPr>
        <a:xfrm flipH="1" flipV="1">
          <a:off x="10149840" y="1112520"/>
          <a:ext cx="7620" cy="17830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274320</xdr:colOff>
      <xdr:row>10</xdr:row>
      <xdr:rowOff>15240</xdr:rowOff>
    </xdr:from>
    <xdr:to>
      <xdr:col>17</xdr:col>
      <xdr:colOff>449580</xdr:colOff>
      <xdr:row>10</xdr:row>
      <xdr:rowOff>167640</xdr:rowOff>
    </xdr:to>
    <xdr:sp macro="" textlink="">
      <xdr:nvSpPr>
        <xdr:cNvPr id="14" name="Oval 13">
          <a:extLst>
            <a:ext uri="{FF2B5EF4-FFF2-40B4-BE49-F238E27FC236}">
              <a16:creationId xmlns:a16="http://schemas.microsoft.com/office/drawing/2014/main" id="{FEEF8889-91BF-4843-BE91-749A38F8E0A9}"/>
            </a:ext>
          </a:extLst>
        </xdr:cNvPr>
        <xdr:cNvSpPr/>
      </xdr:nvSpPr>
      <xdr:spPr>
        <a:xfrm>
          <a:off x="10637520" y="1844040"/>
          <a:ext cx="175260" cy="1524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18</xdr:col>
      <xdr:colOff>53340</xdr:colOff>
      <xdr:row>11</xdr:row>
      <xdr:rowOff>137160</xdr:rowOff>
    </xdr:from>
    <xdr:to>
      <xdr:col>18</xdr:col>
      <xdr:colOff>228600</xdr:colOff>
      <xdr:row>12</xdr:row>
      <xdr:rowOff>106680</xdr:rowOff>
    </xdr:to>
    <xdr:sp macro="" textlink="">
      <xdr:nvSpPr>
        <xdr:cNvPr id="15" name="Oval 14">
          <a:extLst>
            <a:ext uri="{FF2B5EF4-FFF2-40B4-BE49-F238E27FC236}">
              <a16:creationId xmlns:a16="http://schemas.microsoft.com/office/drawing/2014/main" id="{00787680-4A4E-40B0-B4BB-A6CF117843DC}"/>
            </a:ext>
          </a:extLst>
        </xdr:cNvPr>
        <xdr:cNvSpPr/>
      </xdr:nvSpPr>
      <xdr:spPr>
        <a:xfrm>
          <a:off x="11026140" y="2148840"/>
          <a:ext cx="175260" cy="1524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17</xdr:col>
      <xdr:colOff>137160</xdr:colOff>
      <xdr:row>11</xdr:row>
      <xdr:rowOff>144780</xdr:rowOff>
    </xdr:from>
    <xdr:to>
      <xdr:col>17</xdr:col>
      <xdr:colOff>312420</xdr:colOff>
      <xdr:row>12</xdr:row>
      <xdr:rowOff>114300</xdr:rowOff>
    </xdr:to>
    <xdr:sp macro="" textlink="">
      <xdr:nvSpPr>
        <xdr:cNvPr id="16" name="Oval 15">
          <a:extLst>
            <a:ext uri="{FF2B5EF4-FFF2-40B4-BE49-F238E27FC236}">
              <a16:creationId xmlns:a16="http://schemas.microsoft.com/office/drawing/2014/main" id="{A134E1D0-EAF3-4FCF-B6A2-7700170178AC}"/>
            </a:ext>
          </a:extLst>
        </xdr:cNvPr>
        <xdr:cNvSpPr/>
      </xdr:nvSpPr>
      <xdr:spPr>
        <a:xfrm>
          <a:off x="10500360" y="2156460"/>
          <a:ext cx="175260" cy="1524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18</xdr:col>
      <xdr:colOff>0</xdr:colOff>
      <xdr:row>8</xdr:row>
      <xdr:rowOff>0</xdr:rowOff>
    </xdr:from>
    <xdr:to>
      <xdr:col>18</xdr:col>
      <xdr:colOff>175260</xdr:colOff>
      <xdr:row>8</xdr:row>
      <xdr:rowOff>152400</xdr:rowOff>
    </xdr:to>
    <xdr:sp macro="" textlink="">
      <xdr:nvSpPr>
        <xdr:cNvPr id="17" name="Oval 16">
          <a:extLst>
            <a:ext uri="{FF2B5EF4-FFF2-40B4-BE49-F238E27FC236}">
              <a16:creationId xmlns:a16="http://schemas.microsoft.com/office/drawing/2014/main" id="{F5B46B41-E9C3-46FC-AA3E-9E1047D440B0}"/>
            </a:ext>
          </a:extLst>
        </xdr:cNvPr>
        <xdr:cNvSpPr/>
      </xdr:nvSpPr>
      <xdr:spPr>
        <a:xfrm>
          <a:off x="10972800" y="1463040"/>
          <a:ext cx="175260" cy="152400"/>
        </a:xfrm>
        <a:prstGeom prst="ellips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18</xdr:col>
      <xdr:colOff>350520</xdr:colOff>
      <xdr:row>9</xdr:row>
      <xdr:rowOff>114300</xdr:rowOff>
    </xdr:from>
    <xdr:to>
      <xdr:col>18</xdr:col>
      <xdr:colOff>525780</xdr:colOff>
      <xdr:row>10</xdr:row>
      <xdr:rowOff>83820</xdr:rowOff>
    </xdr:to>
    <xdr:sp macro="" textlink="">
      <xdr:nvSpPr>
        <xdr:cNvPr id="18" name="Oval 17">
          <a:extLst>
            <a:ext uri="{FF2B5EF4-FFF2-40B4-BE49-F238E27FC236}">
              <a16:creationId xmlns:a16="http://schemas.microsoft.com/office/drawing/2014/main" id="{64D47A02-C9B1-425E-B2A5-3CEA75B11E82}"/>
            </a:ext>
          </a:extLst>
        </xdr:cNvPr>
        <xdr:cNvSpPr/>
      </xdr:nvSpPr>
      <xdr:spPr>
        <a:xfrm>
          <a:off x="11323320" y="1760220"/>
          <a:ext cx="175260" cy="152400"/>
        </a:xfrm>
        <a:prstGeom prst="ellips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 editAs="oneCell">
    <xdr:from>
      <xdr:col>18</xdr:col>
      <xdr:colOff>601980</xdr:colOff>
      <xdr:row>11</xdr:row>
      <xdr:rowOff>15240</xdr:rowOff>
    </xdr:from>
    <xdr:to>
      <xdr:col>19</xdr:col>
      <xdr:colOff>535237</xdr:colOff>
      <xdr:row>12</xdr:row>
      <xdr:rowOff>156170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40BC28C1-826A-4398-AB77-0706B35FEA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574780" y="2026920"/>
          <a:ext cx="542857" cy="323810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twoCellAnchor>
    <xdr:from>
      <xdr:col>13</xdr:col>
      <xdr:colOff>441960</xdr:colOff>
      <xdr:row>27</xdr:row>
      <xdr:rowOff>22860</xdr:rowOff>
    </xdr:from>
    <xdr:to>
      <xdr:col>21</xdr:col>
      <xdr:colOff>137160</xdr:colOff>
      <xdr:row>42</xdr:row>
      <xdr:rowOff>22860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90E21F17-26CF-487D-820C-8F56DF602A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38100</xdr:colOff>
      <xdr:row>29</xdr:row>
      <xdr:rowOff>114300</xdr:rowOff>
    </xdr:from>
    <xdr:to>
      <xdr:col>18</xdr:col>
      <xdr:colOff>45720</xdr:colOff>
      <xdr:row>41</xdr:row>
      <xdr:rowOff>38100</xdr:rowOff>
    </xdr:to>
    <xdr:cxnSp macro="">
      <xdr:nvCxnSpPr>
        <xdr:cNvPr id="22" name="Straight Connector 21">
          <a:extLst>
            <a:ext uri="{FF2B5EF4-FFF2-40B4-BE49-F238E27FC236}">
              <a16:creationId xmlns:a16="http://schemas.microsoft.com/office/drawing/2014/main" id="{288D13D4-CE68-4B32-BC64-9F6154594974}"/>
            </a:ext>
          </a:extLst>
        </xdr:cNvPr>
        <xdr:cNvCxnSpPr/>
      </xdr:nvCxnSpPr>
      <xdr:spPr>
        <a:xfrm flipH="1">
          <a:off x="11132820" y="5417820"/>
          <a:ext cx="7620" cy="2118360"/>
        </a:xfrm>
        <a:prstGeom prst="line">
          <a:avLst/>
        </a:prstGeom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312420</xdr:colOff>
      <xdr:row>35</xdr:row>
      <xdr:rowOff>121920</xdr:rowOff>
    </xdr:from>
    <xdr:to>
      <xdr:col>17</xdr:col>
      <xdr:colOff>449580</xdr:colOff>
      <xdr:row>40</xdr:row>
      <xdr:rowOff>22860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53DD72E7-950B-4F6C-86DB-F3FBA64F8AF8}"/>
            </a:ext>
          </a:extLst>
        </xdr:cNvPr>
        <xdr:cNvSpPr/>
      </xdr:nvSpPr>
      <xdr:spPr>
        <a:xfrm rot="20740881">
          <a:off x="9456420" y="6522720"/>
          <a:ext cx="1356360" cy="81534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18</xdr:col>
      <xdr:colOff>381000</xdr:colOff>
      <xdr:row>29</xdr:row>
      <xdr:rowOff>175260</xdr:rowOff>
    </xdr:from>
    <xdr:to>
      <xdr:col>20</xdr:col>
      <xdr:colOff>518160</xdr:colOff>
      <xdr:row>34</xdr:row>
      <xdr:rowOff>76200</xdr:rowOff>
    </xdr:to>
    <xdr:sp macro="" textlink="">
      <xdr:nvSpPr>
        <xdr:cNvPr id="24" name="Oval 23">
          <a:extLst>
            <a:ext uri="{FF2B5EF4-FFF2-40B4-BE49-F238E27FC236}">
              <a16:creationId xmlns:a16="http://schemas.microsoft.com/office/drawing/2014/main" id="{BE5CD157-447B-4507-96B5-35CBC6BDA9BC}"/>
            </a:ext>
          </a:extLst>
        </xdr:cNvPr>
        <xdr:cNvSpPr/>
      </xdr:nvSpPr>
      <xdr:spPr>
        <a:xfrm rot="20740881">
          <a:off x="11353800" y="5478780"/>
          <a:ext cx="1356360" cy="81534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14</xdr:col>
      <xdr:colOff>464820</xdr:colOff>
      <xdr:row>32</xdr:row>
      <xdr:rowOff>15240</xdr:rowOff>
    </xdr:from>
    <xdr:to>
      <xdr:col>17</xdr:col>
      <xdr:colOff>114300</xdr:colOff>
      <xdr:row>33</xdr:row>
      <xdr:rowOff>137160</xdr:rowOff>
    </xdr:to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ACD3C885-D8BA-4D9B-9ACD-D186613B1715}"/>
            </a:ext>
          </a:extLst>
        </xdr:cNvPr>
        <xdr:cNvSpPr txBox="1"/>
      </xdr:nvSpPr>
      <xdr:spPr>
        <a:xfrm>
          <a:off x="9121140" y="5867400"/>
          <a:ext cx="1478280" cy="304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Predcted = mean = 4</a:t>
          </a:r>
        </a:p>
      </xdr:txBody>
    </xdr:sp>
    <xdr:clientData/>
  </xdr:twoCellAnchor>
  <xdr:twoCellAnchor>
    <xdr:from>
      <xdr:col>18</xdr:col>
      <xdr:colOff>297180</xdr:colOff>
      <xdr:row>35</xdr:row>
      <xdr:rowOff>76200</xdr:rowOff>
    </xdr:from>
    <xdr:to>
      <xdr:col>21</xdr:col>
      <xdr:colOff>7620</xdr:colOff>
      <xdr:row>37</xdr:row>
      <xdr:rowOff>15240</xdr:rowOff>
    </xdr:to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A0EBEDC9-43C5-4297-B40D-616200D1B59E}"/>
            </a:ext>
          </a:extLst>
        </xdr:cNvPr>
        <xdr:cNvSpPr txBox="1"/>
      </xdr:nvSpPr>
      <xdr:spPr>
        <a:xfrm>
          <a:off x="11391900" y="6477000"/>
          <a:ext cx="1539240" cy="304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Predcted = mean = 12.5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182522</xdr:colOff>
      <xdr:row>0</xdr:row>
      <xdr:rowOff>160020</xdr:rowOff>
    </xdr:from>
    <xdr:to>
      <xdr:col>10</xdr:col>
      <xdr:colOff>312420</xdr:colOff>
      <xdr:row>15</xdr:row>
      <xdr:rowOff>14884</xdr:rowOff>
    </xdr:to>
    <xdr:pic>
      <xdr:nvPicPr>
        <xdr:cNvPr id="2" name="Picture 1" descr="decision+tree+learning+in+machine+learning cheap buy online">
          <a:extLst>
            <a:ext uri="{FF2B5EF4-FFF2-40B4-BE49-F238E27FC236}">
              <a16:creationId xmlns:a16="http://schemas.microsoft.com/office/drawing/2014/main" id="{A5C88D09-CFA4-4888-B02F-E8266809A9B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443" r="8257"/>
        <a:stretch/>
      </xdr:blipFill>
      <xdr:spPr bwMode="auto">
        <a:xfrm>
          <a:off x="3321962" y="160020"/>
          <a:ext cx="3177898" cy="2598064"/>
        </a:xfrm>
        <a:prstGeom prst="rect">
          <a:avLst/>
        </a:prstGeom>
        <a:noFill/>
        <a:ln>
          <a:solidFill>
            <a:schemeClr val="accent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480060</xdr:colOff>
      <xdr:row>25</xdr:row>
      <xdr:rowOff>129540</xdr:rowOff>
    </xdr:from>
    <xdr:to>
      <xdr:col>6</xdr:col>
      <xdr:colOff>312420</xdr:colOff>
      <xdr:row>34</xdr:row>
      <xdr:rowOff>137160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4CB9C053-632D-473C-A5D5-E5BBD74F29D5}"/>
            </a:ext>
          </a:extLst>
        </xdr:cNvPr>
        <xdr:cNvSpPr/>
      </xdr:nvSpPr>
      <xdr:spPr>
        <a:xfrm>
          <a:off x="1699260" y="4701540"/>
          <a:ext cx="2362200" cy="1653540"/>
        </a:xfrm>
        <a:prstGeom prst="ellipse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IN" sz="2000" b="1"/>
            <a:t>optimization: Gradient Descent</a:t>
          </a:r>
        </a:p>
      </xdr:txBody>
    </xdr:sp>
    <xdr:clientData/>
  </xdr:twoCellAnchor>
  <xdr:twoCellAnchor>
    <xdr:from>
      <xdr:col>13</xdr:col>
      <xdr:colOff>22860</xdr:colOff>
      <xdr:row>37</xdr:row>
      <xdr:rowOff>106680</xdr:rowOff>
    </xdr:from>
    <xdr:to>
      <xdr:col>19</xdr:col>
      <xdr:colOff>320040</xdr:colOff>
      <xdr:row>48</xdr:row>
      <xdr:rowOff>137160</xdr:rowOff>
    </xdr:to>
    <xdr:cxnSp macro="">
      <xdr:nvCxnSpPr>
        <xdr:cNvPr id="7" name="Connector: Curved 6">
          <a:extLst>
            <a:ext uri="{FF2B5EF4-FFF2-40B4-BE49-F238E27FC236}">
              <a16:creationId xmlns:a16="http://schemas.microsoft.com/office/drawing/2014/main" id="{8BB6C177-9E55-4D7A-8ED9-3E0D1E73EDB4}"/>
            </a:ext>
          </a:extLst>
        </xdr:cNvPr>
        <xdr:cNvCxnSpPr/>
      </xdr:nvCxnSpPr>
      <xdr:spPr>
        <a:xfrm flipV="1">
          <a:off x="8039100" y="6888480"/>
          <a:ext cx="3954780" cy="2080260"/>
        </a:xfrm>
        <a:prstGeom prst="curvedConnector3">
          <a:avLst/>
        </a:prstGeom>
        <a:ln>
          <a:headEnd type="triangle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20</xdr:col>
      <xdr:colOff>274320</xdr:colOff>
      <xdr:row>58</xdr:row>
      <xdr:rowOff>74105</xdr:rowOff>
    </xdr:from>
    <xdr:to>
      <xdr:col>26</xdr:col>
      <xdr:colOff>235596</xdr:colOff>
      <xdr:row>72</xdr:row>
      <xdr:rowOff>41473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42EA3D18-44E0-4595-B9CD-68F1EA767C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557760" y="10734485"/>
          <a:ext cx="3618876" cy="252768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167640</xdr:colOff>
      <xdr:row>14</xdr:row>
      <xdr:rowOff>30480</xdr:rowOff>
    </xdr:from>
    <xdr:to>
      <xdr:col>4</xdr:col>
      <xdr:colOff>0</xdr:colOff>
      <xdr:row>14</xdr:row>
      <xdr:rowOff>53340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2FB192C0-4E6F-44A7-ADB9-2D4D2CC967CE}"/>
            </a:ext>
          </a:extLst>
        </xdr:cNvPr>
        <xdr:cNvCxnSpPr/>
      </xdr:nvCxnSpPr>
      <xdr:spPr>
        <a:xfrm>
          <a:off x="167640" y="2590800"/>
          <a:ext cx="2270760" cy="228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396240</xdr:colOff>
      <xdr:row>3</xdr:row>
      <xdr:rowOff>22860</xdr:rowOff>
    </xdr:from>
    <xdr:to>
      <xdr:col>0</xdr:col>
      <xdr:colOff>403860</xdr:colOff>
      <xdr:row>15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573D6FEC-35F8-4B72-AD20-D26172402FE2}"/>
            </a:ext>
          </a:extLst>
        </xdr:cNvPr>
        <xdr:cNvCxnSpPr/>
      </xdr:nvCxnSpPr>
      <xdr:spPr>
        <a:xfrm flipV="1">
          <a:off x="396240" y="571500"/>
          <a:ext cx="7620" cy="2209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182880</xdr:colOff>
      <xdr:row>10</xdr:row>
      <xdr:rowOff>68580</xdr:rowOff>
    </xdr:from>
    <xdr:to>
      <xdr:col>1</xdr:col>
      <xdr:colOff>358140</xdr:colOff>
      <xdr:row>11</xdr:row>
      <xdr:rowOff>22860</xdr:rowOff>
    </xdr:to>
    <xdr:sp macro="" textlink="">
      <xdr:nvSpPr>
        <xdr:cNvPr id="4" name="Isosceles Triangle 3">
          <a:extLst>
            <a:ext uri="{FF2B5EF4-FFF2-40B4-BE49-F238E27FC236}">
              <a16:creationId xmlns:a16="http://schemas.microsoft.com/office/drawing/2014/main" id="{571EC5D0-A72F-4694-9BAB-707998E8E12E}"/>
            </a:ext>
          </a:extLst>
        </xdr:cNvPr>
        <xdr:cNvSpPr/>
      </xdr:nvSpPr>
      <xdr:spPr>
        <a:xfrm>
          <a:off x="792480" y="1897380"/>
          <a:ext cx="175260" cy="137160"/>
        </a:xfrm>
        <a:prstGeom prst="triangle">
          <a:avLst/>
        </a:prstGeom>
      </xdr:spPr>
      <xdr:style>
        <a:lnRef idx="1">
          <a:schemeClr val="accent6"/>
        </a:lnRef>
        <a:fillRef idx="3">
          <a:schemeClr val="accent6"/>
        </a:fillRef>
        <a:effectRef idx="2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</xdr:col>
      <xdr:colOff>373380</xdr:colOff>
      <xdr:row>11</xdr:row>
      <xdr:rowOff>99060</xdr:rowOff>
    </xdr:from>
    <xdr:to>
      <xdr:col>1</xdr:col>
      <xdr:colOff>548640</xdr:colOff>
      <xdr:row>12</xdr:row>
      <xdr:rowOff>53340</xdr:rowOff>
    </xdr:to>
    <xdr:sp macro="" textlink="">
      <xdr:nvSpPr>
        <xdr:cNvPr id="5" name="Isosceles Triangle 4">
          <a:extLst>
            <a:ext uri="{FF2B5EF4-FFF2-40B4-BE49-F238E27FC236}">
              <a16:creationId xmlns:a16="http://schemas.microsoft.com/office/drawing/2014/main" id="{2DBD4991-AAF0-4485-87E6-56D627917398}"/>
            </a:ext>
          </a:extLst>
        </xdr:cNvPr>
        <xdr:cNvSpPr/>
      </xdr:nvSpPr>
      <xdr:spPr>
        <a:xfrm>
          <a:off x="982980" y="2110740"/>
          <a:ext cx="175260" cy="137160"/>
        </a:xfrm>
        <a:prstGeom prst="triangle">
          <a:avLst/>
        </a:prstGeom>
      </xdr:spPr>
      <xdr:style>
        <a:lnRef idx="1">
          <a:schemeClr val="accent6"/>
        </a:lnRef>
        <a:fillRef idx="3">
          <a:schemeClr val="accent6"/>
        </a:fillRef>
        <a:effectRef idx="2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</xdr:col>
      <xdr:colOff>594360</xdr:colOff>
      <xdr:row>9</xdr:row>
      <xdr:rowOff>144780</xdr:rowOff>
    </xdr:from>
    <xdr:to>
      <xdr:col>2</xdr:col>
      <xdr:colOff>160020</xdr:colOff>
      <xdr:row>10</xdr:row>
      <xdr:rowOff>99060</xdr:rowOff>
    </xdr:to>
    <xdr:sp macro="" textlink="">
      <xdr:nvSpPr>
        <xdr:cNvPr id="6" name="Isosceles Triangle 5">
          <a:extLst>
            <a:ext uri="{FF2B5EF4-FFF2-40B4-BE49-F238E27FC236}">
              <a16:creationId xmlns:a16="http://schemas.microsoft.com/office/drawing/2014/main" id="{280D3ACB-F1F9-4AAB-8D39-4E45D3231BC5}"/>
            </a:ext>
          </a:extLst>
        </xdr:cNvPr>
        <xdr:cNvSpPr/>
      </xdr:nvSpPr>
      <xdr:spPr>
        <a:xfrm>
          <a:off x="1203960" y="1790700"/>
          <a:ext cx="175260" cy="137160"/>
        </a:xfrm>
        <a:prstGeom prst="triangle">
          <a:avLst/>
        </a:prstGeom>
      </xdr:spPr>
      <xdr:style>
        <a:lnRef idx="1">
          <a:schemeClr val="accent6"/>
        </a:lnRef>
        <a:fillRef idx="3">
          <a:schemeClr val="accent6"/>
        </a:fillRef>
        <a:effectRef idx="2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</xdr:col>
      <xdr:colOff>175260</xdr:colOff>
      <xdr:row>11</xdr:row>
      <xdr:rowOff>45720</xdr:rowOff>
    </xdr:from>
    <xdr:to>
      <xdr:col>2</xdr:col>
      <xdr:colOff>350520</xdr:colOff>
      <xdr:row>12</xdr:row>
      <xdr:rowOff>0</xdr:rowOff>
    </xdr:to>
    <xdr:sp macro="" textlink="">
      <xdr:nvSpPr>
        <xdr:cNvPr id="7" name="Isosceles Triangle 6">
          <a:extLst>
            <a:ext uri="{FF2B5EF4-FFF2-40B4-BE49-F238E27FC236}">
              <a16:creationId xmlns:a16="http://schemas.microsoft.com/office/drawing/2014/main" id="{B06B5444-0F03-43D1-B532-CE8BE9757360}"/>
            </a:ext>
          </a:extLst>
        </xdr:cNvPr>
        <xdr:cNvSpPr/>
      </xdr:nvSpPr>
      <xdr:spPr>
        <a:xfrm>
          <a:off x="1394460" y="2057400"/>
          <a:ext cx="175260" cy="137160"/>
        </a:xfrm>
        <a:prstGeom prst="triangle">
          <a:avLst/>
        </a:prstGeom>
      </xdr:spPr>
      <xdr:style>
        <a:lnRef idx="1">
          <a:schemeClr val="accent6"/>
        </a:lnRef>
        <a:fillRef idx="3">
          <a:schemeClr val="accent6"/>
        </a:fillRef>
        <a:effectRef idx="2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</xdr:col>
      <xdr:colOff>495300</xdr:colOff>
      <xdr:row>6</xdr:row>
      <xdr:rowOff>121920</xdr:rowOff>
    </xdr:from>
    <xdr:to>
      <xdr:col>2</xdr:col>
      <xdr:colOff>38100</xdr:colOff>
      <xdr:row>7</xdr:row>
      <xdr:rowOff>91440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BEE18738-0696-4545-85C5-746007A8D7DB}"/>
            </a:ext>
          </a:extLst>
        </xdr:cNvPr>
        <xdr:cNvSpPr/>
      </xdr:nvSpPr>
      <xdr:spPr>
        <a:xfrm>
          <a:off x="1104900" y="1219200"/>
          <a:ext cx="152400" cy="152400"/>
        </a:xfrm>
        <a:prstGeom prst="ellipse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</xdr:col>
      <xdr:colOff>266700</xdr:colOff>
      <xdr:row>7</xdr:row>
      <xdr:rowOff>175260</xdr:rowOff>
    </xdr:from>
    <xdr:to>
      <xdr:col>1</xdr:col>
      <xdr:colOff>419100</xdr:colOff>
      <xdr:row>8</xdr:row>
      <xdr:rowOff>144780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00F29D5A-F471-44C7-8456-4BF634084BC4}"/>
            </a:ext>
          </a:extLst>
        </xdr:cNvPr>
        <xdr:cNvSpPr/>
      </xdr:nvSpPr>
      <xdr:spPr>
        <a:xfrm>
          <a:off x="876300" y="1455420"/>
          <a:ext cx="152400" cy="152400"/>
        </a:xfrm>
        <a:prstGeom prst="ellipse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</xdr:col>
      <xdr:colOff>228600</xdr:colOff>
      <xdr:row>7</xdr:row>
      <xdr:rowOff>121920</xdr:rowOff>
    </xdr:from>
    <xdr:to>
      <xdr:col>2</xdr:col>
      <xdr:colOff>381000</xdr:colOff>
      <xdr:row>8</xdr:row>
      <xdr:rowOff>91440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C2E7BB1F-DC95-484A-99FF-383DEAFBF8C9}"/>
            </a:ext>
          </a:extLst>
        </xdr:cNvPr>
        <xdr:cNvSpPr/>
      </xdr:nvSpPr>
      <xdr:spPr>
        <a:xfrm>
          <a:off x="1447800" y="1402080"/>
          <a:ext cx="152400" cy="152400"/>
        </a:xfrm>
        <a:prstGeom prst="ellipse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</xdr:col>
      <xdr:colOff>403860</xdr:colOff>
      <xdr:row>9</xdr:row>
      <xdr:rowOff>76200</xdr:rowOff>
    </xdr:from>
    <xdr:to>
      <xdr:col>2</xdr:col>
      <xdr:colOff>556260</xdr:colOff>
      <xdr:row>10</xdr:row>
      <xdr:rowOff>45720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89ABB5B8-E130-4432-AE08-14B719A50871}"/>
            </a:ext>
          </a:extLst>
        </xdr:cNvPr>
        <xdr:cNvSpPr/>
      </xdr:nvSpPr>
      <xdr:spPr>
        <a:xfrm>
          <a:off x="1623060" y="1722120"/>
          <a:ext cx="152400" cy="152400"/>
        </a:xfrm>
        <a:prstGeom prst="ellipse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</xdr:col>
      <xdr:colOff>388620</xdr:colOff>
      <xdr:row>4</xdr:row>
      <xdr:rowOff>144780</xdr:rowOff>
    </xdr:from>
    <xdr:to>
      <xdr:col>2</xdr:col>
      <xdr:colOff>541020</xdr:colOff>
      <xdr:row>5</xdr:row>
      <xdr:rowOff>114300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4D04F445-6843-4320-A137-D9850F07C89C}"/>
            </a:ext>
          </a:extLst>
        </xdr:cNvPr>
        <xdr:cNvSpPr/>
      </xdr:nvSpPr>
      <xdr:spPr>
        <a:xfrm>
          <a:off x="1607820" y="876300"/>
          <a:ext cx="152400" cy="152400"/>
        </a:xfrm>
        <a:prstGeom prst="ellipse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</xdr:col>
      <xdr:colOff>571500</xdr:colOff>
      <xdr:row>11</xdr:row>
      <xdr:rowOff>45720</xdr:rowOff>
    </xdr:from>
    <xdr:to>
      <xdr:col>3</xdr:col>
      <xdr:colOff>182880</xdr:colOff>
      <xdr:row>12</xdr:row>
      <xdr:rowOff>53340</xdr:rowOff>
    </xdr:to>
    <xdr:sp macro="" textlink="">
      <xdr:nvSpPr>
        <xdr:cNvPr id="13" name="Star: 5 Points 12">
          <a:extLst>
            <a:ext uri="{FF2B5EF4-FFF2-40B4-BE49-F238E27FC236}">
              <a16:creationId xmlns:a16="http://schemas.microsoft.com/office/drawing/2014/main" id="{24F7A282-FFD7-485A-A1D1-0941CA3CF203}"/>
            </a:ext>
          </a:extLst>
        </xdr:cNvPr>
        <xdr:cNvSpPr/>
      </xdr:nvSpPr>
      <xdr:spPr>
        <a:xfrm>
          <a:off x="1790700" y="2057400"/>
          <a:ext cx="220980" cy="190500"/>
        </a:xfrm>
        <a:prstGeom prst="star5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</xdr:col>
      <xdr:colOff>289560</xdr:colOff>
      <xdr:row>4</xdr:row>
      <xdr:rowOff>137160</xdr:rowOff>
    </xdr:from>
    <xdr:to>
      <xdr:col>1</xdr:col>
      <xdr:colOff>510540</xdr:colOff>
      <xdr:row>5</xdr:row>
      <xdr:rowOff>144780</xdr:rowOff>
    </xdr:to>
    <xdr:sp macro="" textlink="">
      <xdr:nvSpPr>
        <xdr:cNvPr id="14" name="Star: 5 Points 13">
          <a:extLst>
            <a:ext uri="{FF2B5EF4-FFF2-40B4-BE49-F238E27FC236}">
              <a16:creationId xmlns:a16="http://schemas.microsoft.com/office/drawing/2014/main" id="{E441638B-3400-4BC7-964D-05BB727F04CD}"/>
            </a:ext>
          </a:extLst>
        </xdr:cNvPr>
        <xdr:cNvSpPr/>
      </xdr:nvSpPr>
      <xdr:spPr>
        <a:xfrm>
          <a:off x="899160" y="868680"/>
          <a:ext cx="220980" cy="190500"/>
        </a:xfrm>
        <a:prstGeom prst="star5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</xdr:col>
      <xdr:colOff>262890</xdr:colOff>
      <xdr:row>12</xdr:row>
      <xdr:rowOff>0</xdr:rowOff>
    </xdr:from>
    <xdr:to>
      <xdr:col>3</xdr:col>
      <xdr:colOff>4104</xdr:colOff>
      <xdr:row>12</xdr:row>
      <xdr:rowOff>53340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ACAFD299-B2D2-4B34-9E13-8C74104DAA03}"/>
            </a:ext>
          </a:extLst>
        </xdr:cNvPr>
        <xdr:cNvCxnSpPr>
          <a:stCxn id="7" idx="3"/>
          <a:endCxn id="13" idx="2"/>
        </xdr:cNvCxnSpPr>
      </xdr:nvCxnSpPr>
      <xdr:spPr>
        <a:xfrm>
          <a:off x="1482090" y="2194560"/>
          <a:ext cx="350814" cy="533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548640</xdr:colOff>
      <xdr:row>12</xdr:row>
      <xdr:rowOff>53340</xdr:rowOff>
    </xdr:from>
    <xdr:to>
      <xdr:col>3</xdr:col>
      <xdr:colOff>4104</xdr:colOff>
      <xdr:row>12</xdr:row>
      <xdr:rowOff>53340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ABF84220-7E41-4B0E-B48F-5BF259BC36A3}"/>
            </a:ext>
          </a:extLst>
        </xdr:cNvPr>
        <xdr:cNvCxnSpPr>
          <a:stCxn id="5" idx="4"/>
          <a:endCxn id="13" idx="2"/>
        </xdr:cNvCxnSpPr>
      </xdr:nvCxnSpPr>
      <xdr:spPr>
        <a:xfrm>
          <a:off x="1158240" y="2247900"/>
          <a:ext cx="674664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314325</xdr:colOff>
      <xdr:row>10</xdr:row>
      <xdr:rowOff>137160</xdr:rowOff>
    </xdr:from>
    <xdr:to>
      <xdr:col>3</xdr:col>
      <xdr:colOff>72390</xdr:colOff>
      <xdr:row>11</xdr:row>
      <xdr:rowOff>45720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23556500-6183-45CE-9962-29CF8347AE68}"/>
            </a:ext>
          </a:extLst>
        </xdr:cNvPr>
        <xdr:cNvCxnSpPr>
          <a:stCxn id="4" idx="5"/>
          <a:endCxn id="13" idx="0"/>
        </xdr:cNvCxnSpPr>
      </xdr:nvCxnSpPr>
      <xdr:spPr>
        <a:xfrm>
          <a:off x="923925" y="1965960"/>
          <a:ext cx="977265" cy="914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160020</xdr:colOff>
      <xdr:row>10</xdr:row>
      <xdr:rowOff>99060</xdr:rowOff>
    </xdr:from>
    <xdr:to>
      <xdr:col>2</xdr:col>
      <xdr:colOff>571500</xdr:colOff>
      <xdr:row>11</xdr:row>
      <xdr:rowOff>118484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35B02793-D4E4-4DD6-B406-D0912A1664B7}"/>
            </a:ext>
          </a:extLst>
        </xdr:cNvPr>
        <xdr:cNvCxnSpPr>
          <a:stCxn id="6" idx="4"/>
          <a:endCxn id="13" idx="1"/>
        </xdr:cNvCxnSpPr>
      </xdr:nvCxnSpPr>
      <xdr:spPr>
        <a:xfrm>
          <a:off x="1379220" y="1927860"/>
          <a:ext cx="411480" cy="20230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533942</xdr:colOff>
      <xdr:row>10</xdr:row>
      <xdr:rowOff>23402</xdr:rowOff>
    </xdr:from>
    <xdr:to>
      <xdr:col>3</xdr:col>
      <xdr:colOff>72390</xdr:colOff>
      <xdr:row>11</xdr:row>
      <xdr:rowOff>45720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52FD677C-07C5-4372-9358-38C7FF8C3AAD}"/>
            </a:ext>
          </a:extLst>
        </xdr:cNvPr>
        <xdr:cNvCxnSpPr>
          <a:stCxn id="11" idx="5"/>
          <a:endCxn id="13" idx="0"/>
        </xdr:cNvCxnSpPr>
      </xdr:nvCxnSpPr>
      <xdr:spPr>
        <a:xfrm>
          <a:off x="1753142" y="1852202"/>
          <a:ext cx="148048" cy="20519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468336</xdr:colOff>
      <xdr:row>5</xdr:row>
      <xdr:rowOff>144780</xdr:rowOff>
    </xdr:from>
    <xdr:to>
      <xdr:col>2</xdr:col>
      <xdr:colOff>358682</xdr:colOff>
      <xdr:row>8</xdr:row>
      <xdr:rowOff>69122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5084C40F-9445-4DA1-8668-4F0DB0EA2A25}"/>
            </a:ext>
          </a:extLst>
        </xdr:cNvPr>
        <xdr:cNvCxnSpPr>
          <a:stCxn id="10" idx="5"/>
          <a:endCxn id="14" idx="3"/>
        </xdr:cNvCxnSpPr>
      </xdr:nvCxnSpPr>
      <xdr:spPr>
        <a:xfrm flipH="1" flipV="1">
          <a:off x="1077936" y="1059180"/>
          <a:ext cx="499946" cy="47298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468336</xdr:colOff>
      <xdr:row>5</xdr:row>
      <xdr:rowOff>144780</xdr:rowOff>
    </xdr:from>
    <xdr:to>
      <xdr:col>1</xdr:col>
      <xdr:colOff>495300</xdr:colOff>
      <xdr:row>7</xdr:row>
      <xdr:rowOff>15240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6B2EA226-E9AD-4D6B-8925-2078798BA71D}"/>
            </a:ext>
          </a:extLst>
        </xdr:cNvPr>
        <xdr:cNvCxnSpPr>
          <a:stCxn id="8" idx="2"/>
          <a:endCxn id="14" idx="3"/>
        </xdr:cNvCxnSpPr>
      </xdr:nvCxnSpPr>
      <xdr:spPr>
        <a:xfrm flipH="1" flipV="1">
          <a:off x="1077936" y="1059180"/>
          <a:ext cx="26964" cy="2362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289018</xdr:colOff>
      <xdr:row>5</xdr:row>
      <xdr:rowOff>144780</xdr:rowOff>
    </xdr:from>
    <xdr:to>
      <xdr:col>1</xdr:col>
      <xdr:colOff>331764</xdr:colOff>
      <xdr:row>8</xdr:row>
      <xdr:rowOff>14698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303496B1-8C72-4996-8D45-EC435370E28A}"/>
            </a:ext>
          </a:extLst>
        </xdr:cNvPr>
        <xdr:cNvCxnSpPr>
          <a:stCxn id="9" idx="1"/>
          <a:endCxn id="14" idx="2"/>
        </xdr:cNvCxnSpPr>
      </xdr:nvCxnSpPr>
      <xdr:spPr>
        <a:xfrm flipV="1">
          <a:off x="898618" y="1059180"/>
          <a:ext cx="42746" cy="41855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468336</xdr:colOff>
      <xdr:row>5</xdr:row>
      <xdr:rowOff>38100</xdr:rowOff>
    </xdr:from>
    <xdr:to>
      <xdr:col>2</xdr:col>
      <xdr:colOff>388620</xdr:colOff>
      <xdr:row>5</xdr:row>
      <xdr:rowOff>144780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402A4CD1-F980-4492-A5EB-C85F7D454ED9}"/>
            </a:ext>
          </a:extLst>
        </xdr:cNvPr>
        <xdr:cNvCxnSpPr>
          <a:stCxn id="12" idx="2"/>
          <a:endCxn id="14" idx="3"/>
        </xdr:cNvCxnSpPr>
      </xdr:nvCxnSpPr>
      <xdr:spPr>
        <a:xfrm flipH="1">
          <a:off x="1077936" y="952500"/>
          <a:ext cx="529884" cy="1066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182880</xdr:colOff>
      <xdr:row>8</xdr:row>
      <xdr:rowOff>160020</xdr:rowOff>
    </xdr:from>
    <xdr:to>
      <xdr:col>2</xdr:col>
      <xdr:colOff>190500</xdr:colOff>
      <xdr:row>17</xdr:row>
      <xdr:rowOff>7620</xdr:rowOff>
    </xdr:to>
    <xdr:cxnSp macro="">
      <xdr:nvCxnSpPr>
        <xdr:cNvPr id="24" name="Straight Connector 23">
          <a:extLst>
            <a:ext uri="{FF2B5EF4-FFF2-40B4-BE49-F238E27FC236}">
              <a16:creationId xmlns:a16="http://schemas.microsoft.com/office/drawing/2014/main" id="{DBA4F26B-3A42-44A6-B2C6-EF00E8228A65}"/>
            </a:ext>
          </a:extLst>
        </xdr:cNvPr>
        <xdr:cNvCxnSpPr/>
      </xdr:nvCxnSpPr>
      <xdr:spPr>
        <a:xfrm>
          <a:off x="1402080" y="1623060"/>
          <a:ext cx="7620" cy="14935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45720</xdr:colOff>
      <xdr:row>11</xdr:row>
      <xdr:rowOff>53340</xdr:rowOff>
    </xdr:from>
    <xdr:to>
      <xdr:col>3</xdr:col>
      <xdr:colOff>541020</xdr:colOff>
      <xdr:row>11</xdr:row>
      <xdr:rowOff>76200</xdr:rowOff>
    </xdr:to>
    <xdr:cxnSp macro="">
      <xdr:nvCxnSpPr>
        <xdr:cNvPr id="25" name="Straight Connector 24">
          <a:extLst>
            <a:ext uri="{FF2B5EF4-FFF2-40B4-BE49-F238E27FC236}">
              <a16:creationId xmlns:a16="http://schemas.microsoft.com/office/drawing/2014/main" id="{6E84F169-D25F-4D20-A845-951352BB3494}"/>
            </a:ext>
          </a:extLst>
        </xdr:cNvPr>
        <xdr:cNvCxnSpPr/>
      </xdr:nvCxnSpPr>
      <xdr:spPr>
        <a:xfrm>
          <a:off x="45720" y="2065020"/>
          <a:ext cx="2324100" cy="2286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486721</xdr:colOff>
      <xdr:row>9</xdr:row>
      <xdr:rowOff>41210</xdr:rowOff>
    </xdr:from>
    <xdr:to>
      <xdr:col>3</xdr:col>
      <xdr:colOff>372421</xdr:colOff>
      <xdr:row>13</xdr:row>
      <xdr:rowOff>106381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BC293077-CF61-46F1-92D4-9B5F0B1085CD}"/>
            </a:ext>
          </a:extLst>
        </xdr:cNvPr>
        <xdr:cNvSpPr/>
      </xdr:nvSpPr>
      <xdr:spPr>
        <a:xfrm rot="20203974">
          <a:off x="486721" y="1687130"/>
          <a:ext cx="1714500" cy="796691"/>
        </a:xfrm>
        <a:prstGeom prst="ellipse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</xdr:col>
      <xdr:colOff>167640</xdr:colOff>
      <xdr:row>4</xdr:row>
      <xdr:rowOff>114300</xdr:rowOff>
    </xdr:from>
    <xdr:to>
      <xdr:col>2</xdr:col>
      <xdr:colOff>175260</xdr:colOff>
      <xdr:row>12</xdr:row>
      <xdr:rowOff>144780</xdr:rowOff>
    </xdr:to>
    <xdr:cxnSp macro="">
      <xdr:nvCxnSpPr>
        <xdr:cNvPr id="27" name="Straight Connector 26">
          <a:extLst>
            <a:ext uri="{FF2B5EF4-FFF2-40B4-BE49-F238E27FC236}">
              <a16:creationId xmlns:a16="http://schemas.microsoft.com/office/drawing/2014/main" id="{96C20412-799E-4BD5-AF7A-DB851E7FC67F}"/>
            </a:ext>
          </a:extLst>
        </xdr:cNvPr>
        <xdr:cNvCxnSpPr/>
      </xdr:nvCxnSpPr>
      <xdr:spPr>
        <a:xfrm>
          <a:off x="1386840" y="845820"/>
          <a:ext cx="7620" cy="149352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335280</xdr:colOff>
      <xdr:row>7</xdr:row>
      <xdr:rowOff>7620</xdr:rowOff>
    </xdr:from>
    <xdr:to>
      <xdr:col>3</xdr:col>
      <xdr:colOff>281940</xdr:colOff>
      <xdr:row>7</xdr:row>
      <xdr:rowOff>15240</xdr:rowOff>
    </xdr:to>
    <xdr:cxnSp macro="">
      <xdr:nvCxnSpPr>
        <xdr:cNvPr id="28" name="Straight Connector 27">
          <a:extLst>
            <a:ext uri="{FF2B5EF4-FFF2-40B4-BE49-F238E27FC236}">
              <a16:creationId xmlns:a16="http://schemas.microsoft.com/office/drawing/2014/main" id="{75588FF3-7BE1-4F11-B64C-B56E8A833FD3}"/>
            </a:ext>
          </a:extLst>
        </xdr:cNvPr>
        <xdr:cNvCxnSpPr/>
      </xdr:nvCxnSpPr>
      <xdr:spPr>
        <a:xfrm flipH="1" flipV="1">
          <a:off x="335280" y="1287780"/>
          <a:ext cx="1775460" cy="762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410522</xdr:colOff>
      <xdr:row>4</xdr:row>
      <xdr:rowOff>132649</xdr:rowOff>
    </xdr:from>
    <xdr:to>
      <xdr:col>3</xdr:col>
      <xdr:colOff>296222</xdr:colOff>
      <xdr:row>9</xdr:row>
      <xdr:rowOff>14940</xdr:rowOff>
    </xdr:to>
    <xdr:sp macro="" textlink="">
      <xdr:nvSpPr>
        <xdr:cNvPr id="29" name="Oval 28">
          <a:extLst>
            <a:ext uri="{FF2B5EF4-FFF2-40B4-BE49-F238E27FC236}">
              <a16:creationId xmlns:a16="http://schemas.microsoft.com/office/drawing/2014/main" id="{F24FC6AC-05E6-4C79-AEB7-9EB807AB6D2D}"/>
            </a:ext>
          </a:extLst>
        </xdr:cNvPr>
        <xdr:cNvSpPr/>
      </xdr:nvSpPr>
      <xdr:spPr>
        <a:xfrm rot="20203974">
          <a:off x="410522" y="864169"/>
          <a:ext cx="1714500" cy="796691"/>
        </a:xfrm>
        <a:prstGeom prst="ellipse">
          <a:avLst/>
        </a:prstGeom>
        <a:noFill/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9</xdr:col>
      <xdr:colOff>167640</xdr:colOff>
      <xdr:row>14</xdr:row>
      <xdr:rowOff>30480</xdr:rowOff>
    </xdr:from>
    <xdr:to>
      <xdr:col>13</xdr:col>
      <xdr:colOff>365760</xdr:colOff>
      <xdr:row>14</xdr:row>
      <xdr:rowOff>53340</xdr:rowOff>
    </xdr:to>
    <xdr:cxnSp macro="">
      <xdr:nvCxnSpPr>
        <xdr:cNvPr id="30" name="Straight Arrow Connector 29">
          <a:extLst>
            <a:ext uri="{FF2B5EF4-FFF2-40B4-BE49-F238E27FC236}">
              <a16:creationId xmlns:a16="http://schemas.microsoft.com/office/drawing/2014/main" id="{93F2298A-3AF3-40CF-95BD-3F29AE678C2D}"/>
            </a:ext>
          </a:extLst>
        </xdr:cNvPr>
        <xdr:cNvCxnSpPr/>
      </xdr:nvCxnSpPr>
      <xdr:spPr>
        <a:xfrm>
          <a:off x="5212080" y="2590800"/>
          <a:ext cx="2636520" cy="228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396240</xdr:colOff>
      <xdr:row>3</xdr:row>
      <xdr:rowOff>22860</xdr:rowOff>
    </xdr:from>
    <xdr:to>
      <xdr:col>9</xdr:col>
      <xdr:colOff>403860</xdr:colOff>
      <xdr:row>15</xdr:row>
      <xdr:rowOff>38100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AC2B439B-BBAD-413E-8182-3A6BF4B7689A}"/>
            </a:ext>
          </a:extLst>
        </xdr:cNvPr>
        <xdr:cNvCxnSpPr/>
      </xdr:nvCxnSpPr>
      <xdr:spPr>
        <a:xfrm flipV="1">
          <a:off x="5440680" y="571500"/>
          <a:ext cx="7620" cy="2209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182880</xdr:colOff>
      <xdr:row>10</xdr:row>
      <xdr:rowOff>68580</xdr:rowOff>
    </xdr:from>
    <xdr:to>
      <xdr:col>10</xdr:col>
      <xdr:colOff>358140</xdr:colOff>
      <xdr:row>11</xdr:row>
      <xdr:rowOff>22860</xdr:rowOff>
    </xdr:to>
    <xdr:sp macro="" textlink="">
      <xdr:nvSpPr>
        <xdr:cNvPr id="32" name="Isosceles Triangle 31">
          <a:extLst>
            <a:ext uri="{FF2B5EF4-FFF2-40B4-BE49-F238E27FC236}">
              <a16:creationId xmlns:a16="http://schemas.microsoft.com/office/drawing/2014/main" id="{19D64FCC-BAF3-497A-89E5-90938548C6CA}"/>
            </a:ext>
          </a:extLst>
        </xdr:cNvPr>
        <xdr:cNvSpPr/>
      </xdr:nvSpPr>
      <xdr:spPr>
        <a:xfrm>
          <a:off x="5836920" y="1897380"/>
          <a:ext cx="175260" cy="137160"/>
        </a:xfrm>
        <a:prstGeom prst="triangle">
          <a:avLst/>
        </a:prstGeom>
      </xdr:spPr>
      <xdr:style>
        <a:lnRef idx="1">
          <a:schemeClr val="accent6"/>
        </a:lnRef>
        <a:fillRef idx="3">
          <a:schemeClr val="accent6"/>
        </a:fillRef>
        <a:effectRef idx="2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10</xdr:col>
      <xdr:colOff>373380</xdr:colOff>
      <xdr:row>11</xdr:row>
      <xdr:rowOff>99060</xdr:rowOff>
    </xdr:from>
    <xdr:to>
      <xdr:col>10</xdr:col>
      <xdr:colOff>548640</xdr:colOff>
      <xdr:row>12</xdr:row>
      <xdr:rowOff>53340</xdr:rowOff>
    </xdr:to>
    <xdr:sp macro="" textlink="">
      <xdr:nvSpPr>
        <xdr:cNvPr id="33" name="Isosceles Triangle 32">
          <a:extLst>
            <a:ext uri="{FF2B5EF4-FFF2-40B4-BE49-F238E27FC236}">
              <a16:creationId xmlns:a16="http://schemas.microsoft.com/office/drawing/2014/main" id="{4367AC5B-276F-41A4-A2E4-3A355511987A}"/>
            </a:ext>
          </a:extLst>
        </xdr:cNvPr>
        <xdr:cNvSpPr/>
      </xdr:nvSpPr>
      <xdr:spPr>
        <a:xfrm>
          <a:off x="6027420" y="2110740"/>
          <a:ext cx="175260" cy="137160"/>
        </a:xfrm>
        <a:prstGeom prst="triangle">
          <a:avLst/>
        </a:prstGeom>
      </xdr:spPr>
      <xdr:style>
        <a:lnRef idx="1">
          <a:schemeClr val="accent6"/>
        </a:lnRef>
        <a:fillRef idx="3">
          <a:schemeClr val="accent6"/>
        </a:fillRef>
        <a:effectRef idx="2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10</xdr:col>
      <xdr:colOff>594360</xdr:colOff>
      <xdr:row>9</xdr:row>
      <xdr:rowOff>144780</xdr:rowOff>
    </xdr:from>
    <xdr:to>
      <xdr:col>11</xdr:col>
      <xdr:colOff>160020</xdr:colOff>
      <xdr:row>10</xdr:row>
      <xdr:rowOff>99060</xdr:rowOff>
    </xdr:to>
    <xdr:sp macro="" textlink="">
      <xdr:nvSpPr>
        <xdr:cNvPr id="34" name="Isosceles Triangle 33">
          <a:extLst>
            <a:ext uri="{FF2B5EF4-FFF2-40B4-BE49-F238E27FC236}">
              <a16:creationId xmlns:a16="http://schemas.microsoft.com/office/drawing/2014/main" id="{FA29A2E6-35BF-411B-A5F3-22D5E7CD8625}"/>
            </a:ext>
          </a:extLst>
        </xdr:cNvPr>
        <xdr:cNvSpPr/>
      </xdr:nvSpPr>
      <xdr:spPr>
        <a:xfrm>
          <a:off x="6248400" y="1790700"/>
          <a:ext cx="175260" cy="137160"/>
        </a:xfrm>
        <a:prstGeom prst="triangle">
          <a:avLst/>
        </a:prstGeom>
      </xdr:spPr>
      <xdr:style>
        <a:lnRef idx="1">
          <a:schemeClr val="accent6"/>
        </a:lnRef>
        <a:fillRef idx="3">
          <a:schemeClr val="accent6"/>
        </a:fillRef>
        <a:effectRef idx="2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205740</xdr:colOff>
      <xdr:row>11</xdr:row>
      <xdr:rowOff>22860</xdr:rowOff>
    </xdr:from>
    <xdr:to>
      <xdr:col>11</xdr:col>
      <xdr:colOff>381000</xdr:colOff>
      <xdr:row>11</xdr:row>
      <xdr:rowOff>160020</xdr:rowOff>
    </xdr:to>
    <xdr:sp macro="" textlink="">
      <xdr:nvSpPr>
        <xdr:cNvPr id="35" name="Isosceles Triangle 34">
          <a:extLst>
            <a:ext uri="{FF2B5EF4-FFF2-40B4-BE49-F238E27FC236}">
              <a16:creationId xmlns:a16="http://schemas.microsoft.com/office/drawing/2014/main" id="{D5532FB5-640E-405D-BC0F-E39CE28E223D}"/>
            </a:ext>
          </a:extLst>
        </xdr:cNvPr>
        <xdr:cNvSpPr/>
      </xdr:nvSpPr>
      <xdr:spPr>
        <a:xfrm>
          <a:off x="6469380" y="2034540"/>
          <a:ext cx="175260" cy="137160"/>
        </a:xfrm>
        <a:prstGeom prst="triangle">
          <a:avLst/>
        </a:prstGeom>
      </xdr:spPr>
      <xdr:style>
        <a:lnRef idx="1">
          <a:schemeClr val="accent6"/>
        </a:lnRef>
        <a:fillRef idx="3">
          <a:schemeClr val="accent6"/>
        </a:fillRef>
        <a:effectRef idx="2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10</xdr:col>
      <xdr:colOff>495300</xdr:colOff>
      <xdr:row>6</xdr:row>
      <xdr:rowOff>121920</xdr:rowOff>
    </xdr:from>
    <xdr:to>
      <xdr:col>11</xdr:col>
      <xdr:colOff>38100</xdr:colOff>
      <xdr:row>7</xdr:row>
      <xdr:rowOff>91440</xdr:rowOff>
    </xdr:to>
    <xdr:sp macro="" textlink="">
      <xdr:nvSpPr>
        <xdr:cNvPr id="36" name="Oval 35">
          <a:extLst>
            <a:ext uri="{FF2B5EF4-FFF2-40B4-BE49-F238E27FC236}">
              <a16:creationId xmlns:a16="http://schemas.microsoft.com/office/drawing/2014/main" id="{A0ABEAAA-0DC4-4291-A3A8-0F7E101B6058}"/>
            </a:ext>
          </a:extLst>
        </xdr:cNvPr>
        <xdr:cNvSpPr/>
      </xdr:nvSpPr>
      <xdr:spPr>
        <a:xfrm>
          <a:off x="6149340" y="1219200"/>
          <a:ext cx="152400" cy="152400"/>
        </a:xfrm>
        <a:prstGeom prst="ellipse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10</xdr:col>
      <xdr:colOff>266700</xdr:colOff>
      <xdr:row>7</xdr:row>
      <xdr:rowOff>175260</xdr:rowOff>
    </xdr:from>
    <xdr:to>
      <xdr:col>10</xdr:col>
      <xdr:colOff>419100</xdr:colOff>
      <xdr:row>8</xdr:row>
      <xdr:rowOff>144780</xdr:rowOff>
    </xdr:to>
    <xdr:sp macro="" textlink="">
      <xdr:nvSpPr>
        <xdr:cNvPr id="37" name="Oval 36">
          <a:extLst>
            <a:ext uri="{FF2B5EF4-FFF2-40B4-BE49-F238E27FC236}">
              <a16:creationId xmlns:a16="http://schemas.microsoft.com/office/drawing/2014/main" id="{30AE8A41-7691-473E-B8FF-DE658EEE9A38}"/>
            </a:ext>
          </a:extLst>
        </xdr:cNvPr>
        <xdr:cNvSpPr/>
      </xdr:nvSpPr>
      <xdr:spPr>
        <a:xfrm>
          <a:off x="5920740" y="1455420"/>
          <a:ext cx="152400" cy="152400"/>
        </a:xfrm>
        <a:prstGeom prst="ellipse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228600</xdr:colOff>
      <xdr:row>7</xdr:row>
      <xdr:rowOff>121920</xdr:rowOff>
    </xdr:from>
    <xdr:to>
      <xdr:col>11</xdr:col>
      <xdr:colOff>381000</xdr:colOff>
      <xdr:row>8</xdr:row>
      <xdr:rowOff>91440</xdr:rowOff>
    </xdr:to>
    <xdr:sp macro="" textlink="">
      <xdr:nvSpPr>
        <xdr:cNvPr id="38" name="Oval 37">
          <a:extLst>
            <a:ext uri="{FF2B5EF4-FFF2-40B4-BE49-F238E27FC236}">
              <a16:creationId xmlns:a16="http://schemas.microsoft.com/office/drawing/2014/main" id="{4E97A80E-92D8-4635-B1BA-023A9093F812}"/>
            </a:ext>
          </a:extLst>
        </xdr:cNvPr>
        <xdr:cNvSpPr/>
      </xdr:nvSpPr>
      <xdr:spPr>
        <a:xfrm>
          <a:off x="6492240" y="1402080"/>
          <a:ext cx="152400" cy="152400"/>
        </a:xfrm>
        <a:prstGeom prst="ellipse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365760</xdr:colOff>
      <xdr:row>9</xdr:row>
      <xdr:rowOff>68580</xdr:rowOff>
    </xdr:from>
    <xdr:to>
      <xdr:col>11</xdr:col>
      <xdr:colOff>518160</xdr:colOff>
      <xdr:row>10</xdr:row>
      <xdr:rowOff>38100</xdr:rowOff>
    </xdr:to>
    <xdr:sp macro="" textlink="">
      <xdr:nvSpPr>
        <xdr:cNvPr id="39" name="Oval 38">
          <a:extLst>
            <a:ext uri="{FF2B5EF4-FFF2-40B4-BE49-F238E27FC236}">
              <a16:creationId xmlns:a16="http://schemas.microsoft.com/office/drawing/2014/main" id="{16EB9470-DD69-4456-8951-7D5627AB5FE0}"/>
            </a:ext>
          </a:extLst>
        </xdr:cNvPr>
        <xdr:cNvSpPr/>
      </xdr:nvSpPr>
      <xdr:spPr>
        <a:xfrm>
          <a:off x="6629400" y="1714500"/>
          <a:ext cx="152400" cy="152400"/>
        </a:xfrm>
        <a:prstGeom prst="ellipse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388620</xdr:colOff>
      <xdr:row>4</xdr:row>
      <xdr:rowOff>144780</xdr:rowOff>
    </xdr:from>
    <xdr:to>
      <xdr:col>11</xdr:col>
      <xdr:colOff>541020</xdr:colOff>
      <xdr:row>5</xdr:row>
      <xdr:rowOff>114300</xdr:rowOff>
    </xdr:to>
    <xdr:sp macro="" textlink="">
      <xdr:nvSpPr>
        <xdr:cNvPr id="40" name="Oval 39">
          <a:extLst>
            <a:ext uri="{FF2B5EF4-FFF2-40B4-BE49-F238E27FC236}">
              <a16:creationId xmlns:a16="http://schemas.microsoft.com/office/drawing/2014/main" id="{EE93D9CF-BC34-4664-932E-3C40477DD1AC}"/>
            </a:ext>
          </a:extLst>
        </xdr:cNvPr>
        <xdr:cNvSpPr/>
      </xdr:nvSpPr>
      <xdr:spPr>
        <a:xfrm>
          <a:off x="6652260" y="876300"/>
          <a:ext cx="152400" cy="152400"/>
        </a:xfrm>
        <a:prstGeom prst="ellipse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20</xdr:col>
      <xdr:colOff>0</xdr:colOff>
      <xdr:row>6</xdr:row>
      <xdr:rowOff>167640</xdr:rowOff>
    </xdr:from>
    <xdr:to>
      <xdr:col>20</xdr:col>
      <xdr:colOff>220980</xdr:colOff>
      <xdr:row>7</xdr:row>
      <xdr:rowOff>175260</xdr:rowOff>
    </xdr:to>
    <xdr:sp macro="" textlink="">
      <xdr:nvSpPr>
        <xdr:cNvPr id="41" name="Star: 5 Points 40">
          <a:extLst>
            <a:ext uri="{FF2B5EF4-FFF2-40B4-BE49-F238E27FC236}">
              <a16:creationId xmlns:a16="http://schemas.microsoft.com/office/drawing/2014/main" id="{DBAC1634-46DB-4B09-8EF0-B765A54B8D7E}"/>
            </a:ext>
          </a:extLst>
        </xdr:cNvPr>
        <xdr:cNvSpPr/>
      </xdr:nvSpPr>
      <xdr:spPr>
        <a:xfrm>
          <a:off x="11750040" y="1264920"/>
          <a:ext cx="220980" cy="190500"/>
        </a:xfrm>
        <a:prstGeom prst="star5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20</xdr:col>
      <xdr:colOff>83820</xdr:colOff>
      <xdr:row>10</xdr:row>
      <xdr:rowOff>106680</xdr:rowOff>
    </xdr:from>
    <xdr:to>
      <xdr:col>20</xdr:col>
      <xdr:colOff>304800</xdr:colOff>
      <xdr:row>11</xdr:row>
      <xdr:rowOff>114300</xdr:rowOff>
    </xdr:to>
    <xdr:sp macro="" textlink="">
      <xdr:nvSpPr>
        <xdr:cNvPr id="42" name="Star: 5 Points 41">
          <a:extLst>
            <a:ext uri="{FF2B5EF4-FFF2-40B4-BE49-F238E27FC236}">
              <a16:creationId xmlns:a16="http://schemas.microsoft.com/office/drawing/2014/main" id="{82802B49-5E73-44B0-ADCD-09D7831614F6}"/>
            </a:ext>
          </a:extLst>
        </xdr:cNvPr>
        <xdr:cNvSpPr/>
      </xdr:nvSpPr>
      <xdr:spPr>
        <a:xfrm>
          <a:off x="11833860" y="1935480"/>
          <a:ext cx="220980" cy="190500"/>
        </a:xfrm>
        <a:prstGeom prst="star5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10</xdr:col>
      <xdr:colOff>41275</xdr:colOff>
      <xdr:row>3</xdr:row>
      <xdr:rowOff>144083</xdr:rowOff>
    </xdr:from>
    <xdr:to>
      <xdr:col>12</xdr:col>
      <xdr:colOff>258398</xdr:colOff>
      <xdr:row>15</xdr:row>
      <xdr:rowOff>20509</xdr:rowOff>
    </xdr:to>
    <xdr:sp macro="" textlink="">
      <xdr:nvSpPr>
        <xdr:cNvPr id="43" name="Oval 42">
          <a:extLst>
            <a:ext uri="{FF2B5EF4-FFF2-40B4-BE49-F238E27FC236}">
              <a16:creationId xmlns:a16="http://schemas.microsoft.com/office/drawing/2014/main" id="{52CE3A8F-9D96-4221-9EC6-A610A3A60E58}"/>
            </a:ext>
          </a:extLst>
        </xdr:cNvPr>
        <xdr:cNvSpPr/>
      </xdr:nvSpPr>
      <xdr:spPr>
        <a:xfrm rot="1550215">
          <a:off x="5695315" y="692723"/>
          <a:ext cx="1436323" cy="2070986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76200</xdr:colOff>
      <xdr:row>2</xdr:row>
      <xdr:rowOff>106680</xdr:rowOff>
    </xdr:from>
    <xdr:to>
      <xdr:col>11</xdr:col>
      <xdr:colOff>83820</xdr:colOff>
      <xdr:row>17</xdr:row>
      <xdr:rowOff>106680</xdr:rowOff>
    </xdr:to>
    <xdr:cxnSp macro="">
      <xdr:nvCxnSpPr>
        <xdr:cNvPr id="44" name="Straight Connector 43">
          <a:extLst>
            <a:ext uri="{FF2B5EF4-FFF2-40B4-BE49-F238E27FC236}">
              <a16:creationId xmlns:a16="http://schemas.microsoft.com/office/drawing/2014/main" id="{F608FF9D-26C6-4E28-9093-1A05F19BDBB6}"/>
            </a:ext>
          </a:extLst>
        </xdr:cNvPr>
        <xdr:cNvCxnSpPr/>
      </xdr:nvCxnSpPr>
      <xdr:spPr>
        <a:xfrm>
          <a:off x="6339840" y="472440"/>
          <a:ext cx="7620" cy="274320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83820</xdr:colOff>
      <xdr:row>8</xdr:row>
      <xdr:rowOff>121920</xdr:rowOff>
    </xdr:from>
    <xdr:to>
      <xdr:col>12</xdr:col>
      <xdr:colOff>350520</xdr:colOff>
      <xdr:row>8</xdr:row>
      <xdr:rowOff>129540</xdr:rowOff>
    </xdr:to>
    <xdr:cxnSp macro="">
      <xdr:nvCxnSpPr>
        <xdr:cNvPr id="45" name="Straight Connector 44">
          <a:extLst>
            <a:ext uri="{FF2B5EF4-FFF2-40B4-BE49-F238E27FC236}">
              <a16:creationId xmlns:a16="http://schemas.microsoft.com/office/drawing/2014/main" id="{792CA6E8-E458-48B9-A560-6AA072D56701}"/>
            </a:ext>
          </a:extLst>
        </xdr:cNvPr>
        <xdr:cNvCxnSpPr/>
      </xdr:nvCxnSpPr>
      <xdr:spPr>
        <a:xfrm flipH="1" flipV="1">
          <a:off x="5128260" y="1584960"/>
          <a:ext cx="2095500" cy="762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586740</xdr:colOff>
      <xdr:row>8</xdr:row>
      <xdr:rowOff>22860</xdr:rowOff>
    </xdr:from>
    <xdr:to>
      <xdr:col>11</xdr:col>
      <xdr:colOff>198120</xdr:colOff>
      <xdr:row>9</xdr:row>
      <xdr:rowOff>30480</xdr:rowOff>
    </xdr:to>
    <xdr:sp macro="" textlink="">
      <xdr:nvSpPr>
        <xdr:cNvPr id="46" name="Star: 5 Points 45">
          <a:extLst>
            <a:ext uri="{FF2B5EF4-FFF2-40B4-BE49-F238E27FC236}">
              <a16:creationId xmlns:a16="http://schemas.microsoft.com/office/drawing/2014/main" id="{4D8D9E5F-5E05-49AB-B212-32480B012B29}"/>
            </a:ext>
          </a:extLst>
        </xdr:cNvPr>
        <xdr:cNvSpPr/>
      </xdr:nvSpPr>
      <xdr:spPr>
        <a:xfrm>
          <a:off x="6240780" y="1485900"/>
          <a:ext cx="220980" cy="190500"/>
        </a:xfrm>
        <a:prstGeom prst="star5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>
            <a:solidFill>
              <a:srgbClr val="FF0000"/>
            </a:solidFill>
          </a:endParaRPr>
        </a:p>
      </xdr:txBody>
    </xdr:sp>
    <xdr:clientData/>
  </xdr:twoCellAnchor>
  <xdr:twoCellAnchor>
    <xdr:from>
      <xdr:col>18</xdr:col>
      <xdr:colOff>167640</xdr:colOff>
      <xdr:row>14</xdr:row>
      <xdr:rowOff>30480</xdr:rowOff>
    </xdr:from>
    <xdr:to>
      <xdr:col>22</xdr:col>
      <xdr:colOff>365760</xdr:colOff>
      <xdr:row>14</xdr:row>
      <xdr:rowOff>53340</xdr:rowOff>
    </xdr:to>
    <xdr:cxnSp macro="">
      <xdr:nvCxnSpPr>
        <xdr:cNvPr id="47" name="Straight Arrow Connector 46">
          <a:extLst>
            <a:ext uri="{FF2B5EF4-FFF2-40B4-BE49-F238E27FC236}">
              <a16:creationId xmlns:a16="http://schemas.microsoft.com/office/drawing/2014/main" id="{BA782548-7CD0-4099-8C2E-1826DAAB6072}"/>
            </a:ext>
          </a:extLst>
        </xdr:cNvPr>
        <xdr:cNvCxnSpPr/>
      </xdr:nvCxnSpPr>
      <xdr:spPr>
        <a:xfrm>
          <a:off x="10698480" y="2590800"/>
          <a:ext cx="2636520" cy="228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396240</xdr:colOff>
      <xdr:row>3</xdr:row>
      <xdr:rowOff>22860</xdr:rowOff>
    </xdr:from>
    <xdr:to>
      <xdr:col>18</xdr:col>
      <xdr:colOff>403860</xdr:colOff>
      <xdr:row>15</xdr:row>
      <xdr:rowOff>38100</xdr:rowOff>
    </xdr:to>
    <xdr:cxnSp macro="">
      <xdr:nvCxnSpPr>
        <xdr:cNvPr id="48" name="Straight Arrow Connector 47">
          <a:extLst>
            <a:ext uri="{FF2B5EF4-FFF2-40B4-BE49-F238E27FC236}">
              <a16:creationId xmlns:a16="http://schemas.microsoft.com/office/drawing/2014/main" id="{3224A985-5D3C-4A28-915A-2AB03FA076D8}"/>
            </a:ext>
          </a:extLst>
        </xdr:cNvPr>
        <xdr:cNvCxnSpPr/>
      </xdr:nvCxnSpPr>
      <xdr:spPr>
        <a:xfrm flipV="1">
          <a:off x="10927080" y="571500"/>
          <a:ext cx="7620" cy="2209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182880</xdr:colOff>
      <xdr:row>10</xdr:row>
      <xdr:rowOff>68580</xdr:rowOff>
    </xdr:from>
    <xdr:to>
      <xdr:col>19</xdr:col>
      <xdr:colOff>358140</xdr:colOff>
      <xdr:row>11</xdr:row>
      <xdr:rowOff>22860</xdr:rowOff>
    </xdr:to>
    <xdr:sp macro="" textlink="">
      <xdr:nvSpPr>
        <xdr:cNvPr id="49" name="Isosceles Triangle 48">
          <a:extLst>
            <a:ext uri="{FF2B5EF4-FFF2-40B4-BE49-F238E27FC236}">
              <a16:creationId xmlns:a16="http://schemas.microsoft.com/office/drawing/2014/main" id="{870EB0E3-6E08-43CB-B552-B7AF6941BF77}"/>
            </a:ext>
          </a:extLst>
        </xdr:cNvPr>
        <xdr:cNvSpPr/>
      </xdr:nvSpPr>
      <xdr:spPr>
        <a:xfrm>
          <a:off x="11323320" y="1897380"/>
          <a:ext cx="175260" cy="137160"/>
        </a:xfrm>
        <a:prstGeom prst="triangle">
          <a:avLst/>
        </a:prstGeom>
      </xdr:spPr>
      <xdr:style>
        <a:lnRef idx="1">
          <a:schemeClr val="accent6"/>
        </a:lnRef>
        <a:fillRef idx="3">
          <a:schemeClr val="accent6"/>
        </a:fillRef>
        <a:effectRef idx="2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19</xdr:col>
      <xdr:colOff>373380</xdr:colOff>
      <xdr:row>11</xdr:row>
      <xdr:rowOff>99060</xdr:rowOff>
    </xdr:from>
    <xdr:to>
      <xdr:col>19</xdr:col>
      <xdr:colOff>548640</xdr:colOff>
      <xdr:row>12</xdr:row>
      <xdr:rowOff>53340</xdr:rowOff>
    </xdr:to>
    <xdr:sp macro="" textlink="">
      <xdr:nvSpPr>
        <xdr:cNvPr id="50" name="Isosceles Triangle 49">
          <a:extLst>
            <a:ext uri="{FF2B5EF4-FFF2-40B4-BE49-F238E27FC236}">
              <a16:creationId xmlns:a16="http://schemas.microsoft.com/office/drawing/2014/main" id="{B7F5ECA1-8412-4E6B-BAE4-C911FA6CD15B}"/>
            </a:ext>
          </a:extLst>
        </xdr:cNvPr>
        <xdr:cNvSpPr/>
      </xdr:nvSpPr>
      <xdr:spPr>
        <a:xfrm>
          <a:off x="11513820" y="2110740"/>
          <a:ext cx="175260" cy="137160"/>
        </a:xfrm>
        <a:prstGeom prst="triangle">
          <a:avLst/>
        </a:prstGeom>
      </xdr:spPr>
      <xdr:style>
        <a:lnRef idx="1">
          <a:schemeClr val="accent6"/>
        </a:lnRef>
        <a:fillRef idx="3">
          <a:schemeClr val="accent6"/>
        </a:fillRef>
        <a:effectRef idx="2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19</xdr:col>
      <xdr:colOff>594360</xdr:colOff>
      <xdr:row>9</xdr:row>
      <xdr:rowOff>144780</xdr:rowOff>
    </xdr:from>
    <xdr:to>
      <xdr:col>20</xdr:col>
      <xdr:colOff>160020</xdr:colOff>
      <xdr:row>10</xdr:row>
      <xdr:rowOff>99060</xdr:rowOff>
    </xdr:to>
    <xdr:sp macro="" textlink="">
      <xdr:nvSpPr>
        <xdr:cNvPr id="51" name="Isosceles Triangle 50">
          <a:extLst>
            <a:ext uri="{FF2B5EF4-FFF2-40B4-BE49-F238E27FC236}">
              <a16:creationId xmlns:a16="http://schemas.microsoft.com/office/drawing/2014/main" id="{6A9F43EA-DDEC-4F5B-87D6-63F6B7B85E6C}"/>
            </a:ext>
          </a:extLst>
        </xdr:cNvPr>
        <xdr:cNvSpPr/>
      </xdr:nvSpPr>
      <xdr:spPr>
        <a:xfrm>
          <a:off x="11734800" y="1790700"/>
          <a:ext cx="175260" cy="137160"/>
        </a:xfrm>
        <a:prstGeom prst="triangle">
          <a:avLst/>
        </a:prstGeom>
      </xdr:spPr>
      <xdr:style>
        <a:lnRef idx="1">
          <a:schemeClr val="accent6"/>
        </a:lnRef>
        <a:fillRef idx="3">
          <a:schemeClr val="accent6"/>
        </a:fillRef>
        <a:effectRef idx="2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20</xdr:col>
      <xdr:colOff>205740</xdr:colOff>
      <xdr:row>11</xdr:row>
      <xdr:rowOff>22860</xdr:rowOff>
    </xdr:from>
    <xdr:to>
      <xdr:col>20</xdr:col>
      <xdr:colOff>381000</xdr:colOff>
      <xdr:row>11</xdr:row>
      <xdr:rowOff>160020</xdr:rowOff>
    </xdr:to>
    <xdr:sp macro="" textlink="">
      <xdr:nvSpPr>
        <xdr:cNvPr id="52" name="Isosceles Triangle 51">
          <a:extLst>
            <a:ext uri="{FF2B5EF4-FFF2-40B4-BE49-F238E27FC236}">
              <a16:creationId xmlns:a16="http://schemas.microsoft.com/office/drawing/2014/main" id="{C834BAD3-2D3B-452F-A30A-84FBF81865ED}"/>
            </a:ext>
          </a:extLst>
        </xdr:cNvPr>
        <xdr:cNvSpPr/>
      </xdr:nvSpPr>
      <xdr:spPr>
        <a:xfrm>
          <a:off x="11955780" y="2034540"/>
          <a:ext cx="175260" cy="137160"/>
        </a:xfrm>
        <a:prstGeom prst="triangle">
          <a:avLst/>
        </a:prstGeom>
      </xdr:spPr>
      <xdr:style>
        <a:lnRef idx="1">
          <a:schemeClr val="accent6"/>
        </a:lnRef>
        <a:fillRef idx="3">
          <a:schemeClr val="accent6"/>
        </a:fillRef>
        <a:effectRef idx="2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19</xdr:col>
      <xdr:colOff>495300</xdr:colOff>
      <xdr:row>6</xdr:row>
      <xdr:rowOff>121920</xdr:rowOff>
    </xdr:from>
    <xdr:to>
      <xdr:col>20</xdr:col>
      <xdr:colOff>38100</xdr:colOff>
      <xdr:row>7</xdr:row>
      <xdr:rowOff>91440</xdr:rowOff>
    </xdr:to>
    <xdr:sp macro="" textlink="">
      <xdr:nvSpPr>
        <xdr:cNvPr id="53" name="Oval 52">
          <a:extLst>
            <a:ext uri="{FF2B5EF4-FFF2-40B4-BE49-F238E27FC236}">
              <a16:creationId xmlns:a16="http://schemas.microsoft.com/office/drawing/2014/main" id="{4EAF9FD2-F9F7-4791-99A2-067EE95BC795}"/>
            </a:ext>
          </a:extLst>
        </xdr:cNvPr>
        <xdr:cNvSpPr/>
      </xdr:nvSpPr>
      <xdr:spPr>
        <a:xfrm>
          <a:off x="11635740" y="1219200"/>
          <a:ext cx="152400" cy="152400"/>
        </a:xfrm>
        <a:prstGeom prst="ellipse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19</xdr:col>
      <xdr:colOff>266700</xdr:colOff>
      <xdr:row>7</xdr:row>
      <xdr:rowOff>175260</xdr:rowOff>
    </xdr:from>
    <xdr:to>
      <xdr:col>19</xdr:col>
      <xdr:colOff>419100</xdr:colOff>
      <xdr:row>8</xdr:row>
      <xdr:rowOff>144780</xdr:rowOff>
    </xdr:to>
    <xdr:sp macro="" textlink="">
      <xdr:nvSpPr>
        <xdr:cNvPr id="54" name="Oval 53">
          <a:extLst>
            <a:ext uri="{FF2B5EF4-FFF2-40B4-BE49-F238E27FC236}">
              <a16:creationId xmlns:a16="http://schemas.microsoft.com/office/drawing/2014/main" id="{1DBF372A-3644-4D4F-9BF7-E3598DBB8855}"/>
            </a:ext>
          </a:extLst>
        </xdr:cNvPr>
        <xdr:cNvSpPr/>
      </xdr:nvSpPr>
      <xdr:spPr>
        <a:xfrm>
          <a:off x="11407140" y="1455420"/>
          <a:ext cx="152400" cy="152400"/>
        </a:xfrm>
        <a:prstGeom prst="ellipse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20</xdr:col>
      <xdr:colOff>228600</xdr:colOff>
      <xdr:row>7</xdr:row>
      <xdr:rowOff>121920</xdr:rowOff>
    </xdr:from>
    <xdr:to>
      <xdr:col>20</xdr:col>
      <xdr:colOff>381000</xdr:colOff>
      <xdr:row>8</xdr:row>
      <xdr:rowOff>91440</xdr:rowOff>
    </xdr:to>
    <xdr:sp macro="" textlink="">
      <xdr:nvSpPr>
        <xdr:cNvPr id="55" name="Oval 54">
          <a:extLst>
            <a:ext uri="{FF2B5EF4-FFF2-40B4-BE49-F238E27FC236}">
              <a16:creationId xmlns:a16="http://schemas.microsoft.com/office/drawing/2014/main" id="{5A142199-B5B5-4993-885F-C82871785340}"/>
            </a:ext>
          </a:extLst>
        </xdr:cNvPr>
        <xdr:cNvSpPr/>
      </xdr:nvSpPr>
      <xdr:spPr>
        <a:xfrm>
          <a:off x="11978640" y="1402080"/>
          <a:ext cx="152400" cy="152400"/>
        </a:xfrm>
        <a:prstGeom prst="ellipse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20</xdr:col>
      <xdr:colOff>365760</xdr:colOff>
      <xdr:row>9</xdr:row>
      <xdr:rowOff>68580</xdr:rowOff>
    </xdr:from>
    <xdr:to>
      <xdr:col>20</xdr:col>
      <xdr:colOff>518160</xdr:colOff>
      <xdr:row>10</xdr:row>
      <xdr:rowOff>38100</xdr:rowOff>
    </xdr:to>
    <xdr:sp macro="" textlink="">
      <xdr:nvSpPr>
        <xdr:cNvPr id="56" name="Oval 55">
          <a:extLst>
            <a:ext uri="{FF2B5EF4-FFF2-40B4-BE49-F238E27FC236}">
              <a16:creationId xmlns:a16="http://schemas.microsoft.com/office/drawing/2014/main" id="{5B200318-6976-4DB3-BAED-8BA063564B4D}"/>
            </a:ext>
          </a:extLst>
        </xdr:cNvPr>
        <xdr:cNvSpPr/>
      </xdr:nvSpPr>
      <xdr:spPr>
        <a:xfrm>
          <a:off x="12115800" y="1714500"/>
          <a:ext cx="152400" cy="152400"/>
        </a:xfrm>
        <a:prstGeom prst="ellipse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20</xdr:col>
      <xdr:colOff>388620</xdr:colOff>
      <xdr:row>4</xdr:row>
      <xdr:rowOff>144780</xdr:rowOff>
    </xdr:from>
    <xdr:to>
      <xdr:col>20</xdr:col>
      <xdr:colOff>541020</xdr:colOff>
      <xdr:row>5</xdr:row>
      <xdr:rowOff>114300</xdr:rowOff>
    </xdr:to>
    <xdr:sp macro="" textlink="">
      <xdr:nvSpPr>
        <xdr:cNvPr id="57" name="Oval 56">
          <a:extLst>
            <a:ext uri="{FF2B5EF4-FFF2-40B4-BE49-F238E27FC236}">
              <a16:creationId xmlns:a16="http://schemas.microsoft.com/office/drawing/2014/main" id="{11C219CF-3E6A-4535-A219-B010725711B2}"/>
            </a:ext>
          </a:extLst>
        </xdr:cNvPr>
        <xdr:cNvSpPr/>
      </xdr:nvSpPr>
      <xdr:spPr>
        <a:xfrm>
          <a:off x="12138660" y="876300"/>
          <a:ext cx="152400" cy="152400"/>
        </a:xfrm>
        <a:prstGeom prst="ellipse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20</xdr:col>
      <xdr:colOff>91440</xdr:colOff>
      <xdr:row>3</xdr:row>
      <xdr:rowOff>45720</xdr:rowOff>
    </xdr:from>
    <xdr:to>
      <xdr:col>20</xdr:col>
      <xdr:colOff>99060</xdr:colOff>
      <xdr:row>11</xdr:row>
      <xdr:rowOff>76200</xdr:rowOff>
    </xdr:to>
    <xdr:cxnSp macro="">
      <xdr:nvCxnSpPr>
        <xdr:cNvPr id="58" name="Straight Connector 57">
          <a:extLst>
            <a:ext uri="{FF2B5EF4-FFF2-40B4-BE49-F238E27FC236}">
              <a16:creationId xmlns:a16="http://schemas.microsoft.com/office/drawing/2014/main" id="{2F438D4F-AEA8-4382-9FE5-A36F46C6F449}"/>
            </a:ext>
          </a:extLst>
        </xdr:cNvPr>
        <xdr:cNvCxnSpPr/>
      </xdr:nvCxnSpPr>
      <xdr:spPr>
        <a:xfrm>
          <a:off x="11841480" y="594360"/>
          <a:ext cx="7620" cy="14935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22860</xdr:colOff>
      <xdr:row>7</xdr:row>
      <xdr:rowOff>91440</xdr:rowOff>
    </xdr:from>
    <xdr:to>
      <xdr:col>21</xdr:col>
      <xdr:colOff>518160</xdr:colOff>
      <xdr:row>7</xdr:row>
      <xdr:rowOff>114300</xdr:rowOff>
    </xdr:to>
    <xdr:cxnSp macro="">
      <xdr:nvCxnSpPr>
        <xdr:cNvPr id="59" name="Straight Connector 58">
          <a:extLst>
            <a:ext uri="{FF2B5EF4-FFF2-40B4-BE49-F238E27FC236}">
              <a16:creationId xmlns:a16="http://schemas.microsoft.com/office/drawing/2014/main" id="{862978A7-4D3D-4417-8EC4-1EDB090A8A4D}"/>
            </a:ext>
          </a:extLst>
        </xdr:cNvPr>
        <xdr:cNvCxnSpPr/>
      </xdr:nvCxnSpPr>
      <xdr:spPr>
        <a:xfrm>
          <a:off x="10553700" y="1371600"/>
          <a:ext cx="2324100" cy="2286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167640</xdr:colOff>
      <xdr:row>11</xdr:row>
      <xdr:rowOff>7620</xdr:rowOff>
    </xdr:from>
    <xdr:to>
      <xdr:col>21</xdr:col>
      <xdr:colOff>114300</xdr:colOff>
      <xdr:row>11</xdr:row>
      <xdr:rowOff>15240</xdr:rowOff>
    </xdr:to>
    <xdr:cxnSp macro="">
      <xdr:nvCxnSpPr>
        <xdr:cNvPr id="60" name="Straight Connector 59">
          <a:extLst>
            <a:ext uri="{FF2B5EF4-FFF2-40B4-BE49-F238E27FC236}">
              <a16:creationId xmlns:a16="http://schemas.microsoft.com/office/drawing/2014/main" id="{D210BEF8-6F9F-40A6-923C-8287B593F7D6}"/>
            </a:ext>
          </a:extLst>
        </xdr:cNvPr>
        <xdr:cNvCxnSpPr/>
      </xdr:nvCxnSpPr>
      <xdr:spPr>
        <a:xfrm flipH="1" flipV="1">
          <a:off x="10698480" y="2019300"/>
          <a:ext cx="1775460" cy="762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175260</xdr:colOff>
      <xdr:row>8</xdr:row>
      <xdr:rowOff>137160</xdr:rowOff>
    </xdr:from>
    <xdr:to>
      <xdr:col>20</xdr:col>
      <xdr:colOff>182880</xdr:colOff>
      <xdr:row>16</xdr:row>
      <xdr:rowOff>167640</xdr:rowOff>
    </xdr:to>
    <xdr:cxnSp macro="">
      <xdr:nvCxnSpPr>
        <xdr:cNvPr id="61" name="Straight Connector 60">
          <a:extLst>
            <a:ext uri="{FF2B5EF4-FFF2-40B4-BE49-F238E27FC236}">
              <a16:creationId xmlns:a16="http://schemas.microsoft.com/office/drawing/2014/main" id="{26FD248E-948B-469C-B4E8-8106E4CB2815}"/>
            </a:ext>
          </a:extLst>
        </xdr:cNvPr>
        <xdr:cNvCxnSpPr/>
      </xdr:nvCxnSpPr>
      <xdr:spPr>
        <a:xfrm>
          <a:off x="11925300" y="1600200"/>
          <a:ext cx="7620" cy="149352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501962</xdr:colOff>
      <xdr:row>8</xdr:row>
      <xdr:rowOff>155509</xdr:rowOff>
    </xdr:from>
    <xdr:to>
      <xdr:col>21</xdr:col>
      <xdr:colOff>387662</xdr:colOff>
      <xdr:row>13</xdr:row>
      <xdr:rowOff>37800</xdr:rowOff>
    </xdr:to>
    <xdr:sp macro="" textlink="">
      <xdr:nvSpPr>
        <xdr:cNvPr id="62" name="Oval 61">
          <a:extLst>
            <a:ext uri="{FF2B5EF4-FFF2-40B4-BE49-F238E27FC236}">
              <a16:creationId xmlns:a16="http://schemas.microsoft.com/office/drawing/2014/main" id="{5D2AE5CF-38EF-49FA-B4DF-0A7BBCB9DB45}"/>
            </a:ext>
          </a:extLst>
        </xdr:cNvPr>
        <xdr:cNvSpPr/>
      </xdr:nvSpPr>
      <xdr:spPr>
        <a:xfrm rot="20203974">
          <a:off x="11032802" y="1618549"/>
          <a:ext cx="1714500" cy="796691"/>
        </a:xfrm>
        <a:prstGeom prst="ellipse">
          <a:avLst/>
        </a:prstGeom>
        <a:noFill/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18</xdr:col>
      <xdr:colOff>364801</xdr:colOff>
      <xdr:row>4</xdr:row>
      <xdr:rowOff>125030</xdr:rowOff>
    </xdr:from>
    <xdr:to>
      <xdr:col>21</xdr:col>
      <xdr:colOff>250501</xdr:colOff>
      <xdr:row>9</xdr:row>
      <xdr:rowOff>7321</xdr:rowOff>
    </xdr:to>
    <xdr:sp macro="" textlink="">
      <xdr:nvSpPr>
        <xdr:cNvPr id="63" name="Oval 62">
          <a:extLst>
            <a:ext uri="{FF2B5EF4-FFF2-40B4-BE49-F238E27FC236}">
              <a16:creationId xmlns:a16="http://schemas.microsoft.com/office/drawing/2014/main" id="{70F7828F-65E5-42FD-A4E8-4766EF361408}"/>
            </a:ext>
          </a:extLst>
        </xdr:cNvPr>
        <xdr:cNvSpPr/>
      </xdr:nvSpPr>
      <xdr:spPr>
        <a:xfrm rot="20203974">
          <a:off x="10895641" y="856550"/>
          <a:ext cx="1714500" cy="796691"/>
        </a:xfrm>
        <a:prstGeom prst="ellipse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281940</xdr:colOff>
      <xdr:row>17</xdr:row>
      <xdr:rowOff>83820</xdr:rowOff>
    </xdr:from>
    <xdr:to>
      <xdr:col>16</xdr:col>
      <xdr:colOff>601980</xdr:colOff>
      <xdr:row>28</xdr:row>
      <xdr:rowOff>38100</xdr:rowOff>
    </xdr:to>
    <xdr:graphicFrame macro="">
      <xdr:nvGraphicFramePr>
        <xdr:cNvPr id="64" name="Chart 63">
          <a:extLst>
            <a:ext uri="{FF2B5EF4-FFF2-40B4-BE49-F238E27FC236}">
              <a16:creationId xmlns:a16="http://schemas.microsoft.com/office/drawing/2014/main" id="{5BAC4312-348B-477E-A111-B7D42C48F2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601980</xdr:colOff>
      <xdr:row>20</xdr:row>
      <xdr:rowOff>137160</xdr:rowOff>
    </xdr:from>
    <xdr:to>
      <xdr:col>13</xdr:col>
      <xdr:colOff>0</xdr:colOff>
      <xdr:row>28</xdr:row>
      <xdr:rowOff>0</xdr:rowOff>
    </xdr:to>
    <xdr:cxnSp macro="">
      <xdr:nvCxnSpPr>
        <xdr:cNvPr id="65" name="Straight Connector 64">
          <a:extLst>
            <a:ext uri="{FF2B5EF4-FFF2-40B4-BE49-F238E27FC236}">
              <a16:creationId xmlns:a16="http://schemas.microsoft.com/office/drawing/2014/main" id="{53D8D0EB-B693-44B7-ABD2-68FDC2430C07}"/>
            </a:ext>
          </a:extLst>
        </xdr:cNvPr>
        <xdr:cNvCxnSpPr/>
      </xdr:nvCxnSpPr>
      <xdr:spPr>
        <a:xfrm>
          <a:off x="7475220" y="3794760"/>
          <a:ext cx="7620" cy="1325880"/>
        </a:xfrm>
        <a:prstGeom prst="line">
          <a:avLst/>
        </a:prstGeom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28</xdr:col>
      <xdr:colOff>495300</xdr:colOff>
      <xdr:row>3</xdr:row>
      <xdr:rowOff>137160</xdr:rowOff>
    </xdr:from>
    <xdr:to>
      <xdr:col>30</xdr:col>
      <xdr:colOff>281940</xdr:colOff>
      <xdr:row>7</xdr:row>
      <xdr:rowOff>106680</xdr:rowOff>
    </xdr:to>
    <xdr:sp macro="" textlink="">
      <xdr:nvSpPr>
        <xdr:cNvPr id="66" name="Oval 65">
          <a:extLst>
            <a:ext uri="{FF2B5EF4-FFF2-40B4-BE49-F238E27FC236}">
              <a16:creationId xmlns:a16="http://schemas.microsoft.com/office/drawing/2014/main" id="{1C9AFC3F-436F-4A2D-88D9-D090580297A4}"/>
            </a:ext>
          </a:extLst>
        </xdr:cNvPr>
        <xdr:cNvSpPr/>
      </xdr:nvSpPr>
      <xdr:spPr>
        <a:xfrm>
          <a:off x="17122140" y="685800"/>
          <a:ext cx="1005840" cy="70104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14</xdr:col>
      <xdr:colOff>0</xdr:colOff>
      <xdr:row>34</xdr:row>
      <xdr:rowOff>167640</xdr:rowOff>
    </xdr:from>
    <xdr:to>
      <xdr:col>14</xdr:col>
      <xdr:colOff>220980</xdr:colOff>
      <xdr:row>35</xdr:row>
      <xdr:rowOff>175260</xdr:rowOff>
    </xdr:to>
    <xdr:sp macro="" textlink="">
      <xdr:nvSpPr>
        <xdr:cNvPr id="67" name="Star: 5 Points 66">
          <a:extLst>
            <a:ext uri="{FF2B5EF4-FFF2-40B4-BE49-F238E27FC236}">
              <a16:creationId xmlns:a16="http://schemas.microsoft.com/office/drawing/2014/main" id="{9E238349-9077-4E31-8115-4430FE9DCBA6}"/>
            </a:ext>
          </a:extLst>
        </xdr:cNvPr>
        <xdr:cNvSpPr/>
      </xdr:nvSpPr>
      <xdr:spPr>
        <a:xfrm>
          <a:off x="8092440" y="6385560"/>
          <a:ext cx="220980" cy="190500"/>
        </a:xfrm>
        <a:prstGeom prst="star5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14</xdr:col>
      <xdr:colOff>83820</xdr:colOff>
      <xdr:row>38</xdr:row>
      <xdr:rowOff>106680</xdr:rowOff>
    </xdr:from>
    <xdr:to>
      <xdr:col>14</xdr:col>
      <xdr:colOff>304800</xdr:colOff>
      <xdr:row>39</xdr:row>
      <xdr:rowOff>114300</xdr:rowOff>
    </xdr:to>
    <xdr:sp macro="" textlink="">
      <xdr:nvSpPr>
        <xdr:cNvPr id="68" name="Star: 5 Points 67">
          <a:extLst>
            <a:ext uri="{FF2B5EF4-FFF2-40B4-BE49-F238E27FC236}">
              <a16:creationId xmlns:a16="http://schemas.microsoft.com/office/drawing/2014/main" id="{817060F1-C1E1-4B3D-A77D-205C91A52450}"/>
            </a:ext>
          </a:extLst>
        </xdr:cNvPr>
        <xdr:cNvSpPr/>
      </xdr:nvSpPr>
      <xdr:spPr>
        <a:xfrm>
          <a:off x="8176260" y="7056120"/>
          <a:ext cx="220980" cy="190500"/>
        </a:xfrm>
        <a:prstGeom prst="star5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12</xdr:col>
      <xdr:colOff>167640</xdr:colOff>
      <xdr:row>42</xdr:row>
      <xdr:rowOff>30480</xdr:rowOff>
    </xdr:from>
    <xdr:to>
      <xdr:col>16</xdr:col>
      <xdr:colOff>365760</xdr:colOff>
      <xdr:row>42</xdr:row>
      <xdr:rowOff>53340</xdr:rowOff>
    </xdr:to>
    <xdr:cxnSp macro="">
      <xdr:nvCxnSpPr>
        <xdr:cNvPr id="69" name="Straight Arrow Connector 68">
          <a:extLst>
            <a:ext uri="{FF2B5EF4-FFF2-40B4-BE49-F238E27FC236}">
              <a16:creationId xmlns:a16="http://schemas.microsoft.com/office/drawing/2014/main" id="{BF875912-9B7D-4BED-A8F7-84E892850E72}"/>
            </a:ext>
          </a:extLst>
        </xdr:cNvPr>
        <xdr:cNvCxnSpPr/>
      </xdr:nvCxnSpPr>
      <xdr:spPr>
        <a:xfrm>
          <a:off x="7040880" y="7711440"/>
          <a:ext cx="2636520" cy="228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396240</xdr:colOff>
      <xdr:row>31</xdr:row>
      <xdr:rowOff>22860</xdr:rowOff>
    </xdr:from>
    <xdr:to>
      <xdr:col>12</xdr:col>
      <xdr:colOff>403860</xdr:colOff>
      <xdr:row>43</xdr:row>
      <xdr:rowOff>38100</xdr:rowOff>
    </xdr:to>
    <xdr:cxnSp macro="">
      <xdr:nvCxnSpPr>
        <xdr:cNvPr id="70" name="Straight Arrow Connector 69">
          <a:extLst>
            <a:ext uri="{FF2B5EF4-FFF2-40B4-BE49-F238E27FC236}">
              <a16:creationId xmlns:a16="http://schemas.microsoft.com/office/drawing/2014/main" id="{05F4CA4D-3A62-4351-A727-58BC9D106976}"/>
            </a:ext>
          </a:extLst>
        </xdr:cNvPr>
        <xdr:cNvCxnSpPr/>
      </xdr:nvCxnSpPr>
      <xdr:spPr>
        <a:xfrm flipV="1">
          <a:off x="7269480" y="5692140"/>
          <a:ext cx="7620" cy="2209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182880</xdr:colOff>
      <xdr:row>38</xdr:row>
      <xdr:rowOff>68580</xdr:rowOff>
    </xdr:from>
    <xdr:to>
      <xdr:col>13</xdr:col>
      <xdr:colOff>358140</xdr:colOff>
      <xdr:row>39</xdr:row>
      <xdr:rowOff>22860</xdr:rowOff>
    </xdr:to>
    <xdr:sp macro="" textlink="">
      <xdr:nvSpPr>
        <xdr:cNvPr id="71" name="Isosceles Triangle 70">
          <a:extLst>
            <a:ext uri="{FF2B5EF4-FFF2-40B4-BE49-F238E27FC236}">
              <a16:creationId xmlns:a16="http://schemas.microsoft.com/office/drawing/2014/main" id="{520D0C33-D6A0-4B7C-9817-86B48A470EC7}"/>
            </a:ext>
          </a:extLst>
        </xdr:cNvPr>
        <xdr:cNvSpPr/>
      </xdr:nvSpPr>
      <xdr:spPr>
        <a:xfrm>
          <a:off x="7665720" y="7018020"/>
          <a:ext cx="175260" cy="137160"/>
        </a:xfrm>
        <a:prstGeom prst="triangle">
          <a:avLst/>
        </a:prstGeom>
      </xdr:spPr>
      <xdr:style>
        <a:lnRef idx="1">
          <a:schemeClr val="accent6"/>
        </a:lnRef>
        <a:fillRef idx="3">
          <a:schemeClr val="accent6"/>
        </a:fillRef>
        <a:effectRef idx="2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13</xdr:col>
      <xdr:colOff>373380</xdr:colOff>
      <xdr:row>39</xdr:row>
      <xdr:rowOff>99060</xdr:rowOff>
    </xdr:from>
    <xdr:to>
      <xdr:col>13</xdr:col>
      <xdr:colOff>548640</xdr:colOff>
      <xdr:row>40</xdr:row>
      <xdr:rowOff>53340</xdr:rowOff>
    </xdr:to>
    <xdr:sp macro="" textlink="">
      <xdr:nvSpPr>
        <xdr:cNvPr id="72" name="Isosceles Triangle 71">
          <a:extLst>
            <a:ext uri="{FF2B5EF4-FFF2-40B4-BE49-F238E27FC236}">
              <a16:creationId xmlns:a16="http://schemas.microsoft.com/office/drawing/2014/main" id="{65EFF9FE-ACEE-4318-A61C-7E1C0B99EE12}"/>
            </a:ext>
          </a:extLst>
        </xdr:cNvPr>
        <xdr:cNvSpPr/>
      </xdr:nvSpPr>
      <xdr:spPr>
        <a:xfrm>
          <a:off x="7856220" y="7231380"/>
          <a:ext cx="175260" cy="137160"/>
        </a:xfrm>
        <a:prstGeom prst="triangle">
          <a:avLst/>
        </a:prstGeom>
      </xdr:spPr>
      <xdr:style>
        <a:lnRef idx="1">
          <a:schemeClr val="accent6"/>
        </a:lnRef>
        <a:fillRef idx="3">
          <a:schemeClr val="accent6"/>
        </a:fillRef>
        <a:effectRef idx="2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13</xdr:col>
      <xdr:colOff>594360</xdr:colOff>
      <xdr:row>37</xdr:row>
      <xdr:rowOff>144780</xdr:rowOff>
    </xdr:from>
    <xdr:to>
      <xdr:col>14</xdr:col>
      <xdr:colOff>160020</xdr:colOff>
      <xdr:row>38</xdr:row>
      <xdr:rowOff>99060</xdr:rowOff>
    </xdr:to>
    <xdr:sp macro="" textlink="">
      <xdr:nvSpPr>
        <xdr:cNvPr id="73" name="Isosceles Triangle 72">
          <a:extLst>
            <a:ext uri="{FF2B5EF4-FFF2-40B4-BE49-F238E27FC236}">
              <a16:creationId xmlns:a16="http://schemas.microsoft.com/office/drawing/2014/main" id="{1CFDC5EA-8793-4A3C-8F1D-876A3E9FC93A}"/>
            </a:ext>
          </a:extLst>
        </xdr:cNvPr>
        <xdr:cNvSpPr/>
      </xdr:nvSpPr>
      <xdr:spPr>
        <a:xfrm>
          <a:off x="8077200" y="6911340"/>
          <a:ext cx="175260" cy="137160"/>
        </a:xfrm>
        <a:prstGeom prst="triangle">
          <a:avLst/>
        </a:prstGeom>
      </xdr:spPr>
      <xdr:style>
        <a:lnRef idx="1">
          <a:schemeClr val="accent6"/>
        </a:lnRef>
        <a:fillRef idx="3">
          <a:schemeClr val="accent6"/>
        </a:fillRef>
        <a:effectRef idx="2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14</xdr:col>
      <xdr:colOff>205740</xdr:colOff>
      <xdr:row>39</xdr:row>
      <xdr:rowOff>22860</xdr:rowOff>
    </xdr:from>
    <xdr:to>
      <xdr:col>14</xdr:col>
      <xdr:colOff>381000</xdr:colOff>
      <xdr:row>39</xdr:row>
      <xdr:rowOff>160020</xdr:rowOff>
    </xdr:to>
    <xdr:sp macro="" textlink="">
      <xdr:nvSpPr>
        <xdr:cNvPr id="74" name="Isosceles Triangle 73">
          <a:extLst>
            <a:ext uri="{FF2B5EF4-FFF2-40B4-BE49-F238E27FC236}">
              <a16:creationId xmlns:a16="http://schemas.microsoft.com/office/drawing/2014/main" id="{27F0610D-9A26-4A51-9DC6-FF44BEAC00E2}"/>
            </a:ext>
          </a:extLst>
        </xdr:cNvPr>
        <xdr:cNvSpPr/>
      </xdr:nvSpPr>
      <xdr:spPr>
        <a:xfrm>
          <a:off x="8298180" y="7155180"/>
          <a:ext cx="175260" cy="137160"/>
        </a:xfrm>
        <a:prstGeom prst="triangle">
          <a:avLst/>
        </a:prstGeom>
      </xdr:spPr>
      <xdr:style>
        <a:lnRef idx="1">
          <a:schemeClr val="accent6"/>
        </a:lnRef>
        <a:fillRef idx="3">
          <a:schemeClr val="accent6"/>
        </a:fillRef>
        <a:effectRef idx="2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13</xdr:col>
      <xdr:colOff>495300</xdr:colOff>
      <xdr:row>34</xdr:row>
      <xdr:rowOff>121920</xdr:rowOff>
    </xdr:from>
    <xdr:to>
      <xdr:col>14</xdr:col>
      <xdr:colOff>38100</xdr:colOff>
      <xdr:row>35</xdr:row>
      <xdr:rowOff>91440</xdr:rowOff>
    </xdr:to>
    <xdr:sp macro="" textlink="">
      <xdr:nvSpPr>
        <xdr:cNvPr id="75" name="Oval 74">
          <a:extLst>
            <a:ext uri="{FF2B5EF4-FFF2-40B4-BE49-F238E27FC236}">
              <a16:creationId xmlns:a16="http://schemas.microsoft.com/office/drawing/2014/main" id="{94782BC5-1AC0-4129-B1EA-F92AEC027E0A}"/>
            </a:ext>
          </a:extLst>
        </xdr:cNvPr>
        <xdr:cNvSpPr/>
      </xdr:nvSpPr>
      <xdr:spPr>
        <a:xfrm>
          <a:off x="7978140" y="6339840"/>
          <a:ext cx="152400" cy="152400"/>
        </a:xfrm>
        <a:prstGeom prst="ellipse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13</xdr:col>
      <xdr:colOff>266700</xdr:colOff>
      <xdr:row>35</xdr:row>
      <xdr:rowOff>175260</xdr:rowOff>
    </xdr:from>
    <xdr:to>
      <xdr:col>13</xdr:col>
      <xdr:colOff>419100</xdr:colOff>
      <xdr:row>36</xdr:row>
      <xdr:rowOff>144780</xdr:rowOff>
    </xdr:to>
    <xdr:sp macro="" textlink="">
      <xdr:nvSpPr>
        <xdr:cNvPr id="76" name="Oval 75">
          <a:extLst>
            <a:ext uri="{FF2B5EF4-FFF2-40B4-BE49-F238E27FC236}">
              <a16:creationId xmlns:a16="http://schemas.microsoft.com/office/drawing/2014/main" id="{8FFBEE75-E735-4E10-B146-81B37369FA19}"/>
            </a:ext>
          </a:extLst>
        </xdr:cNvPr>
        <xdr:cNvSpPr/>
      </xdr:nvSpPr>
      <xdr:spPr>
        <a:xfrm>
          <a:off x="7749540" y="6576060"/>
          <a:ext cx="152400" cy="152400"/>
        </a:xfrm>
        <a:prstGeom prst="ellipse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14</xdr:col>
      <xdr:colOff>228600</xdr:colOff>
      <xdr:row>35</xdr:row>
      <xdr:rowOff>121920</xdr:rowOff>
    </xdr:from>
    <xdr:to>
      <xdr:col>14</xdr:col>
      <xdr:colOff>381000</xdr:colOff>
      <xdr:row>36</xdr:row>
      <xdr:rowOff>91440</xdr:rowOff>
    </xdr:to>
    <xdr:sp macro="" textlink="">
      <xdr:nvSpPr>
        <xdr:cNvPr id="77" name="Oval 76">
          <a:extLst>
            <a:ext uri="{FF2B5EF4-FFF2-40B4-BE49-F238E27FC236}">
              <a16:creationId xmlns:a16="http://schemas.microsoft.com/office/drawing/2014/main" id="{AD307938-432A-4ED2-8F71-8C3D969D6EB1}"/>
            </a:ext>
          </a:extLst>
        </xdr:cNvPr>
        <xdr:cNvSpPr/>
      </xdr:nvSpPr>
      <xdr:spPr>
        <a:xfrm>
          <a:off x="8321040" y="6522720"/>
          <a:ext cx="152400" cy="152400"/>
        </a:xfrm>
        <a:prstGeom prst="ellipse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14</xdr:col>
      <xdr:colOff>365760</xdr:colOff>
      <xdr:row>37</xdr:row>
      <xdr:rowOff>68580</xdr:rowOff>
    </xdr:from>
    <xdr:to>
      <xdr:col>14</xdr:col>
      <xdr:colOff>518160</xdr:colOff>
      <xdr:row>38</xdr:row>
      <xdr:rowOff>38100</xdr:rowOff>
    </xdr:to>
    <xdr:sp macro="" textlink="">
      <xdr:nvSpPr>
        <xdr:cNvPr id="78" name="Oval 77">
          <a:extLst>
            <a:ext uri="{FF2B5EF4-FFF2-40B4-BE49-F238E27FC236}">
              <a16:creationId xmlns:a16="http://schemas.microsoft.com/office/drawing/2014/main" id="{C158440D-E83B-4F73-903B-B64EEF351E8A}"/>
            </a:ext>
          </a:extLst>
        </xdr:cNvPr>
        <xdr:cNvSpPr/>
      </xdr:nvSpPr>
      <xdr:spPr>
        <a:xfrm>
          <a:off x="8458200" y="6835140"/>
          <a:ext cx="152400" cy="152400"/>
        </a:xfrm>
        <a:prstGeom prst="ellipse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14</xdr:col>
      <xdr:colOff>388620</xdr:colOff>
      <xdr:row>32</xdr:row>
      <xdr:rowOff>144780</xdr:rowOff>
    </xdr:from>
    <xdr:to>
      <xdr:col>14</xdr:col>
      <xdr:colOff>541020</xdr:colOff>
      <xdr:row>33</xdr:row>
      <xdr:rowOff>114300</xdr:rowOff>
    </xdr:to>
    <xdr:sp macro="" textlink="">
      <xdr:nvSpPr>
        <xdr:cNvPr id="79" name="Oval 78">
          <a:extLst>
            <a:ext uri="{FF2B5EF4-FFF2-40B4-BE49-F238E27FC236}">
              <a16:creationId xmlns:a16="http://schemas.microsoft.com/office/drawing/2014/main" id="{87677040-AFCC-47C8-9FCF-6A36A9661A96}"/>
            </a:ext>
          </a:extLst>
        </xdr:cNvPr>
        <xdr:cNvSpPr/>
      </xdr:nvSpPr>
      <xdr:spPr>
        <a:xfrm>
          <a:off x="8481060" y="5996940"/>
          <a:ext cx="152400" cy="152400"/>
        </a:xfrm>
        <a:prstGeom prst="ellipse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14</xdr:col>
      <xdr:colOff>91440</xdr:colOff>
      <xdr:row>31</xdr:row>
      <xdr:rowOff>45720</xdr:rowOff>
    </xdr:from>
    <xdr:to>
      <xdr:col>14</xdr:col>
      <xdr:colOff>99060</xdr:colOff>
      <xdr:row>39</xdr:row>
      <xdr:rowOff>76200</xdr:rowOff>
    </xdr:to>
    <xdr:cxnSp macro="">
      <xdr:nvCxnSpPr>
        <xdr:cNvPr id="80" name="Straight Connector 79">
          <a:extLst>
            <a:ext uri="{FF2B5EF4-FFF2-40B4-BE49-F238E27FC236}">
              <a16:creationId xmlns:a16="http://schemas.microsoft.com/office/drawing/2014/main" id="{A782C460-561D-440E-94F3-4154D86DBEEE}"/>
            </a:ext>
          </a:extLst>
        </xdr:cNvPr>
        <xdr:cNvCxnSpPr/>
      </xdr:nvCxnSpPr>
      <xdr:spPr>
        <a:xfrm>
          <a:off x="8183880" y="5715000"/>
          <a:ext cx="7620" cy="14935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22860</xdr:colOff>
      <xdr:row>35</xdr:row>
      <xdr:rowOff>91440</xdr:rowOff>
    </xdr:from>
    <xdr:to>
      <xdr:col>15</xdr:col>
      <xdr:colOff>518160</xdr:colOff>
      <xdr:row>35</xdr:row>
      <xdr:rowOff>114300</xdr:rowOff>
    </xdr:to>
    <xdr:cxnSp macro="">
      <xdr:nvCxnSpPr>
        <xdr:cNvPr id="81" name="Straight Connector 80">
          <a:extLst>
            <a:ext uri="{FF2B5EF4-FFF2-40B4-BE49-F238E27FC236}">
              <a16:creationId xmlns:a16="http://schemas.microsoft.com/office/drawing/2014/main" id="{F798CD8C-9FFB-4AD8-B8DA-9E249DA2AC37}"/>
            </a:ext>
          </a:extLst>
        </xdr:cNvPr>
        <xdr:cNvCxnSpPr/>
      </xdr:nvCxnSpPr>
      <xdr:spPr>
        <a:xfrm>
          <a:off x="6896100" y="6492240"/>
          <a:ext cx="2324100" cy="2286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167640</xdr:colOff>
      <xdr:row>39</xdr:row>
      <xdr:rowOff>7620</xdr:rowOff>
    </xdr:from>
    <xdr:to>
      <xdr:col>15</xdr:col>
      <xdr:colOff>114300</xdr:colOff>
      <xdr:row>39</xdr:row>
      <xdr:rowOff>15240</xdr:rowOff>
    </xdr:to>
    <xdr:cxnSp macro="">
      <xdr:nvCxnSpPr>
        <xdr:cNvPr id="82" name="Straight Connector 81">
          <a:extLst>
            <a:ext uri="{FF2B5EF4-FFF2-40B4-BE49-F238E27FC236}">
              <a16:creationId xmlns:a16="http://schemas.microsoft.com/office/drawing/2014/main" id="{8F949C01-E387-4F37-95D4-8633092FD714}"/>
            </a:ext>
          </a:extLst>
        </xdr:cNvPr>
        <xdr:cNvCxnSpPr/>
      </xdr:nvCxnSpPr>
      <xdr:spPr>
        <a:xfrm flipH="1" flipV="1">
          <a:off x="7040880" y="7139940"/>
          <a:ext cx="1775460" cy="762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175260</xdr:colOff>
      <xdr:row>36</xdr:row>
      <xdr:rowOff>137160</xdr:rowOff>
    </xdr:from>
    <xdr:to>
      <xdr:col>14</xdr:col>
      <xdr:colOff>182880</xdr:colOff>
      <xdr:row>44</xdr:row>
      <xdr:rowOff>167640</xdr:rowOff>
    </xdr:to>
    <xdr:cxnSp macro="">
      <xdr:nvCxnSpPr>
        <xdr:cNvPr id="83" name="Straight Connector 82">
          <a:extLst>
            <a:ext uri="{FF2B5EF4-FFF2-40B4-BE49-F238E27FC236}">
              <a16:creationId xmlns:a16="http://schemas.microsoft.com/office/drawing/2014/main" id="{FA16C567-0665-4819-ADEE-419A951CA184}"/>
            </a:ext>
          </a:extLst>
        </xdr:cNvPr>
        <xdr:cNvCxnSpPr/>
      </xdr:nvCxnSpPr>
      <xdr:spPr>
        <a:xfrm>
          <a:off x="8267700" y="6720840"/>
          <a:ext cx="7620" cy="149352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501962</xdr:colOff>
      <xdr:row>36</xdr:row>
      <xdr:rowOff>155509</xdr:rowOff>
    </xdr:from>
    <xdr:to>
      <xdr:col>15</xdr:col>
      <xdr:colOff>387662</xdr:colOff>
      <xdr:row>41</xdr:row>
      <xdr:rowOff>37800</xdr:rowOff>
    </xdr:to>
    <xdr:sp macro="" textlink="">
      <xdr:nvSpPr>
        <xdr:cNvPr id="84" name="Oval 83">
          <a:extLst>
            <a:ext uri="{FF2B5EF4-FFF2-40B4-BE49-F238E27FC236}">
              <a16:creationId xmlns:a16="http://schemas.microsoft.com/office/drawing/2014/main" id="{36B3CD73-5B7F-4522-8DAD-59E1C55002FC}"/>
            </a:ext>
          </a:extLst>
        </xdr:cNvPr>
        <xdr:cNvSpPr/>
      </xdr:nvSpPr>
      <xdr:spPr>
        <a:xfrm rot="20203974">
          <a:off x="7375202" y="6739189"/>
          <a:ext cx="1714500" cy="796691"/>
        </a:xfrm>
        <a:prstGeom prst="ellipse">
          <a:avLst/>
        </a:prstGeom>
        <a:noFill/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12</xdr:col>
      <xdr:colOff>364801</xdr:colOff>
      <xdr:row>32</xdr:row>
      <xdr:rowOff>125030</xdr:rowOff>
    </xdr:from>
    <xdr:to>
      <xdr:col>15</xdr:col>
      <xdr:colOff>250501</xdr:colOff>
      <xdr:row>37</xdr:row>
      <xdr:rowOff>7321</xdr:rowOff>
    </xdr:to>
    <xdr:sp macro="" textlink="">
      <xdr:nvSpPr>
        <xdr:cNvPr id="85" name="Oval 84">
          <a:extLst>
            <a:ext uri="{FF2B5EF4-FFF2-40B4-BE49-F238E27FC236}">
              <a16:creationId xmlns:a16="http://schemas.microsoft.com/office/drawing/2014/main" id="{5072CB8B-64D6-4314-AF10-D297B661EB6D}"/>
            </a:ext>
          </a:extLst>
        </xdr:cNvPr>
        <xdr:cNvSpPr/>
      </xdr:nvSpPr>
      <xdr:spPr>
        <a:xfrm rot="20203974">
          <a:off x="7238041" y="5977190"/>
          <a:ext cx="1714500" cy="796691"/>
        </a:xfrm>
        <a:prstGeom prst="ellipse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20</xdr:col>
      <xdr:colOff>0</xdr:colOff>
      <xdr:row>34</xdr:row>
      <xdr:rowOff>167640</xdr:rowOff>
    </xdr:from>
    <xdr:to>
      <xdr:col>20</xdr:col>
      <xdr:colOff>220980</xdr:colOff>
      <xdr:row>35</xdr:row>
      <xdr:rowOff>175260</xdr:rowOff>
    </xdr:to>
    <xdr:sp macro="" textlink="">
      <xdr:nvSpPr>
        <xdr:cNvPr id="86" name="Star: 5 Points 85">
          <a:extLst>
            <a:ext uri="{FF2B5EF4-FFF2-40B4-BE49-F238E27FC236}">
              <a16:creationId xmlns:a16="http://schemas.microsoft.com/office/drawing/2014/main" id="{6AF49D8C-FCC9-4DD4-A869-7745D1764DF4}"/>
            </a:ext>
          </a:extLst>
        </xdr:cNvPr>
        <xdr:cNvSpPr/>
      </xdr:nvSpPr>
      <xdr:spPr>
        <a:xfrm>
          <a:off x="11750040" y="6385560"/>
          <a:ext cx="220980" cy="190500"/>
        </a:xfrm>
        <a:prstGeom prst="star5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20</xdr:col>
      <xdr:colOff>83820</xdr:colOff>
      <xdr:row>38</xdr:row>
      <xdr:rowOff>106680</xdr:rowOff>
    </xdr:from>
    <xdr:to>
      <xdr:col>20</xdr:col>
      <xdr:colOff>304800</xdr:colOff>
      <xdr:row>39</xdr:row>
      <xdr:rowOff>114300</xdr:rowOff>
    </xdr:to>
    <xdr:sp macro="" textlink="">
      <xdr:nvSpPr>
        <xdr:cNvPr id="87" name="Star: 5 Points 86">
          <a:extLst>
            <a:ext uri="{FF2B5EF4-FFF2-40B4-BE49-F238E27FC236}">
              <a16:creationId xmlns:a16="http://schemas.microsoft.com/office/drawing/2014/main" id="{B164ED42-7EC1-4D14-B8D7-D761B7C0A44C}"/>
            </a:ext>
          </a:extLst>
        </xdr:cNvPr>
        <xdr:cNvSpPr/>
      </xdr:nvSpPr>
      <xdr:spPr>
        <a:xfrm>
          <a:off x="11833860" y="7056120"/>
          <a:ext cx="220980" cy="190500"/>
        </a:xfrm>
        <a:prstGeom prst="star5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18</xdr:col>
      <xdr:colOff>167640</xdr:colOff>
      <xdr:row>42</xdr:row>
      <xdr:rowOff>30480</xdr:rowOff>
    </xdr:from>
    <xdr:to>
      <xdr:col>22</xdr:col>
      <xdr:colOff>365760</xdr:colOff>
      <xdr:row>42</xdr:row>
      <xdr:rowOff>53340</xdr:rowOff>
    </xdr:to>
    <xdr:cxnSp macro="">
      <xdr:nvCxnSpPr>
        <xdr:cNvPr id="88" name="Straight Arrow Connector 87">
          <a:extLst>
            <a:ext uri="{FF2B5EF4-FFF2-40B4-BE49-F238E27FC236}">
              <a16:creationId xmlns:a16="http://schemas.microsoft.com/office/drawing/2014/main" id="{C93BCB6C-BD58-44D5-82C7-807D2FAA66BA}"/>
            </a:ext>
          </a:extLst>
        </xdr:cNvPr>
        <xdr:cNvCxnSpPr/>
      </xdr:nvCxnSpPr>
      <xdr:spPr>
        <a:xfrm>
          <a:off x="10698480" y="7711440"/>
          <a:ext cx="2636520" cy="228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396240</xdr:colOff>
      <xdr:row>31</xdr:row>
      <xdr:rowOff>22860</xdr:rowOff>
    </xdr:from>
    <xdr:to>
      <xdr:col>18</xdr:col>
      <xdr:colOff>403860</xdr:colOff>
      <xdr:row>43</xdr:row>
      <xdr:rowOff>38100</xdr:rowOff>
    </xdr:to>
    <xdr:cxnSp macro="">
      <xdr:nvCxnSpPr>
        <xdr:cNvPr id="89" name="Straight Arrow Connector 88">
          <a:extLst>
            <a:ext uri="{FF2B5EF4-FFF2-40B4-BE49-F238E27FC236}">
              <a16:creationId xmlns:a16="http://schemas.microsoft.com/office/drawing/2014/main" id="{29436B1D-542E-4C7B-B964-D80FA6D5A003}"/>
            </a:ext>
          </a:extLst>
        </xdr:cNvPr>
        <xdr:cNvCxnSpPr/>
      </xdr:nvCxnSpPr>
      <xdr:spPr>
        <a:xfrm flipV="1">
          <a:off x="10927080" y="5692140"/>
          <a:ext cx="7620" cy="2209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106680</xdr:colOff>
      <xdr:row>38</xdr:row>
      <xdr:rowOff>129540</xdr:rowOff>
    </xdr:from>
    <xdr:to>
      <xdr:col>20</xdr:col>
      <xdr:colOff>281940</xdr:colOff>
      <xdr:row>39</xdr:row>
      <xdr:rowOff>83820</xdr:rowOff>
    </xdr:to>
    <xdr:sp macro="" textlink="">
      <xdr:nvSpPr>
        <xdr:cNvPr id="90" name="Isosceles Triangle 89">
          <a:extLst>
            <a:ext uri="{FF2B5EF4-FFF2-40B4-BE49-F238E27FC236}">
              <a16:creationId xmlns:a16="http://schemas.microsoft.com/office/drawing/2014/main" id="{6C7CB4DE-143C-4F33-95FD-E3D8D16728BB}"/>
            </a:ext>
          </a:extLst>
        </xdr:cNvPr>
        <xdr:cNvSpPr/>
      </xdr:nvSpPr>
      <xdr:spPr>
        <a:xfrm>
          <a:off x="11856720" y="7078980"/>
          <a:ext cx="175260" cy="137160"/>
        </a:xfrm>
        <a:prstGeom prst="triangle">
          <a:avLst/>
        </a:prstGeom>
      </xdr:spPr>
      <xdr:style>
        <a:lnRef idx="1">
          <a:schemeClr val="accent6"/>
        </a:lnRef>
        <a:fillRef idx="3">
          <a:schemeClr val="accent6"/>
        </a:fillRef>
        <a:effectRef idx="2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20</xdr:col>
      <xdr:colOff>129540</xdr:colOff>
      <xdr:row>38</xdr:row>
      <xdr:rowOff>114300</xdr:rowOff>
    </xdr:from>
    <xdr:to>
      <xdr:col>20</xdr:col>
      <xdr:colOff>304800</xdr:colOff>
      <xdr:row>39</xdr:row>
      <xdr:rowOff>68580</xdr:rowOff>
    </xdr:to>
    <xdr:sp macro="" textlink="">
      <xdr:nvSpPr>
        <xdr:cNvPr id="91" name="Isosceles Triangle 90">
          <a:extLst>
            <a:ext uri="{FF2B5EF4-FFF2-40B4-BE49-F238E27FC236}">
              <a16:creationId xmlns:a16="http://schemas.microsoft.com/office/drawing/2014/main" id="{09801EB6-080F-4ECD-A4A1-99DD62EE69CE}"/>
            </a:ext>
          </a:extLst>
        </xdr:cNvPr>
        <xdr:cNvSpPr/>
      </xdr:nvSpPr>
      <xdr:spPr>
        <a:xfrm>
          <a:off x="11879580" y="7063740"/>
          <a:ext cx="175260" cy="137160"/>
        </a:xfrm>
        <a:prstGeom prst="triangle">
          <a:avLst/>
        </a:prstGeom>
      </xdr:spPr>
      <xdr:style>
        <a:lnRef idx="1">
          <a:schemeClr val="accent6"/>
        </a:lnRef>
        <a:fillRef idx="3">
          <a:schemeClr val="accent6"/>
        </a:fillRef>
        <a:effectRef idx="2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20</xdr:col>
      <xdr:colOff>137160</xdr:colOff>
      <xdr:row>38</xdr:row>
      <xdr:rowOff>106680</xdr:rowOff>
    </xdr:from>
    <xdr:to>
      <xdr:col>20</xdr:col>
      <xdr:colOff>312420</xdr:colOff>
      <xdr:row>39</xdr:row>
      <xdr:rowOff>60960</xdr:rowOff>
    </xdr:to>
    <xdr:sp macro="" textlink="">
      <xdr:nvSpPr>
        <xdr:cNvPr id="92" name="Isosceles Triangle 91">
          <a:extLst>
            <a:ext uri="{FF2B5EF4-FFF2-40B4-BE49-F238E27FC236}">
              <a16:creationId xmlns:a16="http://schemas.microsoft.com/office/drawing/2014/main" id="{5044C1CB-D798-4123-ADED-1D13A2B97CA1}"/>
            </a:ext>
          </a:extLst>
        </xdr:cNvPr>
        <xdr:cNvSpPr/>
      </xdr:nvSpPr>
      <xdr:spPr>
        <a:xfrm>
          <a:off x="11887200" y="7056120"/>
          <a:ext cx="175260" cy="137160"/>
        </a:xfrm>
        <a:prstGeom prst="triangle">
          <a:avLst/>
        </a:prstGeom>
      </xdr:spPr>
      <xdr:style>
        <a:lnRef idx="1">
          <a:schemeClr val="accent6"/>
        </a:lnRef>
        <a:fillRef idx="3">
          <a:schemeClr val="accent6"/>
        </a:fillRef>
        <a:effectRef idx="2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20</xdr:col>
      <xdr:colOff>121920</xdr:colOff>
      <xdr:row>38</xdr:row>
      <xdr:rowOff>137160</xdr:rowOff>
    </xdr:from>
    <xdr:to>
      <xdr:col>20</xdr:col>
      <xdr:colOff>297180</xdr:colOff>
      <xdr:row>39</xdr:row>
      <xdr:rowOff>91440</xdr:rowOff>
    </xdr:to>
    <xdr:sp macro="" textlink="">
      <xdr:nvSpPr>
        <xdr:cNvPr id="93" name="Isosceles Triangle 92">
          <a:extLst>
            <a:ext uri="{FF2B5EF4-FFF2-40B4-BE49-F238E27FC236}">
              <a16:creationId xmlns:a16="http://schemas.microsoft.com/office/drawing/2014/main" id="{2C2D217F-09BC-4CCB-8871-DDB09A483D6E}"/>
            </a:ext>
          </a:extLst>
        </xdr:cNvPr>
        <xdr:cNvSpPr/>
      </xdr:nvSpPr>
      <xdr:spPr>
        <a:xfrm>
          <a:off x="11871960" y="7086600"/>
          <a:ext cx="175260" cy="137160"/>
        </a:xfrm>
        <a:prstGeom prst="triangle">
          <a:avLst/>
        </a:prstGeom>
      </xdr:spPr>
      <xdr:style>
        <a:lnRef idx="1">
          <a:schemeClr val="accent6"/>
        </a:lnRef>
        <a:fillRef idx="3">
          <a:schemeClr val="accent6"/>
        </a:fillRef>
        <a:effectRef idx="2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19</xdr:col>
      <xdr:colOff>495300</xdr:colOff>
      <xdr:row>34</xdr:row>
      <xdr:rowOff>121920</xdr:rowOff>
    </xdr:from>
    <xdr:to>
      <xdr:col>20</xdr:col>
      <xdr:colOff>38100</xdr:colOff>
      <xdr:row>35</xdr:row>
      <xdr:rowOff>91440</xdr:rowOff>
    </xdr:to>
    <xdr:sp macro="" textlink="">
      <xdr:nvSpPr>
        <xdr:cNvPr id="94" name="Oval 93">
          <a:extLst>
            <a:ext uri="{FF2B5EF4-FFF2-40B4-BE49-F238E27FC236}">
              <a16:creationId xmlns:a16="http://schemas.microsoft.com/office/drawing/2014/main" id="{2B4A5DE5-7BC2-4D1C-9B58-AE6470591E47}"/>
            </a:ext>
          </a:extLst>
        </xdr:cNvPr>
        <xdr:cNvSpPr/>
      </xdr:nvSpPr>
      <xdr:spPr>
        <a:xfrm>
          <a:off x="11635740" y="6339840"/>
          <a:ext cx="152400" cy="152400"/>
        </a:xfrm>
        <a:prstGeom prst="ellipse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19</xdr:col>
      <xdr:colOff>266700</xdr:colOff>
      <xdr:row>35</xdr:row>
      <xdr:rowOff>175260</xdr:rowOff>
    </xdr:from>
    <xdr:to>
      <xdr:col>19</xdr:col>
      <xdr:colOff>419100</xdr:colOff>
      <xdr:row>36</xdr:row>
      <xdr:rowOff>144780</xdr:rowOff>
    </xdr:to>
    <xdr:sp macro="" textlink="">
      <xdr:nvSpPr>
        <xdr:cNvPr id="95" name="Oval 94">
          <a:extLst>
            <a:ext uri="{FF2B5EF4-FFF2-40B4-BE49-F238E27FC236}">
              <a16:creationId xmlns:a16="http://schemas.microsoft.com/office/drawing/2014/main" id="{56E89E96-73FD-4D17-B501-5CD686B298E2}"/>
            </a:ext>
          </a:extLst>
        </xdr:cNvPr>
        <xdr:cNvSpPr/>
      </xdr:nvSpPr>
      <xdr:spPr>
        <a:xfrm>
          <a:off x="11407140" y="6576060"/>
          <a:ext cx="152400" cy="152400"/>
        </a:xfrm>
        <a:prstGeom prst="ellipse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20</xdr:col>
      <xdr:colOff>228600</xdr:colOff>
      <xdr:row>35</xdr:row>
      <xdr:rowOff>121920</xdr:rowOff>
    </xdr:from>
    <xdr:to>
      <xdr:col>20</xdr:col>
      <xdr:colOff>381000</xdr:colOff>
      <xdr:row>36</xdr:row>
      <xdr:rowOff>91440</xdr:rowOff>
    </xdr:to>
    <xdr:sp macro="" textlink="">
      <xdr:nvSpPr>
        <xdr:cNvPr id="96" name="Oval 95">
          <a:extLst>
            <a:ext uri="{FF2B5EF4-FFF2-40B4-BE49-F238E27FC236}">
              <a16:creationId xmlns:a16="http://schemas.microsoft.com/office/drawing/2014/main" id="{1FB8B21C-839C-4ECE-BCAE-20EB8B34F0A8}"/>
            </a:ext>
          </a:extLst>
        </xdr:cNvPr>
        <xdr:cNvSpPr/>
      </xdr:nvSpPr>
      <xdr:spPr>
        <a:xfrm>
          <a:off x="11978640" y="6522720"/>
          <a:ext cx="152400" cy="152400"/>
        </a:xfrm>
        <a:prstGeom prst="ellipse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20</xdr:col>
      <xdr:colOff>129540</xdr:colOff>
      <xdr:row>38</xdr:row>
      <xdr:rowOff>114300</xdr:rowOff>
    </xdr:from>
    <xdr:to>
      <xdr:col>20</xdr:col>
      <xdr:colOff>281940</xdr:colOff>
      <xdr:row>39</xdr:row>
      <xdr:rowOff>83820</xdr:rowOff>
    </xdr:to>
    <xdr:sp macro="" textlink="">
      <xdr:nvSpPr>
        <xdr:cNvPr id="97" name="Oval 96">
          <a:extLst>
            <a:ext uri="{FF2B5EF4-FFF2-40B4-BE49-F238E27FC236}">
              <a16:creationId xmlns:a16="http://schemas.microsoft.com/office/drawing/2014/main" id="{DBAE0945-8A2B-4925-BA9C-E902EDF84FA5}"/>
            </a:ext>
          </a:extLst>
        </xdr:cNvPr>
        <xdr:cNvSpPr/>
      </xdr:nvSpPr>
      <xdr:spPr>
        <a:xfrm>
          <a:off x="11879580" y="7063740"/>
          <a:ext cx="152400" cy="152400"/>
        </a:xfrm>
        <a:prstGeom prst="ellipse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20</xdr:col>
      <xdr:colOff>388620</xdr:colOff>
      <xdr:row>32</xdr:row>
      <xdr:rowOff>144780</xdr:rowOff>
    </xdr:from>
    <xdr:to>
      <xdr:col>20</xdr:col>
      <xdr:colOff>541020</xdr:colOff>
      <xdr:row>33</xdr:row>
      <xdr:rowOff>114300</xdr:rowOff>
    </xdr:to>
    <xdr:sp macro="" textlink="">
      <xdr:nvSpPr>
        <xdr:cNvPr id="98" name="Oval 97">
          <a:extLst>
            <a:ext uri="{FF2B5EF4-FFF2-40B4-BE49-F238E27FC236}">
              <a16:creationId xmlns:a16="http://schemas.microsoft.com/office/drawing/2014/main" id="{8F12BBC1-8E71-4B15-ACCB-4221E1C89FD1}"/>
            </a:ext>
          </a:extLst>
        </xdr:cNvPr>
        <xdr:cNvSpPr/>
      </xdr:nvSpPr>
      <xdr:spPr>
        <a:xfrm>
          <a:off x="12138660" y="5996940"/>
          <a:ext cx="152400" cy="152400"/>
        </a:xfrm>
        <a:prstGeom prst="ellipse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20</xdr:col>
      <xdr:colOff>91440</xdr:colOff>
      <xdr:row>31</xdr:row>
      <xdr:rowOff>45720</xdr:rowOff>
    </xdr:from>
    <xdr:to>
      <xdr:col>20</xdr:col>
      <xdr:colOff>99060</xdr:colOff>
      <xdr:row>39</xdr:row>
      <xdr:rowOff>76200</xdr:rowOff>
    </xdr:to>
    <xdr:cxnSp macro="">
      <xdr:nvCxnSpPr>
        <xdr:cNvPr id="99" name="Straight Connector 98">
          <a:extLst>
            <a:ext uri="{FF2B5EF4-FFF2-40B4-BE49-F238E27FC236}">
              <a16:creationId xmlns:a16="http://schemas.microsoft.com/office/drawing/2014/main" id="{83BBACE0-5793-4424-BFD0-799C36AFE4DF}"/>
            </a:ext>
          </a:extLst>
        </xdr:cNvPr>
        <xdr:cNvCxnSpPr/>
      </xdr:nvCxnSpPr>
      <xdr:spPr>
        <a:xfrm>
          <a:off x="11841480" y="5715000"/>
          <a:ext cx="7620" cy="14935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22860</xdr:colOff>
      <xdr:row>35</xdr:row>
      <xdr:rowOff>91440</xdr:rowOff>
    </xdr:from>
    <xdr:to>
      <xdr:col>21</xdr:col>
      <xdr:colOff>518160</xdr:colOff>
      <xdr:row>35</xdr:row>
      <xdr:rowOff>114300</xdr:rowOff>
    </xdr:to>
    <xdr:cxnSp macro="">
      <xdr:nvCxnSpPr>
        <xdr:cNvPr id="100" name="Straight Connector 99">
          <a:extLst>
            <a:ext uri="{FF2B5EF4-FFF2-40B4-BE49-F238E27FC236}">
              <a16:creationId xmlns:a16="http://schemas.microsoft.com/office/drawing/2014/main" id="{3E281B95-6998-442F-9379-E58B1A37ADE5}"/>
            </a:ext>
          </a:extLst>
        </xdr:cNvPr>
        <xdr:cNvCxnSpPr/>
      </xdr:nvCxnSpPr>
      <xdr:spPr>
        <a:xfrm>
          <a:off x="10553700" y="6492240"/>
          <a:ext cx="2324100" cy="2286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342900</xdr:colOff>
      <xdr:row>39</xdr:row>
      <xdr:rowOff>30480</xdr:rowOff>
    </xdr:from>
    <xdr:to>
      <xdr:col>21</xdr:col>
      <xdr:colOff>289560</xdr:colOff>
      <xdr:row>39</xdr:row>
      <xdr:rowOff>38100</xdr:rowOff>
    </xdr:to>
    <xdr:cxnSp macro="">
      <xdr:nvCxnSpPr>
        <xdr:cNvPr id="101" name="Straight Connector 100">
          <a:extLst>
            <a:ext uri="{FF2B5EF4-FFF2-40B4-BE49-F238E27FC236}">
              <a16:creationId xmlns:a16="http://schemas.microsoft.com/office/drawing/2014/main" id="{FF4E1CE8-1320-4418-9BA5-1032E24ADF17}"/>
            </a:ext>
          </a:extLst>
        </xdr:cNvPr>
        <xdr:cNvCxnSpPr/>
      </xdr:nvCxnSpPr>
      <xdr:spPr>
        <a:xfrm flipH="1" flipV="1">
          <a:off x="10873740" y="7162800"/>
          <a:ext cx="1775460" cy="762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175260</xdr:colOff>
      <xdr:row>36</xdr:row>
      <xdr:rowOff>137160</xdr:rowOff>
    </xdr:from>
    <xdr:to>
      <xdr:col>20</xdr:col>
      <xdr:colOff>182880</xdr:colOff>
      <xdr:row>44</xdr:row>
      <xdr:rowOff>167640</xdr:rowOff>
    </xdr:to>
    <xdr:cxnSp macro="">
      <xdr:nvCxnSpPr>
        <xdr:cNvPr id="102" name="Straight Connector 101">
          <a:extLst>
            <a:ext uri="{FF2B5EF4-FFF2-40B4-BE49-F238E27FC236}">
              <a16:creationId xmlns:a16="http://schemas.microsoft.com/office/drawing/2014/main" id="{BDF35258-5F8E-470E-B5FF-8ECEAB968015}"/>
            </a:ext>
          </a:extLst>
        </xdr:cNvPr>
        <xdr:cNvCxnSpPr/>
      </xdr:nvCxnSpPr>
      <xdr:spPr>
        <a:xfrm>
          <a:off x="11925300" y="6720840"/>
          <a:ext cx="7620" cy="149352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501962</xdr:colOff>
      <xdr:row>36</xdr:row>
      <xdr:rowOff>155509</xdr:rowOff>
    </xdr:from>
    <xdr:to>
      <xdr:col>21</xdr:col>
      <xdr:colOff>387662</xdr:colOff>
      <xdr:row>41</xdr:row>
      <xdr:rowOff>37800</xdr:rowOff>
    </xdr:to>
    <xdr:sp macro="" textlink="">
      <xdr:nvSpPr>
        <xdr:cNvPr id="103" name="Oval 102">
          <a:extLst>
            <a:ext uri="{FF2B5EF4-FFF2-40B4-BE49-F238E27FC236}">
              <a16:creationId xmlns:a16="http://schemas.microsoft.com/office/drawing/2014/main" id="{3B75982C-EAFF-4038-9DE3-B237E7C60471}"/>
            </a:ext>
          </a:extLst>
        </xdr:cNvPr>
        <xdr:cNvSpPr/>
      </xdr:nvSpPr>
      <xdr:spPr>
        <a:xfrm rot="20203974">
          <a:off x="11032802" y="6739189"/>
          <a:ext cx="1714500" cy="796691"/>
        </a:xfrm>
        <a:prstGeom prst="ellipse">
          <a:avLst/>
        </a:prstGeom>
        <a:noFill/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18</xdr:col>
      <xdr:colOff>364801</xdr:colOff>
      <xdr:row>32</xdr:row>
      <xdr:rowOff>125030</xdr:rowOff>
    </xdr:from>
    <xdr:to>
      <xdr:col>21</xdr:col>
      <xdr:colOff>250501</xdr:colOff>
      <xdr:row>37</xdr:row>
      <xdr:rowOff>7321</xdr:rowOff>
    </xdr:to>
    <xdr:sp macro="" textlink="">
      <xdr:nvSpPr>
        <xdr:cNvPr id="104" name="Oval 103">
          <a:extLst>
            <a:ext uri="{FF2B5EF4-FFF2-40B4-BE49-F238E27FC236}">
              <a16:creationId xmlns:a16="http://schemas.microsoft.com/office/drawing/2014/main" id="{EF0E8461-AF87-45A9-841C-48B75801CC90}"/>
            </a:ext>
          </a:extLst>
        </xdr:cNvPr>
        <xdr:cNvSpPr/>
      </xdr:nvSpPr>
      <xdr:spPr>
        <a:xfrm rot="20203974">
          <a:off x="10895641" y="5977190"/>
          <a:ext cx="1714500" cy="796691"/>
        </a:xfrm>
        <a:prstGeom prst="ellipse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26</xdr:col>
      <xdr:colOff>0</xdr:colOff>
      <xdr:row>34</xdr:row>
      <xdr:rowOff>167640</xdr:rowOff>
    </xdr:from>
    <xdr:to>
      <xdr:col>26</xdr:col>
      <xdr:colOff>220980</xdr:colOff>
      <xdr:row>35</xdr:row>
      <xdr:rowOff>175260</xdr:rowOff>
    </xdr:to>
    <xdr:sp macro="" textlink="">
      <xdr:nvSpPr>
        <xdr:cNvPr id="105" name="Star: 5 Points 104">
          <a:extLst>
            <a:ext uri="{FF2B5EF4-FFF2-40B4-BE49-F238E27FC236}">
              <a16:creationId xmlns:a16="http://schemas.microsoft.com/office/drawing/2014/main" id="{FEAF43AD-20B4-4810-85BE-EEBE405DEB60}"/>
            </a:ext>
          </a:extLst>
        </xdr:cNvPr>
        <xdr:cNvSpPr/>
      </xdr:nvSpPr>
      <xdr:spPr>
        <a:xfrm>
          <a:off x="15407640" y="6385560"/>
          <a:ext cx="220980" cy="190500"/>
        </a:xfrm>
        <a:prstGeom prst="star5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26</xdr:col>
      <xdr:colOff>83820</xdr:colOff>
      <xdr:row>38</xdr:row>
      <xdr:rowOff>106680</xdr:rowOff>
    </xdr:from>
    <xdr:to>
      <xdr:col>26</xdr:col>
      <xdr:colOff>304800</xdr:colOff>
      <xdr:row>39</xdr:row>
      <xdr:rowOff>114300</xdr:rowOff>
    </xdr:to>
    <xdr:sp macro="" textlink="">
      <xdr:nvSpPr>
        <xdr:cNvPr id="106" name="Star: 5 Points 105">
          <a:extLst>
            <a:ext uri="{FF2B5EF4-FFF2-40B4-BE49-F238E27FC236}">
              <a16:creationId xmlns:a16="http://schemas.microsoft.com/office/drawing/2014/main" id="{30A63522-AD9F-4850-959A-A026B086EBE9}"/>
            </a:ext>
          </a:extLst>
        </xdr:cNvPr>
        <xdr:cNvSpPr/>
      </xdr:nvSpPr>
      <xdr:spPr>
        <a:xfrm>
          <a:off x="15491460" y="7056120"/>
          <a:ext cx="220980" cy="190500"/>
        </a:xfrm>
        <a:prstGeom prst="star5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24</xdr:col>
      <xdr:colOff>167640</xdr:colOff>
      <xdr:row>42</xdr:row>
      <xdr:rowOff>30480</xdr:rowOff>
    </xdr:from>
    <xdr:to>
      <xdr:col>28</xdr:col>
      <xdr:colOff>365760</xdr:colOff>
      <xdr:row>42</xdr:row>
      <xdr:rowOff>53340</xdr:rowOff>
    </xdr:to>
    <xdr:cxnSp macro="">
      <xdr:nvCxnSpPr>
        <xdr:cNvPr id="107" name="Straight Arrow Connector 106">
          <a:extLst>
            <a:ext uri="{FF2B5EF4-FFF2-40B4-BE49-F238E27FC236}">
              <a16:creationId xmlns:a16="http://schemas.microsoft.com/office/drawing/2014/main" id="{D80B89C0-1458-4D66-B113-7BB6770A14EF}"/>
            </a:ext>
          </a:extLst>
        </xdr:cNvPr>
        <xdr:cNvCxnSpPr/>
      </xdr:nvCxnSpPr>
      <xdr:spPr>
        <a:xfrm>
          <a:off x="14356080" y="7711440"/>
          <a:ext cx="2636520" cy="228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396240</xdr:colOff>
      <xdr:row>31</xdr:row>
      <xdr:rowOff>22860</xdr:rowOff>
    </xdr:from>
    <xdr:to>
      <xdr:col>24</xdr:col>
      <xdr:colOff>403860</xdr:colOff>
      <xdr:row>43</xdr:row>
      <xdr:rowOff>38100</xdr:rowOff>
    </xdr:to>
    <xdr:cxnSp macro="">
      <xdr:nvCxnSpPr>
        <xdr:cNvPr id="108" name="Straight Arrow Connector 107">
          <a:extLst>
            <a:ext uri="{FF2B5EF4-FFF2-40B4-BE49-F238E27FC236}">
              <a16:creationId xmlns:a16="http://schemas.microsoft.com/office/drawing/2014/main" id="{35845AAC-31D0-4135-896C-B97418B929B2}"/>
            </a:ext>
          </a:extLst>
        </xdr:cNvPr>
        <xdr:cNvCxnSpPr/>
      </xdr:nvCxnSpPr>
      <xdr:spPr>
        <a:xfrm flipV="1">
          <a:off x="14584680" y="5692140"/>
          <a:ext cx="7620" cy="2209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182880</xdr:colOff>
      <xdr:row>38</xdr:row>
      <xdr:rowOff>68580</xdr:rowOff>
    </xdr:from>
    <xdr:to>
      <xdr:col>25</xdr:col>
      <xdr:colOff>358140</xdr:colOff>
      <xdr:row>39</xdr:row>
      <xdr:rowOff>22860</xdr:rowOff>
    </xdr:to>
    <xdr:sp macro="" textlink="">
      <xdr:nvSpPr>
        <xdr:cNvPr id="109" name="Isosceles Triangle 108">
          <a:extLst>
            <a:ext uri="{FF2B5EF4-FFF2-40B4-BE49-F238E27FC236}">
              <a16:creationId xmlns:a16="http://schemas.microsoft.com/office/drawing/2014/main" id="{BAAD897D-9C75-49C4-A156-6EB8F40493FA}"/>
            </a:ext>
          </a:extLst>
        </xdr:cNvPr>
        <xdr:cNvSpPr/>
      </xdr:nvSpPr>
      <xdr:spPr>
        <a:xfrm>
          <a:off x="14980920" y="7018020"/>
          <a:ext cx="175260" cy="137160"/>
        </a:xfrm>
        <a:prstGeom prst="triangle">
          <a:avLst/>
        </a:prstGeom>
      </xdr:spPr>
      <xdr:style>
        <a:lnRef idx="1">
          <a:schemeClr val="accent6"/>
        </a:lnRef>
        <a:fillRef idx="3">
          <a:schemeClr val="accent6"/>
        </a:fillRef>
        <a:effectRef idx="2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26</xdr:col>
      <xdr:colOff>45720</xdr:colOff>
      <xdr:row>35</xdr:row>
      <xdr:rowOff>0</xdr:rowOff>
    </xdr:from>
    <xdr:to>
      <xdr:col>26</xdr:col>
      <xdr:colOff>220980</xdr:colOff>
      <xdr:row>35</xdr:row>
      <xdr:rowOff>137160</xdr:rowOff>
    </xdr:to>
    <xdr:sp macro="" textlink="">
      <xdr:nvSpPr>
        <xdr:cNvPr id="110" name="Isosceles Triangle 109">
          <a:extLst>
            <a:ext uri="{FF2B5EF4-FFF2-40B4-BE49-F238E27FC236}">
              <a16:creationId xmlns:a16="http://schemas.microsoft.com/office/drawing/2014/main" id="{1AD50429-1605-47F5-8990-C8A851D85195}"/>
            </a:ext>
          </a:extLst>
        </xdr:cNvPr>
        <xdr:cNvSpPr/>
      </xdr:nvSpPr>
      <xdr:spPr>
        <a:xfrm>
          <a:off x="15453360" y="6400800"/>
          <a:ext cx="175260" cy="137160"/>
        </a:xfrm>
        <a:prstGeom prst="triangle">
          <a:avLst/>
        </a:prstGeom>
      </xdr:spPr>
      <xdr:style>
        <a:lnRef idx="1">
          <a:schemeClr val="accent6"/>
        </a:lnRef>
        <a:fillRef idx="3">
          <a:schemeClr val="accent6"/>
        </a:fillRef>
        <a:effectRef idx="2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25</xdr:col>
      <xdr:colOff>594360</xdr:colOff>
      <xdr:row>37</xdr:row>
      <xdr:rowOff>144780</xdr:rowOff>
    </xdr:from>
    <xdr:to>
      <xdr:col>26</xdr:col>
      <xdr:colOff>160020</xdr:colOff>
      <xdr:row>38</xdr:row>
      <xdr:rowOff>99060</xdr:rowOff>
    </xdr:to>
    <xdr:sp macro="" textlink="">
      <xdr:nvSpPr>
        <xdr:cNvPr id="111" name="Isosceles Triangle 110">
          <a:extLst>
            <a:ext uri="{FF2B5EF4-FFF2-40B4-BE49-F238E27FC236}">
              <a16:creationId xmlns:a16="http://schemas.microsoft.com/office/drawing/2014/main" id="{D1918FD8-1493-4A6C-926A-EEE3970A5036}"/>
            </a:ext>
          </a:extLst>
        </xdr:cNvPr>
        <xdr:cNvSpPr/>
      </xdr:nvSpPr>
      <xdr:spPr>
        <a:xfrm>
          <a:off x="15392400" y="6911340"/>
          <a:ext cx="175260" cy="137160"/>
        </a:xfrm>
        <a:prstGeom prst="triangle">
          <a:avLst/>
        </a:prstGeom>
      </xdr:spPr>
      <xdr:style>
        <a:lnRef idx="1">
          <a:schemeClr val="accent6"/>
        </a:lnRef>
        <a:fillRef idx="3">
          <a:schemeClr val="accent6"/>
        </a:fillRef>
        <a:effectRef idx="2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26</xdr:col>
      <xdr:colOff>205740</xdr:colOff>
      <xdr:row>39</xdr:row>
      <xdr:rowOff>22860</xdr:rowOff>
    </xdr:from>
    <xdr:to>
      <xdr:col>26</xdr:col>
      <xdr:colOff>381000</xdr:colOff>
      <xdr:row>39</xdr:row>
      <xdr:rowOff>160020</xdr:rowOff>
    </xdr:to>
    <xdr:sp macro="" textlink="">
      <xdr:nvSpPr>
        <xdr:cNvPr id="112" name="Isosceles Triangle 111">
          <a:extLst>
            <a:ext uri="{FF2B5EF4-FFF2-40B4-BE49-F238E27FC236}">
              <a16:creationId xmlns:a16="http://schemas.microsoft.com/office/drawing/2014/main" id="{FD5A3EE1-F8C4-43CB-9621-888F4891C79F}"/>
            </a:ext>
          </a:extLst>
        </xdr:cNvPr>
        <xdr:cNvSpPr/>
      </xdr:nvSpPr>
      <xdr:spPr>
        <a:xfrm>
          <a:off x="15613380" y="7155180"/>
          <a:ext cx="175260" cy="137160"/>
        </a:xfrm>
        <a:prstGeom prst="triangle">
          <a:avLst/>
        </a:prstGeom>
      </xdr:spPr>
      <xdr:style>
        <a:lnRef idx="1">
          <a:schemeClr val="accent6"/>
        </a:lnRef>
        <a:fillRef idx="3">
          <a:schemeClr val="accent6"/>
        </a:fillRef>
        <a:effectRef idx="2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26</xdr:col>
      <xdr:colOff>60960</xdr:colOff>
      <xdr:row>35</xdr:row>
      <xdr:rowOff>7620</xdr:rowOff>
    </xdr:from>
    <xdr:to>
      <xdr:col>26</xdr:col>
      <xdr:colOff>213360</xdr:colOff>
      <xdr:row>35</xdr:row>
      <xdr:rowOff>160020</xdr:rowOff>
    </xdr:to>
    <xdr:sp macro="" textlink="">
      <xdr:nvSpPr>
        <xdr:cNvPr id="113" name="Oval 112">
          <a:extLst>
            <a:ext uri="{FF2B5EF4-FFF2-40B4-BE49-F238E27FC236}">
              <a16:creationId xmlns:a16="http://schemas.microsoft.com/office/drawing/2014/main" id="{48F580A8-F8F9-4A74-A9ED-554F95C2282A}"/>
            </a:ext>
          </a:extLst>
        </xdr:cNvPr>
        <xdr:cNvSpPr/>
      </xdr:nvSpPr>
      <xdr:spPr>
        <a:xfrm>
          <a:off x="15468600" y="6408420"/>
          <a:ext cx="152400" cy="152400"/>
        </a:xfrm>
        <a:prstGeom prst="ellipse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26</xdr:col>
      <xdr:colOff>38100</xdr:colOff>
      <xdr:row>35</xdr:row>
      <xdr:rowOff>22860</xdr:rowOff>
    </xdr:from>
    <xdr:to>
      <xdr:col>26</xdr:col>
      <xdr:colOff>190500</xdr:colOff>
      <xdr:row>35</xdr:row>
      <xdr:rowOff>175260</xdr:rowOff>
    </xdr:to>
    <xdr:sp macro="" textlink="">
      <xdr:nvSpPr>
        <xdr:cNvPr id="114" name="Oval 113">
          <a:extLst>
            <a:ext uri="{FF2B5EF4-FFF2-40B4-BE49-F238E27FC236}">
              <a16:creationId xmlns:a16="http://schemas.microsoft.com/office/drawing/2014/main" id="{33066742-A546-458D-B8B2-59C1968DDCEA}"/>
            </a:ext>
          </a:extLst>
        </xdr:cNvPr>
        <xdr:cNvSpPr/>
      </xdr:nvSpPr>
      <xdr:spPr>
        <a:xfrm>
          <a:off x="15445740" y="6423660"/>
          <a:ext cx="152400" cy="152400"/>
        </a:xfrm>
        <a:prstGeom prst="ellipse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26</xdr:col>
      <xdr:colOff>53340</xdr:colOff>
      <xdr:row>35</xdr:row>
      <xdr:rowOff>38100</xdr:rowOff>
    </xdr:from>
    <xdr:to>
      <xdr:col>26</xdr:col>
      <xdr:colOff>205740</xdr:colOff>
      <xdr:row>36</xdr:row>
      <xdr:rowOff>7620</xdr:rowOff>
    </xdr:to>
    <xdr:sp macro="" textlink="">
      <xdr:nvSpPr>
        <xdr:cNvPr id="115" name="Oval 114">
          <a:extLst>
            <a:ext uri="{FF2B5EF4-FFF2-40B4-BE49-F238E27FC236}">
              <a16:creationId xmlns:a16="http://schemas.microsoft.com/office/drawing/2014/main" id="{DAF46905-4A74-4178-BD84-E0F0CCA814FC}"/>
            </a:ext>
          </a:extLst>
        </xdr:cNvPr>
        <xdr:cNvSpPr/>
      </xdr:nvSpPr>
      <xdr:spPr>
        <a:xfrm>
          <a:off x="15460980" y="6438900"/>
          <a:ext cx="152400" cy="152400"/>
        </a:xfrm>
        <a:prstGeom prst="ellipse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26</xdr:col>
      <xdr:colOff>365760</xdr:colOff>
      <xdr:row>37</xdr:row>
      <xdr:rowOff>68580</xdr:rowOff>
    </xdr:from>
    <xdr:to>
      <xdr:col>26</xdr:col>
      <xdr:colOff>518160</xdr:colOff>
      <xdr:row>38</xdr:row>
      <xdr:rowOff>38100</xdr:rowOff>
    </xdr:to>
    <xdr:sp macro="" textlink="">
      <xdr:nvSpPr>
        <xdr:cNvPr id="116" name="Oval 115">
          <a:extLst>
            <a:ext uri="{FF2B5EF4-FFF2-40B4-BE49-F238E27FC236}">
              <a16:creationId xmlns:a16="http://schemas.microsoft.com/office/drawing/2014/main" id="{9FC5AF04-5707-496C-B976-A28ECE114D6B}"/>
            </a:ext>
          </a:extLst>
        </xdr:cNvPr>
        <xdr:cNvSpPr/>
      </xdr:nvSpPr>
      <xdr:spPr>
        <a:xfrm>
          <a:off x="15773400" y="6835140"/>
          <a:ext cx="152400" cy="152400"/>
        </a:xfrm>
        <a:prstGeom prst="ellipse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26</xdr:col>
      <xdr:colOff>45720</xdr:colOff>
      <xdr:row>35</xdr:row>
      <xdr:rowOff>7620</xdr:rowOff>
    </xdr:from>
    <xdr:to>
      <xdr:col>26</xdr:col>
      <xdr:colOff>198120</xdr:colOff>
      <xdr:row>35</xdr:row>
      <xdr:rowOff>160020</xdr:rowOff>
    </xdr:to>
    <xdr:sp macro="" textlink="">
      <xdr:nvSpPr>
        <xdr:cNvPr id="117" name="Oval 116">
          <a:extLst>
            <a:ext uri="{FF2B5EF4-FFF2-40B4-BE49-F238E27FC236}">
              <a16:creationId xmlns:a16="http://schemas.microsoft.com/office/drawing/2014/main" id="{E22DC296-4CF9-4F37-A756-D4D15A4EBBE6}"/>
            </a:ext>
          </a:extLst>
        </xdr:cNvPr>
        <xdr:cNvSpPr/>
      </xdr:nvSpPr>
      <xdr:spPr>
        <a:xfrm>
          <a:off x="15453360" y="6408420"/>
          <a:ext cx="152400" cy="152400"/>
        </a:xfrm>
        <a:prstGeom prst="ellipse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26</xdr:col>
      <xdr:colOff>91440</xdr:colOff>
      <xdr:row>31</xdr:row>
      <xdr:rowOff>45720</xdr:rowOff>
    </xdr:from>
    <xdr:to>
      <xdr:col>26</xdr:col>
      <xdr:colOff>99060</xdr:colOff>
      <xdr:row>39</xdr:row>
      <xdr:rowOff>76200</xdr:rowOff>
    </xdr:to>
    <xdr:cxnSp macro="">
      <xdr:nvCxnSpPr>
        <xdr:cNvPr id="118" name="Straight Connector 117">
          <a:extLst>
            <a:ext uri="{FF2B5EF4-FFF2-40B4-BE49-F238E27FC236}">
              <a16:creationId xmlns:a16="http://schemas.microsoft.com/office/drawing/2014/main" id="{5AEB3DA8-2B17-4BF2-8715-DB61CAD2F4E6}"/>
            </a:ext>
          </a:extLst>
        </xdr:cNvPr>
        <xdr:cNvCxnSpPr/>
      </xdr:nvCxnSpPr>
      <xdr:spPr>
        <a:xfrm>
          <a:off x="15499080" y="5715000"/>
          <a:ext cx="7620" cy="14935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601980</xdr:colOff>
      <xdr:row>35</xdr:row>
      <xdr:rowOff>114300</xdr:rowOff>
    </xdr:from>
    <xdr:to>
      <xdr:col>27</xdr:col>
      <xdr:colOff>487680</xdr:colOff>
      <xdr:row>35</xdr:row>
      <xdr:rowOff>137160</xdr:rowOff>
    </xdr:to>
    <xdr:cxnSp macro="">
      <xdr:nvCxnSpPr>
        <xdr:cNvPr id="119" name="Straight Connector 118">
          <a:extLst>
            <a:ext uri="{FF2B5EF4-FFF2-40B4-BE49-F238E27FC236}">
              <a16:creationId xmlns:a16="http://schemas.microsoft.com/office/drawing/2014/main" id="{F8E05BA7-A29F-49C2-997B-A6A29315E7DD}"/>
            </a:ext>
          </a:extLst>
        </xdr:cNvPr>
        <xdr:cNvCxnSpPr/>
      </xdr:nvCxnSpPr>
      <xdr:spPr>
        <a:xfrm>
          <a:off x="14180820" y="6515100"/>
          <a:ext cx="2324100" cy="2286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167640</xdr:colOff>
      <xdr:row>39</xdr:row>
      <xdr:rowOff>7620</xdr:rowOff>
    </xdr:from>
    <xdr:to>
      <xdr:col>27</xdr:col>
      <xdr:colOff>114300</xdr:colOff>
      <xdr:row>39</xdr:row>
      <xdr:rowOff>15240</xdr:rowOff>
    </xdr:to>
    <xdr:cxnSp macro="">
      <xdr:nvCxnSpPr>
        <xdr:cNvPr id="120" name="Straight Connector 119">
          <a:extLst>
            <a:ext uri="{FF2B5EF4-FFF2-40B4-BE49-F238E27FC236}">
              <a16:creationId xmlns:a16="http://schemas.microsoft.com/office/drawing/2014/main" id="{C07A4051-A08E-4EC4-A0DD-34B33734FF17}"/>
            </a:ext>
          </a:extLst>
        </xdr:cNvPr>
        <xdr:cNvCxnSpPr/>
      </xdr:nvCxnSpPr>
      <xdr:spPr>
        <a:xfrm flipH="1" flipV="1">
          <a:off x="14356080" y="7139940"/>
          <a:ext cx="1775460" cy="762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175260</xdr:colOff>
      <xdr:row>36</xdr:row>
      <xdr:rowOff>137160</xdr:rowOff>
    </xdr:from>
    <xdr:to>
      <xdr:col>26</xdr:col>
      <xdr:colOff>182880</xdr:colOff>
      <xdr:row>44</xdr:row>
      <xdr:rowOff>167640</xdr:rowOff>
    </xdr:to>
    <xdr:cxnSp macro="">
      <xdr:nvCxnSpPr>
        <xdr:cNvPr id="121" name="Straight Connector 120">
          <a:extLst>
            <a:ext uri="{FF2B5EF4-FFF2-40B4-BE49-F238E27FC236}">
              <a16:creationId xmlns:a16="http://schemas.microsoft.com/office/drawing/2014/main" id="{0398A362-3D52-41B4-A118-BFE91387BF92}"/>
            </a:ext>
          </a:extLst>
        </xdr:cNvPr>
        <xdr:cNvCxnSpPr/>
      </xdr:nvCxnSpPr>
      <xdr:spPr>
        <a:xfrm>
          <a:off x="15582900" y="6720840"/>
          <a:ext cx="7620" cy="149352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501962</xdr:colOff>
      <xdr:row>36</xdr:row>
      <xdr:rowOff>155509</xdr:rowOff>
    </xdr:from>
    <xdr:to>
      <xdr:col>27</xdr:col>
      <xdr:colOff>387662</xdr:colOff>
      <xdr:row>41</xdr:row>
      <xdr:rowOff>37800</xdr:rowOff>
    </xdr:to>
    <xdr:sp macro="" textlink="">
      <xdr:nvSpPr>
        <xdr:cNvPr id="122" name="Oval 121">
          <a:extLst>
            <a:ext uri="{FF2B5EF4-FFF2-40B4-BE49-F238E27FC236}">
              <a16:creationId xmlns:a16="http://schemas.microsoft.com/office/drawing/2014/main" id="{0EF3A8FC-7578-4879-914A-22181A7CB549}"/>
            </a:ext>
          </a:extLst>
        </xdr:cNvPr>
        <xdr:cNvSpPr/>
      </xdr:nvSpPr>
      <xdr:spPr>
        <a:xfrm rot="20203974">
          <a:off x="14690402" y="6739189"/>
          <a:ext cx="1714500" cy="796691"/>
        </a:xfrm>
        <a:prstGeom prst="ellipse">
          <a:avLst/>
        </a:prstGeom>
        <a:noFill/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24</xdr:col>
      <xdr:colOff>364801</xdr:colOff>
      <xdr:row>32</xdr:row>
      <xdr:rowOff>125030</xdr:rowOff>
    </xdr:from>
    <xdr:to>
      <xdr:col>27</xdr:col>
      <xdr:colOff>250501</xdr:colOff>
      <xdr:row>37</xdr:row>
      <xdr:rowOff>7321</xdr:rowOff>
    </xdr:to>
    <xdr:sp macro="" textlink="">
      <xdr:nvSpPr>
        <xdr:cNvPr id="123" name="Oval 122">
          <a:extLst>
            <a:ext uri="{FF2B5EF4-FFF2-40B4-BE49-F238E27FC236}">
              <a16:creationId xmlns:a16="http://schemas.microsoft.com/office/drawing/2014/main" id="{7C1892A7-10F6-4B0C-8D21-3DB98EB338BE}"/>
            </a:ext>
          </a:extLst>
        </xdr:cNvPr>
        <xdr:cNvSpPr/>
      </xdr:nvSpPr>
      <xdr:spPr>
        <a:xfrm rot="20203974">
          <a:off x="14553241" y="5977190"/>
          <a:ext cx="1714500" cy="796691"/>
        </a:xfrm>
        <a:prstGeom prst="ellipse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25</xdr:col>
      <xdr:colOff>137160</xdr:colOff>
      <xdr:row>39</xdr:row>
      <xdr:rowOff>129540</xdr:rowOff>
    </xdr:from>
    <xdr:to>
      <xdr:col>25</xdr:col>
      <xdr:colOff>396240</xdr:colOff>
      <xdr:row>41</xdr:row>
      <xdr:rowOff>106680</xdr:rowOff>
    </xdr:to>
    <xdr:sp macro="" textlink="">
      <xdr:nvSpPr>
        <xdr:cNvPr id="124" name="Arrow: Right 123">
          <a:extLst>
            <a:ext uri="{FF2B5EF4-FFF2-40B4-BE49-F238E27FC236}">
              <a16:creationId xmlns:a16="http://schemas.microsoft.com/office/drawing/2014/main" id="{9EAD4C58-1469-4AAC-8456-0D29B265B9C3}"/>
            </a:ext>
          </a:extLst>
        </xdr:cNvPr>
        <xdr:cNvSpPr/>
      </xdr:nvSpPr>
      <xdr:spPr>
        <a:xfrm rot="19785834">
          <a:off x="14935200" y="7261860"/>
          <a:ext cx="259080" cy="342900"/>
        </a:xfrm>
        <a:prstGeom prst="righ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13</xdr:col>
      <xdr:colOff>99059</xdr:colOff>
      <xdr:row>39</xdr:row>
      <xdr:rowOff>152399</xdr:rowOff>
    </xdr:from>
    <xdr:to>
      <xdr:col>13</xdr:col>
      <xdr:colOff>358139</xdr:colOff>
      <xdr:row>41</xdr:row>
      <xdr:rowOff>129539</xdr:rowOff>
    </xdr:to>
    <xdr:sp macro="" textlink="">
      <xdr:nvSpPr>
        <xdr:cNvPr id="125" name="Arrow: Right 124">
          <a:extLst>
            <a:ext uri="{FF2B5EF4-FFF2-40B4-BE49-F238E27FC236}">
              <a16:creationId xmlns:a16="http://schemas.microsoft.com/office/drawing/2014/main" id="{562CA5F9-30BF-413E-8645-88F2432C08CB}"/>
            </a:ext>
          </a:extLst>
        </xdr:cNvPr>
        <xdr:cNvSpPr/>
      </xdr:nvSpPr>
      <xdr:spPr>
        <a:xfrm rot="19785834">
          <a:off x="7581899" y="7284719"/>
          <a:ext cx="259080" cy="342900"/>
        </a:xfrm>
        <a:prstGeom prst="righ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13</xdr:col>
      <xdr:colOff>342900</xdr:colOff>
      <xdr:row>36</xdr:row>
      <xdr:rowOff>144780</xdr:rowOff>
    </xdr:from>
    <xdr:to>
      <xdr:col>13</xdr:col>
      <xdr:colOff>461010</xdr:colOff>
      <xdr:row>39</xdr:row>
      <xdr:rowOff>99060</xdr:rowOff>
    </xdr:to>
    <xdr:cxnSp macro="">
      <xdr:nvCxnSpPr>
        <xdr:cNvPr id="126" name="Straight Arrow Connector 125">
          <a:extLst>
            <a:ext uri="{FF2B5EF4-FFF2-40B4-BE49-F238E27FC236}">
              <a16:creationId xmlns:a16="http://schemas.microsoft.com/office/drawing/2014/main" id="{5C5F1194-13A3-4A9D-B64A-58DD647FA461}"/>
            </a:ext>
          </a:extLst>
        </xdr:cNvPr>
        <xdr:cNvCxnSpPr>
          <a:stCxn id="72" idx="0"/>
          <a:endCxn id="76" idx="4"/>
        </xdr:cNvCxnSpPr>
      </xdr:nvCxnSpPr>
      <xdr:spPr>
        <a:xfrm flipH="1" flipV="1">
          <a:off x="7825740" y="6728460"/>
          <a:ext cx="118110" cy="5029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461010</xdr:colOff>
      <xdr:row>35</xdr:row>
      <xdr:rowOff>91440</xdr:rowOff>
    </xdr:from>
    <xdr:to>
      <xdr:col>13</xdr:col>
      <xdr:colOff>571500</xdr:colOff>
      <xdr:row>39</xdr:row>
      <xdr:rowOff>99060</xdr:rowOff>
    </xdr:to>
    <xdr:cxnSp macro="">
      <xdr:nvCxnSpPr>
        <xdr:cNvPr id="127" name="Straight Arrow Connector 126">
          <a:extLst>
            <a:ext uri="{FF2B5EF4-FFF2-40B4-BE49-F238E27FC236}">
              <a16:creationId xmlns:a16="http://schemas.microsoft.com/office/drawing/2014/main" id="{D53C76DA-5ABC-4C8F-A2FD-FCF2A29DB743}"/>
            </a:ext>
          </a:extLst>
        </xdr:cNvPr>
        <xdr:cNvCxnSpPr>
          <a:stCxn id="72" idx="0"/>
          <a:endCxn id="75" idx="4"/>
        </xdr:cNvCxnSpPr>
      </xdr:nvCxnSpPr>
      <xdr:spPr>
        <a:xfrm flipV="1">
          <a:off x="7943850" y="6492240"/>
          <a:ext cx="110490" cy="7391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504825</xdr:colOff>
      <xdr:row>36</xdr:row>
      <xdr:rowOff>91440</xdr:rowOff>
    </xdr:from>
    <xdr:to>
      <xdr:col>14</xdr:col>
      <xdr:colOff>289560</xdr:colOff>
      <xdr:row>39</xdr:row>
      <xdr:rowOff>167640</xdr:rowOff>
    </xdr:to>
    <xdr:cxnSp macro="">
      <xdr:nvCxnSpPr>
        <xdr:cNvPr id="128" name="Straight Arrow Connector 127">
          <a:extLst>
            <a:ext uri="{FF2B5EF4-FFF2-40B4-BE49-F238E27FC236}">
              <a16:creationId xmlns:a16="http://schemas.microsoft.com/office/drawing/2014/main" id="{06C8617B-3146-48D0-89DD-FE8E97228153}"/>
            </a:ext>
          </a:extLst>
        </xdr:cNvPr>
        <xdr:cNvCxnSpPr>
          <a:stCxn id="72" idx="5"/>
        </xdr:cNvCxnSpPr>
      </xdr:nvCxnSpPr>
      <xdr:spPr>
        <a:xfrm flipV="1">
          <a:off x="7987665" y="6675120"/>
          <a:ext cx="394335" cy="6248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461010</xdr:colOff>
      <xdr:row>33</xdr:row>
      <xdr:rowOff>91982</xdr:rowOff>
    </xdr:from>
    <xdr:to>
      <xdr:col>14</xdr:col>
      <xdr:colOff>410938</xdr:colOff>
      <xdr:row>39</xdr:row>
      <xdr:rowOff>99060</xdr:rowOff>
    </xdr:to>
    <xdr:cxnSp macro="">
      <xdr:nvCxnSpPr>
        <xdr:cNvPr id="129" name="Straight Arrow Connector 128">
          <a:extLst>
            <a:ext uri="{FF2B5EF4-FFF2-40B4-BE49-F238E27FC236}">
              <a16:creationId xmlns:a16="http://schemas.microsoft.com/office/drawing/2014/main" id="{C8B051FB-2EC2-424D-9B8D-D7EE2CD0F2C8}"/>
            </a:ext>
          </a:extLst>
        </xdr:cNvPr>
        <xdr:cNvCxnSpPr>
          <a:stCxn id="72" idx="0"/>
          <a:endCxn id="79" idx="3"/>
        </xdr:cNvCxnSpPr>
      </xdr:nvCxnSpPr>
      <xdr:spPr>
        <a:xfrm flipV="1">
          <a:off x="7943850" y="6127022"/>
          <a:ext cx="559528" cy="110435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314325</xdr:colOff>
      <xdr:row>35</xdr:row>
      <xdr:rowOff>160020</xdr:rowOff>
    </xdr:from>
    <xdr:to>
      <xdr:col>26</xdr:col>
      <xdr:colOff>121920</xdr:colOff>
      <xdr:row>38</xdr:row>
      <xdr:rowOff>137160</xdr:rowOff>
    </xdr:to>
    <xdr:cxnSp macro="">
      <xdr:nvCxnSpPr>
        <xdr:cNvPr id="130" name="Straight Arrow Connector 129">
          <a:extLst>
            <a:ext uri="{FF2B5EF4-FFF2-40B4-BE49-F238E27FC236}">
              <a16:creationId xmlns:a16="http://schemas.microsoft.com/office/drawing/2014/main" id="{99DFA6BA-C175-44D0-91E6-13E9FA7894C0}"/>
            </a:ext>
          </a:extLst>
        </xdr:cNvPr>
        <xdr:cNvCxnSpPr>
          <a:stCxn id="117" idx="4"/>
          <a:endCxn id="109" idx="5"/>
        </xdr:cNvCxnSpPr>
      </xdr:nvCxnSpPr>
      <xdr:spPr>
        <a:xfrm flipH="1">
          <a:off x="15112365" y="6560820"/>
          <a:ext cx="417195" cy="5257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72390</xdr:colOff>
      <xdr:row>35</xdr:row>
      <xdr:rowOff>168182</xdr:rowOff>
    </xdr:from>
    <xdr:to>
      <xdr:col>26</xdr:col>
      <xdr:colOff>75658</xdr:colOff>
      <xdr:row>37</xdr:row>
      <xdr:rowOff>144780</xdr:rowOff>
    </xdr:to>
    <xdr:cxnSp macro="">
      <xdr:nvCxnSpPr>
        <xdr:cNvPr id="131" name="Straight Arrow Connector 130">
          <a:extLst>
            <a:ext uri="{FF2B5EF4-FFF2-40B4-BE49-F238E27FC236}">
              <a16:creationId xmlns:a16="http://schemas.microsoft.com/office/drawing/2014/main" id="{2E429FE9-345D-430F-B2E7-BBEFE9216682}"/>
            </a:ext>
          </a:extLst>
        </xdr:cNvPr>
        <xdr:cNvCxnSpPr>
          <a:stCxn id="115" idx="3"/>
          <a:endCxn id="111" idx="0"/>
        </xdr:cNvCxnSpPr>
      </xdr:nvCxnSpPr>
      <xdr:spPr>
        <a:xfrm flipH="1">
          <a:off x="15480030" y="6568982"/>
          <a:ext cx="3268" cy="34235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75658</xdr:colOff>
      <xdr:row>35</xdr:row>
      <xdr:rowOff>168182</xdr:rowOff>
    </xdr:from>
    <xdr:to>
      <xdr:col>26</xdr:col>
      <xdr:colOff>365760</xdr:colOff>
      <xdr:row>37</xdr:row>
      <xdr:rowOff>144780</xdr:rowOff>
    </xdr:to>
    <xdr:cxnSp macro="">
      <xdr:nvCxnSpPr>
        <xdr:cNvPr id="132" name="Straight Arrow Connector 131">
          <a:extLst>
            <a:ext uri="{FF2B5EF4-FFF2-40B4-BE49-F238E27FC236}">
              <a16:creationId xmlns:a16="http://schemas.microsoft.com/office/drawing/2014/main" id="{341F9A62-85A8-4047-B39E-FD7186197766}"/>
            </a:ext>
          </a:extLst>
        </xdr:cNvPr>
        <xdr:cNvCxnSpPr>
          <a:stCxn id="115" idx="3"/>
          <a:endCxn id="116" idx="2"/>
        </xdr:cNvCxnSpPr>
      </xdr:nvCxnSpPr>
      <xdr:spPr>
        <a:xfrm>
          <a:off x="15483298" y="6568982"/>
          <a:ext cx="290102" cy="34235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129540</xdr:colOff>
      <xdr:row>36</xdr:row>
      <xdr:rowOff>7620</xdr:rowOff>
    </xdr:from>
    <xdr:to>
      <xdr:col>26</xdr:col>
      <xdr:colOff>293370</xdr:colOff>
      <xdr:row>39</xdr:row>
      <xdr:rowOff>22860</xdr:rowOff>
    </xdr:to>
    <xdr:cxnSp macro="">
      <xdr:nvCxnSpPr>
        <xdr:cNvPr id="133" name="Straight Arrow Connector 132">
          <a:extLst>
            <a:ext uri="{FF2B5EF4-FFF2-40B4-BE49-F238E27FC236}">
              <a16:creationId xmlns:a16="http://schemas.microsoft.com/office/drawing/2014/main" id="{02785A4E-2913-48B3-A56B-B947AEEF47A0}"/>
            </a:ext>
          </a:extLst>
        </xdr:cNvPr>
        <xdr:cNvCxnSpPr>
          <a:stCxn id="115" idx="4"/>
          <a:endCxn id="112" idx="0"/>
        </xdr:cNvCxnSpPr>
      </xdr:nvCxnSpPr>
      <xdr:spPr>
        <a:xfrm>
          <a:off x="15537180" y="6591300"/>
          <a:ext cx="163830" cy="5638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396782</xdr:colOff>
      <xdr:row>36</xdr:row>
      <xdr:rowOff>122462</xdr:rowOff>
    </xdr:from>
    <xdr:to>
      <xdr:col>20</xdr:col>
      <xdr:colOff>205740</xdr:colOff>
      <xdr:row>38</xdr:row>
      <xdr:rowOff>114300</xdr:rowOff>
    </xdr:to>
    <xdr:cxnSp macro="">
      <xdr:nvCxnSpPr>
        <xdr:cNvPr id="134" name="Straight Arrow Connector 133">
          <a:extLst>
            <a:ext uri="{FF2B5EF4-FFF2-40B4-BE49-F238E27FC236}">
              <a16:creationId xmlns:a16="http://schemas.microsoft.com/office/drawing/2014/main" id="{6FF4285D-9CFA-4CB7-97E3-921D16B9E945}"/>
            </a:ext>
          </a:extLst>
        </xdr:cNvPr>
        <xdr:cNvCxnSpPr>
          <a:stCxn id="97" idx="0"/>
          <a:endCxn id="95" idx="5"/>
        </xdr:cNvCxnSpPr>
      </xdr:nvCxnSpPr>
      <xdr:spPr>
        <a:xfrm flipH="1" flipV="1">
          <a:off x="11537222" y="6706142"/>
          <a:ext cx="418558" cy="35759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571500</xdr:colOff>
      <xdr:row>35</xdr:row>
      <xdr:rowOff>91440</xdr:rowOff>
    </xdr:from>
    <xdr:to>
      <xdr:col>20</xdr:col>
      <xdr:colOff>205740</xdr:colOff>
      <xdr:row>38</xdr:row>
      <xdr:rowOff>114300</xdr:rowOff>
    </xdr:to>
    <xdr:cxnSp macro="">
      <xdr:nvCxnSpPr>
        <xdr:cNvPr id="135" name="Straight Arrow Connector 134">
          <a:extLst>
            <a:ext uri="{FF2B5EF4-FFF2-40B4-BE49-F238E27FC236}">
              <a16:creationId xmlns:a16="http://schemas.microsoft.com/office/drawing/2014/main" id="{359DF05F-0497-4BD1-932A-23A13540BC4D}"/>
            </a:ext>
          </a:extLst>
        </xdr:cNvPr>
        <xdr:cNvCxnSpPr>
          <a:stCxn id="97" idx="0"/>
          <a:endCxn id="94" idx="4"/>
        </xdr:cNvCxnSpPr>
      </xdr:nvCxnSpPr>
      <xdr:spPr>
        <a:xfrm flipH="1" flipV="1">
          <a:off x="11711940" y="6492240"/>
          <a:ext cx="243840" cy="5715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205740</xdr:colOff>
      <xdr:row>35</xdr:row>
      <xdr:rowOff>121920</xdr:rowOff>
    </xdr:from>
    <xdr:to>
      <xdr:col>20</xdr:col>
      <xdr:colOff>304800</xdr:colOff>
      <xdr:row>38</xdr:row>
      <xdr:rowOff>114300</xdr:rowOff>
    </xdr:to>
    <xdr:cxnSp macro="">
      <xdr:nvCxnSpPr>
        <xdr:cNvPr id="136" name="Straight Arrow Connector 135">
          <a:extLst>
            <a:ext uri="{FF2B5EF4-FFF2-40B4-BE49-F238E27FC236}">
              <a16:creationId xmlns:a16="http://schemas.microsoft.com/office/drawing/2014/main" id="{C0BF6F18-B930-4B67-916D-822F51FF4A91}"/>
            </a:ext>
          </a:extLst>
        </xdr:cNvPr>
        <xdr:cNvCxnSpPr>
          <a:stCxn id="97" idx="0"/>
          <a:endCxn id="96" idx="6"/>
        </xdr:cNvCxnSpPr>
      </xdr:nvCxnSpPr>
      <xdr:spPr>
        <a:xfrm flipV="1">
          <a:off x="11955780" y="6522720"/>
          <a:ext cx="99060" cy="5410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205740</xdr:colOff>
      <xdr:row>33</xdr:row>
      <xdr:rowOff>114300</xdr:rowOff>
    </xdr:from>
    <xdr:to>
      <xdr:col>20</xdr:col>
      <xdr:colOff>464820</xdr:colOff>
      <xdr:row>38</xdr:row>
      <xdr:rowOff>114300</xdr:rowOff>
    </xdr:to>
    <xdr:cxnSp macro="">
      <xdr:nvCxnSpPr>
        <xdr:cNvPr id="137" name="Straight Arrow Connector 136">
          <a:extLst>
            <a:ext uri="{FF2B5EF4-FFF2-40B4-BE49-F238E27FC236}">
              <a16:creationId xmlns:a16="http://schemas.microsoft.com/office/drawing/2014/main" id="{E79F9D56-A48F-4D2F-B117-2A23E082AC13}"/>
            </a:ext>
          </a:extLst>
        </xdr:cNvPr>
        <xdr:cNvCxnSpPr>
          <a:stCxn id="97" idx="0"/>
          <a:endCxn id="98" idx="4"/>
        </xdr:cNvCxnSpPr>
      </xdr:nvCxnSpPr>
      <xdr:spPr>
        <a:xfrm flipV="1">
          <a:off x="11955780" y="6149340"/>
          <a:ext cx="259080" cy="914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259080</xdr:colOff>
      <xdr:row>61</xdr:row>
      <xdr:rowOff>152400</xdr:rowOff>
    </xdr:from>
    <xdr:to>
      <xdr:col>21</xdr:col>
      <xdr:colOff>0</xdr:colOff>
      <xdr:row>73</xdr:row>
      <xdr:rowOff>121920</xdr:rowOff>
    </xdr:to>
    <xdr:graphicFrame macro="">
      <xdr:nvGraphicFramePr>
        <xdr:cNvPr id="138" name="Chart 137">
          <a:extLst>
            <a:ext uri="{FF2B5EF4-FFF2-40B4-BE49-F238E27FC236}">
              <a16:creationId xmlns:a16="http://schemas.microsoft.com/office/drawing/2014/main" id="{736A086E-B4BB-4ABF-964A-8D35369081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236220</xdr:colOff>
      <xdr:row>49</xdr:row>
      <xdr:rowOff>129540</xdr:rowOff>
    </xdr:from>
    <xdr:to>
      <xdr:col>20</xdr:col>
      <xdr:colOff>525780</xdr:colOff>
      <xdr:row>61</xdr:row>
      <xdr:rowOff>152400</xdr:rowOff>
    </xdr:to>
    <xdr:graphicFrame macro="">
      <xdr:nvGraphicFramePr>
        <xdr:cNvPr id="139" name="Chart 138">
          <a:extLst>
            <a:ext uri="{FF2B5EF4-FFF2-40B4-BE49-F238E27FC236}">
              <a16:creationId xmlns:a16="http://schemas.microsoft.com/office/drawing/2014/main" id="{F21C4EAD-653F-4AFB-BD2D-F4C7D398A5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403129</xdr:colOff>
      <xdr:row>53</xdr:row>
      <xdr:rowOff>175260</xdr:rowOff>
    </xdr:from>
    <xdr:to>
      <xdr:col>7</xdr:col>
      <xdr:colOff>429537</xdr:colOff>
      <xdr:row>69</xdr:row>
      <xdr:rowOff>140225</xdr:rowOff>
    </xdr:to>
    <xdr:pic>
      <xdr:nvPicPr>
        <xdr:cNvPr id="140" name="Picture 139">
          <a:extLst>
            <a:ext uri="{FF2B5EF4-FFF2-40B4-BE49-F238E27FC236}">
              <a16:creationId xmlns:a16="http://schemas.microsoft.com/office/drawing/2014/main" id="{8E05E56E-02A0-4DFB-801F-6A2D6BC40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03129" y="9913620"/>
          <a:ext cx="3851648" cy="289104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r%20Vinod/Documents/0%200%201416182122%2023%20kiranwe%20malikIIT-G/22/22%20discussions%202%20Feb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2Jan 22"/>
      <sheetName val="13Jan22"/>
      <sheetName val="25 jan 22"/>
      <sheetName val="2 feb22"/>
    </sheetNames>
    <sheetDataSet>
      <sheetData sheetId="0"/>
      <sheetData sheetId="1"/>
      <sheetData sheetId="2"/>
      <sheetData sheetId="3">
        <row r="8">
          <cell r="P8" t="str">
            <v>sse</v>
          </cell>
        </row>
        <row r="9">
          <cell r="O9">
            <v>1</v>
          </cell>
          <cell r="P9">
            <v>196</v>
          </cell>
        </row>
        <row r="10">
          <cell r="O10">
            <v>2</v>
          </cell>
          <cell r="P10">
            <v>152</v>
          </cell>
        </row>
        <row r="11">
          <cell r="O11">
            <v>3</v>
          </cell>
          <cell r="P11">
            <v>147</v>
          </cell>
        </row>
        <row r="12">
          <cell r="O12">
            <v>4</v>
          </cell>
          <cell r="P12">
            <v>138</v>
          </cell>
        </row>
        <row r="13">
          <cell r="O13">
            <v>5</v>
          </cell>
          <cell r="P13">
            <v>131</v>
          </cell>
        </row>
        <row r="14">
          <cell r="O14">
            <v>6</v>
          </cell>
          <cell r="P14">
            <v>129</v>
          </cell>
        </row>
        <row r="15">
          <cell r="O15">
            <v>7</v>
          </cell>
          <cell r="P15">
            <v>126</v>
          </cell>
        </row>
        <row r="16">
          <cell r="O16">
            <v>8</v>
          </cell>
          <cell r="P16">
            <v>124</v>
          </cell>
        </row>
        <row r="17">
          <cell r="O17">
            <v>9</v>
          </cell>
          <cell r="P17">
            <v>120</v>
          </cell>
        </row>
        <row r="54">
          <cell r="J54" t="str">
            <v>a</v>
          </cell>
          <cell r="K54" t="str">
            <v>b</v>
          </cell>
          <cell r="L54" t="str">
            <v>c</v>
          </cell>
          <cell r="M54" t="str">
            <v>d</v>
          </cell>
          <cell r="N54" t="str">
            <v>e</v>
          </cell>
        </row>
        <row r="55">
          <cell r="I55" t="str">
            <v>a</v>
          </cell>
          <cell r="J55">
            <v>0</v>
          </cell>
        </row>
        <row r="56">
          <cell r="I56" t="str">
            <v>b</v>
          </cell>
          <cell r="J56">
            <v>23</v>
          </cell>
          <cell r="K56">
            <v>0</v>
          </cell>
        </row>
        <row r="57">
          <cell r="I57" t="str">
            <v>c</v>
          </cell>
          <cell r="J57">
            <v>23</v>
          </cell>
          <cell r="K57">
            <v>23</v>
          </cell>
          <cell r="L57">
            <v>0</v>
          </cell>
        </row>
        <row r="58">
          <cell r="I58" t="str">
            <v>d</v>
          </cell>
          <cell r="J58">
            <v>23</v>
          </cell>
          <cell r="K58">
            <v>23</v>
          </cell>
          <cell r="L58">
            <v>23</v>
          </cell>
          <cell r="M58">
            <v>0</v>
          </cell>
        </row>
        <row r="59">
          <cell r="I59" t="str">
            <v>e</v>
          </cell>
          <cell r="J59">
            <v>23</v>
          </cell>
          <cell r="K59">
            <v>23</v>
          </cell>
          <cell r="L59">
            <v>23</v>
          </cell>
          <cell r="M59">
            <v>23</v>
          </cell>
          <cell r="N59">
            <v>0</v>
          </cell>
        </row>
        <row r="63">
          <cell r="J63" t="str">
            <v>a</v>
          </cell>
          <cell r="K63" t="str">
            <v>b</v>
          </cell>
          <cell r="L63" t="str">
            <v>c</v>
          </cell>
          <cell r="M63" t="str">
            <v>d</v>
          </cell>
          <cell r="N63" t="str">
            <v>e</v>
          </cell>
        </row>
        <row r="64">
          <cell r="I64" t="str">
            <v>a</v>
          </cell>
          <cell r="J64">
            <v>0</v>
          </cell>
        </row>
        <row r="65">
          <cell r="I65" t="str">
            <v>b</v>
          </cell>
          <cell r="J65">
            <v>23</v>
          </cell>
          <cell r="K65">
            <v>0</v>
          </cell>
        </row>
        <row r="66">
          <cell r="I66" t="str">
            <v>c</v>
          </cell>
          <cell r="J66">
            <v>19</v>
          </cell>
          <cell r="K66">
            <v>17</v>
          </cell>
          <cell r="L66">
            <v>0</v>
          </cell>
        </row>
        <row r="67">
          <cell r="I67" t="str">
            <v>d</v>
          </cell>
          <cell r="J67">
            <v>5</v>
          </cell>
          <cell r="K67">
            <v>20</v>
          </cell>
          <cell r="L67">
            <v>11</v>
          </cell>
          <cell r="M67">
            <v>0</v>
          </cell>
        </row>
        <row r="68">
          <cell r="I68" t="str">
            <v>e</v>
          </cell>
          <cell r="J68">
            <v>3</v>
          </cell>
          <cell r="K68">
            <v>18</v>
          </cell>
          <cell r="L68">
            <v>4</v>
          </cell>
          <cell r="M68">
            <v>3</v>
          </cell>
          <cell r="N68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73FA8-D1BB-4DEF-9209-FBE31B6A87B1}">
  <dimension ref="A1"/>
  <sheetViews>
    <sheetView workbookViewId="0">
      <selection activeCell="H26" sqref="H26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3C396-0EC4-486D-8660-679A2D8DF21D}">
  <dimension ref="B2:V62"/>
  <sheetViews>
    <sheetView topLeftCell="A46" workbookViewId="0">
      <selection activeCell="J69" sqref="J69"/>
    </sheetView>
  </sheetViews>
  <sheetFormatPr defaultRowHeight="14.4" x14ac:dyDescent="0.3"/>
  <sheetData>
    <row r="2" spans="2:8" x14ac:dyDescent="0.3">
      <c r="H2" t="s">
        <v>0</v>
      </c>
    </row>
    <row r="3" spans="2:8" x14ac:dyDescent="0.3">
      <c r="H3" t="s">
        <v>1</v>
      </c>
    </row>
    <row r="15" spans="2:8" x14ac:dyDescent="0.3">
      <c r="B15" t="s">
        <v>19</v>
      </c>
    </row>
    <row r="16" spans="2:8" x14ac:dyDescent="0.3">
      <c r="B16" t="s">
        <v>20</v>
      </c>
    </row>
    <row r="17" spans="2:22" x14ac:dyDescent="0.3">
      <c r="B17" t="s">
        <v>21</v>
      </c>
    </row>
    <row r="19" spans="2:22" x14ac:dyDescent="0.3">
      <c r="U19" t="s">
        <v>18</v>
      </c>
      <c r="V19" t="s">
        <v>18</v>
      </c>
    </row>
    <row r="20" spans="2:22" x14ac:dyDescent="0.3">
      <c r="B20" t="s">
        <v>14</v>
      </c>
      <c r="O20" s="1" t="s">
        <v>2</v>
      </c>
      <c r="Q20" t="s">
        <v>4</v>
      </c>
      <c r="S20" t="s">
        <v>6</v>
      </c>
      <c r="U20">
        <v>10</v>
      </c>
      <c r="V20">
        <v>10</v>
      </c>
    </row>
    <row r="21" spans="2:22" x14ac:dyDescent="0.3">
      <c r="O21" s="4" t="s">
        <v>3</v>
      </c>
      <c r="Q21" t="s">
        <v>5</v>
      </c>
      <c r="S21" t="s">
        <v>7</v>
      </c>
      <c r="U21">
        <v>12</v>
      </c>
      <c r="V21">
        <v>12</v>
      </c>
    </row>
    <row r="22" spans="2:22" x14ac:dyDescent="0.3">
      <c r="U22" s="2">
        <v>9</v>
      </c>
      <c r="V22" s="2">
        <v>9</v>
      </c>
    </row>
    <row r="23" spans="2:22" x14ac:dyDescent="0.3">
      <c r="U23">
        <v>13</v>
      </c>
      <c r="V23">
        <v>13</v>
      </c>
    </row>
    <row r="24" spans="2:22" x14ac:dyDescent="0.3">
      <c r="U24">
        <v>22</v>
      </c>
      <c r="V24">
        <v>22</v>
      </c>
    </row>
    <row r="25" spans="2:22" x14ac:dyDescent="0.3">
      <c r="I25" s="3" t="s">
        <v>8</v>
      </c>
      <c r="J25" s="3" t="s">
        <v>10</v>
      </c>
      <c r="K25" s="3" t="s">
        <v>11</v>
      </c>
      <c r="L25" s="3" t="s">
        <v>12</v>
      </c>
      <c r="M25" s="3" t="s">
        <v>13</v>
      </c>
      <c r="U25" s="2">
        <v>23</v>
      </c>
      <c r="V25" s="5">
        <v>123</v>
      </c>
    </row>
    <row r="26" spans="2:22" x14ac:dyDescent="0.3">
      <c r="I26" s="2">
        <v>-1.9</v>
      </c>
      <c r="J26" s="2">
        <f>-1*I26</f>
        <v>1.9</v>
      </c>
      <c r="K26" s="2">
        <f>2.718^J26</f>
        <v>6.6845774500333928</v>
      </c>
      <c r="L26" s="2">
        <f>1+K26</f>
        <v>7.6845774500333928</v>
      </c>
      <c r="M26" s="2">
        <f>1/L26</f>
        <v>0.13013077251185159</v>
      </c>
      <c r="U26">
        <v>15</v>
      </c>
      <c r="V26">
        <v>15</v>
      </c>
    </row>
    <row r="27" spans="2:22" x14ac:dyDescent="0.3">
      <c r="I27" s="2">
        <v>-0.23</v>
      </c>
      <c r="J27" s="2">
        <f t="shared" ref="J27:J30" si="0">-1*I27</f>
        <v>0.23</v>
      </c>
      <c r="K27" s="2">
        <f t="shared" ref="K27:K30" si="1">2.718^J27</f>
        <v>1.2585699959717052</v>
      </c>
      <c r="L27" s="2">
        <f t="shared" ref="L27:L30" si="2">1+K27</f>
        <v>2.2585699959717052</v>
      </c>
      <c r="M27" s="2">
        <f t="shared" ref="M27:M30" si="3">1/L27</f>
        <v>0.4427580290996338</v>
      </c>
    </row>
    <row r="28" spans="2:22" x14ac:dyDescent="0.3">
      <c r="I28" s="2">
        <v>0.05</v>
      </c>
      <c r="J28" s="2">
        <f t="shared" si="0"/>
        <v>-0.05</v>
      </c>
      <c r="K28" s="2">
        <f t="shared" si="1"/>
        <v>0.95123435588997063</v>
      </c>
      <c r="L28" s="2">
        <f t="shared" si="2"/>
        <v>1.9512343558899707</v>
      </c>
      <c r="M28" s="2">
        <f t="shared" si="3"/>
        <v>0.51249610124043432</v>
      </c>
    </row>
    <row r="29" spans="2:22" x14ac:dyDescent="0.3">
      <c r="I29" s="2">
        <v>0.8</v>
      </c>
      <c r="J29" s="2">
        <f t="shared" si="0"/>
        <v>-0.8</v>
      </c>
      <c r="K29" s="2">
        <f t="shared" si="1"/>
        <v>0.44936623633990169</v>
      </c>
      <c r="L29" s="2">
        <f t="shared" si="2"/>
        <v>1.4493662363399018</v>
      </c>
      <c r="M29" s="2">
        <f t="shared" si="3"/>
        <v>0.68995673759125875</v>
      </c>
      <c r="O29" t="s">
        <v>15</v>
      </c>
    </row>
    <row r="30" spans="2:22" x14ac:dyDescent="0.3">
      <c r="C30" t="s">
        <v>9</v>
      </c>
      <c r="I30" s="2">
        <v>1.2</v>
      </c>
      <c r="J30" s="2">
        <f t="shared" si="0"/>
        <v>-1.2</v>
      </c>
      <c r="K30" s="2">
        <f t="shared" si="1"/>
        <v>0.30123168916640203</v>
      </c>
      <c r="L30" s="2">
        <f t="shared" si="2"/>
        <v>1.301231689166402</v>
      </c>
      <c r="M30" s="2">
        <f t="shared" si="3"/>
        <v>0.76850264893304454</v>
      </c>
      <c r="O30" t="s">
        <v>16</v>
      </c>
    </row>
    <row r="31" spans="2:22" x14ac:dyDescent="0.3">
      <c r="O31" t="s">
        <v>17</v>
      </c>
    </row>
    <row r="35" spans="3:21" x14ac:dyDescent="0.3">
      <c r="C35" s="7"/>
      <c r="D35" s="7"/>
      <c r="E35" s="7" t="s">
        <v>25</v>
      </c>
      <c r="F35" s="7"/>
      <c r="G35" s="7" t="s">
        <v>26</v>
      </c>
      <c r="H35" s="7"/>
      <c r="L35">
        <v>0.5</v>
      </c>
      <c r="M35" t="s">
        <v>34</v>
      </c>
    </row>
    <row r="36" spans="3:21" x14ac:dyDescent="0.3">
      <c r="C36" s="7"/>
      <c r="D36" s="7"/>
      <c r="E36" s="8" t="s">
        <v>27</v>
      </c>
      <c r="F36" s="7"/>
      <c r="G36" s="7" t="s">
        <v>28</v>
      </c>
      <c r="H36" s="7"/>
      <c r="K36" t="s">
        <v>35</v>
      </c>
      <c r="L36">
        <v>0.43</v>
      </c>
    </row>
    <row r="37" spans="3:21" x14ac:dyDescent="0.3">
      <c r="C37" s="7"/>
      <c r="D37" s="7"/>
      <c r="E37" s="7"/>
      <c r="F37" s="7"/>
      <c r="G37" s="7"/>
      <c r="H37" s="7"/>
      <c r="K37" t="s">
        <v>36</v>
      </c>
      <c r="L37">
        <v>0.39</v>
      </c>
    </row>
    <row r="38" spans="3:21" x14ac:dyDescent="0.3">
      <c r="C38" s="7"/>
      <c r="D38" s="7" t="s">
        <v>29</v>
      </c>
      <c r="E38" s="7">
        <v>0.6</v>
      </c>
      <c r="F38" s="7"/>
      <c r="G38" s="7">
        <v>0.25</v>
      </c>
      <c r="H38" s="7"/>
      <c r="K38" s="4" t="s">
        <v>37</v>
      </c>
      <c r="L38" s="4">
        <v>0.3</v>
      </c>
      <c r="Q38" t="s">
        <v>47</v>
      </c>
    </row>
    <row r="39" spans="3:21" x14ac:dyDescent="0.3">
      <c r="C39" s="7"/>
      <c r="D39" s="7"/>
      <c r="E39" s="7"/>
      <c r="F39" s="7"/>
      <c r="G39" s="7"/>
      <c r="H39" s="7"/>
      <c r="Q39" s="2" t="s">
        <v>45</v>
      </c>
      <c r="R39" s="2" t="s">
        <v>46</v>
      </c>
    </row>
    <row r="40" spans="3:21" x14ac:dyDescent="0.3">
      <c r="C40" s="7" t="s">
        <v>30</v>
      </c>
      <c r="D40" s="7"/>
      <c r="E40" s="7" t="s">
        <v>31</v>
      </c>
      <c r="F40" s="7" t="s">
        <v>32</v>
      </c>
      <c r="G40" s="7" t="s">
        <v>33</v>
      </c>
      <c r="H40" s="7"/>
      <c r="Q40" t="s">
        <v>48</v>
      </c>
    </row>
    <row r="41" spans="3:21" x14ac:dyDescent="0.3">
      <c r="U41" t="s">
        <v>18</v>
      </c>
    </row>
    <row r="42" spans="3:21" x14ac:dyDescent="0.3">
      <c r="J42" t="s">
        <v>38</v>
      </c>
      <c r="K42" t="s">
        <v>39</v>
      </c>
      <c r="L42" t="s">
        <v>40</v>
      </c>
      <c r="U42" s="9"/>
    </row>
    <row r="43" spans="3:21" x14ac:dyDescent="0.3">
      <c r="L43" t="s">
        <v>66</v>
      </c>
      <c r="U43" s="9"/>
    </row>
    <row r="44" spans="3:21" x14ac:dyDescent="0.3">
      <c r="M44">
        <v>24</v>
      </c>
      <c r="U44" s="9"/>
    </row>
    <row r="45" spans="3:21" x14ac:dyDescent="0.3">
      <c r="M45">
        <v>700</v>
      </c>
      <c r="U45" s="9"/>
    </row>
    <row r="46" spans="3:21" x14ac:dyDescent="0.3">
      <c r="M46" t="s">
        <v>49</v>
      </c>
      <c r="U46" s="9"/>
    </row>
    <row r="47" spans="3:21" x14ac:dyDescent="0.3">
      <c r="M47" t="s">
        <v>41</v>
      </c>
      <c r="U47" s="9"/>
    </row>
    <row r="48" spans="3:21" x14ac:dyDescent="0.3">
      <c r="M48" t="s">
        <v>42</v>
      </c>
      <c r="O48" t="s">
        <v>43</v>
      </c>
      <c r="U48" s="9"/>
    </row>
    <row r="49" spans="13:21" x14ac:dyDescent="0.3">
      <c r="O49" t="s">
        <v>44</v>
      </c>
      <c r="T49" t="s">
        <v>64</v>
      </c>
      <c r="U49" s="9"/>
    </row>
    <row r="50" spans="13:21" x14ac:dyDescent="0.3">
      <c r="M50" t="s">
        <v>50</v>
      </c>
      <c r="O50" t="s">
        <v>51</v>
      </c>
      <c r="U50" s="9"/>
    </row>
    <row r="51" spans="13:21" x14ac:dyDescent="0.3">
      <c r="M51" s="4" t="s">
        <v>52</v>
      </c>
      <c r="R51" t="s">
        <v>59</v>
      </c>
      <c r="U51" s="9"/>
    </row>
    <row r="52" spans="13:21" x14ac:dyDescent="0.3">
      <c r="M52" t="s">
        <v>42</v>
      </c>
      <c r="R52" t="s">
        <v>58</v>
      </c>
      <c r="U52" s="9"/>
    </row>
    <row r="53" spans="13:21" x14ac:dyDescent="0.3">
      <c r="M53" t="s">
        <v>53</v>
      </c>
      <c r="R53" t="s">
        <v>65</v>
      </c>
      <c r="U53" s="9"/>
    </row>
    <row r="54" spans="13:21" x14ac:dyDescent="0.3">
      <c r="M54">
        <v>1</v>
      </c>
      <c r="N54" t="s">
        <v>54</v>
      </c>
      <c r="U54" s="9"/>
    </row>
    <row r="55" spans="13:21" x14ac:dyDescent="0.3">
      <c r="M55">
        <v>2</v>
      </c>
      <c r="N55" t="s">
        <v>55</v>
      </c>
      <c r="U55" s="9"/>
    </row>
    <row r="56" spans="13:21" x14ac:dyDescent="0.3">
      <c r="M56">
        <v>3</v>
      </c>
      <c r="N56" t="s">
        <v>56</v>
      </c>
    </row>
    <row r="57" spans="13:21" x14ac:dyDescent="0.3">
      <c r="M57">
        <v>4</v>
      </c>
      <c r="N57" t="s">
        <v>57</v>
      </c>
      <c r="R57" t="s">
        <v>67</v>
      </c>
      <c r="T57" s="9" t="s">
        <v>69</v>
      </c>
    </row>
    <row r="58" spans="13:21" x14ac:dyDescent="0.3">
      <c r="R58" t="s">
        <v>68</v>
      </c>
    </row>
    <row r="59" spans="13:21" x14ac:dyDescent="0.3">
      <c r="M59">
        <v>5</v>
      </c>
      <c r="N59" t="s">
        <v>60</v>
      </c>
    </row>
    <row r="60" spans="13:21" x14ac:dyDescent="0.3">
      <c r="M60">
        <v>6</v>
      </c>
      <c r="N60" t="s">
        <v>61</v>
      </c>
    </row>
    <row r="61" spans="13:21" x14ac:dyDescent="0.3">
      <c r="M61">
        <v>7</v>
      </c>
      <c r="N61" t="s">
        <v>62</v>
      </c>
    </row>
    <row r="62" spans="13:21" x14ac:dyDescent="0.3">
      <c r="M62">
        <v>8</v>
      </c>
      <c r="N62" t="s">
        <v>63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763AF-4264-4792-A660-70CDFA216C22}">
  <dimension ref="A1:T43"/>
  <sheetViews>
    <sheetView topLeftCell="A22" workbookViewId="0">
      <selection activeCell="S23" sqref="S23"/>
    </sheetView>
  </sheetViews>
  <sheetFormatPr defaultRowHeight="14.4" x14ac:dyDescent="0.3"/>
  <cols>
    <col min="1" max="3" width="8.88671875" style="6"/>
    <col min="4" max="4" width="10.6640625" bestFit="1" customWidth="1"/>
  </cols>
  <sheetData>
    <row r="1" spans="2:20" x14ac:dyDescent="0.3">
      <c r="B1" s="6" t="s">
        <v>24</v>
      </c>
      <c r="D1" s="6" t="s">
        <v>22</v>
      </c>
      <c r="E1" s="6" t="s">
        <v>23</v>
      </c>
    </row>
    <row r="2" spans="2:20" x14ac:dyDescent="0.3">
      <c r="C2" s="6">
        <v>0</v>
      </c>
      <c r="D2" s="6">
        <v>100</v>
      </c>
      <c r="E2" s="6">
        <v>20</v>
      </c>
      <c r="R2" t="s">
        <v>72</v>
      </c>
      <c r="S2" t="s">
        <v>73</v>
      </c>
    </row>
    <row r="3" spans="2:20" x14ac:dyDescent="0.3">
      <c r="C3" s="6">
        <v>0</v>
      </c>
      <c r="D3" s="6">
        <v>120</v>
      </c>
      <c r="E3" s="6">
        <v>16</v>
      </c>
      <c r="Q3" t="s">
        <v>71</v>
      </c>
      <c r="R3">
        <v>40</v>
      </c>
      <c r="S3">
        <v>16</v>
      </c>
      <c r="T3" t="s">
        <v>74</v>
      </c>
    </row>
    <row r="4" spans="2:20" x14ac:dyDescent="0.3">
      <c r="C4" s="6">
        <v>0</v>
      </c>
      <c r="D4" s="6">
        <v>110</v>
      </c>
      <c r="E4" s="6">
        <v>18</v>
      </c>
      <c r="Q4" t="s">
        <v>75</v>
      </c>
      <c r="R4">
        <v>100</v>
      </c>
      <c r="S4">
        <v>22</v>
      </c>
      <c r="T4" t="s">
        <v>76</v>
      </c>
    </row>
    <row r="5" spans="2:20" x14ac:dyDescent="0.3">
      <c r="C5" s="6">
        <v>0</v>
      </c>
      <c r="D5" s="6">
        <v>100</v>
      </c>
      <c r="E5" s="6">
        <v>25</v>
      </c>
      <c r="Q5" t="s">
        <v>77</v>
      </c>
    </row>
    <row r="6" spans="2:20" x14ac:dyDescent="0.3">
      <c r="C6" s="6">
        <v>0</v>
      </c>
      <c r="D6" s="6">
        <v>95</v>
      </c>
      <c r="E6" s="6">
        <v>36</v>
      </c>
    </row>
    <row r="7" spans="2:20" x14ac:dyDescent="0.3">
      <c r="C7" s="6">
        <v>0</v>
      </c>
      <c r="D7" s="6">
        <v>110</v>
      </c>
      <c r="E7" s="6">
        <v>56</v>
      </c>
    </row>
    <row r="8" spans="2:20" x14ac:dyDescent="0.3">
      <c r="C8" s="6">
        <v>1</v>
      </c>
      <c r="D8" s="6">
        <v>100</v>
      </c>
      <c r="E8" s="6">
        <v>19</v>
      </c>
    </row>
    <row r="9" spans="2:20" x14ac:dyDescent="0.3">
      <c r="C9" s="6">
        <v>1</v>
      </c>
      <c r="D9" s="6">
        <v>95</v>
      </c>
      <c r="E9" s="6">
        <v>18</v>
      </c>
    </row>
    <row r="10" spans="2:20" x14ac:dyDescent="0.3">
      <c r="C10" s="6">
        <v>1</v>
      </c>
      <c r="D10" s="6">
        <v>120</v>
      </c>
      <c r="E10" s="6">
        <v>30</v>
      </c>
    </row>
    <row r="11" spans="2:20" x14ac:dyDescent="0.3">
      <c r="C11" s="6">
        <v>1</v>
      </c>
      <c r="D11" s="6">
        <v>125</v>
      </c>
      <c r="E11" s="6">
        <v>29</v>
      </c>
    </row>
    <row r="12" spans="2:20" x14ac:dyDescent="0.3">
      <c r="C12" s="6">
        <v>1</v>
      </c>
      <c r="D12" s="6">
        <v>130</v>
      </c>
      <c r="E12" s="6">
        <v>30</v>
      </c>
    </row>
    <row r="13" spans="2:20" x14ac:dyDescent="0.3">
      <c r="C13" s="6">
        <v>1</v>
      </c>
      <c r="D13" s="6">
        <v>120</v>
      </c>
      <c r="E13" s="6">
        <v>35</v>
      </c>
    </row>
    <row r="15" spans="2:20" x14ac:dyDescent="0.3">
      <c r="B15" s="6" t="s">
        <v>70</v>
      </c>
    </row>
    <row r="27" spans="2:7" x14ac:dyDescent="0.3">
      <c r="B27" s="6" t="s">
        <v>91</v>
      </c>
    </row>
    <row r="28" spans="2:7" x14ac:dyDescent="0.3">
      <c r="C28" s="6" t="s">
        <v>8</v>
      </c>
      <c r="D28" t="s">
        <v>92</v>
      </c>
    </row>
    <row r="29" spans="2:7" x14ac:dyDescent="0.3">
      <c r="B29"/>
      <c r="C29" s="10" t="s">
        <v>87</v>
      </c>
      <c r="D29" t="s">
        <v>88</v>
      </c>
      <c r="E29" t="s">
        <v>93</v>
      </c>
      <c r="F29" t="s">
        <v>94</v>
      </c>
      <c r="G29" t="s">
        <v>95</v>
      </c>
    </row>
    <row r="30" spans="2:7" x14ac:dyDescent="0.3">
      <c r="B30" t="s">
        <v>78</v>
      </c>
      <c r="C30" s="10">
        <v>15</v>
      </c>
      <c r="D30">
        <v>12</v>
      </c>
      <c r="E30">
        <v>12.5</v>
      </c>
      <c r="F30">
        <f>D30-E30</f>
        <v>-0.5</v>
      </c>
      <c r="G30">
        <f>F30*F30</f>
        <v>0.25</v>
      </c>
    </row>
    <row r="31" spans="2:7" x14ac:dyDescent="0.3">
      <c r="B31" t="s">
        <v>79</v>
      </c>
      <c r="C31" s="10">
        <v>17</v>
      </c>
      <c r="D31">
        <v>14</v>
      </c>
      <c r="E31">
        <v>12.5</v>
      </c>
      <c r="F31">
        <f t="shared" ref="F31:F38" si="0">D31-E31</f>
        <v>1.5</v>
      </c>
      <c r="G31">
        <f t="shared" ref="G31:G38" si="1">F31*F31</f>
        <v>2.25</v>
      </c>
    </row>
    <row r="32" spans="2:7" x14ac:dyDescent="0.3">
      <c r="B32" t="s">
        <v>80</v>
      </c>
      <c r="C32" s="10">
        <v>18</v>
      </c>
      <c r="D32">
        <v>11</v>
      </c>
      <c r="E32">
        <v>12.5</v>
      </c>
      <c r="F32">
        <f t="shared" si="0"/>
        <v>-1.5</v>
      </c>
      <c r="G32">
        <f t="shared" si="1"/>
        <v>2.25</v>
      </c>
    </row>
    <row r="33" spans="2:7" x14ac:dyDescent="0.3">
      <c r="B33" t="s">
        <v>81</v>
      </c>
      <c r="C33" s="10">
        <v>16</v>
      </c>
      <c r="D33">
        <v>13</v>
      </c>
      <c r="E33">
        <v>12.5</v>
      </c>
      <c r="F33">
        <f t="shared" si="0"/>
        <v>0.5</v>
      </c>
      <c r="G33">
        <f t="shared" si="1"/>
        <v>0.25</v>
      </c>
    </row>
    <row r="34" spans="2:7" x14ac:dyDescent="0.3">
      <c r="B34" t="s">
        <v>82</v>
      </c>
      <c r="C34" s="10">
        <v>7</v>
      </c>
      <c r="D34">
        <v>4</v>
      </c>
      <c r="E34">
        <v>4</v>
      </c>
      <c r="F34">
        <f t="shared" si="0"/>
        <v>0</v>
      </c>
      <c r="G34">
        <f t="shared" si="1"/>
        <v>0</v>
      </c>
    </row>
    <row r="35" spans="2:7" x14ac:dyDescent="0.3">
      <c r="B35" t="s">
        <v>83</v>
      </c>
      <c r="C35" s="10">
        <v>6</v>
      </c>
      <c r="D35">
        <v>5</v>
      </c>
      <c r="E35">
        <v>4</v>
      </c>
      <c r="F35">
        <f t="shared" si="0"/>
        <v>1</v>
      </c>
      <c r="G35">
        <f t="shared" si="1"/>
        <v>1</v>
      </c>
    </row>
    <row r="36" spans="2:7" x14ac:dyDescent="0.3">
      <c r="B36" t="s">
        <v>84</v>
      </c>
      <c r="C36" s="10">
        <v>5</v>
      </c>
      <c r="D36">
        <v>3</v>
      </c>
      <c r="E36">
        <v>4</v>
      </c>
      <c r="F36">
        <f t="shared" si="0"/>
        <v>-1</v>
      </c>
      <c r="G36">
        <f t="shared" si="1"/>
        <v>1</v>
      </c>
    </row>
    <row r="37" spans="2:7" x14ac:dyDescent="0.3">
      <c r="B37" t="s">
        <v>85</v>
      </c>
      <c r="C37" s="10">
        <v>8</v>
      </c>
      <c r="D37">
        <v>2</v>
      </c>
      <c r="E37">
        <v>4</v>
      </c>
      <c r="F37">
        <f t="shared" si="0"/>
        <v>-2</v>
      </c>
      <c r="G37">
        <f t="shared" si="1"/>
        <v>4</v>
      </c>
    </row>
    <row r="38" spans="2:7" x14ac:dyDescent="0.3">
      <c r="B38" t="s">
        <v>86</v>
      </c>
      <c r="C38" s="10">
        <v>9</v>
      </c>
      <c r="D38">
        <v>6</v>
      </c>
      <c r="E38">
        <v>4</v>
      </c>
      <c r="F38">
        <f t="shared" si="0"/>
        <v>2</v>
      </c>
      <c r="G38">
        <f t="shared" si="1"/>
        <v>4</v>
      </c>
    </row>
    <row r="39" spans="2:7" x14ac:dyDescent="0.3">
      <c r="F39" t="s">
        <v>96</v>
      </c>
      <c r="G39">
        <f>SUM(G30:G38)</f>
        <v>15</v>
      </c>
    </row>
    <row r="40" spans="2:7" x14ac:dyDescent="0.3">
      <c r="F40" t="s">
        <v>97</v>
      </c>
      <c r="G40">
        <f>G39/9</f>
        <v>1.6666666666666667</v>
      </c>
    </row>
    <row r="41" spans="2:7" x14ac:dyDescent="0.3">
      <c r="F41" s="9" t="s">
        <v>98</v>
      </c>
      <c r="G41" s="9">
        <f>SQRT(G40)</f>
        <v>1.2909944487358056</v>
      </c>
    </row>
    <row r="43" spans="2:7" x14ac:dyDescent="0.3">
      <c r="B43" t="s">
        <v>89</v>
      </c>
      <c r="C43" s="11">
        <v>17.5</v>
      </c>
      <c r="D43" t="s">
        <v>90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1C193-F117-4D44-9D38-208C681B3855}">
  <dimension ref="A2:Z64"/>
  <sheetViews>
    <sheetView topLeftCell="G49" workbookViewId="0">
      <selection activeCell="Q67" sqref="Q67"/>
    </sheetView>
  </sheetViews>
  <sheetFormatPr defaultRowHeight="14.4" x14ac:dyDescent="0.3"/>
  <cols>
    <col min="3" max="3" width="10.21875" bestFit="1" customWidth="1"/>
  </cols>
  <sheetData>
    <row r="2" spans="2:21" x14ac:dyDescent="0.3">
      <c r="C2" t="s">
        <v>99</v>
      </c>
      <c r="D2" t="s">
        <v>100</v>
      </c>
      <c r="E2" t="s">
        <v>101</v>
      </c>
      <c r="L2" s="18">
        <v>1</v>
      </c>
      <c r="M2" s="18" t="s">
        <v>112</v>
      </c>
      <c r="N2" s="18" t="s">
        <v>113</v>
      </c>
      <c r="O2" s="18"/>
      <c r="P2" s="18"/>
      <c r="Q2" s="18"/>
      <c r="R2" s="18"/>
      <c r="S2" s="7" t="s">
        <v>151</v>
      </c>
      <c r="T2" s="7"/>
      <c r="U2" s="7"/>
    </row>
    <row r="3" spans="2:21" x14ac:dyDescent="0.3">
      <c r="B3">
        <v>1</v>
      </c>
      <c r="C3" t="s">
        <v>102</v>
      </c>
      <c r="D3">
        <v>5</v>
      </c>
      <c r="E3">
        <v>75</v>
      </c>
      <c r="L3" s="18"/>
      <c r="M3" s="18" t="s">
        <v>114</v>
      </c>
      <c r="N3" s="18"/>
      <c r="O3" s="18"/>
      <c r="P3" s="18"/>
      <c r="Q3" s="18"/>
      <c r="R3" s="18"/>
      <c r="S3" s="7"/>
      <c r="T3" s="7"/>
      <c r="U3" s="7"/>
    </row>
    <row r="4" spans="2:21" x14ac:dyDescent="0.3">
      <c r="B4">
        <v>2</v>
      </c>
      <c r="C4" t="s">
        <v>103</v>
      </c>
      <c r="D4">
        <v>4</v>
      </c>
      <c r="E4">
        <v>69</v>
      </c>
      <c r="L4" s="18"/>
      <c r="M4" s="18" t="s">
        <v>115</v>
      </c>
      <c r="N4" s="18"/>
      <c r="O4" s="18"/>
      <c r="P4" s="18"/>
      <c r="Q4" s="18"/>
      <c r="R4" s="18"/>
      <c r="S4" s="7"/>
      <c r="T4" s="7"/>
      <c r="U4" s="7"/>
    </row>
    <row r="5" spans="2:21" x14ac:dyDescent="0.3">
      <c r="B5">
        <v>3</v>
      </c>
      <c r="C5" t="s">
        <v>104</v>
      </c>
      <c r="D5">
        <v>5</v>
      </c>
      <c r="E5">
        <v>67</v>
      </c>
      <c r="L5" s="18">
        <v>2</v>
      </c>
      <c r="M5" s="18" t="s">
        <v>116</v>
      </c>
      <c r="N5" s="18"/>
      <c r="O5" s="18"/>
      <c r="P5" s="18"/>
      <c r="Q5" s="18"/>
      <c r="R5" s="18"/>
      <c r="S5" s="7"/>
      <c r="T5" s="7"/>
      <c r="U5" s="7"/>
    </row>
    <row r="6" spans="2:21" x14ac:dyDescent="0.3">
      <c r="B6">
        <v>4</v>
      </c>
      <c r="C6" t="s">
        <v>105</v>
      </c>
      <c r="D6">
        <v>4</v>
      </c>
      <c r="E6">
        <v>63</v>
      </c>
      <c r="L6" s="18"/>
      <c r="M6" s="18"/>
      <c r="N6" s="19" t="s">
        <v>117</v>
      </c>
      <c r="O6" s="18"/>
      <c r="P6" s="18"/>
      <c r="Q6" s="18"/>
      <c r="R6" s="18"/>
    </row>
    <row r="7" spans="2:21" x14ac:dyDescent="0.3">
      <c r="B7">
        <v>5</v>
      </c>
      <c r="C7" t="s">
        <v>106</v>
      </c>
      <c r="D7">
        <v>5</v>
      </c>
      <c r="E7">
        <v>60</v>
      </c>
      <c r="L7" s="18"/>
      <c r="M7" s="18"/>
      <c r="N7" s="18"/>
      <c r="O7" s="18" t="s">
        <v>118</v>
      </c>
      <c r="P7" s="18"/>
      <c r="Q7" s="18"/>
      <c r="R7" s="18"/>
    </row>
    <row r="8" spans="2:21" x14ac:dyDescent="0.3">
      <c r="B8">
        <v>6</v>
      </c>
      <c r="C8" t="s">
        <v>107</v>
      </c>
      <c r="D8">
        <v>5</v>
      </c>
      <c r="E8">
        <v>70</v>
      </c>
      <c r="Q8" t="s">
        <v>130</v>
      </c>
      <c r="R8" t="s">
        <v>131</v>
      </c>
      <c r="S8" t="s">
        <v>132</v>
      </c>
    </row>
    <row r="9" spans="2:21" x14ac:dyDescent="0.3">
      <c r="B9">
        <v>7</v>
      </c>
      <c r="C9" t="s">
        <v>108</v>
      </c>
      <c r="D9">
        <v>5</v>
      </c>
      <c r="E9">
        <v>73</v>
      </c>
      <c r="P9">
        <v>1</v>
      </c>
      <c r="Q9" s="16"/>
      <c r="R9" s="16"/>
      <c r="S9" s="16"/>
    </row>
    <row r="10" spans="2:21" x14ac:dyDescent="0.3">
      <c r="B10">
        <v>8</v>
      </c>
      <c r="C10" t="s">
        <v>109</v>
      </c>
      <c r="D10">
        <v>4</v>
      </c>
      <c r="E10">
        <v>68</v>
      </c>
      <c r="L10" t="s">
        <v>173</v>
      </c>
      <c r="P10">
        <v>2</v>
      </c>
      <c r="Q10" s="16"/>
      <c r="R10" s="16"/>
      <c r="S10" s="16"/>
    </row>
    <row r="11" spans="2:21" x14ac:dyDescent="0.3">
      <c r="B11">
        <v>9</v>
      </c>
      <c r="C11" t="s">
        <v>110</v>
      </c>
      <c r="D11">
        <v>5</v>
      </c>
      <c r="E11">
        <v>70</v>
      </c>
      <c r="L11" t="s">
        <v>174</v>
      </c>
      <c r="P11">
        <v>3</v>
      </c>
      <c r="Q11" s="16"/>
      <c r="R11" s="16"/>
      <c r="S11" s="16"/>
    </row>
    <row r="12" spans="2:21" x14ac:dyDescent="0.3">
      <c r="B12">
        <v>10</v>
      </c>
      <c r="C12" t="s">
        <v>111</v>
      </c>
      <c r="D12">
        <v>5</v>
      </c>
      <c r="E12">
        <v>74</v>
      </c>
      <c r="L12" t="s">
        <v>175</v>
      </c>
      <c r="P12">
        <v>4</v>
      </c>
      <c r="Q12" s="16"/>
      <c r="R12" s="16"/>
      <c r="S12" s="16"/>
    </row>
    <row r="13" spans="2:21" x14ac:dyDescent="0.3">
      <c r="B13">
        <v>11</v>
      </c>
      <c r="C13" t="s">
        <v>119</v>
      </c>
      <c r="D13">
        <v>4</v>
      </c>
      <c r="E13">
        <v>60</v>
      </c>
      <c r="L13" t="s">
        <v>176</v>
      </c>
      <c r="P13">
        <v>5</v>
      </c>
      <c r="Q13" s="16"/>
      <c r="R13" s="16"/>
      <c r="S13" s="16"/>
    </row>
    <row r="14" spans="2:21" x14ac:dyDescent="0.3">
      <c r="B14">
        <v>12</v>
      </c>
      <c r="C14" t="s">
        <v>120</v>
      </c>
      <c r="L14" t="s">
        <v>177</v>
      </c>
      <c r="Q14" s="12" t="s">
        <v>133</v>
      </c>
      <c r="R14" s="12"/>
    </row>
    <row r="15" spans="2:21" x14ac:dyDescent="0.3">
      <c r="B15">
        <v>13</v>
      </c>
      <c r="C15" t="s">
        <v>143</v>
      </c>
      <c r="L15" s="12" t="s">
        <v>178</v>
      </c>
      <c r="Q15" t="s">
        <v>139</v>
      </c>
      <c r="R15" t="s">
        <v>140</v>
      </c>
      <c r="S15" t="s">
        <v>141</v>
      </c>
      <c r="T15" t="s">
        <v>142</v>
      </c>
    </row>
    <row r="16" spans="2:21" x14ac:dyDescent="0.3">
      <c r="Q16" t="s">
        <v>134</v>
      </c>
      <c r="R16" t="s">
        <v>134</v>
      </c>
      <c r="S16" t="s">
        <v>134</v>
      </c>
      <c r="T16" t="s">
        <v>134</v>
      </c>
    </row>
    <row r="17" spans="1:20" x14ac:dyDescent="0.3">
      <c r="C17" s="13" t="s">
        <v>121</v>
      </c>
      <c r="D17" s="13" t="s">
        <v>122</v>
      </c>
      <c r="E17" s="13" t="s">
        <v>123</v>
      </c>
      <c r="F17" s="13" t="s">
        <v>124</v>
      </c>
      <c r="G17" s="13" t="s">
        <v>125</v>
      </c>
      <c r="H17" s="14" t="s">
        <v>129</v>
      </c>
      <c r="I17" s="13"/>
      <c r="J17" s="13"/>
      <c r="K17" s="17">
        <v>500</v>
      </c>
      <c r="M17">
        <v>300</v>
      </c>
      <c r="O17">
        <v>200</v>
      </c>
      <c r="Q17" t="s">
        <v>135</v>
      </c>
      <c r="R17" t="s">
        <v>134</v>
      </c>
      <c r="S17" t="s">
        <v>136</v>
      </c>
      <c r="T17" t="s">
        <v>136</v>
      </c>
    </row>
    <row r="18" spans="1:20" x14ac:dyDescent="0.3">
      <c r="B18" t="s">
        <v>126</v>
      </c>
      <c r="C18">
        <v>1</v>
      </c>
      <c r="D18">
        <v>0</v>
      </c>
      <c r="E18">
        <v>0</v>
      </c>
      <c r="F18">
        <v>0</v>
      </c>
      <c r="G18">
        <v>1</v>
      </c>
      <c r="H18" s="15">
        <v>0</v>
      </c>
      <c r="Q18" t="s">
        <v>136</v>
      </c>
      <c r="R18" t="s">
        <v>135</v>
      </c>
      <c r="S18" t="s">
        <v>135</v>
      </c>
      <c r="T18" t="s">
        <v>136</v>
      </c>
    </row>
    <row r="19" spans="1:20" x14ac:dyDescent="0.3">
      <c r="B19" t="s">
        <v>127</v>
      </c>
      <c r="C19">
        <v>1</v>
      </c>
      <c r="D19">
        <v>1</v>
      </c>
      <c r="E19">
        <v>1</v>
      </c>
      <c r="F19">
        <v>1</v>
      </c>
      <c r="G19">
        <v>0</v>
      </c>
      <c r="H19" s="15">
        <v>1</v>
      </c>
      <c r="Q19" t="s">
        <v>137</v>
      </c>
      <c r="R19" t="s">
        <v>140</v>
      </c>
      <c r="S19" t="s">
        <v>135</v>
      </c>
      <c r="T19" t="s">
        <v>136</v>
      </c>
    </row>
    <row r="20" spans="1:20" x14ac:dyDescent="0.3">
      <c r="B20" t="s">
        <v>128</v>
      </c>
      <c r="C20">
        <v>1</v>
      </c>
      <c r="D20">
        <v>1</v>
      </c>
      <c r="E20">
        <v>0</v>
      </c>
      <c r="F20">
        <v>0</v>
      </c>
      <c r="G20">
        <v>0</v>
      </c>
      <c r="H20" s="15">
        <v>0</v>
      </c>
      <c r="Q20" t="s">
        <v>138</v>
      </c>
      <c r="R20" t="s">
        <v>136</v>
      </c>
      <c r="S20" t="s">
        <v>137</v>
      </c>
      <c r="T20" t="s">
        <v>137</v>
      </c>
    </row>
    <row r="22" spans="1:20" x14ac:dyDescent="0.3">
      <c r="C22" s="13" t="s">
        <v>121</v>
      </c>
      <c r="D22" s="13" t="s">
        <v>122</v>
      </c>
      <c r="E22" s="13" t="s">
        <v>123</v>
      </c>
      <c r="F22" s="13" t="s">
        <v>124</v>
      </c>
      <c r="G22" s="13" t="s">
        <v>125</v>
      </c>
      <c r="H22" s="14" t="s">
        <v>129</v>
      </c>
      <c r="N22">
        <v>9</v>
      </c>
    </row>
    <row r="23" spans="1:20" x14ac:dyDescent="0.3">
      <c r="B23" t="s">
        <v>126</v>
      </c>
      <c r="C23">
        <v>12</v>
      </c>
      <c r="D23">
        <v>12.5</v>
      </c>
      <c r="E23">
        <v>12.78</v>
      </c>
      <c r="F23">
        <v>13</v>
      </c>
      <c r="G23">
        <v>13.05</v>
      </c>
      <c r="H23" s="15">
        <v>12.66</v>
      </c>
      <c r="N23" s="12" t="s">
        <v>149</v>
      </c>
      <c r="R23" s="12" t="s">
        <v>150</v>
      </c>
    </row>
    <row r="24" spans="1:20" x14ac:dyDescent="0.3">
      <c r="B24" t="s">
        <v>127</v>
      </c>
      <c r="C24">
        <v>1</v>
      </c>
      <c r="D24">
        <v>1</v>
      </c>
      <c r="E24">
        <v>1</v>
      </c>
      <c r="F24">
        <v>1</v>
      </c>
      <c r="G24">
        <v>0</v>
      </c>
      <c r="H24" s="15">
        <v>1</v>
      </c>
      <c r="N24" s="2" t="s">
        <v>172</v>
      </c>
      <c r="O24" s="2" t="s">
        <v>144</v>
      </c>
      <c r="P24" s="2"/>
      <c r="Q24" s="2"/>
    </row>
    <row r="25" spans="1:20" x14ac:dyDescent="0.3">
      <c r="B25" t="s">
        <v>128</v>
      </c>
      <c r="C25">
        <v>1</v>
      </c>
      <c r="D25">
        <v>1</v>
      </c>
      <c r="E25">
        <v>0</v>
      </c>
      <c r="F25">
        <v>0</v>
      </c>
      <c r="G25">
        <v>0</v>
      </c>
      <c r="H25" s="15">
        <v>0</v>
      </c>
      <c r="N25" s="2"/>
      <c r="O25" s="2" t="s">
        <v>145</v>
      </c>
      <c r="P25" s="2"/>
      <c r="Q25" s="2"/>
    </row>
    <row r="26" spans="1:20" x14ac:dyDescent="0.3">
      <c r="N26" s="2" t="s">
        <v>146</v>
      </c>
      <c r="O26" s="2">
        <v>8</v>
      </c>
      <c r="P26" s="2"/>
      <c r="Q26" s="2"/>
    </row>
    <row r="27" spans="1:20" x14ac:dyDescent="0.3">
      <c r="N27" s="2" t="s">
        <v>147</v>
      </c>
      <c r="O27" s="2">
        <v>8</v>
      </c>
      <c r="P27" s="2"/>
      <c r="Q27" s="2"/>
    </row>
    <row r="28" spans="1:20" x14ac:dyDescent="0.3">
      <c r="N28" s="2"/>
      <c r="O28" s="2"/>
      <c r="P28" s="2">
        <v>32</v>
      </c>
      <c r="Q28" s="2"/>
    </row>
    <row r="29" spans="1:20" x14ac:dyDescent="0.3">
      <c r="N29" s="2"/>
      <c r="O29" s="2" t="s">
        <v>148</v>
      </c>
      <c r="P29" s="2"/>
      <c r="Q29" s="2">
        <v>64</v>
      </c>
    </row>
    <row r="30" spans="1:20" x14ac:dyDescent="0.3">
      <c r="A30" t="s">
        <v>153</v>
      </c>
    </row>
    <row r="31" spans="1:20" ht="15" thickBot="1" x14ac:dyDescent="0.35">
      <c r="A31" t="s">
        <v>102</v>
      </c>
    </row>
    <row r="32" spans="1:20" x14ac:dyDescent="0.3">
      <c r="A32" t="s">
        <v>154</v>
      </c>
      <c r="H32" s="20" t="s">
        <v>158</v>
      </c>
      <c r="I32" s="21"/>
      <c r="K32" s="20" t="s">
        <v>159</v>
      </c>
      <c r="L32" s="21"/>
      <c r="N32" t="s">
        <v>152</v>
      </c>
    </row>
    <row r="33" spans="8:23" x14ac:dyDescent="0.3">
      <c r="H33" s="22"/>
      <c r="I33" s="23"/>
      <c r="K33" s="22"/>
      <c r="L33" s="23"/>
    </row>
    <row r="34" spans="8:23" x14ac:dyDescent="0.3">
      <c r="H34" s="22"/>
      <c r="I34" s="23" t="s">
        <v>156</v>
      </c>
      <c r="K34" s="22"/>
      <c r="L34" s="27" t="s">
        <v>156</v>
      </c>
    </row>
    <row r="35" spans="8:23" ht="15" thickBot="1" x14ac:dyDescent="0.35">
      <c r="H35" s="22" t="s">
        <v>155</v>
      </c>
      <c r="I35" s="27" t="s">
        <v>157</v>
      </c>
      <c r="K35" s="22" t="s">
        <v>155</v>
      </c>
      <c r="L35" s="23" t="s">
        <v>157</v>
      </c>
      <c r="M35" s="40" t="s">
        <v>168</v>
      </c>
    </row>
    <row r="36" spans="8:23" x14ac:dyDescent="0.3">
      <c r="H36" s="24"/>
      <c r="I36" s="23"/>
      <c r="K36" s="24"/>
      <c r="L36" s="23"/>
      <c r="M36">
        <v>0.82</v>
      </c>
      <c r="N36" s="29">
        <v>0</v>
      </c>
      <c r="O36" s="24">
        <v>0</v>
      </c>
      <c r="S36" s="20"/>
      <c r="T36" s="32"/>
      <c r="U36" s="32"/>
      <c r="V36" s="32"/>
      <c r="W36" s="21"/>
    </row>
    <row r="37" spans="8:23" x14ac:dyDescent="0.3">
      <c r="H37" s="24"/>
      <c r="I37" s="23"/>
      <c r="K37" s="24"/>
      <c r="L37" s="23"/>
      <c r="M37">
        <v>0.82</v>
      </c>
      <c r="N37" s="29">
        <v>0</v>
      </c>
      <c r="O37" s="24">
        <v>0</v>
      </c>
      <c r="S37" s="22"/>
      <c r="T37" s="33" t="s">
        <v>161</v>
      </c>
      <c r="U37" s="33"/>
      <c r="V37" s="33"/>
      <c r="W37" s="23"/>
    </row>
    <row r="38" spans="8:23" x14ac:dyDescent="0.3">
      <c r="H38" s="24"/>
      <c r="I38" s="23"/>
      <c r="K38" s="24"/>
      <c r="L38" s="23"/>
      <c r="M38">
        <v>0.82</v>
      </c>
      <c r="N38" s="29">
        <v>0</v>
      </c>
      <c r="O38" s="24">
        <v>0</v>
      </c>
      <c r="S38" s="22"/>
      <c r="T38" s="33">
        <v>100</v>
      </c>
      <c r="U38" s="33"/>
      <c r="V38" s="33"/>
      <c r="W38" s="23"/>
    </row>
    <row r="39" spans="8:23" x14ac:dyDescent="0.3">
      <c r="H39" s="24"/>
      <c r="I39" s="23"/>
      <c r="K39" s="24"/>
      <c r="L39" s="23"/>
      <c r="M39">
        <v>0.82</v>
      </c>
      <c r="N39" s="29">
        <v>0</v>
      </c>
      <c r="O39" s="24">
        <v>0</v>
      </c>
      <c r="S39" s="22"/>
      <c r="T39" s="34" t="s">
        <v>162</v>
      </c>
      <c r="U39" s="34" t="s">
        <v>163</v>
      </c>
      <c r="V39" s="35" t="s">
        <v>164</v>
      </c>
      <c r="W39" s="36" t="s">
        <v>165</v>
      </c>
    </row>
    <row r="40" spans="8:23" ht="15" thickBot="1" x14ac:dyDescent="0.35">
      <c r="H40" s="24"/>
      <c r="I40" s="23"/>
      <c r="K40" s="24"/>
      <c r="L40" s="23"/>
      <c r="M40">
        <v>0.82</v>
      </c>
      <c r="N40" s="29">
        <v>0</v>
      </c>
      <c r="O40" s="24">
        <v>0</v>
      </c>
      <c r="S40" s="22" t="s">
        <v>166</v>
      </c>
      <c r="T40" s="34">
        <v>25</v>
      </c>
      <c r="U40" s="34">
        <v>25</v>
      </c>
      <c r="V40" s="34">
        <v>25</v>
      </c>
      <c r="W40" s="36">
        <v>25</v>
      </c>
    </row>
    <row r="41" spans="8:23" ht="15" thickBot="1" x14ac:dyDescent="0.35">
      <c r="H41" s="24"/>
      <c r="I41" s="31"/>
      <c r="K41" s="24"/>
      <c r="L41" s="23"/>
      <c r="M41">
        <v>2</v>
      </c>
      <c r="N41" s="30">
        <v>0</v>
      </c>
      <c r="O41" s="28">
        <v>1</v>
      </c>
      <c r="P41" t="s">
        <v>160</v>
      </c>
      <c r="S41" s="22"/>
      <c r="T41" s="33"/>
      <c r="U41" s="33"/>
      <c r="V41" s="33"/>
      <c r="W41" s="23"/>
    </row>
    <row r="42" spans="8:23" x14ac:dyDescent="0.3">
      <c r="H42" s="24"/>
      <c r="I42" s="23"/>
      <c r="K42" s="24"/>
      <c r="L42" s="23"/>
      <c r="M42">
        <v>0.82</v>
      </c>
      <c r="N42" s="29">
        <v>1</v>
      </c>
      <c r="O42" s="24">
        <v>1</v>
      </c>
      <c r="S42" s="22"/>
      <c r="T42" s="33"/>
      <c r="U42" s="33"/>
      <c r="V42" s="33"/>
      <c r="W42" s="23"/>
    </row>
    <row r="43" spans="8:23" x14ac:dyDescent="0.3">
      <c r="H43" s="24"/>
      <c r="I43" s="23"/>
      <c r="K43" s="24"/>
      <c r="L43" s="23"/>
      <c r="M43">
        <v>0.82</v>
      </c>
      <c r="N43" s="29">
        <v>1</v>
      </c>
      <c r="O43" s="24">
        <v>1</v>
      </c>
      <c r="S43" s="22"/>
      <c r="T43" s="33" t="s">
        <v>161</v>
      </c>
      <c r="U43" s="33"/>
      <c r="V43" s="33"/>
      <c r="W43" s="23"/>
    </row>
    <row r="44" spans="8:23" x14ac:dyDescent="0.3">
      <c r="H44" s="24"/>
      <c r="I44" s="23"/>
      <c r="K44" s="24"/>
      <c r="L44" s="23"/>
      <c r="M44">
        <v>0.82</v>
      </c>
      <c r="N44" s="29">
        <v>1</v>
      </c>
      <c r="O44" s="24">
        <v>1</v>
      </c>
      <c r="S44" s="22"/>
      <c r="T44" s="33">
        <v>100</v>
      </c>
      <c r="U44" s="33" t="s">
        <v>167</v>
      </c>
      <c r="V44" s="33"/>
      <c r="W44" s="23"/>
    </row>
    <row r="45" spans="8:23" ht="15" thickBot="1" x14ac:dyDescent="0.35">
      <c r="H45" s="24"/>
      <c r="I45" s="23"/>
      <c r="K45" s="24"/>
      <c r="L45" s="23"/>
      <c r="M45">
        <v>0.82</v>
      </c>
      <c r="N45" s="29">
        <v>1</v>
      </c>
      <c r="O45" s="24">
        <v>1</v>
      </c>
      <c r="S45" s="22"/>
      <c r="T45" s="34" t="s">
        <v>162</v>
      </c>
      <c r="U45" s="34" t="s">
        <v>163</v>
      </c>
      <c r="V45" s="35" t="s">
        <v>164</v>
      </c>
      <c r="W45" s="36" t="s">
        <v>165</v>
      </c>
    </row>
    <row r="46" spans="8:23" ht="15" thickBot="1" x14ac:dyDescent="0.35">
      <c r="H46" s="24"/>
      <c r="I46" s="31"/>
      <c r="K46" s="24"/>
      <c r="L46" s="23"/>
      <c r="M46">
        <v>2</v>
      </c>
      <c r="N46" s="30">
        <v>1</v>
      </c>
      <c r="O46" s="28">
        <v>0</v>
      </c>
      <c r="P46" t="s">
        <v>160</v>
      </c>
      <c r="S46" s="37" t="s">
        <v>166</v>
      </c>
      <c r="T46" s="38">
        <v>20</v>
      </c>
      <c r="U46" s="38">
        <v>20</v>
      </c>
      <c r="V46" s="38">
        <v>40</v>
      </c>
      <c r="W46" s="39">
        <v>20</v>
      </c>
    </row>
    <row r="47" spans="8:23" x14ac:dyDescent="0.3">
      <c r="H47" s="24"/>
      <c r="I47" s="23"/>
      <c r="K47" s="24"/>
      <c r="L47" s="23"/>
      <c r="M47">
        <v>0.82</v>
      </c>
      <c r="N47" s="29">
        <v>1</v>
      </c>
      <c r="O47" s="24">
        <v>1</v>
      </c>
    </row>
    <row r="48" spans="8:23" ht="15" thickBot="1" x14ac:dyDescent="0.35">
      <c r="H48" s="25"/>
      <c r="I48" s="26"/>
      <c r="K48" s="25"/>
      <c r="L48" s="26"/>
      <c r="M48">
        <v>0.82</v>
      </c>
      <c r="N48" s="29">
        <v>1</v>
      </c>
      <c r="O48" s="25">
        <v>1</v>
      </c>
    </row>
    <row r="49" spans="6:26" x14ac:dyDescent="0.3">
      <c r="M49">
        <v>13</v>
      </c>
      <c r="R49">
        <f>9/11</f>
        <v>0.81818181818181823</v>
      </c>
    </row>
    <row r="51" spans="6:26" x14ac:dyDescent="0.3">
      <c r="G51" t="s">
        <v>22</v>
      </c>
      <c r="H51" t="s">
        <v>169</v>
      </c>
      <c r="I51" t="s">
        <v>23</v>
      </c>
      <c r="J51" t="s">
        <v>170</v>
      </c>
      <c r="K51" t="s">
        <v>171</v>
      </c>
      <c r="L51" t="s">
        <v>24</v>
      </c>
      <c r="N51" t="s">
        <v>22</v>
      </c>
      <c r="O51" t="s">
        <v>169</v>
      </c>
      <c r="P51" t="s">
        <v>23</v>
      </c>
      <c r="Q51" t="s">
        <v>170</v>
      </c>
      <c r="R51" t="s">
        <v>171</v>
      </c>
      <c r="S51" t="s">
        <v>24</v>
      </c>
      <c r="U51" s="10" t="s">
        <v>22</v>
      </c>
      <c r="V51" s="10" t="s">
        <v>169</v>
      </c>
      <c r="W51" s="10" t="s">
        <v>23</v>
      </c>
      <c r="X51" s="10" t="s">
        <v>170</v>
      </c>
      <c r="Y51" s="10" t="s">
        <v>171</v>
      </c>
      <c r="Z51" s="10" t="s">
        <v>24</v>
      </c>
    </row>
    <row r="52" spans="6:26" x14ac:dyDescent="0.3">
      <c r="F52">
        <v>1</v>
      </c>
      <c r="G52">
        <v>100</v>
      </c>
      <c r="H52">
        <v>150</v>
      </c>
      <c r="I52">
        <v>20</v>
      </c>
      <c r="J52">
        <v>0</v>
      </c>
      <c r="K52">
        <v>0</v>
      </c>
      <c r="L52">
        <v>0</v>
      </c>
      <c r="M52">
        <v>0.82</v>
      </c>
      <c r="N52">
        <v>100</v>
      </c>
      <c r="O52">
        <v>150</v>
      </c>
      <c r="P52">
        <v>20</v>
      </c>
      <c r="Q52">
        <v>0</v>
      </c>
      <c r="R52">
        <v>0</v>
      </c>
      <c r="S52">
        <v>0</v>
      </c>
      <c r="U52" s="10">
        <f>$M$52*N52</f>
        <v>82</v>
      </c>
      <c r="V52" s="10">
        <f t="shared" ref="V52:Z52" si="0">$M$52*O52</f>
        <v>122.99999999999999</v>
      </c>
      <c r="W52" s="10">
        <f t="shared" si="0"/>
        <v>16.399999999999999</v>
      </c>
      <c r="X52" s="10">
        <f t="shared" si="0"/>
        <v>0</v>
      </c>
      <c r="Y52" s="10">
        <f t="shared" si="0"/>
        <v>0</v>
      </c>
      <c r="Z52" s="10">
        <f t="shared" si="0"/>
        <v>0</v>
      </c>
    </row>
    <row r="53" spans="6:26" x14ac:dyDescent="0.3">
      <c r="F53">
        <v>1</v>
      </c>
      <c r="G53">
        <v>120</v>
      </c>
      <c r="H53">
        <v>160</v>
      </c>
      <c r="I53">
        <v>16</v>
      </c>
      <c r="J53">
        <v>0</v>
      </c>
      <c r="K53">
        <v>0</v>
      </c>
      <c r="L53">
        <v>0</v>
      </c>
      <c r="N53">
        <v>120</v>
      </c>
      <c r="O53">
        <v>160</v>
      </c>
      <c r="P53">
        <v>16</v>
      </c>
      <c r="Q53">
        <v>0</v>
      </c>
      <c r="R53">
        <v>0</v>
      </c>
      <c r="S53">
        <v>0</v>
      </c>
    </row>
    <row r="54" spans="6:26" x14ac:dyDescent="0.3">
      <c r="F54">
        <v>1</v>
      </c>
      <c r="G54">
        <v>110</v>
      </c>
      <c r="H54">
        <v>150</v>
      </c>
      <c r="I54">
        <v>18</v>
      </c>
      <c r="J54">
        <v>0</v>
      </c>
      <c r="K54">
        <v>0</v>
      </c>
      <c r="L54">
        <v>0</v>
      </c>
      <c r="N54">
        <v>110</v>
      </c>
      <c r="O54">
        <v>150</v>
      </c>
      <c r="P54">
        <v>18</v>
      </c>
      <c r="Q54">
        <v>0</v>
      </c>
      <c r="R54">
        <v>0</v>
      </c>
      <c r="S54">
        <v>0</v>
      </c>
    </row>
    <row r="55" spans="6:26" x14ac:dyDescent="0.3">
      <c r="F55">
        <v>1</v>
      </c>
      <c r="G55">
        <v>100</v>
      </c>
      <c r="H55">
        <v>175</v>
      </c>
      <c r="I55">
        <v>25</v>
      </c>
      <c r="J55">
        <v>0</v>
      </c>
      <c r="K55">
        <v>0</v>
      </c>
      <c r="L55">
        <v>0</v>
      </c>
      <c r="N55">
        <v>100</v>
      </c>
      <c r="O55">
        <v>175</v>
      </c>
      <c r="P55">
        <v>25</v>
      </c>
      <c r="Q55">
        <v>0</v>
      </c>
      <c r="R55">
        <v>0</v>
      </c>
      <c r="S55">
        <v>0</v>
      </c>
    </row>
    <row r="56" spans="6:26" x14ac:dyDescent="0.3">
      <c r="F56">
        <v>1</v>
      </c>
      <c r="G56">
        <v>95</v>
      </c>
      <c r="H56">
        <v>250</v>
      </c>
      <c r="I56">
        <v>36</v>
      </c>
      <c r="J56">
        <v>0</v>
      </c>
      <c r="K56">
        <v>0</v>
      </c>
      <c r="L56">
        <v>0</v>
      </c>
      <c r="N56">
        <v>95</v>
      </c>
      <c r="O56">
        <v>250</v>
      </c>
      <c r="P56">
        <v>36</v>
      </c>
      <c r="Q56">
        <v>0</v>
      </c>
      <c r="R56">
        <v>0</v>
      </c>
      <c r="S56">
        <v>0</v>
      </c>
    </row>
    <row r="57" spans="6:26" x14ac:dyDescent="0.3">
      <c r="F57">
        <v>1</v>
      </c>
      <c r="G57">
        <v>110</v>
      </c>
      <c r="H57">
        <v>200</v>
      </c>
      <c r="I57">
        <v>56</v>
      </c>
      <c r="J57">
        <v>0</v>
      </c>
      <c r="K57">
        <v>1</v>
      </c>
      <c r="L57">
        <v>0</v>
      </c>
      <c r="M57">
        <v>2</v>
      </c>
      <c r="N57">
        <v>110</v>
      </c>
      <c r="O57">
        <v>200</v>
      </c>
      <c r="P57">
        <v>56</v>
      </c>
      <c r="Q57">
        <v>0</v>
      </c>
      <c r="R57">
        <v>1</v>
      </c>
      <c r="S57">
        <v>0</v>
      </c>
      <c r="U57" s="10">
        <f>$M$57*N57</f>
        <v>220</v>
      </c>
      <c r="V57" s="10">
        <f t="shared" ref="V57:Z57" si="1">$M$57*O57</f>
        <v>400</v>
      </c>
      <c r="W57" s="10">
        <f t="shared" si="1"/>
        <v>112</v>
      </c>
      <c r="X57" s="10">
        <f t="shared" si="1"/>
        <v>0</v>
      </c>
      <c r="Y57" s="10">
        <f t="shared" si="1"/>
        <v>2</v>
      </c>
      <c r="Z57" s="10">
        <f t="shared" si="1"/>
        <v>0</v>
      </c>
    </row>
    <row r="58" spans="6:26" x14ac:dyDescent="0.3">
      <c r="F58">
        <v>1</v>
      </c>
      <c r="G58">
        <v>120</v>
      </c>
      <c r="H58">
        <v>180</v>
      </c>
      <c r="I58">
        <v>59</v>
      </c>
      <c r="J58">
        <v>0</v>
      </c>
      <c r="K58">
        <v>1</v>
      </c>
      <c r="L58">
        <v>0</v>
      </c>
      <c r="N58">
        <v>120</v>
      </c>
      <c r="O58">
        <v>180</v>
      </c>
      <c r="P58">
        <v>59</v>
      </c>
      <c r="Q58">
        <v>0</v>
      </c>
      <c r="R58">
        <v>1</v>
      </c>
      <c r="S58">
        <v>0</v>
      </c>
    </row>
    <row r="59" spans="6:26" x14ac:dyDescent="0.3">
      <c r="F59">
        <v>1</v>
      </c>
      <c r="G59">
        <v>150</v>
      </c>
      <c r="H59">
        <v>175</v>
      </c>
      <c r="I59">
        <v>45</v>
      </c>
      <c r="J59">
        <v>0</v>
      </c>
      <c r="K59">
        <v>1</v>
      </c>
      <c r="L59">
        <v>0</v>
      </c>
      <c r="N59">
        <v>150</v>
      </c>
      <c r="O59">
        <v>175</v>
      </c>
      <c r="P59">
        <v>45</v>
      </c>
      <c r="Q59">
        <v>0</v>
      </c>
      <c r="R59">
        <v>1</v>
      </c>
      <c r="S59">
        <v>0</v>
      </c>
    </row>
    <row r="60" spans="6:26" x14ac:dyDescent="0.3">
      <c r="F60">
        <v>1</v>
      </c>
      <c r="G60">
        <v>160</v>
      </c>
      <c r="H60">
        <v>185</v>
      </c>
      <c r="I60">
        <v>40</v>
      </c>
      <c r="J60">
        <v>0</v>
      </c>
      <c r="K60">
        <v>1</v>
      </c>
      <c r="L60">
        <v>0</v>
      </c>
      <c r="N60">
        <v>160</v>
      </c>
      <c r="O60">
        <v>185</v>
      </c>
      <c r="P60">
        <v>40</v>
      </c>
      <c r="Q60">
        <v>0</v>
      </c>
      <c r="R60">
        <v>1</v>
      </c>
      <c r="S60">
        <v>0</v>
      </c>
    </row>
    <row r="61" spans="6:26" x14ac:dyDescent="0.3">
      <c r="F61">
        <v>1</v>
      </c>
      <c r="G61">
        <v>125</v>
      </c>
      <c r="H61">
        <v>195</v>
      </c>
      <c r="I61">
        <v>20</v>
      </c>
      <c r="J61">
        <v>1</v>
      </c>
      <c r="K61">
        <v>0</v>
      </c>
      <c r="L61">
        <v>0</v>
      </c>
      <c r="N61">
        <v>125</v>
      </c>
      <c r="O61">
        <v>195</v>
      </c>
      <c r="P61">
        <v>20</v>
      </c>
      <c r="Q61">
        <v>1</v>
      </c>
      <c r="R61">
        <v>0</v>
      </c>
      <c r="S61">
        <v>0</v>
      </c>
    </row>
    <row r="62" spans="6:26" x14ac:dyDescent="0.3">
      <c r="F62">
        <v>1</v>
      </c>
      <c r="G62">
        <v>135</v>
      </c>
      <c r="H62">
        <v>190</v>
      </c>
      <c r="I62">
        <v>18</v>
      </c>
      <c r="J62">
        <v>1</v>
      </c>
      <c r="K62">
        <v>0</v>
      </c>
      <c r="L62">
        <v>0</v>
      </c>
      <c r="N62">
        <v>135</v>
      </c>
      <c r="O62">
        <v>190</v>
      </c>
      <c r="P62">
        <v>18</v>
      </c>
      <c r="Q62">
        <v>1</v>
      </c>
      <c r="R62">
        <v>0</v>
      </c>
      <c r="S62">
        <v>0</v>
      </c>
    </row>
    <row r="63" spans="6:26" x14ac:dyDescent="0.3">
      <c r="F63">
        <v>1</v>
      </c>
      <c r="G63">
        <v>165</v>
      </c>
      <c r="H63">
        <v>200</v>
      </c>
      <c r="I63">
        <v>25</v>
      </c>
      <c r="J63">
        <v>1</v>
      </c>
      <c r="K63">
        <v>0</v>
      </c>
      <c r="L63">
        <v>0</v>
      </c>
      <c r="N63">
        <v>165</v>
      </c>
      <c r="O63">
        <v>200</v>
      </c>
      <c r="P63">
        <v>25</v>
      </c>
      <c r="Q63">
        <v>1</v>
      </c>
      <c r="R63">
        <v>0</v>
      </c>
      <c r="S63">
        <v>0</v>
      </c>
    </row>
    <row r="64" spans="6:26" x14ac:dyDescent="0.3">
      <c r="F64">
        <v>1</v>
      </c>
      <c r="G64">
        <v>145</v>
      </c>
      <c r="H64">
        <v>175</v>
      </c>
      <c r="I64">
        <v>30</v>
      </c>
      <c r="J64">
        <v>1</v>
      </c>
      <c r="K64">
        <v>0</v>
      </c>
      <c r="L64">
        <v>0</v>
      </c>
      <c r="N64">
        <v>145</v>
      </c>
      <c r="O64">
        <v>175</v>
      </c>
      <c r="P64">
        <v>30</v>
      </c>
      <c r="Q64">
        <v>1</v>
      </c>
      <c r="R64">
        <v>0</v>
      </c>
      <c r="S64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5C71A-CA73-41F3-89B0-A9717C6FBFD6}">
  <dimension ref="C1:Q21"/>
  <sheetViews>
    <sheetView workbookViewId="0">
      <selection activeCell="I25" sqref="I25"/>
    </sheetView>
  </sheetViews>
  <sheetFormatPr defaultRowHeight="14.4" x14ac:dyDescent="0.3"/>
  <sheetData>
    <row r="1" spans="3:17" x14ac:dyDescent="0.3">
      <c r="F1" t="s">
        <v>18</v>
      </c>
    </row>
    <row r="2" spans="3:17" x14ac:dyDescent="0.3">
      <c r="C2" t="s">
        <v>179</v>
      </c>
      <c r="E2">
        <v>1</v>
      </c>
      <c r="F2">
        <v>21</v>
      </c>
      <c r="M2" s="15"/>
      <c r="N2" s="15"/>
      <c r="O2" s="15"/>
      <c r="P2" s="15"/>
      <c r="Q2" s="15"/>
    </row>
    <row r="3" spans="3:17" x14ac:dyDescent="0.3">
      <c r="E3">
        <v>2</v>
      </c>
      <c r="F3">
        <v>22</v>
      </c>
      <c r="M3" s="15"/>
      <c r="N3" s="15"/>
      <c r="O3" s="15"/>
      <c r="P3" s="15"/>
      <c r="Q3" s="15"/>
    </row>
    <row r="4" spans="3:17" x14ac:dyDescent="0.3">
      <c r="E4">
        <v>3</v>
      </c>
      <c r="F4">
        <v>25</v>
      </c>
      <c r="M4" s="15"/>
      <c r="N4" s="15"/>
      <c r="O4" s="15"/>
      <c r="P4" s="15"/>
      <c r="Q4" s="15"/>
    </row>
    <row r="5" spans="3:17" x14ac:dyDescent="0.3">
      <c r="E5">
        <v>4</v>
      </c>
      <c r="F5">
        <v>23</v>
      </c>
      <c r="G5">
        <v>23</v>
      </c>
      <c r="M5" s="15"/>
      <c r="N5" s="15"/>
      <c r="O5" s="15"/>
      <c r="P5" s="15"/>
      <c r="Q5" s="15"/>
    </row>
    <row r="6" spans="3:17" x14ac:dyDescent="0.3">
      <c r="E6">
        <v>5</v>
      </c>
      <c r="F6">
        <v>26</v>
      </c>
      <c r="M6" s="15"/>
      <c r="N6" s="15"/>
      <c r="O6" s="15"/>
      <c r="P6" s="15"/>
      <c r="Q6" s="15"/>
    </row>
    <row r="7" spans="3:17" x14ac:dyDescent="0.3">
      <c r="E7">
        <v>6</v>
      </c>
      <c r="F7">
        <v>24</v>
      </c>
      <c r="M7" s="41"/>
      <c r="N7" s="41"/>
      <c r="O7" s="41"/>
      <c r="P7" s="41"/>
      <c r="Q7" s="41"/>
    </row>
    <row r="8" spans="3:17" x14ac:dyDescent="0.3">
      <c r="E8">
        <v>7</v>
      </c>
      <c r="F8">
        <v>22</v>
      </c>
      <c r="M8" s="41"/>
      <c r="N8" s="41"/>
      <c r="O8" s="41"/>
      <c r="P8" s="41"/>
      <c r="Q8" s="41"/>
    </row>
    <row r="9" spans="3:17" x14ac:dyDescent="0.3">
      <c r="E9">
        <v>8</v>
      </c>
      <c r="F9" t="s">
        <v>180</v>
      </c>
      <c r="J9" t="s">
        <v>181</v>
      </c>
    </row>
    <row r="10" spans="3:17" x14ac:dyDescent="0.3">
      <c r="J10" t="s">
        <v>182</v>
      </c>
    </row>
    <row r="11" spans="3:17" x14ac:dyDescent="0.3">
      <c r="M11" t="s">
        <v>183</v>
      </c>
    </row>
    <row r="12" spans="3:17" x14ac:dyDescent="0.3">
      <c r="F12">
        <v>23</v>
      </c>
    </row>
    <row r="13" spans="3:17" x14ac:dyDescent="0.3">
      <c r="F13" s="43" t="s">
        <v>18</v>
      </c>
      <c r="G13" t="s">
        <v>184</v>
      </c>
      <c r="H13" t="s">
        <v>187</v>
      </c>
      <c r="M13" s="15"/>
      <c r="N13" s="15"/>
      <c r="O13" s="15"/>
      <c r="P13" s="15"/>
      <c r="Q13" s="15"/>
    </row>
    <row r="14" spans="3:17" x14ac:dyDescent="0.3">
      <c r="E14">
        <v>1</v>
      </c>
      <c r="F14" s="43">
        <v>21</v>
      </c>
      <c r="G14" t="s">
        <v>185</v>
      </c>
      <c r="M14" s="15"/>
      <c r="N14" s="15"/>
      <c r="O14" s="15"/>
      <c r="P14" s="15"/>
      <c r="Q14" s="15"/>
    </row>
    <row r="15" spans="3:17" x14ac:dyDescent="0.3">
      <c r="E15">
        <v>2</v>
      </c>
      <c r="F15" s="43">
        <v>22</v>
      </c>
      <c r="G15" t="s">
        <v>185</v>
      </c>
      <c r="M15" s="15"/>
      <c r="N15" s="15"/>
      <c r="O15" s="15"/>
      <c r="P15" s="15"/>
      <c r="Q15" s="15"/>
    </row>
    <row r="16" spans="3:17" x14ac:dyDescent="0.3">
      <c r="E16">
        <v>3</v>
      </c>
      <c r="F16" s="43">
        <v>25</v>
      </c>
      <c r="G16" t="s">
        <v>185</v>
      </c>
      <c r="M16" s="42"/>
      <c r="N16" s="42"/>
      <c r="O16" s="42"/>
      <c r="P16" s="42"/>
      <c r="Q16" s="42"/>
    </row>
    <row r="17" spans="5:17" x14ac:dyDescent="0.3">
      <c r="E17">
        <v>4</v>
      </c>
      <c r="F17" s="43">
        <v>23</v>
      </c>
      <c r="G17" t="s">
        <v>185</v>
      </c>
      <c r="M17" s="42"/>
      <c r="N17" s="42"/>
      <c r="O17" s="42"/>
      <c r="P17" s="42"/>
      <c r="Q17" s="42"/>
    </row>
    <row r="18" spans="5:17" x14ac:dyDescent="0.3">
      <c r="E18">
        <v>5</v>
      </c>
      <c r="F18" s="43">
        <v>26</v>
      </c>
      <c r="G18" t="s">
        <v>185</v>
      </c>
      <c r="M18" s="42"/>
      <c r="N18" s="42"/>
      <c r="O18" s="42"/>
      <c r="P18" s="42"/>
      <c r="Q18" s="42"/>
    </row>
    <row r="19" spans="5:17" x14ac:dyDescent="0.3">
      <c r="E19">
        <v>6</v>
      </c>
      <c r="F19" s="43">
        <v>24</v>
      </c>
      <c r="G19" t="s">
        <v>185</v>
      </c>
      <c r="M19" s="42"/>
      <c r="N19" s="42"/>
      <c r="O19" s="42"/>
      <c r="P19" s="42"/>
      <c r="Q19" s="42"/>
    </row>
    <row r="20" spans="5:17" x14ac:dyDescent="0.3">
      <c r="E20">
        <v>7</v>
      </c>
      <c r="F20" s="43">
        <v>22</v>
      </c>
      <c r="G20" t="s">
        <v>186</v>
      </c>
    </row>
    <row r="21" spans="5:17" x14ac:dyDescent="0.3">
      <c r="E21">
        <v>8</v>
      </c>
      <c r="F21" t="s">
        <v>180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DB853-2333-4F38-AE91-FA8573C012E0}">
  <dimension ref="B2:T14"/>
  <sheetViews>
    <sheetView workbookViewId="0">
      <selection activeCell="J17" sqref="J17"/>
    </sheetView>
  </sheetViews>
  <sheetFormatPr defaultRowHeight="14.4" x14ac:dyDescent="0.3"/>
  <sheetData>
    <row r="2" spans="2:20" x14ac:dyDescent="0.3">
      <c r="C2" t="s">
        <v>188</v>
      </c>
      <c r="L2" t="s">
        <v>198</v>
      </c>
    </row>
    <row r="3" spans="2:20" x14ac:dyDescent="0.3">
      <c r="L3" t="s">
        <v>196</v>
      </c>
    </row>
    <row r="4" spans="2:20" x14ac:dyDescent="0.3">
      <c r="C4" t="s">
        <v>152</v>
      </c>
      <c r="L4" t="s">
        <v>197</v>
      </c>
    </row>
    <row r="5" spans="2:20" x14ac:dyDescent="0.3">
      <c r="L5" s="4" t="s">
        <v>206</v>
      </c>
      <c r="M5" s="4"/>
      <c r="P5" t="s">
        <v>205</v>
      </c>
    </row>
    <row r="6" spans="2:20" x14ac:dyDescent="0.3">
      <c r="C6" s="9" t="s">
        <v>189</v>
      </c>
      <c r="D6" s="9"/>
      <c r="E6" s="9"/>
      <c r="F6" s="9"/>
      <c r="G6" s="9"/>
      <c r="H6" s="9"/>
      <c r="I6" s="9"/>
      <c r="L6" t="s">
        <v>199</v>
      </c>
    </row>
    <row r="7" spans="2:20" x14ac:dyDescent="0.3">
      <c r="C7" s="9"/>
      <c r="D7" s="9"/>
      <c r="E7" s="9"/>
      <c r="F7" s="9"/>
      <c r="G7" s="9"/>
      <c r="H7" s="9"/>
      <c r="I7" s="9"/>
    </row>
    <row r="8" spans="2:20" x14ac:dyDescent="0.3">
      <c r="C8" s="9" t="s">
        <v>190</v>
      </c>
      <c r="D8" s="9"/>
      <c r="E8" s="9"/>
      <c r="F8" s="9"/>
      <c r="G8" s="9"/>
      <c r="H8" s="9"/>
      <c r="I8" s="9"/>
      <c r="L8" t="s">
        <v>200</v>
      </c>
      <c r="M8" t="s">
        <v>201</v>
      </c>
      <c r="N8" t="s">
        <v>202</v>
      </c>
      <c r="O8" t="s">
        <v>203</v>
      </c>
      <c r="T8" t="s">
        <v>204</v>
      </c>
    </row>
    <row r="9" spans="2:20" x14ac:dyDescent="0.3">
      <c r="C9" s="9" t="s">
        <v>191</v>
      </c>
      <c r="D9" s="9"/>
      <c r="E9" s="9"/>
      <c r="F9" s="9"/>
      <c r="G9" s="9"/>
      <c r="H9" s="9"/>
      <c r="I9" s="9"/>
    </row>
    <row r="10" spans="2:20" x14ac:dyDescent="0.3">
      <c r="C10" s="9" t="s">
        <v>192</v>
      </c>
      <c r="D10" s="9"/>
      <c r="E10" s="9"/>
      <c r="F10" s="9"/>
      <c r="G10" s="9"/>
      <c r="H10" s="9"/>
      <c r="I10" s="9"/>
    </row>
    <row r="11" spans="2:20" x14ac:dyDescent="0.3">
      <c r="C11" s="9"/>
      <c r="D11" s="9"/>
      <c r="E11" s="9"/>
      <c r="F11" s="9"/>
      <c r="G11" s="9"/>
      <c r="H11" s="9"/>
      <c r="I11" s="9"/>
    </row>
    <row r="13" spans="2:20" x14ac:dyDescent="0.3">
      <c r="B13" t="s">
        <v>193</v>
      </c>
      <c r="D13" s="4" t="s">
        <v>194</v>
      </c>
    </row>
    <row r="14" spans="2:20" x14ac:dyDescent="0.3">
      <c r="D14" s="4" t="s">
        <v>195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EC645-72FE-424E-8FFC-EC91A07A4422}">
  <dimension ref="A1:AF92"/>
  <sheetViews>
    <sheetView tabSelected="1" workbookViewId="0">
      <selection activeCell="I19" sqref="I19"/>
    </sheetView>
  </sheetViews>
  <sheetFormatPr defaultRowHeight="14.4" x14ac:dyDescent="0.3"/>
  <cols>
    <col min="5" max="5" width="2.44140625" customWidth="1"/>
  </cols>
  <sheetData>
    <row r="1" spans="5:32" x14ac:dyDescent="0.3"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</row>
    <row r="2" spans="5:32" x14ac:dyDescent="0.3">
      <c r="E2">
        <v>1</v>
      </c>
      <c r="F2" t="s">
        <v>207</v>
      </c>
      <c r="J2" t="s">
        <v>208</v>
      </c>
      <c r="N2">
        <v>1</v>
      </c>
      <c r="O2" t="s">
        <v>209</v>
      </c>
      <c r="S2" s="9" t="s">
        <v>210</v>
      </c>
      <c r="T2" s="9"/>
      <c r="U2" s="9"/>
      <c r="V2" s="9"/>
      <c r="W2" s="9">
        <v>1</v>
      </c>
      <c r="X2" s="9" t="s">
        <v>209</v>
      </c>
      <c r="Y2" s="9"/>
      <c r="Z2" s="9"/>
      <c r="AA2" s="9"/>
      <c r="AB2" s="9"/>
      <c r="AC2" s="9"/>
      <c r="AD2" s="9"/>
      <c r="AE2" s="9"/>
      <c r="AF2" s="9"/>
    </row>
    <row r="3" spans="5:32" x14ac:dyDescent="0.3">
      <c r="F3" t="s">
        <v>211</v>
      </c>
      <c r="N3" t="s">
        <v>212</v>
      </c>
      <c r="S3" s="9"/>
      <c r="T3" s="9"/>
      <c r="U3" s="9"/>
      <c r="V3" s="9"/>
      <c r="W3" s="9"/>
      <c r="X3" s="9" t="s">
        <v>212</v>
      </c>
      <c r="Y3" s="9"/>
      <c r="Z3" s="9"/>
      <c r="AA3" s="9"/>
      <c r="AB3" s="9"/>
      <c r="AC3" s="9"/>
      <c r="AD3" s="9"/>
      <c r="AE3" s="9"/>
      <c r="AF3" s="9"/>
    </row>
    <row r="4" spans="5:32" x14ac:dyDescent="0.3">
      <c r="E4" s="44">
        <v>2</v>
      </c>
      <c r="F4" s="44" t="s">
        <v>213</v>
      </c>
      <c r="G4" s="44"/>
      <c r="H4" s="44"/>
      <c r="N4" s="15">
        <v>196</v>
      </c>
      <c r="S4" s="9"/>
      <c r="T4" s="9"/>
      <c r="U4" s="9"/>
      <c r="V4" s="9"/>
      <c r="W4" s="9"/>
      <c r="X4" s="15">
        <v>196</v>
      </c>
      <c r="Y4" s="9"/>
      <c r="Z4" s="9"/>
      <c r="AA4" s="9"/>
      <c r="AB4" s="9"/>
      <c r="AC4" s="9"/>
      <c r="AD4" s="9"/>
      <c r="AE4" s="9"/>
      <c r="AF4" s="9"/>
    </row>
    <row r="5" spans="5:32" x14ac:dyDescent="0.3">
      <c r="E5">
        <v>3</v>
      </c>
      <c r="F5" t="s">
        <v>214</v>
      </c>
      <c r="N5" t="s">
        <v>215</v>
      </c>
      <c r="S5" s="9"/>
      <c r="T5" s="9"/>
      <c r="U5" s="9"/>
      <c r="V5" s="9"/>
      <c r="W5" s="9"/>
      <c r="X5" s="9" t="s">
        <v>215</v>
      </c>
      <c r="Y5" s="9"/>
      <c r="Z5" s="9"/>
      <c r="AA5" s="9"/>
      <c r="AB5" s="9"/>
      <c r="AC5" s="9"/>
      <c r="AD5" s="9"/>
      <c r="AE5" s="9"/>
      <c r="AF5" s="9"/>
    </row>
    <row r="6" spans="5:32" x14ac:dyDescent="0.3">
      <c r="E6">
        <v>4</v>
      </c>
      <c r="F6" t="s">
        <v>216</v>
      </c>
      <c r="S6" s="9"/>
      <c r="T6" s="9"/>
      <c r="U6" s="9"/>
      <c r="V6" s="9"/>
      <c r="W6" s="9">
        <v>2</v>
      </c>
      <c r="X6" s="9" t="s">
        <v>217</v>
      </c>
      <c r="Y6" s="9"/>
      <c r="Z6" s="9"/>
      <c r="AA6" s="9"/>
      <c r="AB6" s="9"/>
      <c r="AC6" s="9"/>
      <c r="AD6" s="9"/>
      <c r="AE6" s="9"/>
      <c r="AF6" s="9"/>
    </row>
    <row r="7" spans="5:32" x14ac:dyDescent="0.3">
      <c r="S7" s="9"/>
      <c r="T7" s="9"/>
      <c r="U7" s="9"/>
      <c r="V7" s="9"/>
      <c r="W7" s="45" t="s">
        <v>218</v>
      </c>
      <c r="X7" s="9" t="s">
        <v>219</v>
      </c>
      <c r="Y7" s="9"/>
      <c r="Z7" s="9"/>
      <c r="AA7" s="9"/>
      <c r="AB7" s="9"/>
      <c r="AC7" s="9"/>
      <c r="AD7" s="9"/>
      <c r="AE7" s="9"/>
      <c r="AF7" s="9"/>
    </row>
    <row r="8" spans="5:32" x14ac:dyDescent="0.3">
      <c r="P8" t="s">
        <v>96</v>
      </c>
      <c r="S8" s="9"/>
      <c r="T8" s="9"/>
      <c r="U8" s="9"/>
      <c r="V8" s="9"/>
      <c r="W8" s="45" t="s">
        <v>220</v>
      </c>
      <c r="X8" s="9" t="s">
        <v>221</v>
      </c>
      <c r="Y8" s="9"/>
      <c r="Z8" s="9"/>
      <c r="AA8" s="9"/>
      <c r="AB8" s="9"/>
      <c r="AC8" s="9"/>
      <c r="AD8" s="9"/>
      <c r="AE8" s="9"/>
      <c r="AF8" s="9"/>
    </row>
    <row r="9" spans="5:32" x14ac:dyDescent="0.3">
      <c r="F9" t="s">
        <v>222</v>
      </c>
      <c r="O9">
        <v>1</v>
      </c>
      <c r="P9">
        <v>196</v>
      </c>
      <c r="S9" s="9"/>
      <c r="T9" s="9"/>
      <c r="U9" s="9"/>
      <c r="V9" s="9"/>
      <c r="W9" s="45" t="s">
        <v>223</v>
      </c>
      <c r="X9" s="9" t="s">
        <v>224</v>
      </c>
      <c r="Y9" s="9"/>
      <c r="Z9" s="9"/>
      <c r="AA9" s="9"/>
      <c r="AB9" s="9"/>
      <c r="AC9" s="9"/>
      <c r="AD9" s="9"/>
      <c r="AE9" s="9"/>
      <c r="AF9" s="9"/>
    </row>
    <row r="10" spans="5:32" x14ac:dyDescent="0.3">
      <c r="F10" t="s">
        <v>225</v>
      </c>
      <c r="O10">
        <v>2</v>
      </c>
      <c r="P10">
        <v>152</v>
      </c>
      <c r="Q10">
        <f>P9-P10</f>
        <v>44</v>
      </c>
      <c r="S10" s="9"/>
      <c r="T10" s="9"/>
      <c r="U10" s="9"/>
      <c r="V10" s="9"/>
      <c r="W10" s="45" t="s">
        <v>226</v>
      </c>
      <c r="X10" s="9" t="s">
        <v>227</v>
      </c>
      <c r="Y10" s="9"/>
      <c r="Z10" s="9"/>
      <c r="AA10" s="9"/>
      <c r="AB10" s="9"/>
      <c r="AC10" s="9"/>
      <c r="AD10" s="9"/>
      <c r="AE10" s="9"/>
      <c r="AF10" s="9"/>
    </row>
    <row r="11" spans="5:32" x14ac:dyDescent="0.3">
      <c r="O11">
        <v>3</v>
      </c>
      <c r="P11">
        <v>147</v>
      </c>
      <c r="Q11">
        <f t="shared" ref="Q11:Q17" si="0">P10-P11</f>
        <v>5</v>
      </c>
      <c r="S11" s="9"/>
      <c r="T11" s="9"/>
      <c r="U11" s="9"/>
      <c r="V11" s="9"/>
      <c r="W11" s="9"/>
      <c r="X11" s="9" t="s">
        <v>228</v>
      </c>
      <c r="Y11" s="9"/>
      <c r="Z11" s="9"/>
      <c r="AA11" s="9"/>
      <c r="AB11" s="9"/>
      <c r="AC11" s="9"/>
      <c r="AD11" s="9"/>
      <c r="AE11" s="9"/>
      <c r="AF11" s="9"/>
    </row>
    <row r="12" spans="5:32" x14ac:dyDescent="0.3">
      <c r="O12">
        <v>4</v>
      </c>
      <c r="P12">
        <v>138</v>
      </c>
      <c r="Q12">
        <f t="shared" si="0"/>
        <v>9</v>
      </c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</row>
    <row r="13" spans="5:32" x14ac:dyDescent="0.3">
      <c r="O13">
        <v>5</v>
      </c>
      <c r="P13">
        <v>131</v>
      </c>
      <c r="Q13">
        <f t="shared" si="0"/>
        <v>7</v>
      </c>
      <c r="S13" s="9"/>
      <c r="T13" s="9"/>
      <c r="U13" s="9"/>
      <c r="V13" s="9"/>
      <c r="W13" s="9"/>
      <c r="X13" s="9"/>
      <c r="Y13" s="9" t="s">
        <v>229</v>
      </c>
      <c r="Z13" s="9" t="s">
        <v>230</v>
      </c>
      <c r="AA13" s="9"/>
      <c r="AB13" s="9"/>
      <c r="AC13" s="9"/>
      <c r="AD13" s="9"/>
      <c r="AE13" s="9"/>
      <c r="AF13" s="9"/>
    </row>
    <row r="14" spans="5:32" x14ac:dyDescent="0.3">
      <c r="O14">
        <v>6</v>
      </c>
      <c r="P14">
        <v>129</v>
      </c>
      <c r="Q14">
        <f t="shared" si="0"/>
        <v>2</v>
      </c>
      <c r="S14" s="9"/>
      <c r="T14" s="9"/>
      <c r="U14" s="9"/>
      <c r="V14" s="9"/>
      <c r="W14" s="9"/>
      <c r="X14" s="9"/>
      <c r="Y14" s="9"/>
      <c r="Z14" s="46" t="s">
        <v>231</v>
      </c>
      <c r="AA14" s="9"/>
      <c r="AB14" s="9"/>
      <c r="AC14" s="9" t="s">
        <v>232</v>
      </c>
      <c r="AD14" s="9"/>
      <c r="AE14" s="9"/>
      <c r="AF14" s="9"/>
    </row>
    <row r="15" spans="5:32" x14ac:dyDescent="0.3">
      <c r="O15">
        <v>7</v>
      </c>
      <c r="P15">
        <v>126</v>
      </c>
      <c r="Q15">
        <f t="shared" si="0"/>
        <v>3</v>
      </c>
      <c r="S15" s="9"/>
      <c r="T15" s="9"/>
      <c r="U15" s="9"/>
      <c r="V15" s="9"/>
      <c r="W15" s="9"/>
      <c r="X15" s="9"/>
      <c r="Y15" s="9">
        <v>1</v>
      </c>
      <c r="Z15" s="9">
        <v>172</v>
      </c>
      <c r="AA15" s="9"/>
      <c r="AB15" s="9"/>
      <c r="AC15" s="9"/>
      <c r="AD15" s="9"/>
      <c r="AE15" s="9"/>
      <c r="AF15" s="9"/>
    </row>
    <row r="16" spans="5:32" x14ac:dyDescent="0.3">
      <c r="O16">
        <v>8</v>
      </c>
      <c r="P16">
        <v>124</v>
      </c>
      <c r="Q16">
        <f t="shared" si="0"/>
        <v>2</v>
      </c>
      <c r="S16" s="9"/>
      <c r="T16" s="9"/>
      <c r="U16" s="9"/>
      <c r="V16" s="9"/>
      <c r="W16" s="9"/>
      <c r="X16" s="9"/>
      <c r="Y16" s="9">
        <v>2</v>
      </c>
      <c r="Z16" s="9">
        <v>167</v>
      </c>
      <c r="AA16" s="9"/>
      <c r="AB16" s="9"/>
      <c r="AC16" s="9"/>
      <c r="AD16" s="9"/>
      <c r="AE16" s="9"/>
      <c r="AF16" s="9"/>
    </row>
    <row r="17" spans="13:32" x14ac:dyDescent="0.3">
      <c r="O17">
        <v>9</v>
      </c>
      <c r="P17">
        <v>120</v>
      </c>
      <c r="Q17">
        <f t="shared" si="0"/>
        <v>4</v>
      </c>
      <c r="S17" s="9"/>
      <c r="T17" s="9"/>
      <c r="U17" s="9"/>
      <c r="V17" s="9"/>
      <c r="W17" s="9"/>
      <c r="X17" s="9"/>
      <c r="Y17" s="9">
        <v>3</v>
      </c>
      <c r="Z17" s="9">
        <v>170</v>
      </c>
      <c r="AA17" s="9"/>
      <c r="AB17" s="9"/>
      <c r="AC17" s="9"/>
      <c r="AD17" s="9"/>
      <c r="AE17" s="9"/>
      <c r="AF17" s="9"/>
    </row>
    <row r="18" spans="13:32" x14ac:dyDescent="0.3">
      <c r="S18" s="9"/>
      <c r="T18" s="9"/>
      <c r="U18" s="9"/>
      <c r="V18" s="9"/>
      <c r="W18" s="9"/>
      <c r="X18" s="9"/>
      <c r="Y18" s="9">
        <v>4</v>
      </c>
      <c r="Z18" s="47">
        <v>152</v>
      </c>
      <c r="AA18" s="9"/>
      <c r="AB18" s="9"/>
      <c r="AC18" s="9"/>
      <c r="AD18" s="9"/>
      <c r="AE18" s="9"/>
      <c r="AF18" s="9"/>
    </row>
    <row r="19" spans="13:32" x14ac:dyDescent="0.3"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</row>
    <row r="20" spans="13:32" x14ac:dyDescent="0.3">
      <c r="S20" s="9"/>
      <c r="T20" s="9"/>
      <c r="U20" s="9"/>
      <c r="V20" s="9"/>
      <c r="W20" s="9"/>
      <c r="X20" s="9"/>
      <c r="Y20" s="9">
        <v>25</v>
      </c>
      <c r="Z20" s="9">
        <v>165</v>
      </c>
      <c r="AA20" s="9"/>
      <c r="AB20" s="9"/>
      <c r="AC20" s="9"/>
      <c r="AD20" s="9"/>
      <c r="AE20" s="9"/>
      <c r="AF20" s="9"/>
    </row>
    <row r="21" spans="13:32" x14ac:dyDescent="0.3"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</row>
    <row r="23" spans="13:32" x14ac:dyDescent="0.3">
      <c r="R23" t="s">
        <v>233</v>
      </c>
      <c r="W23" t="s">
        <v>234</v>
      </c>
    </row>
    <row r="29" spans="13:32" x14ac:dyDescent="0.3">
      <c r="T29" t="s">
        <v>235</v>
      </c>
    </row>
    <row r="32" spans="13:32" x14ac:dyDescent="0.3">
      <c r="M32" s="9"/>
      <c r="N32" s="9"/>
      <c r="O32" s="9"/>
      <c r="P32" s="9"/>
      <c r="S32" s="9"/>
      <c r="T32" s="9"/>
      <c r="U32" s="9"/>
      <c r="V32" s="9"/>
      <c r="Y32" s="9"/>
      <c r="Z32" s="9"/>
      <c r="AA32" s="9"/>
      <c r="AB32" s="9"/>
    </row>
    <row r="33" spans="13:28" x14ac:dyDescent="0.3">
      <c r="M33" s="9"/>
      <c r="N33" s="9"/>
      <c r="O33" s="9"/>
      <c r="P33" s="9"/>
      <c r="S33" s="9"/>
      <c r="T33" s="9"/>
      <c r="U33" s="9"/>
      <c r="V33" s="9"/>
      <c r="Y33" s="9"/>
      <c r="Z33" s="9"/>
      <c r="AA33" s="9"/>
      <c r="AB33" s="9"/>
    </row>
    <row r="34" spans="13:28" x14ac:dyDescent="0.3">
      <c r="M34" s="9"/>
      <c r="N34" s="9"/>
      <c r="O34" s="9"/>
      <c r="P34" s="9"/>
      <c r="S34" s="9"/>
      <c r="T34" s="9"/>
      <c r="U34" s="9"/>
      <c r="V34" s="9"/>
      <c r="Y34" s="9"/>
      <c r="Z34" s="9"/>
      <c r="AA34" s="9"/>
      <c r="AB34" s="9"/>
    </row>
    <row r="35" spans="13:28" x14ac:dyDescent="0.3">
      <c r="M35" s="9"/>
      <c r="N35" s="9"/>
      <c r="O35" s="9"/>
      <c r="P35" s="9"/>
      <c r="S35" s="9"/>
      <c r="T35" s="9"/>
      <c r="U35" s="9"/>
      <c r="V35" s="9"/>
      <c r="Y35" s="9"/>
      <c r="Z35" s="9"/>
      <c r="AA35" s="9"/>
      <c r="AB35" s="9"/>
    </row>
    <row r="36" spans="13:28" x14ac:dyDescent="0.3">
      <c r="M36" s="9"/>
      <c r="N36" s="9"/>
      <c r="O36" s="9"/>
      <c r="P36" s="9"/>
      <c r="S36" s="9"/>
      <c r="T36" s="9"/>
      <c r="U36" s="9"/>
      <c r="V36" s="9"/>
      <c r="Y36" s="9"/>
      <c r="Z36" s="9"/>
      <c r="AA36" s="9"/>
      <c r="AB36" s="9"/>
    </row>
    <row r="37" spans="13:28" x14ac:dyDescent="0.3">
      <c r="M37" s="9"/>
      <c r="N37" s="9"/>
      <c r="O37" s="9"/>
      <c r="P37" s="9"/>
      <c r="S37" s="9"/>
      <c r="T37" s="9"/>
      <c r="U37" s="9"/>
      <c r="V37" s="9"/>
      <c r="Y37" s="9"/>
      <c r="Z37" s="9"/>
      <c r="AA37" s="9"/>
      <c r="AB37" s="9"/>
    </row>
    <row r="38" spans="13:28" x14ac:dyDescent="0.3">
      <c r="M38" s="9"/>
      <c r="N38" s="9"/>
      <c r="O38" s="9"/>
      <c r="P38" s="9"/>
      <c r="S38" s="9"/>
      <c r="T38" s="9"/>
      <c r="U38" s="9"/>
      <c r="V38" s="9"/>
      <c r="Y38" s="9"/>
      <c r="Z38" s="9"/>
      <c r="AA38" s="9"/>
      <c r="AB38" s="9"/>
    </row>
    <row r="39" spans="13:28" x14ac:dyDescent="0.3">
      <c r="M39" s="9"/>
      <c r="N39" s="9"/>
      <c r="O39" s="9"/>
      <c r="P39" s="9"/>
      <c r="S39" s="9"/>
      <c r="T39" s="9"/>
      <c r="U39" s="9"/>
      <c r="V39" s="9"/>
      <c r="Y39" s="9"/>
      <c r="Z39" s="9"/>
      <c r="AA39" s="9"/>
      <c r="AB39" s="9"/>
    </row>
    <row r="40" spans="13:28" x14ac:dyDescent="0.3">
      <c r="M40" s="9"/>
      <c r="N40" s="9"/>
      <c r="O40" s="9"/>
      <c r="P40" s="9"/>
      <c r="S40" s="9"/>
      <c r="T40" s="9"/>
      <c r="U40" s="9"/>
      <c r="V40" s="9"/>
      <c r="Y40" s="9"/>
      <c r="Z40" s="9"/>
      <c r="AA40" s="9"/>
      <c r="AB40" s="9"/>
    </row>
    <row r="41" spans="13:28" x14ac:dyDescent="0.3">
      <c r="M41" s="9"/>
      <c r="N41" s="9"/>
      <c r="O41" s="9"/>
      <c r="P41" s="9"/>
      <c r="S41" s="9"/>
      <c r="T41" s="9"/>
      <c r="U41" s="9"/>
      <c r="V41" s="9"/>
      <c r="Y41" s="9"/>
      <c r="Z41" s="9"/>
      <c r="AA41" s="9"/>
      <c r="AB41" s="9"/>
    </row>
    <row r="42" spans="13:28" x14ac:dyDescent="0.3">
      <c r="M42" s="9"/>
      <c r="N42" s="9"/>
      <c r="O42" s="9"/>
      <c r="P42" s="9"/>
      <c r="S42" s="9"/>
      <c r="T42" s="9"/>
      <c r="U42" s="9"/>
      <c r="V42" s="9"/>
      <c r="Y42" s="9"/>
      <c r="Z42" s="9"/>
      <c r="AA42" s="9"/>
      <c r="AB42" s="9"/>
    </row>
    <row r="43" spans="13:28" x14ac:dyDescent="0.3">
      <c r="M43" s="9"/>
      <c r="N43" s="9"/>
      <c r="O43" s="9"/>
      <c r="P43" s="9"/>
      <c r="S43" s="9"/>
      <c r="T43" s="9"/>
      <c r="U43" s="9"/>
      <c r="V43" s="9"/>
      <c r="Y43" s="9"/>
      <c r="Z43" s="9"/>
      <c r="AA43" s="9"/>
      <c r="AB43" s="9"/>
    </row>
    <row r="44" spans="13:28" x14ac:dyDescent="0.3">
      <c r="M44" s="9"/>
      <c r="N44" s="9"/>
      <c r="O44" s="9"/>
      <c r="P44" s="9"/>
      <c r="S44" s="9"/>
      <c r="T44" s="9"/>
      <c r="U44" s="9"/>
      <c r="V44" s="9"/>
      <c r="Y44" s="9"/>
      <c r="Z44" s="9"/>
      <c r="AA44" s="9"/>
      <c r="AB44" s="9"/>
    </row>
    <row r="46" spans="13:28" x14ac:dyDescent="0.3">
      <c r="S46" t="s">
        <v>236</v>
      </c>
      <c r="Y46" t="s">
        <v>237</v>
      </c>
    </row>
    <row r="47" spans="13:28" x14ac:dyDescent="0.3">
      <c r="S47" t="s">
        <v>238</v>
      </c>
      <c r="Y47" t="s">
        <v>239</v>
      </c>
    </row>
    <row r="48" spans="13:28" ht="18" x14ac:dyDescent="0.35">
      <c r="S48" t="s">
        <v>240</v>
      </c>
      <c r="Y48" t="s">
        <v>241</v>
      </c>
    </row>
    <row r="50" spans="2:14" x14ac:dyDescent="0.3">
      <c r="L50" t="s">
        <v>218</v>
      </c>
      <c r="M50" t="s">
        <v>242</v>
      </c>
    </row>
    <row r="51" spans="2:14" x14ac:dyDescent="0.3">
      <c r="B51" t="s">
        <v>243</v>
      </c>
      <c r="L51" t="s">
        <v>220</v>
      </c>
      <c r="M51" t="s">
        <v>244</v>
      </c>
    </row>
    <row r="52" spans="2:14" x14ac:dyDescent="0.3">
      <c r="B52" t="s">
        <v>245</v>
      </c>
    </row>
    <row r="53" spans="2:14" x14ac:dyDescent="0.3">
      <c r="B53" t="s">
        <v>246</v>
      </c>
    </row>
    <row r="54" spans="2:14" x14ac:dyDescent="0.3">
      <c r="J54" s="6" t="s">
        <v>218</v>
      </c>
      <c r="K54" s="6" t="s">
        <v>220</v>
      </c>
      <c r="L54" s="6" t="s">
        <v>223</v>
      </c>
      <c r="M54" s="6" t="s">
        <v>226</v>
      </c>
      <c r="N54" s="6" t="s">
        <v>247</v>
      </c>
    </row>
    <row r="55" spans="2:14" x14ac:dyDescent="0.3">
      <c r="I55" t="s">
        <v>218</v>
      </c>
      <c r="J55" s="6">
        <v>0</v>
      </c>
      <c r="K55" s="6"/>
      <c r="L55" s="6"/>
      <c r="M55" s="6"/>
      <c r="N55" s="6"/>
    </row>
    <row r="56" spans="2:14" x14ac:dyDescent="0.3">
      <c r="I56" t="s">
        <v>220</v>
      </c>
      <c r="J56" s="6">
        <v>23</v>
      </c>
      <c r="K56" s="6">
        <v>0</v>
      </c>
      <c r="L56" s="6"/>
      <c r="M56" s="6"/>
      <c r="N56" s="6"/>
    </row>
    <row r="57" spans="2:14" x14ac:dyDescent="0.3">
      <c r="I57" t="s">
        <v>223</v>
      </c>
      <c r="J57" s="6">
        <v>23</v>
      </c>
      <c r="K57" s="6">
        <v>23</v>
      </c>
      <c r="L57" s="6">
        <v>0</v>
      </c>
      <c r="M57" s="6"/>
      <c r="N57" s="6"/>
    </row>
    <row r="58" spans="2:14" x14ac:dyDescent="0.3">
      <c r="I58" t="s">
        <v>226</v>
      </c>
      <c r="J58" s="6">
        <v>23</v>
      </c>
      <c r="K58" s="6">
        <v>23</v>
      </c>
      <c r="L58" s="6">
        <v>23</v>
      </c>
      <c r="M58" s="6">
        <v>0</v>
      </c>
      <c r="N58" s="6"/>
    </row>
    <row r="59" spans="2:14" x14ac:dyDescent="0.3">
      <c r="I59" t="s">
        <v>247</v>
      </c>
      <c r="J59" s="6">
        <v>23</v>
      </c>
      <c r="K59" s="6">
        <v>23</v>
      </c>
      <c r="L59" s="6">
        <v>23</v>
      </c>
      <c r="M59" s="6">
        <v>23</v>
      </c>
      <c r="N59" s="6">
        <v>0</v>
      </c>
    </row>
    <row r="60" spans="2:14" x14ac:dyDescent="0.3">
      <c r="J60" t="s">
        <v>248</v>
      </c>
    </row>
    <row r="63" spans="2:14" x14ac:dyDescent="0.3">
      <c r="J63" s="6" t="s">
        <v>218</v>
      </c>
      <c r="K63" s="6" t="s">
        <v>220</v>
      </c>
      <c r="L63" s="6" t="s">
        <v>223</v>
      </c>
      <c r="M63" s="6" t="s">
        <v>226</v>
      </c>
      <c r="N63" s="6" t="s">
        <v>247</v>
      </c>
    </row>
    <row r="64" spans="2:14" x14ac:dyDescent="0.3">
      <c r="I64" t="s">
        <v>218</v>
      </c>
      <c r="J64" s="6">
        <v>0</v>
      </c>
      <c r="K64" s="6"/>
      <c r="L64" s="6"/>
      <c r="M64" s="6"/>
      <c r="N64" s="6"/>
    </row>
    <row r="65" spans="1:14" x14ac:dyDescent="0.3">
      <c r="I65" t="s">
        <v>220</v>
      </c>
      <c r="J65" s="6">
        <v>23</v>
      </c>
      <c r="K65" s="6">
        <v>0</v>
      </c>
      <c r="L65" s="6"/>
      <c r="M65" s="6"/>
      <c r="N65" s="6"/>
    </row>
    <row r="66" spans="1:14" x14ac:dyDescent="0.3">
      <c r="I66" t="s">
        <v>223</v>
      </c>
      <c r="J66" s="6">
        <v>19</v>
      </c>
      <c r="K66" s="6">
        <v>17</v>
      </c>
      <c r="L66" s="6">
        <v>0</v>
      </c>
      <c r="M66" s="6"/>
      <c r="N66" s="6"/>
    </row>
    <row r="67" spans="1:14" x14ac:dyDescent="0.3">
      <c r="I67" t="s">
        <v>226</v>
      </c>
      <c r="J67" s="6">
        <v>5</v>
      </c>
      <c r="K67" s="6">
        <v>20</v>
      </c>
      <c r="L67" s="6">
        <v>11</v>
      </c>
      <c r="M67" s="6">
        <v>0</v>
      </c>
      <c r="N67" s="6"/>
    </row>
    <row r="68" spans="1:14" x14ac:dyDescent="0.3">
      <c r="I68" t="s">
        <v>247</v>
      </c>
      <c r="J68" s="6">
        <v>3</v>
      </c>
      <c r="K68" s="6">
        <v>18</v>
      </c>
      <c r="L68" s="6">
        <v>4</v>
      </c>
      <c r="M68" s="6">
        <v>3</v>
      </c>
      <c r="N68" s="6">
        <v>0</v>
      </c>
    </row>
    <row r="69" spans="1:14" x14ac:dyDescent="0.3">
      <c r="J69" t="s">
        <v>249</v>
      </c>
    </row>
    <row r="74" spans="1:14" ht="15" thickBot="1" x14ac:dyDescent="0.35">
      <c r="H74" t="s">
        <v>130</v>
      </c>
      <c r="I74" t="s">
        <v>131</v>
      </c>
      <c r="J74" t="s">
        <v>132</v>
      </c>
      <c r="K74" t="s">
        <v>250</v>
      </c>
    </row>
    <row r="75" spans="1:14" x14ac:dyDescent="0.3">
      <c r="A75" s="48"/>
      <c r="B75" s="48"/>
      <c r="C75" s="48"/>
      <c r="D75" s="48"/>
      <c r="E75" s="48"/>
      <c r="F75" s="48"/>
      <c r="G75" s="49"/>
      <c r="H75" s="50" t="s">
        <v>251</v>
      </c>
    </row>
    <row r="76" spans="1:14" x14ac:dyDescent="0.3">
      <c r="A76" s="48"/>
      <c r="B76" s="48"/>
      <c r="C76" s="48"/>
      <c r="D76" s="48"/>
      <c r="E76" s="48"/>
      <c r="F76" s="48"/>
      <c r="G76" s="49"/>
      <c r="H76" s="51"/>
    </row>
    <row r="77" spans="1:14" x14ac:dyDescent="0.3">
      <c r="A77" s="48"/>
      <c r="B77" s="48"/>
      <c r="C77" s="48"/>
      <c r="D77" s="48"/>
      <c r="E77" s="48"/>
      <c r="F77" s="48"/>
      <c r="G77" s="49"/>
      <c r="H77" s="51"/>
    </row>
    <row r="78" spans="1:14" x14ac:dyDescent="0.3">
      <c r="A78" s="48"/>
      <c r="B78" s="48"/>
      <c r="C78" s="48"/>
      <c r="D78" s="48"/>
      <c r="E78" s="48"/>
      <c r="F78" s="48"/>
      <c r="G78" s="49"/>
      <c r="H78" s="51"/>
    </row>
    <row r="79" spans="1:14" x14ac:dyDescent="0.3">
      <c r="A79" s="48"/>
      <c r="B79" s="48"/>
      <c r="C79" s="48"/>
      <c r="D79" s="48"/>
      <c r="E79" s="48"/>
      <c r="F79" s="48"/>
      <c r="G79" s="49"/>
      <c r="H79" s="51"/>
    </row>
    <row r="80" spans="1:14" x14ac:dyDescent="0.3">
      <c r="A80" s="48"/>
      <c r="B80" s="48"/>
      <c r="C80" s="48"/>
      <c r="D80" s="48"/>
      <c r="E80" s="48"/>
      <c r="F80" s="48"/>
      <c r="G80" s="52"/>
      <c r="H80" s="51"/>
    </row>
    <row r="81" spans="1:8" x14ac:dyDescent="0.3">
      <c r="A81" s="48"/>
      <c r="B81" s="48"/>
      <c r="C81" s="48"/>
      <c r="D81" s="48"/>
      <c r="E81" s="48"/>
      <c r="F81" s="48"/>
      <c r="G81" s="52"/>
      <c r="H81" s="51"/>
    </row>
    <row r="82" spans="1:8" x14ac:dyDescent="0.3">
      <c r="A82" s="48"/>
      <c r="B82" s="48"/>
      <c r="C82" s="48"/>
      <c r="D82" s="48"/>
      <c r="E82" s="48"/>
      <c r="F82" s="48"/>
      <c r="G82" s="52"/>
      <c r="H82" s="51"/>
    </row>
    <row r="83" spans="1:8" x14ac:dyDescent="0.3">
      <c r="A83" s="48"/>
      <c r="B83" s="48"/>
      <c r="C83" s="48"/>
      <c r="D83" s="48"/>
      <c r="E83" s="48"/>
      <c r="F83" s="48"/>
      <c r="G83" s="52"/>
      <c r="H83" s="51"/>
    </row>
    <row r="84" spans="1:8" x14ac:dyDescent="0.3">
      <c r="A84" s="48"/>
      <c r="B84" s="48"/>
      <c r="C84" s="48"/>
      <c r="D84" s="48"/>
      <c r="E84" s="48"/>
      <c r="F84" s="48"/>
      <c r="G84" s="52"/>
      <c r="H84" s="51"/>
    </row>
    <row r="85" spans="1:8" x14ac:dyDescent="0.3">
      <c r="A85" s="48"/>
      <c r="B85" s="48"/>
      <c r="C85" s="48"/>
      <c r="D85" s="48"/>
      <c r="E85" s="48"/>
      <c r="F85" s="48"/>
      <c r="G85" s="43"/>
      <c r="H85" s="51"/>
    </row>
    <row r="86" spans="1:8" x14ac:dyDescent="0.3">
      <c r="A86" s="48"/>
      <c r="B86" s="48"/>
      <c r="C86" s="48"/>
      <c r="D86" s="48"/>
      <c r="E86" s="48"/>
      <c r="F86" s="48"/>
      <c r="G86" s="43"/>
      <c r="H86" s="51"/>
    </row>
    <row r="87" spans="1:8" x14ac:dyDescent="0.3">
      <c r="A87" s="48"/>
      <c r="B87" s="48"/>
      <c r="C87" s="48"/>
      <c r="D87" s="48"/>
      <c r="E87" s="48"/>
      <c r="F87" s="48"/>
      <c r="G87" s="43"/>
      <c r="H87" s="51"/>
    </row>
    <row r="88" spans="1:8" x14ac:dyDescent="0.3">
      <c r="A88" s="48"/>
      <c r="B88" s="48"/>
      <c r="C88" s="48"/>
      <c r="D88" s="48"/>
      <c r="E88" s="48"/>
      <c r="F88" s="48"/>
      <c r="G88" s="43"/>
      <c r="H88" s="51"/>
    </row>
    <row r="89" spans="1:8" x14ac:dyDescent="0.3">
      <c r="A89" s="48"/>
      <c r="B89" s="48"/>
      <c r="C89" s="48"/>
      <c r="D89" s="48"/>
      <c r="E89" s="48"/>
      <c r="F89" s="48"/>
      <c r="G89" s="43"/>
      <c r="H89" s="51"/>
    </row>
    <row r="90" spans="1:8" x14ac:dyDescent="0.3">
      <c r="A90" s="48"/>
      <c r="B90" s="48"/>
      <c r="C90" s="48"/>
      <c r="D90" s="48"/>
      <c r="E90" s="48"/>
      <c r="F90" s="48"/>
      <c r="G90" s="15"/>
      <c r="H90" s="51"/>
    </row>
    <row r="91" spans="1:8" x14ac:dyDescent="0.3">
      <c r="A91" s="48"/>
      <c r="B91" s="48"/>
      <c r="C91" s="48"/>
      <c r="D91" s="48"/>
      <c r="E91" s="48"/>
      <c r="F91" s="48"/>
      <c r="G91" s="15"/>
      <c r="H91" s="51"/>
    </row>
    <row r="92" spans="1:8" ht="15" thickBot="1" x14ac:dyDescent="0.35">
      <c r="A92" s="48"/>
      <c r="B92" s="48"/>
      <c r="C92" s="48"/>
      <c r="D92" s="48"/>
      <c r="E92" s="48"/>
      <c r="F92" s="48"/>
      <c r="G92" s="15"/>
      <c r="H92" s="53"/>
    </row>
  </sheetData>
  <mergeCells count="1">
    <mergeCell ref="H75:H92"/>
  </mergeCells>
  <conditionalFormatting sqref="J55:N5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64:N6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12 jan 22</vt:lpstr>
      <vt:lpstr>tree</vt:lpstr>
      <vt:lpstr>13 jan 22</vt:lpstr>
      <vt:lpstr>18 20jan22</vt:lpstr>
      <vt:lpstr>Sheet1</vt:lpstr>
      <vt:lpstr>1 Feb 22</vt:lpstr>
      <vt:lpstr>8feb22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 Vinod</dc:creator>
  <cp:lastModifiedBy>Dr Vinod</cp:lastModifiedBy>
  <dcterms:created xsi:type="dcterms:W3CDTF">2015-06-05T18:17:20Z</dcterms:created>
  <dcterms:modified xsi:type="dcterms:W3CDTF">2022-02-08T10:36:04Z</dcterms:modified>
</cp:coreProperties>
</file>