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2" sheetId="2" r:id="rId2"/>
    <sheet name="Sheet3" sheetId="3" r:id="rId3"/>
  </sheets>
  <externalReferences>
    <externalReference r:id="rId4"/>
  </externalReferences>
  <calcPr calcId="125725"/>
</workbook>
</file>

<file path=xl/calcChain.xml><?xml version="1.0" encoding="utf-8"?>
<calcChain xmlns="http://schemas.openxmlformats.org/spreadsheetml/2006/main">
  <c r="C18" i="2"/>
  <c r="B18"/>
  <c r="J10"/>
  <c r="G10"/>
  <c r="D10"/>
  <c r="J30"/>
  <c r="G30"/>
  <c r="D30"/>
  <c r="H29"/>
  <c r="E29"/>
  <c r="C29"/>
  <c r="J29" s="1"/>
  <c r="B29"/>
  <c r="J28"/>
  <c r="G28"/>
  <c r="D28"/>
  <c r="J27"/>
  <c r="G27"/>
  <c r="D27"/>
  <c r="J26"/>
  <c r="G26"/>
  <c r="J25"/>
  <c r="G25"/>
  <c r="D25"/>
  <c r="J24"/>
  <c r="G24"/>
  <c r="D24"/>
  <c r="J23"/>
  <c r="G23"/>
  <c r="D23"/>
  <c r="J22"/>
  <c r="G22"/>
  <c r="D22"/>
  <c r="H18"/>
  <c r="E18"/>
  <c r="G17"/>
  <c r="D17"/>
  <c r="D16"/>
  <c r="J15"/>
  <c r="G15"/>
  <c r="D15"/>
  <c r="G14"/>
  <c r="D14"/>
  <c r="J13"/>
  <c r="G13"/>
  <c r="D13"/>
  <c r="J12"/>
  <c r="G12"/>
  <c r="D12"/>
  <c r="J11"/>
  <c r="G11"/>
  <c r="D11"/>
  <c r="F10"/>
  <c r="J18" l="1"/>
  <c r="D29"/>
  <c r="D18"/>
  <c r="G18"/>
  <c r="G29"/>
</calcChain>
</file>

<file path=xl/sharedStrings.xml><?xml version="1.0" encoding="utf-8"?>
<sst xmlns="http://schemas.openxmlformats.org/spreadsheetml/2006/main" count="48" uniqueCount="47">
  <si>
    <t>TMS</t>
  </si>
  <si>
    <t>DTMS</t>
  </si>
  <si>
    <t>HCM</t>
  </si>
  <si>
    <t>HTMS</t>
  </si>
  <si>
    <t>F C S M</t>
  </si>
  <si>
    <t>SBM</t>
  </si>
  <si>
    <t>NBM</t>
  </si>
  <si>
    <t>NSM</t>
  </si>
  <si>
    <t>TOTAL</t>
  </si>
  <si>
    <t>Prev Month Cum. Avg.</t>
  </si>
  <si>
    <t>CRDCANS</t>
  </si>
  <si>
    <t>CRD2</t>
  </si>
  <si>
    <t>CRD5</t>
  </si>
  <si>
    <t>CRDKG</t>
  </si>
  <si>
    <t xml:space="preserve">YOGHURT </t>
  </si>
  <si>
    <t>NSC200</t>
  </si>
  <si>
    <t>NSC400</t>
  </si>
  <si>
    <t>T O T A L</t>
  </si>
  <si>
    <t>MBM200</t>
  </si>
  <si>
    <t>Last Year Cum. Avg.</t>
  </si>
  <si>
    <t>KMF Header</t>
  </si>
  <si>
    <t xml:space="preserve">Date field </t>
  </si>
  <si>
    <t xml:space="preserve">Product Variants </t>
  </si>
  <si>
    <t>24.01.2015 (Say)</t>
  </si>
  <si>
    <t xml:space="preserve">Notes </t>
  </si>
  <si>
    <t>Sale of 24.01.2015</t>
  </si>
  <si>
    <t>Total of sales from the Start of the date of the Month which is selected date falls upto the previous date of the selected date/No. Of Days (i.e 23 days in this case)</t>
  </si>
  <si>
    <t>Cum.Avg. Sales (Qty)</t>
  </si>
  <si>
    <t>SALES (Qty)</t>
  </si>
  <si>
    <t xml:space="preserve">Month immedieatley falling previous to the selected date(in this case December), and the Sales to be considered from 1st to 23rd of December) </t>
  </si>
  <si>
    <t>Variation 
(Cum Avg Sales V/s Prev Months Cum Avg)</t>
  </si>
  <si>
    <t>Variation 
(Cum Avg Sales V/s Prev Years Cum Avg)</t>
  </si>
  <si>
    <t>Variation
(Saless)</t>
  </si>
  <si>
    <t xml:space="preserve">Last years same date cum average . Here in this case will be total sales from 01.02.2014 to 23.01.2014/23 days </t>
  </si>
  <si>
    <t xml:space="preserve">Additional Notes </t>
  </si>
  <si>
    <t>If the Month has 31 days then will be issue. If the current month has 31 days and the previous month 30 days then populate the 30 days avg only in this column</t>
  </si>
  <si>
    <t xml:space="preserve">Give the Variant wise calculation and then category totals here. TMS is a product Category here and TMS 1000, 500, are variants. </t>
  </si>
  <si>
    <t>MILK</t>
  </si>
  <si>
    <t>CURD</t>
  </si>
  <si>
    <t xml:space="preserve">THIS DATE PREVIOUS YEAR COMPARISON </t>
  </si>
  <si>
    <t xml:space="preserve">Milk </t>
  </si>
  <si>
    <t>Current Date
Sales as on 24.01.2015</t>
  </si>
  <si>
    <t>Previous Year 
Sales as on 24.01.2014</t>
  </si>
  <si>
    <t>VARIATION(Current Date V/s Previous Year)</t>
  </si>
  <si>
    <t xml:space="preserve">Based on Product Primary Category Total of selected date V/s Product Category Totals of the Same date last year. </t>
  </si>
  <si>
    <t>DAILY SALES COMPARISON REPORT (ROUTE MARKETING CHANNEL)</t>
  </si>
  <si>
    <t>Notes : The Current date sales should match with the Total Sales. 
The categorsisation can be kept as we have in Category wise sales report. 
To be able to retrive for a date at a time 
In PDF and CSV format 
Check the paper size am not sure which one will fit
To be put in By products  and create a separate TAB Management Report and Add special Permission</t>
  </si>
</sst>
</file>

<file path=xl/styles.xml><?xml version="1.0" encoding="utf-8"?>
<styleSheet xmlns="http://schemas.openxmlformats.org/spreadsheetml/2006/main">
  <numFmts count="3">
    <numFmt numFmtId="164" formatCode="_(* #,##0.00_);_(* \(#,##0.00\);_(* &quot;-&quot;??_);_(@_)"/>
    <numFmt numFmtId="165" formatCode="0.0%"/>
    <numFmt numFmtId="166" formatCode="0.000000"/>
  </numFmts>
  <fonts count="29">
    <font>
      <sz val="11"/>
      <color theme="1"/>
      <name val="Calibri"/>
      <family val="2"/>
      <scheme val="minor"/>
    </font>
    <font>
      <sz val="11"/>
      <color theme="1"/>
      <name val="Calibri"/>
      <family val="2"/>
      <scheme val="minor"/>
    </font>
    <font>
      <sz val="12"/>
      <color indexed="16"/>
      <name val="Comic Sans MS"/>
      <family val="4"/>
    </font>
    <font>
      <sz val="16"/>
      <color indexed="8"/>
      <name val="Comic Sans MS"/>
      <family val="4"/>
    </font>
    <font>
      <sz val="14"/>
      <color indexed="8"/>
      <name val="Comic Sans MS"/>
      <family val="4"/>
    </font>
    <font>
      <sz val="10"/>
      <color indexed="8"/>
      <name val="Comic Sans MS"/>
      <family val="4"/>
    </font>
    <font>
      <sz val="16"/>
      <color indexed="16"/>
      <name val="Comic Sans MS"/>
      <family val="4"/>
    </font>
    <font>
      <b/>
      <sz val="16"/>
      <color theme="1"/>
      <name val="Comic Sans MS"/>
      <family val="4"/>
    </font>
    <font>
      <b/>
      <sz val="16"/>
      <color indexed="8"/>
      <name val="Comic Sans MS"/>
      <family val="4"/>
    </font>
    <font>
      <sz val="10"/>
      <color indexed="16"/>
      <name val="Comic Sans MS"/>
      <family val="4"/>
    </font>
    <font>
      <sz val="18"/>
      <color indexed="59"/>
      <name val="Comic Sans MS"/>
      <family val="4"/>
    </font>
    <font>
      <sz val="16"/>
      <color indexed="55"/>
      <name val="Comic Sans MS"/>
      <family val="4"/>
    </font>
    <font>
      <sz val="9"/>
      <color indexed="8"/>
      <name val="Comic Sans MS"/>
      <family val="4"/>
    </font>
    <font>
      <sz val="12"/>
      <color indexed="55"/>
      <name val="Comic Sans MS"/>
      <family val="4"/>
    </font>
    <font>
      <b/>
      <sz val="16"/>
      <color indexed="16"/>
      <name val="Comic Sans MS"/>
      <family val="4"/>
    </font>
    <font>
      <b/>
      <sz val="14"/>
      <color indexed="8"/>
      <name val="Comic Sans MS"/>
      <family val="4"/>
    </font>
    <font>
      <sz val="12"/>
      <color indexed="8"/>
      <name val="Comic Sans MS"/>
      <family val="4"/>
    </font>
    <font>
      <sz val="12"/>
      <color theme="1"/>
      <name val="Calibri"/>
      <family val="2"/>
      <scheme val="minor"/>
    </font>
    <font>
      <b/>
      <sz val="12"/>
      <color theme="1"/>
      <name val="Comic Sans MS"/>
      <family val="4"/>
    </font>
    <font>
      <b/>
      <sz val="12"/>
      <color indexed="8"/>
      <name val="Comic Sans MS"/>
      <family val="4"/>
    </font>
    <font>
      <b/>
      <sz val="12"/>
      <color indexed="16"/>
      <name val="Comic Sans MS"/>
      <family val="4"/>
    </font>
    <font>
      <sz val="11"/>
      <color indexed="55"/>
      <name val="Comic Sans MS"/>
      <family val="4"/>
    </font>
    <font>
      <sz val="12"/>
      <color theme="1"/>
      <name val="Comic Sans MS"/>
      <family val="4"/>
    </font>
    <font>
      <sz val="8"/>
      <color theme="1"/>
      <name val="Comic Sans MS"/>
      <family val="4"/>
    </font>
    <font>
      <sz val="12"/>
      <color rgb="FFFF0000"/>
      <name val="Comic Sans MS"/>
      <family val="4"/>
    </font>
    <font>
      <sz val="8"/>
      <color rgb="FFFF0000"/>
      <name val="Comic Sans MS"/>
      <family val="4"/>
    </font>
    <font>
      <b/>
      <u/>
      <sz val="12"/>
      <color theme="1"/>
      <name val="Comic Sans MS"/>
      <family val="4"/>
    </font>
    <font>
      <b/>
      <u/>
      <sz val="12"/>
      <color indexed="16"/>
      <name val="Comic Sans MS"/>
      <family val="4"/>
    </font>
    <font>
      <b/>
      <u/>
      <sz val="11"/>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9"/>
        <bgColor indexed="8"/>
      </patternFill>
    </fill>
    <fill>
      <patternFill patternType="solid">
        <fgColor theme="6" tint="0.39997558519241921"/>
        <bgColor indexed="64"/>
      </patternFill>
    </fill>
    <fill>
      <patternFill patternType="solid">
        <fgColor theme="9" tint="0.39997558519241921"/>
        <bgColor indexed="64"/>
      </patternFill>
    </fill>
  </fills>
  <borders count="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11">
    <xf numFmtId="0" fontId="0" fillId="0" borderId="0" xfId="0"/>
    <xf numFmtId="0" fontId="2" fillId="2" borderId="1" xfId="1" applyNumberFormat="1" applyFont="1" applyFill="1" applyBorder="1" applyAlignment="1">
      <alignment horizontal="left" vertical="center"/>
    </xf>
    <xf numFmtId="1" fontId="3" fillId="2" borderId="2" xfId="1" applyNumberFormat="1" applyFont="1" applyFill="1" applyBorder="1" applyAlignment="1">
      <alignment horizontal="right" vertical="center"/>
    </xf>
    <xf numFmtId="165" fontId="4" fillId="2" borderId="2" xfId="1" applyNumberFormat="1" applyFont="1" applyFill="1" applyBorder="1" applyAlignment="1">
      <alignment horizontal="center" vertical="center"/>
    </xf>
    <xf numFmtId="1" fontId="4" fillId="2" borderId="2" xfId="1" applyNumberFormat="1" applyFont="1" applyFill="1" applyBorder="1" applyAlignment="1">
      <alignment horizontal="center" vertical="center"/>
    </xf>
    <xf numFmtId="0" fontId="5" fillId="2" borderId="2" xfId="1" applyNumberFormat="1" applyFont="1" applyFill="1" applyBorder="1" applyAlignment="1">
      <alignment horizontal="center" vertical="center"/>
    </xf>
    <xf numFmtId="0" fontId="6" fillId="2" borderId="1" xfId="1" applyNumberFormat="1" applyFont="1" applyFill="1" applyBorder="1" applyAlignment="1">
      <alignment horizontal="left" vertical="center"/>
    </xf>
    <xf numFmtId="1" fontId="7" fillId="2" borderId="2" xfId="1" applyNumberFormat="1" applyFont="1" applyFill="1" applyBorder="1" applyAlignment="1">
      <alignment horizontal="right" vertical="center"/>
    </xf>
    <xf numFmtId="1" fontId="8" fillId="2" borderId="2" xfId="1" applyNumberFormat="1" applyFont="1" applyFill="1" applyBorder="1" applyAlignment="1">
      <alignment horizontal="right" vertical="center"/>
    </xf>
    <xf numFmtId="165" fontId="3" fillId="2" borderId="2" xfId="1" applyNumberFormat="1" applyFont="1" applyFill="1" applyBorder="1" applyAlignment="1">
      <alignment horizontal="center" vertical="center"/>
    </xf>
    <xf numFmtId="1" fontId="3" fillId="2" borderId="2" xfId="1" applyNumberFormat="1" applyFont="1" applyFill="1" applyBorder="1" applyAlignment="1">
      <alignment horizontal="center" vertical="center"/>
    </xf>
    <xf numFmtId="0" fontId="9" fillId="2" borderId="1" xfId="1" applyNumberFormat="1" applyFont="1" applyFill="1" applyBorder="1" applyAlignment="1">
      <alignment horizontal="center" vertical="center"/>
    </xf>
    <xf numFmtId="1" fontId="4" fillId="2" borderId="2" xfId="1" applyNumberFormat="1" applyFont="1" applyFill="1" applyBorder="1" applyAlignment="1">
      <alignment horizontal="right" vertical="center"/>
    </xf>
    <xf numFmtId="165" fontId="4" fillId="2" borderId="2" xfId="1" applyNumberFormat="1" applyFont="1" applyFill="1" applyBorder="1" applyAlignment="1">
      <alignment horizontal="right" vertical="center"/>
    </xf>
    <xf numFmtId="0" fontId="10" fillId="2" borderId="2" xfId="1" applyNumberFormat="1" applyFont="1" applyFill="1" applyBorder="1" applyAlignment="1">
      <alignment horizontal="left" vertical="center"/>
    </xf>
    <xf numFmtId="0" fontId="11" fillId="2" borderId="1" xfId="1" applyNumberFormat="1" applyFont="1" applyFill="1" applyBorder="1" applyAlignment="1">
      <alignment horizontal="center" vertical="center"/>
    </xf>
    <xf numFmtId="0" fontId="11" fillId="2" borderId="2" xfId="1" applyNumberFormat="1" applyFont="1" applyFill="1" applyBorder="1" applyAlignment="1">
      <alignment horizontal="center" vertical="center"/>
    </xf>
    <xf numFmtId="0" fontId="12" fillId="2" borderId="2" xfId="1" applyNumberFormat="1" applyFont="1" applyFill="1" applyBorder="1" applyAlignment="1">
      <alignment horizontal="center" vertical="center"/>
    </xf>
    <xf numFmtId="0" fontId="13" fillId="2" borderId="2" xfId="1" applyNumberFormat="1" applyFont="1" applyFill="1" applyBorder="1" applyAlignment="1">
      <alignment horizontal="center" vertical="center"/>
    </xf>
    <xf numFmtId="0" fontId="11" fillId="2" borderId="4" xfId="1" applyNumberFormat="1" applyFont="1" applyFill="1" applyBorder="1" applyAlignment="1">
      <alignment vertical="center"/>
    </xf>
    <xf numFmtId="0" fontId="11" fillId="2" borderId="5" xfId="1" applyNumberFormat="1" applyFont="1" applyFill="1" applyBorder="1" applyAlignment="1">
      <alignment vertical="center"/>
    </xf>
    <xf numFmtId="166" fontId="5" fillId="2" borderId="2" xfId="2" applyNumberFormat="1" applyFont="1" applyFill="1" applyBorder="1" applyAlignment="1">
      <alignment horizontal="center" vertical="center"/>
    </xf>
    <xf numFmtId="0" fontId="2" fillId="2" borderId="2" xfId="1" applyNumberFormat="1" applyFont="1" applyFill="1" applyBorder="1" applyAlignment="1">
      <alignment horizontal="left" vertical="center"/>
    </xf>
    <xf numFmtId="0" fontId="14" fillId="2" borderId="1" xfId="1" applyNumberFormat="1" applyFont="1" applyFill="1" applyBorder="1" applyAlignment="1">
      <alignment horizontal="left" vertical="center"/>
    </xf>
    <xf numFmtId="165" fontId="8" fillId="2" borderId="2" xfId="1" applyNumberFormat="1" applyFont="1" applyFill="1" applyBorder="1" applyAlignment="1">
      <alignment horizontal="center" vertical="center"/>
    </xf>
    <xf numFmtId="166" fontId="8" fillId="2" borderId="2" xfId="2" applyNumberFormat="1" applyFont="1" applyFill="1" applyBorder="1" applyAlignment="1">
      <alignment horizontal="center" vertical="center"/>
    </xf>
    <xf numFmtId="165" fontId="15" fillId="2" borderId="2" xfId="1" applyNumberFormat="1" applyFont="1" applyFill="1" applyBorder="1" applyAlignment="1">
      <alignment horizontal="center" vertical="center"/>
    </xf>
    <xf numFmtId="0" fontId="13" fillId="2" borderId="2" xfId="1" applyNumberFormat="1" applyFont="1" applyFill="1" applyBorder="1" applyAlignment="1">
      <alignment horizontal="center" vertical="center"/>
    </xf>
    <xf numFmtId="0" fontId="13" fillId="2" borderId="3" xfId="1" applyNumberFormat="1" applyFont="1" applyFill="1" applyBorder="1" applyAlignment="1">
      <alignment horizontal="center" vertical="center"/>
    </xf>
    <xf numFmtId="1" fontId="16" fillId="2" borderId="2" xfId="1" applyNumberFormat="1" applyFont="1" applyFill="1" applyBorder="1" applyAlignment="1">
      <alignment horizontal="right" vertical="center"/>
    </xf>
    <xf numFmtId="165" fontId="16" fillId="2" borderId="2" xfId="1" applyNumberFormat="1" applyFont="1" applyFill="1" applyBorder="1" applyAlignment="1">
      <alignment horizontal="center" vertical="center"/>
    </xf>
    <xf numFmtId="1" fontId="16" fillId="2" borderId="2" xfId="1" applyNumberFormat="1" applyFont="1" applyFill="1" applyBorder="1" applyAlignment="1">
      <alignment vertical="center"/>
    </xf>
    <xf numFmtId="165" fontId="16" fillId="2" borderId="2" xfId="1" applyNumberFormat="1" applyFont="1" applyFill="1" applyBorder="1" applyAlignment="1">
      <alignment horizontal="center" vertical="center"/>
    </xf>
    <xf numFmtId="0" fontId="17" fillId="3" borderId="2" xfId="0" applyFont="1" applyFill="1" applyBorder="1" applyAlignment="1">
      <alignment vertical="top"/>
    </xf>
    <xf numFmtId="1" fontId="16" fillId="2" borderId="4" xfId="1" applyNumberFormat="1" applyFont="1" applyFill="1" applyBorder="1" applyAlignment="1">
      <alignment vertical="center"/>
    </xf>
    <xf numFmtId="1" fontId="16" fillId="2" borderId="5" xfId="1" applyNumberFormat="1" applyFont="1" applyFill="1" applyBorder="1" applyAlignment="1">
      <alignment vertical="center"/>
    </xf>
    <xf numFmtId="165" fontId="16" fillId="2" borderId="4" xfId="1" applyNumberFormat="1" applyFont="1" applyFill="1" applyBorder="1" applyAlignment="1">
      <alignment horizontal="center" vertical="center"/>
    </xf>
    <xf numFmtId="165" fontId="16" fillId="2" borderId="6" xfId="1" applyNumberFormat="1" applyFont="1" applyFill="1" applyBorder="1" applyAlignment="1">
      <alignment horizontal="center" vertical="center"/>
    </xf>
    <xf numFmtId="165" fontId="16" fillId="2" borderId="7" xfId="1" applyNumberFormat="1" applyFont="1" applyFill="1" applyBorder="1" applyAlignment="1">
      <alignment horizontal="center" vertical="center"/>
    </xf>
    <xf numFmtId="1" fontId="18" fillId="2" borderId="2" xfId="1" applyNumberFormat="1" applyFont="1" applyFill="1" applyBorder="1" applyAlignment="1">
      <alignment horizontal="right" vertical="center"/>
    </xf>
    <xf numFmtId="1" fontId="19" fillId="2" borderId="2" xfId="1" applyNumberFormat="1" applyFont="1" applyFill="1" applyBorder="1" applyAlignment="1">
      <alignment horizontal="right" vertical="center"/>
    </xf>
    <xf numFmtId="0" fontId="20" fillId="2" borderId="1" xfId="1" applyNumberFormat="1" applyFont="1" applyFill="1" applyBorder="1" applyAlignment="1">
      <alignment horizontal="left" vertical="center"/>
    </xf>
    <xf numFmtId="165" fontId="19" fillId="2" borderId="2" xfId="1" applyNumberFormat="1" applyFont="1" applyFill="1" applyBorder="1" applyAlignment="1">
      <alignment horizontal="center" vertical="center"/>
    </xf>
    <xf numFmtId="1" fontId="19" fillId="2" borderId="2" xfId="1" applyNumberFormat="1" applyFont="1" applyFill="1" applyBorder="1" applyAlignment="1">
      <alignment horizontal="right" vertical="center"/>
    </xf>
    <xf numFmtId="0" fontId="21" fillId="2" borderId="1" xfId="1" applyNumberFormat="1" applyFont="1" applyFill="1" applyBorder="1" applyAlignment="1">
      <alignment horizontal="center" vertical="center"/>
    </xf>
    <xf numFmtId="0" fontId="21" fillId="2" borderId="2" xfId="1" applyNumberFormat="1" applyFont="1" applyFill="1" applyBorder="1" applyAlignment="1">
      <alignment horizontal="center" vertical="center"/>
    </xf>
    <xf numFmtId="0" fontId="21" fillId="2" borderId="2" xfId="1" applyNumberFormat="1" applyFont="1" applyFill="1" applyBorder="1" applyAlignment="1">
      <alignment horizontal="center" vertical="center" wrapText="1"/>
    </xf>
    <xf numFmtId="0" fontId="1" fillId="0" borderId="0" xfId="0" applyFont="1"/>
    <xf numFmtId="0" fontId="24" fillId="4" borderId="1" xfId="1" applyNumberFormat="1" applyFont="1" applyFill="1" applyBorder="1" applyAlignment="1">
      <alignment horizontal="center" vertical="center"/>
    </xf>
    <xf numFmtId="0" fontId="25" fillId="4" borderId="2" xfId="1" applyNumberFormat="1" applyFont="1" applyFill="1" applyBorder="1" applyAlignment="1">
      <alignment horizontal="center" vertical="center" wrapText="1"/>
    </xf>
    <xf numFmtId="0" fontId="24" fillId="4" borderId="2" xfId="1" applyNumberFormat="1" applyFont="1" applyFill="1" applyBorder="1" applyAlignment="1">
      <alignment horizontal="center" vertical="center"/>
    </xf>
    <xf numFmtId="0" fontId="22" fillId="5" borderId="1" xfId="1" applyNumberFormat="1" applyFont="1" applyFill="1" applyBorder="1" applyAlignment="1">
      <alignment horizontal="center" vertical="center"/>
    </xf>
    <xf numFmtId="0" fontId="22" fillId="5" borderId="2" xfId="1" applyNumberFormat="1" applyFont="1" applyFill="1" applyBorder="1" applyAlignment="1">
      <alignment horizontal="center" vertical="center"/>
    </xf>
    <xf numFmtId="0" fontId="23" fillId="5" borderId="2" xfId="1" applyNumberFormat="1" applyFont="1" applyFill="1" applyBorder="1" applyAlignment="1">
      <alignment horizontal="center" vertical="center" wrapText="1"/>
    </xf>
    <xf numFmtId="0" fontId="22" fillId="5" borderId="4" xfId="1" applyNumberFormat="1" applyFont="1" applyFill="1" applyBorder="1" applyAlignment="1">
      <alignment horizontal="center" vertical="center"/>
    </xf>
    <xf numFmtId="0" fontId="22" fillId="5" borderId="5" xfId="1" applyNumberFormat="1" applyFont="1" applyFill="1" applyBorder="1" applyAlignment="1">
      <alignment horizontal="center" vertical="center"/>
    </xf>
    <xf numFmtId="0" fontId="26" fillId="5" borderId="1" xfId="1" applyNumberFormat="1" applyFont="1" applyFill="1" applyBorder="1" applyAlignment="1">
      <alignment horizontal="left" vertical="center"/>
    </xf>
    <xf numFmtId="0" fontId="27" fillId="2" borderId="1" xfId="1" applyNumberFormat="1" applyFont="1" applyFill="1" applyBorder="1" applyAlignment="1">
      <alignment horizontal="left" vertical="center"/>
    </xf>
    <xf numFmtId="0" fontId="28" fillId="0" borderId="0" xfId="0" applyFont="1"/>
    <xf numFmtId="0" fontId="0" fillId="0" borderId="0" xfId="0" applyAlignment="1">
      <alignment wrapText="1"/>
    </xf>
    <xf numFmtId="1" fontId="4" fillId="2" borderId="2" xfId="1" applyNumberFormat="1" applyFont="1" applyFill="1" applyBorder="1" applyAlignment="1">
      <alignment vertical="center"/>
    </xf>
    <xf numFmtId="165" fontId="4" fillId="2" borderId="2" xfId="1" applyNumberFormat="1" applyFont="1" applyFill="1" applyBorder="1" applyAlignment="1">
      <alignment horizontal="center" vertical="center"/>
    </xf>
    <xf numFmtId="165" fontId="4" fillId="2" borderId="3" xfId="1" applyNumberFormat="1" applyFont="1" applyFill="1" applyBorder="1" applyAlignment="1">
      <alignment horizontal="center" vertical="center"/>
    </xf>
    <xf numFmtId="0" fontId="0" fillId="3" borderId="2" xfId="0" applyFill="1" applyBorder="1" applyAlignment="1">
      <alignment vertical="top"/>
    </xf>
    <xf numFmtId="1" fontId="4" fillId="2" borderId="4" xfId="1" applyNumberFormat="1" applyFont="1" applyFill="1" applyBorder="1" applyAlignment="1">
      <alignment vertical="center"/>
    </xf>
    <xf numFmtId="1" fontId="4" fillId="2" borderId="5" xfId="1" applyNumberFormat="1" applyFont="1" applyFill="1" applyBorder="1" applyAlignment="1">
      <alignment vertical="center"/>
    </xf>
    <xf numFmtId="165" fontId="4" fillId="2" borderId="4" xfId="1" applyNumberFormat="1" applyFont="1" applyFill="1" applyBorder="1" applyAlignment="1">
      <alignment horizontal="center" vertical="center"/>
    </xf>
    <xf numFmtId="165" fontId="4" fillId="2" borderId="6" xfId="1" applyNumberFormat="1" applyFont="1" applyFill="1" applyBorder="1" applyAlignment="1">
      <alignment horizontal="center" vertical="center"/>
    </xf>
    <xf numFmtId="165" fontId="4" fillId="2" borderId="7" xfId="1" applyNumberFormat="1" applyFont="1" applyFill="1" applyBorder="1" applyAlignment="1">
      <alignment horizontal="center" vertical="center"/>
    </xf>
    <xf numFmtId="0" fontId="11" fillId="2" borderId="4" xfId="1" applyNumberFormat="1" applyFont="1" applyFill="1" applyBorder="1" applyAlignment="1">
      <alignment horizontal="center" vertical="center"/>
    </xf>
    <xf numFmtId="0" fontId="11" fillId="2" borderId="6" xfId="1" applyNumberFormat="1" applyFont="1" applyFill="1" applyBorder="1" applyAlignment="1">
      <alignment horizontal="center" vertical="center"/>
    </xf>
    <xf numFmtId="0" fontId="11" fillId="2" borderId="7" xfId="1" applyNumberFormat="1" applyFont="1" applyFill="1" applyBorder="1" applyAlignment="1">
      <alignment horizontal="center" vertical="center"/>
    </xf>
    <xf numFmtId="1" fontId="3" fillId="2" borderId="2" xfId="1" applyNumberFormat="1" applyFont="1" applyFill="1" applyBorder="1" applyAlignment="1">
      <alignment vertical="center"/>
    </xf>
    <xf numFmtId="0" fontId="10" fillId="2" borderId="4" xfId="1" applyNumberFormat="1" applyFont="1" applyFill="1" applyBorder="1" applyAlignment="1">
      <alignment horizontal="center" vertical="center"/>
    </xf>
    <xf numFmtId="0" fontId="10" fillId="2" borderId="5" xfId="1" applyNumberFormat="1" applyFont="1" applyFill="1" applyBorder="1" applyAlignment="1">
      <alignment horizontal="center" vertical="center"/>
    </xf>
    <xf numFmtId="9" fontId="4" fillId="2" borderId="4" xfId="1" applyNumberFormat="1" applyFont="1" applyFill="1" applyBorder="1" applyAlignment="1">
      <alignment horizontal="center" vertical="center"/>
    </xf>
    <xf numFmtId="9" fontId="4" fillId="2" borderId="6" xfId="1" applyNumberFormat="1" applyFont="1" applyFill="1" applyBorder="1" applyAlignment="1">
      <alignment horizontal="center" vertical="center"/>
    </xf>
    <xf numFmtId="9" fontId="4" fillId="2" borderId="7" xfId="1" applyNumberFormat="1" applyFont="1" applyFill="1" applyBorder="1" applyAlignment="1">
      <alignment horizontal="center" vertical="center"/>
    </xf>
    <xf numFmtId="1" fontId="4" fillId="0" borderId="2" xfId="1" applyNumberFormat="1" applyFont="1" applyFill="1" applyBorder="1" applyAlignment="1">
      <alignment horizontal="right" vertical="center"/>
    </xf>
    <xf numFmtId="1" fontId="4" fillId="2" borderId="4" xfId="1" applyNumberFormat="1" applyFont="1" applyFill="1" applyBorder="1" applyAlignment="1">
      <alignment horizontal="right" vertical="center"/>
    </xf>
    <xf numFmtId="1" fontId="4" fillId="2" borderId="5" xfId="1" applyNumberFormat="1" applyFont="1" applyFill="1" applyBorder="1" applyAlignment="1">
      <alignment horizontal="right" vertical="center"/>
    </xf>
    <xf numFmtId="1" fontId="4" fillId="2" borderId="2" xfId="1" applyNumberFormat="1" applyFont="1" applyFill="1" applyBorder="1" applyAlignment="1">
      <alignment horizontal="right" vertical="center"/>
    </xf>
    <xf numFmtId="1" fontId="8" fillId="2" borderId="2" xfId="1" applyNumberFormat="1" applyFont="1" applyFill="1" applyBorder="1" applyAlignment="1">
      <alignment horizontal="right" vertical="center"/>
    </xf>
    <xf numFmtId="165" fontId="15" fillId="2" borderId="2" xfId="1" applyNumberFormat="1" applyFont="1" applyFill="1" applyBorder="1" applyAlignment="1">
      <alignment horizontal="center" vertical="center"/>
    </xf>
    <xf numFmtId="165" fontId="15" fillId="2" borderId="3" xfId="1" applyNumberFormat="1" applyFont="1" applyFill="1" applyBorder="1" applyAlignment="1">
      <alignment horizontal="center" vertical="center"/>
    </xf>
    <xf numFmtId="0" fontId="0" fillId="0" borderId="0" xfId="0" applyAlignment="1">
      <alignment horizontal="left" vertical="top" wrapText="1"/>
    </xf>
    <xf numFmtId="0" fontId="21" fillId="2" borderId="2" xfId="1" applyNumberFormat="1" applyFont="1" applyFill="1" applyBorder="1" applyAlignment="1">
      <alignment horizontal="center" vertical="center"/>
    </xf>
    <xf numFmtId="0" fontId="21" fillId="2" borderId="2" xfId="1" applyNumberFormat="1" applyFont="1" applyFill="1" applyBorder="1" applyAlignment="1">
      <alignment horizontal="center" vertical="center" wrapText="1"/>
    </xf>
    <xf numFmtId="0" fontId="21" fillId="2" borderId="3" xfId="1" applyNumberFormat="1" applyFont="1" applyFill="1" applyBorder="1" applyAlignment="1">
      <alignment horizontal="center" vertical="center"/>
    </xf>
    <xf numFmtId="1" fontId="16" fillId="2" borderId="2" xfId="1" applyNumberFormat="1" applyFont="1" applyFill="1" applyBorder="1" applyAlignment="1">
      <alignment vertical="center"/>
    </xf>
    <xf numFmtId="165" fontId="16" fillId="2" borderId="2" xfId="1" applyNumberFormat="1" applyFont="1" applyFill="1" applyBorder="1" applyAlignment="1">
      <alignment horizontal="center" vertical="center"/>
    </xf>
    <xf numFmtId="165" fontId="16" fillId="2" borderId="3" xfId="1" applyNumberFormat="1" applyFont="1" applyFill="1" applyBorder="1" applyAlignment="1">
      <alignment horizontal="center" vertical="center"/>
    </xf>
    <xf numFmtId="0" fontId="25" fillId="4" borderId="4" xfId="1" applyNumberFormat="1" applyFont="1" applyFill="1" applyBorder="1" applyAlignment="1">
      <alignment horizontal="center" vertical="center" wrapText="1"/>
    </xf>
    <xf numFmtId="0" fontId="25" fillId="4" borderId="5" xfId="1" applyNumberFormat="1" applyFont="1" applyFill="1" applyBorder="1" applyAlignment="1">
      <alignment horizontal="center" vertical="center" wrapText="1"/>
    </xf>
    <xf numFmtId="0" fontId="24" fillId="4" borderId="4" xfId="1" applyNumberFormat="1" applyFont="1" applyFill="1" applyBorder="1" applyAlignment="1">
      <alignment horizontal="center" vertical="center"/>
    </xf>
    <xf numFmtId="0" fontId="24" fillId="4" borderId="5" xfId="1" applyNumberFormat="1" applyFont="1" applyFill="1" applyBorder="1" applyAlignment="1">
      <alignment horizontal="center" vertical="center"/>
    </xf>
    <xf numFmtId="0" fontId="22" fillId="5" borderId="4" xfId="1" applyNumberFormat="1" applyFont="1" applyFill="1" applyBorder="1" applyAlignment="1">
      <alignment horizontal="center" vertical="center"/>
    </xf>
    <xf numFmtId="0" fontId="22" fillId="5" borderId="5" xfId="1" applyNumberFormat="1" applyFont="1" applyFill="1" applyBorder="1" applyAlignment="1">
      <alignment horizontal="center" vertical="center"/>
    </xf>
    <xf numFmtId="0" fontId="17" fillId="3" borderId="2" xfId="0" applyFont="1" applyFill="1" applyBorder="1" applyAlignment="1">
      <alignment vertical="top"/>
    </xf>
    <xf numFmtId="1" fontId="16" fillId="2" borderId="4" xfId="1" applyNumberFormat="1" applyFont="1" applyFill="1" applyBorder="1" applyAlignment="1">
      <alignment vertical="center"/>
    </xf>
    <xf numFmtId="1" fontId="16" fillId="2" borderId="5" xfId="1" applyNumberFormat="1" applyFont="1" applyFill="1" applyBorder="1" applyAlignment="1">
      <alignment vertical="center"/>
    </xf>
    <xf numFmtId="165" fontId="16" fillId="2" borderId="4" xfId="1" applyNumberFormat="1" applyFont="1" applyFill="1" applyBorder="1" applyAlignment="1">
      <alignment horizontal="center" vertical="center"/>
    </xf>
    <xf numFmtId="165" fontId="16" fillId="2" borderId="6" xfId="1" applyNumberFormat="1" applyFont="1" applyFill="1" applyBorder="1" applyAlignment="1">
      <alignment horizontal="center" vertical="center"/>
    </xf>
    <xf numFmtId="165" fontId="16" fillId="2" borderId="7" xfId="1" applyNumberFormat="1" applyFont="1" applyFill="1" applyBorder="1" applyAlignment="1">
      <alignment horizontal="center" vertical="center"/>
    </xf>
    <xf numFmtId="1" fontId="16" fillId="0" borderId="2" xfId="1" applyNumberFormat="1" applyFont="1" applyFill="1" applyBorder="1" applyAlignment="1">
      <alignment horizontal="right" vertical="center"/>
    </xf>
    <xf numFmtId="1" fontId="16" fillId="2" borderId="4" xfId="1" applyNumberFormat="1" applyFont="1" applyFill="1" applyBorder="1" applyAlignment="1">
      <alignment horizontal="right" vertical="center"/>
    </xf>
    <xf numFmtId="1" fontId="16" fillId="2" borderId="5" xfId="1" applyNumberFormat="1" applyFont="1" applyFill="1" applyBorder="1" applyAlignment="1">
      <alignment horizontal="right" vertical="center"/>
    </xf>
    <xf numFmtId="1" fontId="16" fillId="2" borderId="2" xfId="1" applyNumberFormat="1" applyFont="1" applyFill="1" applyBorder="1" applyAlignment="1">
      <alignment horizontal="right" vertical="center"/>
    </xf>
    <xf numFmtId="1" fontId="19" fillId="2" borderId="2" xfId="1" applyNumberFormat="1" applyFont="1" applyFill="1" applyBorder="1" applyAlignment="1">
      <alignment horizontal="right" vertical="center"/>
    </xf>
    <xf numFmtId="165" fontId="19" fillId="2" borderId="2" xfId="1" applyNumberFormat="1" applyFont="1" applyFill="1" applyBorder="1" applyAlignment="1">
      <alignment horizontal="center" vertical="center"/>
    </xf>
    <xf numFmtId="165" fontId="19" fillId="2" borderId="3" xfId="1" applyNumberFormat="1" applyFont="1" applyFill="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12</xdr:col>
      <xdr:colOff>95250</xdr:colOff>
      <xdr:row>10</xdr:row>
      <xdr:rowOff>57150</xdr:rowOff>
    </xdr:from>
    <xdr:to>
      <xdr:col>16</xdr:col>
      <xdr:colOff>95250</xdr:colOff>
      <xdr:row>14</xdr:row>
      <xdr:rowOff>152400</xdr:rowOff>
    </xdr:to>
    <xdr:sp macro="" textlink="">
      <xdr:nvSpPr>
        <xdr:cNvPr id="2" name="Line 1"/>
        <xdr:cNvSpPr>
          <a:spLocks noChangeShapeType="1"/>
        </xdr:cNvSpPr>
      </xdr:nvSpPr>
      <xdr:spPr bwMode="auto">
        <a:xfrm flipV="1">
          <a:off x="10877550" y="12506325"/>
          <a:ext cx="0" cy="1276350"/>
        </a:xfrm>
        <a:prstGeom prst="line">
          <a:avLst/>
        </a:prstGeom>
        <a:noFill/>
        <a:ln w="9525">
          <a:solidFill>
            <a:srgbClr val="000000"/>
          </a:solid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95250</xdr:colOff>
      <xdr:row>21</xdr:row>
      <xdr:rowOff>0</xdr:rowOff>
    </xdr:from>
    <xdr:to>
      <xdr:col>15</xdr:col>
      <xdr:colOff>95250</xdr:colOff>
      <xdr:row>24</xdr:row>
      <xdr:rowOff>152400</xdr:rowOff>
    </xdr:to>
    <xdr:sp macro="" textlink="">
      <xdr:nvSpPr>
        <xdr:cNvPr id="2" name="Line 1"/>
        <xdr:cNvSpPr>
          <a:spLocks noChangeShapeType="1"/>
        </xdr:cNvSpPr>
      </xdr:nvSpPr>
      <xdr:spPr bwMode="auto">
        <a:xfrm flipV="1">
          <a:off x="10877550" y="12506325"/>
          <a:ext cx="0" cy="1276350"/>
        </a:xfrm>
        <a:prstGeom prst="line">
          <a:avLst/>
        </a:prstGeom>
        <a:noFill/>
        <a:ln w="9525">
          <a:solidFill>
            <a:srgbClr val="000000"/>
          </a:solidFill>
          <a:round/>
          <a:headEnd/>
          <a:tailEnd type="triangle" w="med" len="me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ort%20as%20on%2023.04.1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PT-FORMAT (2)"/>
      <sheetName val="RPT-FORMAT"/>
      <sheetName val="Sheet1"/>
      <sheetName val="POWDERSTOCK"/>
      <sheetName val="datas"/>
      <sheetName val="proc data"/>
      <sheetName val="OBSHEET"/>
      <sheetName val="MILK RECPT"/>
      <sheetName val="New prod"/>
      <sheetName val="FGS1"/>
      <sheetName val="FGS2 "/>
      <sheetName val="FGSsales"/>
      <sheetName val="ICRP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0"/>
  <sheetViews>
    <sheetView workbookViewId="0">
      <selection activeCell="E9" sqref="E9"/>
    </sheetView>
  </sheetViews>
  <sheetFormatPr defaultRowHeight="15"/>
  <cols>
    <col min="1" max="1" width="17.140625" customWidth="1"/>
    <col min="2" max="2" width="17.5703125" customWidth="1"/>
    <col min="3" max="3" width="16.5703125" customWidth="1"/>
    <col min="4" max="4" width="27.140625" customWidth="1"/>
    <col min="5" max="5" width="6" customWidth="1"/>
    <col min="8" max="8" width="12.7109375" customWidth="1"/>
    <col min="15" max="15" width="6.7109375" customWidth="1"/>
    <col min="16" max="16" width="9.140625" hidden="1" customWidth="1"/>
    <col min="17" max="17" width="2.5703125" hidden="1" customWidth="1"/>
    <col min="18" max="20" width="9.140625" hidden="1" customWidth="1"/>
  </cols>
  <sheetData>
    <row r="1" spans="1:20" ht="24">
      <c r="A1" s="1"/>
      <c r="B1" s="2"/>
      <c r="C1" s="2"/>
      <c r="D1" s="3"/>
      <c r="E1" s="4"/>
      <c r="F1" s="60"/>
      <c r="G1" s="60"/>
      <c r="H1" s="3"/>
      <c r="I1" s="60"/>
      <c r="J1" s="60"/>
      <c r="K1" s="61"/>
      <c r="L1" s="61"/>
      <c r="M1" s="61"/>
      <c r="N1" s="61"/>
      <c r="O1" s="61"/>
      <c r="P1" s="61"/>
      <c r="Q1" s="61"/>
      <c r="R1" s="61"/>
      <c r="S1" s="61"/>
      <c r="T1" s="62"/>
    </row>
    <row r="2" spans="1:20" ht="24">
      <c r="A2" s="1"/>
      <c r="B2" s="2"/>
      <c r="C2" s="2"/>
      <c r="D2" s="3"/>
      <c r="E2" s="4"/>
      <c r="F2" s="60"/>
      <c r="G2" s="60"/>
      <c r="H2" s="3"/>
      <c r="I2" s="60"/>
      <c r="J2" s="60"/>
      <c r="K2" s="61"/>
      <c r="L2" s="61"/>
      <c r="M2" s="61"/>
      <c r="N2" s="61"/>
      <c r="O2" s="61"/>
      <c r="P2" s="61"/>
      <c r="Q2" s="61"/>
      <c r="R2" s="61"/>
      <c r="S2" s="61"/>
      <c r="T2" s="62"/>
    </row>
    <row r="3" spans="1:20" ht="24">
      <c r="A3" s="1"/>
      <c r="B3" s="2"/>
      <c r="C3" s="2"/>
      <c r="D3" s="3"/>
      <c r="E3" s="4"/>
      <c r="F3" s="60"/>
      <c r="G3" s="60"/>
      <c r="H3" s="3"/>
      <c r="I3" s="60"/>
      <c r="J3" s="60"/>
      <c r="K3" s="61"/>
      <c r="L3" s="61"/>
      <c r="M3" s="61"/>
      <c r="N3" s="61"/>
      <c r="O3" s="61"/>
      <c r="P3" s="61"/>
      <c r="Q3" s="61"/>
      <c r="R3" s="61"/>
      <c r="S3" s="61"/>
      <c r="T3" s="62"/>
    </row>
    <row r="4" spans="1:20" ht="24">
      <c r="A4" s="1"/>
      <c r="B4" s="2"/>
      <c r="C4" s="2"/>
      <c r="D4" s="3"/>
      <c r="E4" s="4"/>
      <c r="F4" s="60"/>
      <c r="G4" s="63"/>
      <c r="H4" s="3"/>
      <c r="I4" s="60"/>
      <c r="J4" s="60"/>
      <c r="K4" s="61"/>
      <c r="L4" s="61"/>
      <c r="M4" s="61"/>
      <c r="N4" s="61"/>
      <c r="O4" s="61"/>
      <c r="P4" s="61"/>
      <c r="Q4" s="61"/>
      <c r="R4" s="61"/>
      <c r="S4" s="61"/>
      <c r="T4" s="62"/>
    </row>
    <row r="5" spans="1:20" ht="24">
      <c r="A5" s="1"/>
      <c r="B5" s="2"/>
      <c r="C5" s="2"/>
      <c r="D5" s="3"/>
      <c r="E5" s="4"/>
      <c r="F5" s="60"/>
      <c r="G5" s="63"/>
      <c r="H5" s="3"/>
      <c r="I5" s="60"/>
      <c r="J5" s="60"/>
      <c r="K5" s="61"/>
      <c r="L5" s="61"/>
      <c r="M5" s="61"/>
      <c r="N5" s="61"/>
      <c r="O5" s="61"/>
      <c r="P5" s="61"/>
      <c r="Q5" s="61"/>
      <c r="R5" s="61"/>
      <c r="S5" s="61"/>
      <c r="T5" s="62"/>
    </row>
    <row r="6" spans="1:20" ht="24">
      <c r="A6" s="1"/>
      <c r="B6" s="2"/>
      <c r="C6" s="2"/>
      <c r="D6" s="3"/>
      <c r="E6" s="4"/>
      <c r="F6" s="60"/>
      <c r="G6" s="60"/>
      <c r="H6" s="3"/>
      <c r="I6" s="64"/>
      <c r="J6" s="65"/>
      <c r="K6" s="66"/>
      <c r="L6" s="67"/>
      <c r="M6" s="67"/>
      <c r="N6" s="67"/>
      <c r="O6" s="67"/>
      <c r="P6" s="67"/>
      <c r="Q6" s="67"/>
      <c r="R6" s="67"/>
      <c r="S6" s="67"/>
      <c r="T6" s="68"/>
    </row>
    <row r="7" spans="1:20" ht="24">
      <c r="A7" s="1"/>
      <c r="B7" s="2"/>
      <c r="C7" s="2"/>
      <c r="D7" s="3"/>
      <c r="E7" s="4"/>
      <c r="F7" s="60"/>
      <c r="G7" s="60"/>
      <c r="H7" s="3"/>
      <c r="I7" s="64"/>
      <c r="J7" s="65"/>
      <c r="K7" s="66"/>
      <c r="L7" s="67"/>
      <c r="M7" s="67"/>
      <c r="N7" s="67"/>
      <c r="O7" s="67"/>
      <c r="P7" s="67"/>
      <c r="Q7" s="67"/>
      <c r="R7" s="67"/>
      <c r="S7" s="67"/>
      <c r="T7" s="68"/>
    </row>
    <row r="8" spans="1:20" ht="24">
      <c r="A8" s="1"/>
      <c r="B8" s="2"/>
      <c r="C8" s="2"/>
      <c r="D8" s="3"/>
      <c r="E8" s="5"/>
      <c r="F8" s="60"/>
      <c r="G8" s="63"/>
      <c r="H8" s="3"/>
      <c r="I8" s="60"/>
      <c r="J8" s="60"/>
      <c r="K8" s="66"/>
      <c r="L8" s="67"/>
      <c r="M8" s="67"/>
      <c r="N8" s="67"/>
      <c r="O8" s="67"/>
      <c r="P8" s="67"/>
      <c r="Q8" s="67"/>
      <c r="R8" s="67"/>
      <c r="S8" s="67"/>
      <c r="T8" s="68"/>
    </row>
    <row r="9" spans="1:20" ht="24.75">
      <c r="A9" s="6"/>
      <c r="B9" s="7"/>
      <c r="C9" s="8"/>
      <c r="D9" s="9"/>
      <c r="E9" s="10"/>
      <c r="F9" s="72"/>
      <c r="G9" s="63"/>
      <c r="H9" s="3"/>
      <c r="I9" s="72"/>
      <c r="J9" s="72"/>
      <c r="K9" s="61"/>
      <c r="L9" s="61"/>
      <c r="M9" s="61"/>
      <c r="N9" s="61"/>
      <c r="O9" s="61"/>
      <c r="P9" s="61"/>
      <c r="Q9" s="61"/>
      <c r="R9" s="61"/>
      <c r="S9" s="61"/>
      <c r="T9" s="62"/>
    </row>
    <row r="10" spans="1:20" ht="27">
      <c r="A10" s="11"/>
      <c r="B10" s="12"/>
      <c r="C10" s="13"/>
      <c r="D10" s="14"/>
      <c r="E10" s="14"/>
      <c r="F10" s="14"/>
      <c r="G10" s="14"/>
      <c r="H10" s="14"/>
      <c r="I10" s="73"/>
      <c r="J10" s="74"/>
      <c r="K10" s="75"/>
      <c r="L10" s="76"/>
      <c r="M10" s="76"/>
      <c r="N10" s="76"/>
      <c r="O10" s="76"/>
      <c r="P10" s="76"/>
      <c r="Q10" s="76"/>
      <c r="R10" s="76"/>
      <c r="S10" s="76"/>
      <c r="T10" s="77"/>
    </row>
    <row r="11" spans="1:20" ht="24">
      <c r="A11" s="15"/>
      <c r="B11" s="16"/>
      <c r="C11" s="16"/>
      <c r="D11" s="16"/>
      <c r="E11" s="17"/>
      <c r="F11" s="18"/>
      <c r="G11" s="18"/>
      <c r="H11" s="16"/>
      <c r="I11" s="19"/>
      <c r="J11" s="20"/>
      <c r="K11" s="69"/>
      <c r="L11" s="70"/>
      <c r="M11" s="70"/>
      <c r="N11" s="70"/>
      <c r="O11" s="70"/>
      <c r="P11" s="70"/>
      <c r="Q11" s="70"/>
      <c r="R11" s="70"/>
      <c r="S11" s="70"/>
      <c r="T11" s="71"/>
    </row>
    <row r="12" spans="1:20" ht="24">
      <c r="A12" s="1"/>
      <c r="B12" s="2"/>
      <c r="C12" s="2"/>
      <c r="D12" s="3"/>
      <c r="E12" s="17"/>
      <c r="F12" s="78"/>
      <c r="G12" s="78"/>
      <c r="H12" s="3"/>
      <c r="I12" s="79"/>
      <c r="J12" s="80"/>
      <c r="K12" s="66"/>
      <c r="L12" s="67"/>
      <c r="M12" s="67"/>
      <c r="N12" s="67"/>
      <c r="O12" s="67"/>
      <c r="P12" s="67"/>
      <c r="Q12" s="67"/>
      <c r="R12" s="67"/>
      <c r="S12" s="67"/>
      <c r="T12" s="68"/>
    </row>
    <row r="13" spans="1:20" ht="24">
      <c r="A13" s="1"/>
      <c r="B13" s="2"/>
      <c r="C13" s="2"/>
      <c r="D13" s="3"/>
      <c r="E13" s="17"/>
      <c r="F13" s="78"/>
      <c r="G13" s="78"/>
      <c r="H13" s="3"/>
      <c r="I13" s="79"/>
      <c r="J13" s="80"/>
      <c r="K13" s="66"/>
      <c r="L13" s="67"/>
      <c r="M13" s="67"/>
      <c r="N13" s="67"/>
      <c r="O13" s="67"/>
      <c r="P13" s="67"/>
      <c r="Q13" s="67"/>
      <c r="R13" s="67"/>
      <c r="S13" s="67"/>
      <c r="T13" s="68"/>
    </row>
    <row r="14" spans="1:20" ht="24">
      <c r="A14" s="1"/>
      <c r="B14" s="2"/>
      <c r="C14" s="2"/>
      <c r="D14" s="3"/>
      <c r="E14" s="21"/>
      <c r="F14" s="78"/>
      <c r="G14" s="78"/>
      <c r="H14" s="3"/>
      <c r="I14" s="81"/>
      <c r="J14" s="81"/>
      <c r="K14" s="61"/>
      <c r="L14" s="61"/>
      <c r="M14" s="61"/>
      <c r="N14" s="61"/>
      <c r="O14" s="61"/>
      <c r="P14" s="61"/>
      <c r="Q14" s="61"/>
      <c r="R14" s="61"/>
      <c r="S14" s="61"/>
      <c r="T14" s="62"/>
    </row>
    <row r="15" spans="1:20" ht="24">
      <c r="A15" s="22"/>
      <c r="B15" s="2"/>
      <c r="C15" s="2"/>
      <c r="D15" s="3"/>
      <c r="E15" s="5"/>
      <c r="F15" s="78"/>
      <c r="G15" s="78"/>
      <c r="H15" s="3"/>
      <c r="I15" s="81"/>
      <c r="J15" s="81"/>
      <c r="K15" s="61"/>
      <c r="L15" s="61"/>
      <c r="M15" s="61"/>
      <c r="N15" s="61"/>
      <c r="O15" s="61"/>
      <c r="P15" s="61"/>
      <c r="Q15" s="61"/>
      <c r="R15" s="61"/>
      <c r="S15" s="61"/>
      <c r="T15" s="62"/>
    </row>
    <row r="16" spans="1:20" ht="24">
      <c r="A16" s="1"/>
      <c r="B16" s="2"/>
      <c r="C16" s="2"/>
      <c r="D16" s="3"/>
      <c r="E16" s="21"/>
      <c r="F16" s="78"/>
      <c r="G16" s="78"/>
      <c r="H16" s="3"/>
      <c r="I16" s="81"/>
      <c r="J16" s="81"/>
      <c r="K16" s="61"/>
      <c r="L16" s="61"/>
      <c r="M16" s="61"/>
      <c r="N16" s="61"/>
      <c r="O16" s="61"/>
      <c r="P16" s="61"/>
      <c r="Q16" s="61"/>
      <c r="R16" s="61"/>
      <c r="S16" s="61"/>
      <c r="T16" s="62"/>
    </row>
    <row r="17" spans="1:20" ht="24">
      <c r="A17" s="1"/>
      <c r="B17" s="2"/>
      <c r="C17" s="2"/>
      <c r="D17" s="3"/>
      <c r="E17" s="21"/>
      <c r="F17" s="78"/>
      <c r="G17" s="78"/>
      <c r="H17" s="3"/>
      <c r="I17" s="81"/>
      <c r="J17" s="81"/>
      <c r="K17" s="61"/>
      <c r="L17" s="61"/>
      <c r="M17" s="61"/>
      <c r="N17" s="61"/>
      <c r="O17" s="61"/>
      <c r="P17" s="61"/>
      <c r="Q17" s="61"/>
      <c r="R17" s="61"/>
      <c r="S17" s="61"/>
      <c r="T17" s="62"/>
    </row>
    <row r="18" spans="1:20" ht="24">
      <c r="A18" s="1"/>
      <c r="B18" s="2"/>
      <c r="C18" s="2"/>
      <c r="D18" s="3"/>
      <c r="E18" s="5"/>
      <c r="F18" s="78"/>
      <c r="G18" s="78"/>
      <c r="H18" s="3"/>
      <c r="I18" s="81"/>
      <c r="J18" s="81"/>
      <c r="K18" s="61"/>
      <c r="L18" s="61"/>
      <c r="M18" s="61"/>
      <c r="N18" s="61"/>
      <c r="O18" s="61"/>
      <c r="P18" s="61"/>
      <c r="Q18" s="61"/>
      <c r="R18" s="61"/>
      <c r="S18" s="61"/>
      <c r="T18" s="62"/>
    </row>
    <row r="19" spans="1:20" ht="24.75">
      <c r="A19" s="23"/>
      <c r="B19" s="7"/>
      <c r="C19" s="8"/>
      <c r="D19" s="24"/>
      <c r="E19" s="25"/>
      <c r="F19" s="82"/>
      <c r="G19" s="82"/>
      <c r="H19" s="26"/>
      <c r="I19" s="82"/>
      <c r="J19" s="82"/>
      <c r="K19" s="83"/>
      <c r="L19" s="83"/>
      <c r="M19" s="83"/>
      <c r="N19" s="83"/>
      <c r="O19" s="83"/>
      <c r="P19" s="83"/>
      <c r="Q19" s="83"/>
      <c r="R19" s="83"/>
      <c r="S19" s="83"/>
      <c r="T19" s="84"/>
    </row>
    <row r="20" spans="1:20" ht="24.75">
      <c r="A20" s="23"/>
      <c r="B20" s="8"/>
      <c r="C20" s="8"/>
      <c r="D20" s="24"/>
      <c r="E20" s="25"/>
      <c r="F20" s="82"/>
      <c r="G20" s="82"/>
      <c r="H20" s="26"/>
      <c r="I20" s="82"/>
      <c r="J20" s="82"/>
      <c r="K20" s="83"/>
      <c r="L20" s="83"/>
      <c r="M20" s="83"/>
      <c r="N20" s="83"/>
      <c r="O20" s="83"/>
      <c r="P20" s="83"/>
      <c r="Q20" s="83"/>
      <c r="R20" s="83"/>
      <c r="S20" s="83"/>
      <c r="T20" s="84"/>
    </row>
  </sheetData>
  <mergeCells count="57">
    <mergeCell ref="F20:G20"/>
    <mergeCell ref="I20:J20"/>
    <mergeCell ref="K20:T20"/>
    <mergeCell ref="F18:G18"/>
    <mergeCell ref="I18:J18"/>
    <mergeCell ref="K18:T18"/>
    <mergeCell ref="F19:G19"/>
    <mergeCell ref="I19:J19"/>
    <mergeCell ref="K19:T19"/>
    <mergeCell ref="F16:G16"/>
    <mergeCell ref="I16:J16"/>
    <mergeCell ref="K16:T16"/>
    <mergeCell ref="F17:G17"/>
    <mergeCell ref="I17:J17"/>
    <mergeCell ref="K17:T17"/>
    <mergeCell ref="F14:G14"/>
    <mergeCell ref="I14:J14"/>
    <mergeCell ref="K14:T14"/>
    <mergeCell ref="F15:G15"/>
    <mergeCell ref="I15:J15"/>
    <mergeCell ref="K15:T15"/>
    <mergeCell ref="F12:G12"/>
    <mergeCell ref="I12:J12"/>
    <mergeCell ref="K12:T12"/>
    <mergeCell ref="F13:G13"/>
    <mergeCell ref="I13:J13"/>
    <mergeCell ref="K13:T13"/>
    <mergeCell ref="K11:T11"/>
    <mergeCell ref="F7:G7"/>
    <mergeCell ref="I7:J7"/>
    <mergeCell ref="K7:T7"/>
    <mergeCell ref="F8:G8"/>
    <mergeCell ref="I8:J8"/>
    <mergeCell ref="K8:T8"/>
    <mergeCell ref="F9:G9"/>
    <mergeCell ref="I9:J9"/>
    <mergeCell ref="K9:T9"/>
    <mergeCell ref="I10:J10"/>
    <mergeCell ref="K10:T10"/>
    <mergeCell ref="F5:G5"/>
    <mergeCell ref="I5:J5"/>
    <mergeCell ref="K5:T5"/>
    <mergeCell ref="F6:G6"/>
    <mergeCell ref="I6:J6"/>
    <mergeCell ref="K6:T6"/>
    <mergeCell ref="F3:G3"/>
    <mergeCell ref="I3:J3"/>
    <mergeCell ref="K3:T3"/>
    <mergeCell ref="F4:G4"/>
    <mergeCell ref="I4:J4"/>
    <mergeCell ref="K4:T4"/>
    <mergeCell ref="F1:G1"/>
    <mergeCell ref="I1:J1"/>
    <mergeCell ref="K1:T1"/>
    <mergeCell ref="F2:G2"/>
    <mergeCell ref="I2:J2"/>
    <mergeCell ref="K2:T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1"/>
  <sheetViews>
    <sheetView tabSelected="1" topLeftCell="A33" workbookViewId="0">
      <selection activeCell="A41" sqref="A41:D41"/>
    </sheetView>
  </sheetViews>
  <sheetFormatPr defaultRowHeight="15"/>
  <cols>
    <col min="1" max="1" width="25.140625" customWidth="1"/>
    <col min="2" max="2" width="26.140625" customWidth="1"/>
    <col min="3" max="3" width="31.5703125" customWidth="1"/>
    <col min="4" max="4" width="44.28515625" bestFit="1" customWidth="1"/>
    <col min="5" max="5" width="24.28515625" bestFit="1" customWidth="1"/>
    <col min="6" max="6" width="19.5703125" hidden="1" customWidth="1"/>
    <col min="7" max="7" width="21.140625" customWidth="1"/>
    <col min="9" max="9" width="12.42578125" customWidth="1"/>
    <col min="11" max="11" width="16.5703125" customWidth="1"/>
    <col min="12" max="12" width="0.28515625" customWidth="1"/>
    <col min="13" max="19" width="9.140625" hidden="1" customWidth="1"/>
  </cols>
  <sheetData>
    <row r="1" spans="1:19">
      <c r="A1" t="s">
        <v>20</v>
      </c>
    </row>
    <row r="2" spans="1:19">
      <c r="A2" t="s">
        <v>45</v>
      </c>
    </row>
    <row r="3" spans="1:19">
      <c r="A3" t="s">
        <v>21</v>
      </c>
      <c r="B3" t="s">
        <v>23</v>
      </c>
    </row>
    <row r="5" spans="1:19" s="47" customFormat="1" ht="75" customHeight="1">
      <c r="A5" s="44" t="s">
        <v>22</v>
      </c>
      <c r="B5" s="45" t="s">
        <v>28</v>
      </c>
      <c r="C5" s="45" t="s">
        <v>27</v>
      </c>
      <c r="D5" s="46" t="s">
        <v>32</v>
      </c>
      <c r="E5" s="86" t="s">
        <v>9</v>
      </c>
      <c r="F5" s="86"/>
      <c r="G5" s="46" t="s">
        <v>30</v>
      </c>
      <c r="H5" s="86" t="s">
        <v>19</v>
      </c>
      <c r="I5" s="86"/>
      <c r="J5" s="87" t="s">
        <v>31</v>
      </c>
      <c r="K5" s="86"/>
      <c r="L5" s="86"/>
      <c r="M5" s="86"/>
      <c r="N5" s="86"/>
      <c r="O5" s="86"/>
      <c r="P5" s="86"/>
      <c r="Q5" s="86"/>
      <c r="R5" s="86"/>
      <c r="S5" s="88"/>
    </row>
    <row r="6" spans="1:19" ht="63.75">
      <c r="A6" s="48" t="s">
        <v>24</v>
      </c>
      <c r="B6" s="49" t="s">
        <v>25</v>
      </c>
      <c r="C6" s="49" t="s">
        <v>26</v>
      </c>
      <c r="D6" s="50"/>
      <c r="E6" s="49" t="s">
        <v>29</v>
      </c>
      <c r="F6" s="50"/>
      <c r="G6" s="50"/>
      <c r="H6" s="92" t="s">
        <v>33</v>
      </c>
      <c r="I6" s="93"/>
      <c r="J6" s="94"/>
      <c r="K6" s="95"/>
      <c r="L6" s="27"/>
      <c r="M6" s="27"/>
      <c r="N6" s="27"/>
      <c r="O6" s="27"/>
      <c r="P6" s="27"/>
      <c r="Q6" s="27"/>
      <c r="R6" s="27"/>
      <c r="S6" s="28"/>
    </row>
    <row r="7" spans="1:19" ht="76.5">
      <c r="A7" s="51" t="s">
        <v>34</v>
      </c>
      <c r="B7" s="52"/>
      <c r="C7" s="52"/>
      <c r="D7" s="52"/>
      <c r="E7" s="53" t="s">
        <v>35</v>
      </c>
      <c r="F7" s="52"/>
      <c r="G7" s="52"/>
      <c r="H7" s="96"/>
      <c r="I7" s="97"/>
      <c r="J7" s="96"/>
      <c r="K7" s="97"/>
      <c r="L7" s="27"/>
      <c r="M7" s="27"/>
      <c r="N7" s="27"/>
      <c r="O7" s="27"/>
      <c r="P7" s="27"/>
      <c r="Q7" s="27"/>
      <c r="R7" s="27"/>
      <c r="S7" s="28"/>
    </row>
    <row r="8" spans="1:19" ht="19.5">
      <c r="A8" s="56" t="s">
        <v>36</v>
      </c>
      <c r="B8" s="52"/>
      <c r="C8" s="52"/>
      <c r="D8" s="52"/>
      <c r="E8" s="53"/>
      <c r="F8" s="52"/>
      <c r="G8" s="52"/>
      <c r="H8" s="54"/>
      <c r="I8" s="55"/>
      <c r="J8" s="54"/>
      <c r="K8" s="55"/>
      <c r="L8" s="27"/>
      <c r="M8" s="27"/>
      <c r="N8" s="27"/>
      <c r="O8" s="27"/>
      <c r="P8" s="27"/>
      <c r="Q8" s="27"/>
      <c r="R8" s="27"/>
      <c r="S8" s="28"/>
    </row>
    <row r="9" spans="1:19" ht="19.5">
      <c r="A9" s="56" t="s">
        <v>37</v>
      </c>
      <c r="B9" s="52"/>
      <c r="C9" s="52"/>
      <c r="D9" s="52"/>
      <c r="E9" s="53"/>
      <c r="F9" s="52"/>
      <c r="G9" s="52"/>
      <c r="H9" s="54"/>
      <c r="I9" s="55"/>
      <c r="J9" s="54"/>
      <c r="K9" s="55"/>
      <c r="L9" s="27"/>
      <c r="M9" s="27"/>
      <c r="N9" s="27"/>
      <c r="O9" s="27"/>
      <c r="P9" s="27"/>
      <c r="Q9" s="27"/>
      <c r="R9" s="27"/>
      <c r="S9" s="28"/>
    </row>
    <row r="10" spans="1:19" ht="19.5">
      <c r="A10" s="1" t="s">
        <v>0</v>
      </c>
      <c r="B10" s="29">
        <v>210346</v>
      </c>
      <c r="C10" s="29">
        <v>203883</v>
      </c>
      <c r="D10" s="30">
        <f>(B10-C10)/C10</f>
        <v>3.1699553175105331E-2</v>
      </c>
      <c r="E10" s="89">
        <v>215380</v>
      </c>
      <c r="F10" s="89" t="e">
        <f>VLOOKUP([1]datas!#REF!,[1]datas!#REF!,3,0)</f>
        <v>#REF!</v>
      </c>
      <c r="G10" s="30">
        <f t="shared" ref="G10:G15" si="0">(C10-E10)/E10</f>
        <v>-5.33800724301235E-2</v>
      </c>
      <c r="H10" s="89">
        <v>219703</v>
      </c>
      <c r="I10" s="89"/>
      <c r="J10" s="90">
        <f>(C10-H10)/H10</f>
        <v>-7.2006299413298863E-2</v>
      </c>
      <c r="K10" s="90"/>
      <c r="L10" s="90"/>
      <c r="M10" s="90"/>
      <c r="N10" s="90"/>
      <c r="O10" s="90"/>
      <c r="P10" s="90"/>
      <c r="Q10" s="90"/>
      <c r="R10" s="90"/>
      <c r="S10" s="91"/>
    </row>
    <row r="11" spans="1:19" ht="19.5">
      <c r="A11" s="1" t="s">
        <v>1</v>
      </c>
      <c r="B11" s="29">
        <v>6508</v>
      </c>
      <c r="C11" s="29">
        <v>6471</v>
      </c>
      <c r="D11" s="30">
        <f t="shared" ref="D11:D18" si="1">(B11-C11)/C11</f>
        <v>5.7178179570390973E-3</v>
      </c>
      <c r="E11" s="89">
        <v>6710</v>
      </c>
      <c r="F11" s="89"/>
      <c r="G11" s="30">
        <f t="shared" si="0"/>
        <v>-3.5618479880774961E-2</v>
      </c>
      <c r="H11" s="89">
        <v>7135</v>
      </c>
      <c r="I11" s="89"/>
      <c r="J11" s="90">
        <f>(C11-H11)/H11</f>
        <v>-9.3062368605466017E-2</v>
      </c>
      <c r="K11" s="90"/>
      <c r="L11" s="90"/>
      <c r="M11" s="90"/>
      <c r="N11" s="90"/>
      <c r="O11" s="90"/>
      <c r="P11" s="90"/>
      <c r="Q11" s="90"/>
      <c r="R11" s="90"/>
      <c r="S11" s="91"/>
    </row>
    <row r="12" spans="1:19" ht="19.5">
      <c r="A12" s="1" t="s">
        <v>2</v>
      </c>
      <c r="B12" s="29">
        <v>42752</v>
      </c>
      <c r="C12" s="29">
        <v>43506</v>
      </c>
      <c r="D12" s="30">
        <f t="shared" si="1"/>
        <v>-1.7330942858456305E-2</v>
      </c>
      <c r="E12" s="89">
        <v>46066</v>
      </c>
      <c r="F12" s="89"/>
      <c r="G12" s="30">
        <f t="shared" si="0"/>
        <v>-5.5572439543264011E-2</v>
      </c>
      <c r="H12" s="89">
        <v>43056</v>
      </c>
      <c r="I12" s="89"/>
      <c r="J12" s="90">
        <f>(C12-H12)/H12</f>
        <v>1.0451505016722408E-2</v>
      </c>
      <c r="K12" s="90"/>
      <c r="L12" s="90"/>
      <c r="M12" s="90"/>
      <c r="N12" s="90"/>
      <c r="O12" s="90"/>
      <c r="P12" s="90"/>
      <c r="Q12" s="90"/>
      <c r="R12" s="90"/>
      <c r="S12" s="91"/>
    </row>
    <row r="13" spans="1:19" ht="19.5">
      <c r="A13" s="1" t="s">
        <v>3</v>
      </c>
      <c r="B13" s="29">
        <v>9420</v>
      </c>
      <c r="C13" s="29">
        <v>10189</v>
      </c>
      <c r="D13" s="30">
        <f t="shared" si="1"/>
        <v>-7.5473549906762194E-2</v>
      </c>
      <c r="E13" s="89">
        <v>10943</v>
      </c>
      <c r="F13" s="98"/>
      <c r="G13" s="30">
        <f t="shared" si="0"/>
        <v>-6.8902494745499407E-2</v>
      </c>
      <c r="H13" s="89">
        <v>10296</v>
      </c>
      <c r="I13" s="89"/>
      <c r="J13" s="90">
        <f>(C13-H13)/H13</f>
        <v>-1.0392385392385392E-2</v>
      </c>
      <c r="K13" s="90"/>
      <c r="L13" s="90"/>
      <c r="M13" s="90"/>
      <c r="N13" s="90"/>
      <c r="O13" s="90"/>
      <c r="P13" s="90"/>
      <c r="Q13" s="90"/>
      <c r="R13" s="90"/>
      <c r="S13" s="91"/>
    </row>
    <row r="14" spans="1:19" ht="19.5">
      <c r="A14" s="1" t="s">
        <v>4</v>
      </c>
      <c r="B14" s="29">
        <v>3306</v>
      </c>
      <c r="C14" s="29">
        <v>3201</v>
      </c>
      <c r="D14" s="30">
        <f t="shared" si="1"/>
        <v>3.280224929709466E-2</v>
      </c>
      <c r="E14" s="89">
        <v>3387</v>
      </c>
      <c r="F14" s="98"/>
      <c r="G14" s="30">
        <f t="shared" si="0"/>
        <v>-5.4915854738706818E-2</v>
      </c>
      <c r="H14" s="89">
        <v>3359</v>
      </c>
      <c r="I14" s="89"/>
      <c r="J14" s="90">
        <v>0</v>
      </c>
      <c r="K14" s="90"/>
      <c r="L14" s="90"/>
      <c r="M14" s="90"/>
      <c r="N14" s="90"/>
      <c r="O14" s="90"/>
      <c r="P14" s="90"/>
      <c r="Q14" s="90"/>
      <c r="R14" s="90"/>
      <c r="S14" s="91"/>
    </row>
    <row r="15" spans="1:19" ht="19.5">
      <c r="A15" s="1" t="s">
        <v>5</v>
      </c>
      <c r="B15" s="29">
        <v>61619</v>
      </c>
      <c r="C15" s="29">
        <v>62904</v>
      </c>
      <c r="D15" s="30">
        <f t="shared" si="1"/>
        <v>-2.0427953707236424E-2</v>
      </c>
      <c r="E15" s="89">
        <v>66712</v>
      </c>
      <c r="F15" s="89"/>
      <c r="G15" s="30">
        <f t="shared" si="0"/>
        <v>-5.7081184794339851E-2</v>
      </c>
      <c r="H15" s="99">
        <v>57030</v>
      </c>
      <c r="I15" s="100"/>
      <c r="J15" s="101">
        <f>(C15-H15)/H15</f>
        <v>0.10299842188321935</v>
      </c>
      <c r="K15" s="102"/>
      <c r="L15" s="102"/>
      <c r="M15" s="102"/>
      <c r="N15" s="102"/>
      <c r="O15" s="102"/>
      <c r="P15" s="102"/>
      <c r="Q15" s="102"/>
      <c r="R15" s="102"/>
      <c r="S15" s="103"/>
    </row>
    <row r="16" spans="1:19" ht="19.5">
      <c r="A16" s="1" t="s">
        <v>6</v>
      </c>
      <c r="B16" s="29">
        <v>2154</v>
      </c>
      <c r="C16" s="29">
        <v>2374</v>
      </c>
      <c r="D16" s="30">
        <f t="shared" si="1"/>
        <v>-9.267059814658804E-2</v>
      </c>
      <c r="E16" s="89">
        <v>3427</v>
      </c>
      <c r="F16" s="89"/>
      <c r="G16" s="30">
        <v>0</v>
      </c>
      <c r="H16" s="99">
        <v>0</v>
      </c>
      <c r="I16" s="100"/>
      <c r="J16" s="101">
        <v>0</v>
      </c>
      <c r="K16" s="102"/>
      <c r="L16" s="102"/>
      <c r="M16" s="102"/>
      <c r="N16" s="102"/>
      <c r="O16" s="102"/>
      <c r="P16" s="102"/>
      <c r="Q16" s="102"/>
      <c r="R16" s="102"/>
      <c r="S16" s="103"/>
    </row>
    <row r="17" spans="1:19" ht="19.5">
      <c r="A17" s="1" t="s">
        <v>7</v>
      </c>
      <c r="B17" s="29">
        <v>11345</v>
      </c>
      <c r="C17" s="29">
        <v>11624</v>
      </c>
      <c r="D17" s="30">
        <f t="shared" si="1"/>
        <v>-2.4002064693737096E-2</v>
      </c>
      <c r="E17" s="89">
        <v>12584</v>
      </c>
      <c r="F17" s="98"/>
      <c r="G17" s="30">
        <f>(C17-E17)/E17</f>
        <v>-7.6287349014621739E-2</v>
      </c>
      <c r="H17" s="89">
        <v>0</v>
      </c>
      <c r="I17" s="89"/>
      <c r="J17" s="101">
        <v>0</v>
      </c>
      <c r="K17" s="102"/>
      <c r="L17" s="102"/>
      <c r="M17" s="102"/>
      <c r="N17" s="102"/>
      <c r="O17" s="102"/>
      <c r="P17" s="102"/>
      <c r="Q17" s="102"/>
      <c r="R17" s="102"/>
      <c r="S17" s="103"/>
    </row>
    <row r="18" spans="1:19" ht="19.5">
      <c r="A18" s="1" t="s">
        <v>8</v>
      </c>
      <c r="B18" s="39">
        <f>SUM(B10:B17)</f>
        <v>347450</v>
      </c>
      <c r="C18" s="40">
        <f>SUM(C10:C17)</f>
        <v>344152</v>
      </c>
      <c r="D18" s="30">
        <f t="shared" si="1"/>
        <v>9.5829749645505481E-3</v>
      </c>
      <c r="E18" s="89">
        <f>SUM(E10:E17)</f>
        <v>365209</v>
      </c>
      <c r="F18" s="98"/>
      <c r="G18" s="30">
        <f>(C18-E18)/E18</f>
        <v>-5.7657396175888324E-2</v>
      </c>
      <c r="H18" s="89">
        <f>SUM(H10:H15)</f>
        <v>340579</v>
      </c>
      <c r="I18" s="89"/>
      <c r="J18" s="90">
        <f>(C18-H18)/H18</f>
        <v>1.0490958044976349E-2</v>
      </c>
      <c r="K18" s="90"/>
      <c r="L18" s="90"/>
      <c r="M18" s="90"/>
      <c r="N18" s="90"/>
      <c r="O18" s="90"/>
      <c r="P18" s="90"/>
      <c r="Q18" s="90"/>
      <c r="R18" s="90"/>
      <c r="S18" s="91"/>
    </row>
    <row r="19" spans="1:19" ht="19.5">
      <c r="A19" s="1"/>
      <c r="B19" s="39"/>
      <c r="C19" s="43"/>
      <c r="D19" s="32"/>
      <c r="E19" s="31"/>
      <c r="F19" s="33"/>
      <c r="G19" s="32"/>
      <c r="H19" s="34"/>
      <c r="I19" s="35"/>
      <c r="J19" s="36"/>
      <c r="K19" s="37"/>
      <c r="L19" s="37"/>
      <c r="M19" s="37"/>
      <c r="N19" s="37"/>
      <c r="O19" s="37"/>
      <c r="P19" s="37"/>
      <c r="Q19" s="37"/>
      <c r="R19" s="37"/>
      <c r="S19" s="38"/>
    </row>
    <row r="20" spans="1:19" ht="19.5">
      <c r="A20" s="1"/>
      <c r="B20" s="39"/>
      <c r="C20" s="43"/>
      <c r="D20" s="32"/>
      <c r="E20" s="31"/>
      <c r="F20" s="33"/>
      <c r="G20" s="32"/>
      <c r="H20" s="34"/>
      <c r="I20" s="35"/>
      <c r="J20" s="36"/>
      <c r="K20" s="37"/>
      <c r="L20" s="37"/>
      <c r="M20" s="37"/>
      <c r="N20" s="37"/>
      <c r="O20" s="37"/>
      <c r="P20" s="37"/>
      <c r="Q20" s="37"/>
      <c r="R20" s="37"/>
      <c r="S20" s="38"/>
    </row>
    <row r="21" spans="1:19" ht="19.5">
      <c r="A21" s="57" t="s">
        <v>38</v>
      </c>
      <c r="B21" s="39"/>
      <c r="C21" s="43"/>
      <c r="D21" s="32"/>
      <c r="E21" s="31"/>
      <c r="F21" s="33"/>
      <c r="G21" s="32"/>
      <c r="H21" s="34"/>
      <c r="I21" s="35"/>
      <c r="J21" s="36"/>
      <c r="K21" s="37"/>
      <c r="L21" s="37"/>
      <c r="M21" s="37"/>
      <c r="N21" s="37"/>
      <c r="O21" s="37"/>
      <c r="P21" s="37"/>
      <c r="Q21" s="37"/>
      <c r="R21" s="37"/>
      <c r="S21" s="38"/>
    </row>
    <row r="22" spans="1:19" ht="19.5">
      <c r="A22" s="1" t="s">
        <v>10</v>
      </c>
      <c r="B22" s="29">
        <v>380</v>
      </c>
      <c r="C22" s="29">
        <v>359</v>
      </c>
      <c r="D22" s="30">
        <f>(B22-C22)/C22</f>
        <v>5.8495821727019497E-2</v>
      </c>
      <c r="E22" s="104">
        <v>334</v>
      </c>
      <c r="F22" s="104"/>
      <c r="G22" s="30">
        <f>IF(E22=0,0,(C22-E22)/E22)</f>
        <v>7.4850299401197598E-2</v>
      </c>
      <c r="H22" s="105">
        <v>362</v>
      </c>
      <c r="I22" s="106"/>
      <c r="J22" s="101">
        <f t="shared" ref="J22:J28" si="2">IF(H22=0,0,(C22-H22)/H22)</f>
        <v>-8.2872928176795577E-3</v>
      </c>
      <c r="K22" s="102"/>
      <c r="L22" s="102"/>
      <c r="M22" s="102"/>
      <c r="N22" s="102"/>
      <c r="O22" s="102"/>
      <c r="P22" s="102"/>
      <c r="Q22" s="102"/>
      <c r="R22" s="102"/>
      <c r="S22" s="103"/>
    </row>
    <row r="23" spans="1:19" ht="19.5">
      <c r="A23" s="1" t="s">
        <v>11</v>
      </c>
      <c r="B23" s="29">
        <v>11517</v>
      </c>
      <c r="C23" s="29">
        <v>12938</v>
      </c>
      <c r="D23" s="30">
        <f>(B23-C23)/C23</f>
        <v>-0.10983150409646004</v>
      </c>
      <c r="E23" s="104">
        <v>12468</v>
      </c>
      <c r="F23" s="104"/>
      <c r="G23" s="30">
        <f>IF(E23=0,0,(C23-E23)/E23)</f>
        <v>3.7696503047802372E-2</v>
      </c>
      <c r="H23" s="105">
        <v>13776</v>
      </c>
      <c r="I23" s="106"/>
      <c r="J23" s="101">
        <f t="shared" si="2"/>
        <v>-6.0830429732868757E-2</v>
      </c>
      <c r="K23" s="102"/>
      <c r="L23" s="102"/>
      <c r="M23" s="102"/>
      <c r="N23" s="102"/>
      <c r="O23" s="102"/>
      <c r="P23" s="102"/>
      <c r="Q23" s="102"/>
      <c r="R23" s="102"/>
      <c r="S23" s="103"/>
    </row>
    <row r="24" spans="1:19" ht="19.5">
      <c r="A24" s="1" t="s">
        <v>12</v>
      </c>
      <c r="B24" s="29">
        <v>33922</v>
      </c>
      <c r="C24" s="29">
        <v>34106</v>
      </c>
      <c r="D24" s="30">
        <f>(B24-C24)/C24</f>
        <v>-5.394945170937665E-3</v>
      </c>
      <c r="E24" s="104">
        <v>33421</v>
      </c>
      <c r="F24" s="104"/>
      <c r="G24" s="30">
        <f>IF(E24=0,0,(C24-E24)/E24)</f>
        <v>2.0496095269441371E-2</v>
      </c>
      <c r="H24" s="107">
        <v>39069</v>
      </c>
      <c r="I24" s="107"/>
      <c r="J24" s="90">
        <f t="shared" si="2"/>
        <v>-0.1270316619314546</v>
      </c>
      <c r="K24" s="90"/>
      <c r="L24" s="90"/>
      <c r="M24" s="90"/>
      <c r="N24" s="90"/>
      <c r="O24" s="90"/>
      <c r="P24" s="90"/>
      <c r="Q24" s="90"/>
      <c r="R24" s="90"/>
      <c r="S24" s="91"/>
    </row>
    <row r="25" spans="1:19" ht="19.5">
      <c r="A25" s="22" t="s">
        <v>13</v>
      </c>
      <c r="B25" s="29">
        <v>0</v>
      </c>
      <c r="C25" s="29">
        <v>1427</v>
      </c>
      <c r="D25" s="30">
        <f>(B25-C25)/C25</f>
        <v>-1</v>
      </c>
      <c r="E25" s="104">
        <v>0</v>
      </c>
      <c r="F25" s="104"/>
      <c r="G25" s="30">
        <f>IF(E25=0,0,(C25-E25)/E25)</f>
        <v>0</v>
      </c>
      <c r="H25" s="107">
        <v>0</v>
      </c>
      <c r="I25" s="107"/>
      <c r="J25" s="90">
        <f t="shared" si="2"/>
        <v>0</v>
      </c>
      <c r="K25" s="90"/>
      <c r="L25" s="90"/>
      <c r="M25" s="90"/>
      <c r="N25" s="90"/>
      <c r="O25" s="90"/>
      <c r="P25" s="90"/>
      <c r="Q25" s="90"/>
      <c r="R25" s="90"/>
      <c r="S25" s="91"/>
    </row>
    <row r="26" spans="1:19" ht="19.5">
      <c r="A26" s="1" t="s">
        <v>14</v>
      </c>
      <c r="B26" s="29">
        <v>10</v>
      </c>
      <c r="C26" s="29">
        <v>22</v>
      </c>
      <c r="D26" s="30">
        <v>0</v>
      </c>
      <c r="E26" s="104">
        <v>23</v>
      </c>
      <c r="F26" s="104"/>
      <c r="G26" s="30">
        <f>IF(E26=0,0,(C27-E26)/E26)</f>
        <v>0.34782608695652173</v>
      </c>
      <c r="H26" s="107">
        <v>0</v>
      </c>
      <c r="I26" s="107"/>
      <c r="J26" s="90">
        <f t="shared" si="2"/>
        <v>0</v>
      </c>
      <c r="K26" s="90"/>
      <c r="L26" s="90"/>
      <c r="M26" s="90"/>
      <c r="N26" s="90"/>
      <c r="O26" s="90"/>
      <c r="P26" s="90"/>
      <c r="Q26" s="90"/>
      <c r="R26" s="90"/>
      <c r="S26" s="91"/>
    </row>
    <row r="27" spans="1:19" ht="19.5">
      <c r="A27" s="1" t="s">
        <v>15</v>
      </c>
      <c r="B27" s="29">
        <v>25</v>
      </c>
      <c r="C27" s="29">
        <v>31</v>
      </c>
      <c r="D27" s="30">
        <f>(B27-C27)/C27</f>
        <v>-0.19354838709677419</v>
      </c>
      <c r="E27" s="104">
        <v>22</v>
      </c>
      <c r="F27" s="104"/>
      <c r="G27" s="30">
        <f>IF(E27=0,0,(C27-E27)/E27)</f>
        <v>0.40909090909090912</v>
      </c>
      <c r="H27" s="107">
        <v>0</v>
      </c>
      <c r="I27" s="107"/>
      <c r="J27" s="90">
        <f t="shared" si="2"/>
        <v>0</v>
      </c>
      <c r="K27" s="90"/>
      <c r="L27" s="90"/>
      <c r="M27" s="90"/>
      <c r="N27" s="90"/>
      <c r="O27" s="90"/>
      <c r="P27" s="90"/>
      <c r="Q27" s="90"/>
      <c r="R27" s="90"/>
      <c r="S27" s="91"/>
    </row>
    <row r="28" spans="1:19" ht="19.5">
      <c r="A28" s="1" t="s">
        <v>16</v>
      </c>
      <c r="B28" s="29">
        <v>213</v>
      </c>
      <c r="C28" s="29">
        <v>238</v>
      </c>
      <c r="D28" s="30">
        <f>(B28-C28)/C28</f>
        <v>-0.10504201680672269</v>
      </c>
      <c r="E28" s="104">
        <v>193</v>
      </c>
      <c r="F28" s="104"/>
      <c r="G28" s="30">
        <f>IF(E28=0,0,(C28-E28)/E28)</f>
        <v>0.23316062176165803</v>
      </c>
      <c r="H28" s="107">
        <v>0</v>
      </c>
      <c r="I28" s="107"/>
      <c r="J28" s="90">
        <f t="shared" si="2"/>
        <v>0</v>
      </c>
      <c r="K28" s="90"/>
      <c r="L28" s="90"/>
      <c r="M28" s="90"/>
      <c r="N28" s="90"/>
      <c r="O28" s="90"/>
      <c r="P28" s="90"/>
      <c r="Q28" s="90"/>
      <c r="R28" s="90"/>
      <c r="S28" s="91"/>
    </row>
    <row r="29" spans="1:19" ht="19.5">
      <c r="A29" s="41" t="s">
        <v>17</v>
      </c>
      <c r="B29" s="39">
        <f>SUM(B22:B28)</f>
        <v>46067</v>
      </c>
      <c r="C29" s="40">
        <f>SUM(C22:C28)</f>
        <v>49121</v>
      </c>
      <c r="D29" s="42">
        <f>(B29-C29)/C29</f>
        <v>-6.2173001363978748E-2</v>
      </c>
      <c r="E29" s="108">
        <f>SUM(E22:E28)</f>
        <v>46461</v>
      </c>
      <c r="F29" s="108"/>
      <c r="G29" s="42">
        <f xml:space="preserve"> (C29-E29)/E29</f>
        <v>5.7252319149394118E-2</v>
      </c>
      <c r="H29" s="108">
        <f>SUM(H22:H28)</f>
        <v>53207</v>
      </c>
      <c r="I29" s="108"/>
      <c r="J29" s="109">
        <f>(C29-H29)/H29</f>
        <v>-7.6794406750991417E-2</v>
      </c>
      <c r="K29" s="109"/>
      <c r="L29" s="109"/>
      <c r="M29" s="109"/>
      <c r="N29" s="109"/>
      <c r="O29" s="109"/>
      <c r="P29" s="109"/>
      <c r="Q29" s="109"/>
      <c r="R29" s="109"/>
      <c r="S29" s="110"/>
    </row>
    <row r="30" spans="1:19" ht="19.5">
      <c r="A30" s="41" t="s">
        <v>18</v>
      </c>
      <c r="B30" s="40">
        <v>6320</v>
      </c>
      <c r="C30" s="40">
        <v>7474</v>
      </c>
      <c r="D30" s="42">
        <f>(B30-C30)/C30</f>
        <v>-0.15440192667915439</v>
      </c>
      <c r="E30" s="108">
        <v>4963</v>
      </c>
      <c r="F30" s="108"/>
      <c r="G30" s="42">
        <f xml:space="preserve"> (C30-E30)/E30</f>
        <v>0.50594398549264563</v>
      </c>
      <c r="H30" s="108">
        <v>9680</v>
      </c>
      <c r="I30" s="108"/>
      <c r="J30" s="109">
        <f>(C30-H30)/H30</f>
        <v>-0.22789256198347108</v>
      </c>
      <c r="K30" s="109"/>
      <c r="L30" s="109"/>
      <c r="M30" s="109"/>
      <c r="N30" s="109"/>
      <c r="O30" s="109"/>
      <c r="P30" s="109"/>
      <c r="Q30" s="109"/>
      <c r="R30" s="109"/>
      <c r="S30" s="110"/>
    </row>
    <row r="32" spans="1:19">
      <c r="A32" s="58" t="s">
        <v>39</v>
      </c>
    </row>
    <row r="33" spans="1:4">
      <c r="A33" t="s">
        <v>44</v>
      </c>
    </row>
    <row r="34" spans="1:4" ht="30">
      <c r="B34" s="59" t="s">
        <v>41</v>
      </c>
      <c r="C34" s="59" t="s">
        <v>42</v>
      </c>
      <c r="D34" t="s">
        <v>43</v>
      </c>
    </row>
    <row r="36" spans="1:4">
      <c r="A36" t="s">
        <v>40</v>
      </c>
    </row>
    <row r="38" spans="1:4">
      <c r="A38" t="s">
        <v>38</v>
      </c>
    </row>
    <row r="41" spans="1:4" ht="105" customHeight="1">
      <c r="A41" s="85" t="s">
        <v>46</v>
      </c>
      <c r="B41" s="85"/>
      <c r="C41" s="85"/>
      <c r="D41" s="85"/>
    </row>
  </sheetData>
  <mergeCells count="62">
    <mergeCell ref="E30:F30"/>
    <mergeCell ref="H30:I30"/>
    <mergeCell ref="J30:S30"/>
    <mergeCell ref="E28:F28"/>
    <mergeCell ref="H28:I28"/>
    <mergeCell ref="J28:S28"/>
    <mergeCell ref="E29:F29"/>
    <mergeCell ref="H29:I29"/>
    <mergeCell ref="J29:S29"/>
    <mergeCell ref="E26:F26"/>
    <mergeCell ref="H26:I26"/>
    <mergeCell ref="J26:S26"/>
    <mergeCell ref="E27:F27"/>
    <mergeCell ref="H27:I27"/>
    <mergeCell ref="J27:S27"/>
    <mergeCell ref="E24:F24"/>
    <mergeCell ref="H24:I24"/>
    <mergeCell ref="J24:S24"/>
    <mergeCell ref="E25:F25"/>
    <mergeCell ref="H25:I25"/>
    <mergeCell ref="J25:S25"/>
    <mergeCell ref="E22:F22"/>
    <mergeCell ref="H22:I22"/>
    <mergeCell ref="J22:S22"/>
    <mergeCell ref="E23:F23"/>
    <mergeCell ref="H23:I23"/>
    <mergeCell ref="J23:S23"/>
    <mergeCell ref="E17:F17"/>
    <mergeCell ref="H17:I17"/>
    <mergeCell ref="J17:S17"/>
    <mergeCell ref="E18:F18"/>
    <mergeCell ref="H18:I18"/>
    <mergeCell ref="J18:S18"/>
    <mergeCell ref="E15:F15"/>
    <mergeCell ref="H15:I15"/>
    <mergeCell ref="J15:S15"/>
    <mergeCell ref="E16:F16"/>
    <mergeCell ref="H16:I16"/>
    <mergeCell ref="J16:S16"/>
    <mergeCell ref="J12:S12"/>
    <mergeCell ref="E13:F13"/>
    <mergeCell ref="H13:I13"/>
    <mergeCell ref="J13:S13"/>
    <mergeCell ref="E14:F14"/>
    <mergeCell ref="H14:I14"/>
    <mergeCell ref="J14:S14"/>
    <mergeCell ref="A41:D41"/>
    <mergeCell ref="E5:F5"/>
    <mergeCell ref="H5:I5"/>
    <mergeCell ref="J5:S5"/>
    <mergeCell ref="E10:F10"/>
    <mergeCell ref="H10:I10"/>
    <mergeCell ref="J10:S10"/>
    <mergeCell ref="H6:I6"/>
    <mergeCell ref="J6:K6"/>
    <mergeCell ref="H7:I7"/>
    <mergeCell ref="J7:K7"/>
    <mergeCell ref="E11:F11"/>
    <mergeCell ref="H11:I11"/>
    <mergeCell ref="J11:S11"/>
    <mergeCell ref="E12:F12"/>
    <mergeCell ref="H12:I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2015-04-25T10:20:01Z</dcterms:modified>
</cp:coreProperties>
</file>