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Study\Lake Ice phenology\Results\Results-Imja\"/>
    </mc:Choice>
  </mc:AlternateContent>
  <xr:revisionPtr revIDLastSave="0" documentId="13_ncr:1_{C352853C-67EB-45B1-9B17-52B8C57060D7}" xr6:coauthVersionLast="47" xr6:coauthVersionMax="47" xr10:uidLastSave="{00000000-0000-0000-0000-000000000000}"/>
  <bookViews>
    <workbookView xWindow="-120" yWindow="-120" windowWidth="29040" windowHeight="15720" xr2:uid="{EAEEA168-B378-482B-8ED5-754F0CF7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B22" i="1"/>
  <c r="B21" i="1"/>
  <c r="K22" i="1"/>
  <c r="B16" i="1"/>
  <c r="B9" i="1"/>
  <c r="B10" i="1"/>
  <c r="K13" i="1"/>
  <c r="D11" i="1"/>
  <c r="D14" i="1"/>
  <c r="C14" i="1"/>
  <c r="C11" i="1"/>
  <c r="F28" i="1" l="1"/>
  <c r="B28" i="1"/>
  <c r="E28" i="1" l="1"/>
  <c r="D28" i="1"/>
  <c r="C28" i="1"/>
  <c r="G28" i="1"/>
</calcChain>
</file>

<file path=xl/sharedStrings.xml><?xml version="1.0" encoding="utf-8"?>
<sst xmlns="http://schemas.openxmlformats.org/spreadsheetml/2006/main" count="15" uniqueCount="15">
  <si>
    <t xml:space="preserve">year </t>
  </si>
  <si>
    <t>fue</t>
  </si>
  <si>
    <t>fus</t>
  </si>
  <si>
    <t>bus</t>
  </si>
  <si>
    <t>bue</t>
  </si>
  <si>
    <t>ice-off</t>
  </si>
  <si>
    <t>ice-on</t>
  </si>
  <si>
    <t>Kendall's tau</t>
  </si>
  <si>
    <t>Average</t>
  </si>
  <si>
    <t>p value</t>
  </si>
  <si>
    <t>Linear Trend</t>
  </si>
  <si>
    <t>P value</t>
  </si>
  <si>
    <t>"= trends filled by gap filling approaches"</t>
  </si>
  <si>
    <t>Sen's slope</t>
  </si>
  <si>
    <t>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</si>
</sst>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975E-4366-4865-8DFA-49198583C6FE}">
  <dimension ref="A1:K34"/>
  <sheetViews>
    <sheetView tabSelected="1" zoomScale="85" zoomScaleNormal="85" workbookViewId="0">
      <selection activeCell="G36" sqref="A36:G37"/>
    </sheetView>
  </sheetViews>
  <sheetFormatPr defaultRowHeight="15" x14ac:dyDescent="0.25"/>
  <cols>
    <col min="1" max="1" width="10.7109375" bestFit="1" customWidth="1"/>
    <col min="8" max="8" width="12.8554687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</v>
      </c>
      <c r="E1" s="7" t="s">
        <v>4</v>
      </c>
      <c r="F1" s="1" t="s">
        <v>5</v>
      </c>
      <c r="G1" s="2" t="s">
        <v>6</v>
      </c>
    </row>
    <row r="2" spans="1:11" x14ac:dyDescent="0.25">
      <c r="A2">
        <v>2000</v>
      </c>
      <c r="B2" s="3"/>
      <c r="C2" s="3"/>
      <c r="D2" s="6"/>
      <c r="E2" s="3"/>
      <c r="F2" s="6"/>
      <c r="G2" s="6"/>
    </row>
    <row r="3" spans="1:11" x14ac:dyDescent="0.25">
      <c r="A3">
        <v>2001</v>
      </c>
      <c r="B3" s="5">
        <v>0.67</v>
      </c>
      <c r="C3" s="5">
        <v>42.29</v>
      </c>
      <c r="D3" s="5">
        <v>135.79</v>
      </c>
      <c r="E3" s="6"/>
      <c r="F3" s="3"/>
      <c r="G3" s="5">
        <f>D3-C3</f>
        <v>93.5</v>
      </c>
    </row>
    <row r="4" spans="1:11" x14ac:dyDescent="0.25">
      <c r="A4">
        <v>2002</v>
      </c>
      <c r="B4" s="5">
        <v>-20.64</v>
      </c>
      <c r="C4" s="5">
        <v>10.15</v>
      </c>
      <c r="D4" s="5">
        <v>128.71</v>
      </c>
      <c r="E4" s="6"/>
      <c r="F4" s="3"/>
      <c r="G4" s="5">
        <f t="shared" ref="G4:G26" si="0">D4-C4</f>
        <v>118.56</v>
      </c>
    </row>
    <row r="5" spans="1:11" x14ac:dyDescent="0.25">
      <c r="A5">
        <v>2003</v>
      </c>
      <c r="B5" s="5">
        <v>-15.05</v>
      </c>
      <c r="C5" s="5">
        <v>18.190000000000001</v>
      </c>
      <c r="D5" s="5">
        <v>132.97999999999999</v>
      </c>
      <c r="E5" s="6"/>
      <c r="F5" s="3"/>
      <c r="G5" s="5">
        <f t="shared" si="0"/>
        <v>114.78999999999999</v>
      </c>
      <c r="I5" s="3"/>
      <c r="J5" t="s">
        <v>12</v>
      </c>
    </row>
    <row r="6" spans="1:11" x14ac:dyDescent="0.25">
      <c r="A6">
        <v>2004</v>
      </c>
      <c r="B6" s="5">
        <v>-42.06</v>
      </c>
      <c r="C6" s="5">
        <v>23.41</v>
      </c>
      <c r="D6" s="5">
        <v>94.57</v>
      </c>
      <c r="E6" s="6"/>
      <c r="F6" s="3"/>
      <c r="G6" s="5">
        <f t="shared" si="0"/>
        <v>71.16</v>
      </c>
    </row>
    <row r="7" spans="1:11" x14ac:dyDescent="0.25">
      <c r="A7">
        <v>2005</v>
      </c>
      <c r="B7" s="5">
        <v>-27.81</v>
      </c>
      <c r="C7" s="5">
        <v>29.9</v>
      </c>
      <c r="D7" s="5">
        <v>102.76</v>
      </c>
      <c r="E7" s="6"/>
      <c r="F7" s="3"/>
      <c r="G7" s="5">
        <f t="shared" si="0"/>
        <v>72.860000000000014</v>
      </c>
    </row>
    <row r="8" spans="1:11" x14ac:dyDescent="0.25">
      <c r="A8">
        <v>2006</v>
      </c>
      <c r="B8" s="5">
        <v>2.4700000000000002</v>
      </c>
      <c r="C8" s="5">
        <v>44.35</v>
      </c>
      <c r="D8" s="5">
        <v>137.44999999999999</v>
      </c>
      <c r="E8" s="6"/>
      <c r="F8" s="3"/>
      <c r="G8" s="5">
        <f t="shared" si="0"/>
        <v>93.1</v>
      </c>
    </row>
    <row r="9" spans="1:11" x14ac:dyDescent="0.25">
      <c r="A9">
        <v>2007</v>
      </c>
      <c r="B9" s="6">
        <f>AVERAGE(B8,K13)</f>
        <v>4.7475000000000005</v>
      </c>
      <c r="C9" s="5">
        <v>9.6999999999999993</v>
      </c>
      <c r="D9" s="5">
        <v>110.24</v>
      </c>
      <c r="E9" s="6"/>
      <c r="F9" s="3"/>
      <c r="G9" s="5">
        <f t="shared" si="0"/>
        <v>100.53999999999999</v>
      </c>
    </row>
    <row r="10" spans="1:11" x14ac:dyDescent="0.25">
      <c r="A10">
        <v>2008</v>
      </c>
      <c r="B10" s="6">
        <f>AVERAGE(K13,B11)</f>
        <v>9.3025000000000002</v>
      </c>
      <c r="C10" s="5">
        <v>55.77</v>
      </c>
      <c r="D10" s="5">
        <v>72</v>
      </c>
      <c r="E10" s="6"/>
      <c r="F10" s="3"/>
      <c r="G10" s="5">
        <f t="shared" si="0"/>
        <v>16.229999999999997</v>
      </c>
    </row>
    <row r="11" spans="1:11" x14ac:dyDescent="0.25">
      <c r="A11">
        <v>2009</v>
      </c>
      <c r="B11" s="5">
        <v>11.58</v>
      </c>
      <c r="C11" s="6">
        <f>AVERAGE(C10,C12)</f>
        <v>38.594999999999999</v>
      </c>
      <c r="D11" s="6">
        <f>AVERAGE(D10,D12)</f>
        <v>81.58</v>
      </c>
      <c r="E11" s="6"/>
      <c r="F11" s="3"/>
      <c r="G11" s="5">
        <f t="shared" si="0"/>
        <v>42.984999999999999</v>
      </c>
    </row>
    <row r="12" spans="1:11" x14ac:dyDescent="0.25">
      <c r="A12">
        <v>2010</v>
      </c>
      <c r="B12" s="5">
        <v>-22.51</v>
      </c>
      <c r="C12" s="5">
        <v>21.42</v>
      </c>
      <c r="D12" s="5">
        <v>91.16</v>
      </c>
      <c r="E12" s="6"/>
      <c r="F12" s="3"/>
      <c r="G12" s="5">
        <f t="shared" si="0"/>
        <v>69.739999999999995</v>
      </c>
    </row>
    <row r="13" spans="1:11" x14ac:dyDescent="0.25">
      <c r="A13">
        <v>2011</v>
      </c>
      <c r="B13" s="5">
        <v>6.62</v>
      </c>
      <c r="C13" s="5">
        <v>41.02</v>
      </c>
      <c r="D13" s="5">
        <v>142.9</v>
      </c>
      <c r="E13" s="6"/>
      <c r="F13" s="3"/>
      <c r="G13" s="5">
        <f t="shared" si="0"/>
        <v>101.88</v>
      </c>
      <c r="K13">
        <f>AVERAGE(B8,B11)</f>
        <v>7.0250000000000004</v>
      </c>
    </row>
    <row r="14" spans="1:11" x14ac:dyDescent="0.25">
      <c r="A14">
        <v>2012</v>
      </c>
      <c r="B14" s="5">
        <v>-5.0599999999999996</v>
      </c>
      <c r="C14" s="6">
        <f>AVERAGE(C13,C15)</f>
        <v>22.89</v>
      </c>
      <c r="D14" s="6">
        <f>AVERAGE(D13,D15)</f>
        <v>137.20499999999998</v>
      </c>
      <c r="E14" s="6"/>
      <c r="F14" s="3"/>
      <c r="G14" s="5">
        <f t="shared" si="0"/>
        <v>114.31499999999998</v>
      </c>
    </row>
    <row r="15" spans="1:11" x14ac:dyDescent="0.25">
      <c r="A15">
        <v>2013</v>
      </c>
      <c r="B15" s="5">
        <v>-28.71</v>
      </c>
      <c r="C15" s="5">
        <v>4.76</v>
      </c>
      <c r="D15" s="5">
        <v>131.51</v>
      </c>
      <c r="E15" s="6"/>
      <c r="F15" s="3"/>
      <c r="G15" s="5">
        <f t="shared" si="0"/>
        <v>126.74999999999999</v>
      </c>
    </row>
    <row r="16" spans="1:11" x14ac:dyDescent="0.25">
      <c r="A16">
        <v>2014</v>
      </c>
      <c r="B16" s="6">
        <f>AVERAGE(B15,B17)</f>
        <v>-45.370000000000005</v>
      </c>
      <c r="C16" s="5">
        <v>-31.76</v>
      </c>
      <c r="D16" s="5">
        <v>118.18</v>
      </c>
      <c r="E16" s="6"/>
      <c r="F16" s="3"/>
      <c r="G16" s="5">
        <f t="shared" si="0"/>
        <v>149.94</v>
      </c>
    </row>
    <row r="17" spans="1:11" x14ac:dyDescent="0.25">
      <c r="A17">
        <v>2015</v>
      </c>
      <c r="B17" s="5">
        <v>-62.03</v>
      </c>
      <c r="C17" s="5">
        <v>-4.43</v>
      </c>
      <c r="D17" s="5">
        <v>143.13999999999999</v>
      </c>
      <c r="E17" s="6"/>
      <c r="F17" s="3"/>
      <c r="G17" s="5">
        <f t="shared" si="0"/>
        <v>147.57</v>
      </c>
    </row>
    <row r="18" spans="1:11" x14ac:dyDescent="0.25">
      <c r="A18">
        <v>2016</v>
      </c>
      <c r="B18" s="5">
        <v>-27.16</v>
      </c>
      <c r="C18" s="5">
        <v>25.28</v>
      </c>
      <c r="D18" s="5">
        <v>113.83</v>
      </c>
      <c r="E18" s="6"/>
      <c r="F18" s="3"/>
      <c r="G18" s="5">
        <f t="shared" si="0"/>
        <v>88.55</v>
      </c>
    </row>
    <row r="19" spans="1:11" x14ac:dyDescent="0.25">
      <c r="A19">
        <v>2017</v>
      </c>
      <c r="B19" s="5">
        <v>-24.32</v>
      </c>
      <c r="C19" s="5">
        <v>27.02</v>
      </c>
      <c r="D19" s="5">
        <v>86.34</v>
      </c>
      <c r="E19" s="6"/>
      <c r="F19" s="3"/>
      <c r="G19" s="5">
        <f t="shared" si="0"/>
        <v>59.320000000000007</v>
      </c>
    </row>
    <row r="20" spans="1:11" x14ac:dyDescent="0.25">
      <c r="A20">
        <v>2018</v>
      </c>
      <c r="B20" s="5">
        <v>-13.21</v>
      </c>
      <c r="C20" s="5">
        <v>54.03</v>
      </c>
      <c r="D20" s="5">
        <v>134.68</v>
      </c>
      <c r="E20" s="6"/>
      <c r="F20" s="3"/>
      <c r="G20" s="5">
        <f t="shared" si="0"/>
        <v>80.650000000000006</v>
      </c>
    </row>
    <row r="21" spans="1:11" x14ac:dyDescent="0.25">
      <c r="A21">
        <v>2019</v>
      </c>
      <c r="B21" s="6">
        <f>AVERAGE(B20,K22)</f>
        <v>-12.797500000000001</v>
      </c>
      <c r="C21" s="5">
        <v>-22.09</v>
      </c>
      <c r="D21" s="5">
        <v>133.22999999999999</v>
      </c>
      <c r="E21" s="6"/>
      <c r="F21" s="3"/>
      <c r="G21" s="5">
        <f t="shared" si="0"/>
        <v>155.32</v>
      </c>
    </row>
    <row r="22" spans="1:11" x14ac:dyDescent="0.25">
      <c r="A22">
        <v>2020</v>
      </c>
      <c r="B22" s="6">
        <f>AVERAGE(K22,B23)</f>
        <v>-11.9725</v>
      </c>
      <c r="C22" s="5">
        <v>18.559999999999999</v>
      </c>
      <c r="D22" s="5">
        <v>171.34</v>
      </c>
      <c r="E22" s="6"/>
      <c r="F22" s="3"/>
      <c r="G22" s="5">
        <f t="shared" si="0"/>
        <v>152.78</v>
      </c>
      <c r="K22">
        <f>AVERAGE(B20,B23)</f>
        <v>-12.385000000000002</v>
      </c>
    </row>
    <row r="23" spans="1:11" x14ac:dyDescent="0.25">
      <c r="A23">
        <v>2021</v>
      </c>
      <c r="B23" s="8">
        <v>-11.56</v>
      </c>
      <c r="C23" s="8">
        <v>29.78</v>
      </c>
      <c r="D23" s="8">
        <v>160.11000000000001</v>
      </c>
      <c r="E23" s="9"/>
      <c r="F23" s="3"/>
      <c r="G23" s="5">
        <f t="shared" si="0"/>
        <v>130.33000000000001</v>
      </c>
    </row>
    <row r="24" spans="1:11" x14ac:dyDescent="0.25">
      <c r="A24">
        <v>2022</v>
      </c>
      <c r="B24" s="8">
        <v>-48.15</v>
      </c>
      <c r="C24" s="8">
        <v>-12.76</v>
      </c>
      <c r="D24" s="8">
        <v>68.14</v>
      </c>
      <c r="E24" s="9"/>
      <c r="F24" s="3"/>
      <c r="G24" s="5">
        <f t="shared" si="0"/>
        <v>80.900000000000006</v>
      </c>
    </row>
    <row r="25" spans="1:11" x14ac:dyDescent="0.25">
      <c r="A25">
        <v>2023</v>
      </c>
      <c r="B25" s="8">
        <v>20.94</v>
      </c>
      <c r="C25" s="8">
        <v>46.3</v>
      </c>
      <c r="D25" s="5">
        <v>138.19999999999999</v>
      </c>
      <c r="E25" s="9"/>
      <c r="F25" s="3"/>
      <c r="G25" s="5">
        <f t="shared" si="0"/>
        <v>91.899999999999991</v>
      </c>
    </row>
    <row r="26" spans="1:11" x14ac:dyDescent="0.25">
      <c r="A26">
        <v>2024</v>
      </c>
      <c r="B26" s="5">
        <v>-28.55</v>
      </c>
      <c r="C26" s="5">
        <v>40.35</v>
      </c>
      <c r="D26" s="5">
        <v>105.25</v>
      </c>
      <c r="E26" s="6"/>
      <c r="F26" s="3"/>
      <c r="G26" s="5">
        <f t="shared" si="0"/>
        <v>64.900000000000006</v>
      </c>
    </row>
    <row r="27" spans="1:11" x14ac:dyDescent="0.25">
      <c r="B27" s="5"/>
      <c r="C27" s="5"/>
      <c r="D27" s="5"/>
      <c r="E27" s="5"/>
      <c r="F27" s="5"/>
      <c r="G27" s="5"/>
    </row>
    <row r="28" spans="1:11" x14ac:dyDescent="0.25">
      <c r="A28" s="4" t="s">
        <v>8</v>
      </c>
      <c r="B28">
        <f>AVERAGE(B3:B26)</f>
        <v>-16.276250000000001</v>
      </c>
      <c r="C28">
        <f>AVERAGE(C3:C26)</f>
        <v>22.196874999999995</v>
      </c>
      <c r="D28">
        <f>AVERAGE(D2:D26)</f>
        <v>119.63729166666667</v>
      </c>
      <c r="E28" t="e">
        <f>AVERAGE(E2:E26)</f>
        <v>#DIV/0!</v>
      </c>
      <c r="F28" t="e">
        <f>AVERAGE(F3:F26)</f>
        <v>#DIV/0!</v>
      </c>
      <c r="G28">
        <f>AVERAGE(G3:G26)</f>
        <v>97.440416666666678</v>
      </c>
    </row>
    <row r="29" spans="1:11" x14ac:dyDescent="0.25">
      <c r="A29" s="4" t="s">
        <v>7</v>
      </c>
      <c r="B29" s="5">
        <v>-6.5000000000000002E-2</v>
      </c>
      <c r="C29" s="5">
        <v>-3.5999999999999997E-2</v>
      </c>
      <c r="D29" s="5">
        <v>0.109</v>
      </c>
      <c r="E29" s="7"/>
      <c r="F29" s="7"/>
      <c r="G29" s="5">
        <v>9.4E-2</v>
      </c>
    </row>
    <row r="30" spans="1:11" x14ac:dyDescent="0.25">
      <c r="A30" s="4" t="s">
        <v>9</v>
      </c>
      <c r="B30" s="5">
        <v>0.67330000000000001</v>
      </c>
      <c r="C30" s="5">
        <v>0.82299999999999995</v>
      </c>
      <c r="D30" s="5">
        <v>0.47189999999999999</v>
      </c>
      <c r="E30" s="7"/>
      <c r="F30" s="7"/>
      <c r="G30" s="5">
        <v>0.53520000000000001</v>
      </c>
    </row>
    <row r="31" spans="1:11" x14ac:dyDescent="0.25">
      <c r="A31" s="4" t="s">
        <v>13</v>
      </c>
      <c r="B31" s="5">
        <v>-0.35399999999999998</v>
      </c>
      <c r="C31" s="5">
        <v>-0.109</v>
      </c>
      <c r="D31" s="5">
        <v>0.42499999999999999</v>
      </c>
      <c r="E31" s="7"/>
      <c r="F31" s="7"/>
      <c r="G31" s="5">
        <v>0.85099999999999998</v>
      </c>
    </row>
    <row r="32" spans="1:11" x14ac:dyDescent="0.25">
      <c r="A32" s="4" t="s">
        <v>14</v>
      </c>
      <c r="B32" s="5">
        <v>-0.42199999999999999</v>
      </c>
      <c r="C32" s="5">
        <v>-0.223</v>
      </c>
      <c r="D32" s="5">
        <v>0.71899999999999997</v>
      </c>
      <c r="E32" s="7"/>
      <c r="F32" s="7"/>
      <c r="G32" s="5">
        <v>0.62</v>
      </c>
    </row>
    <row r="33" spans="1:7" x14ac:dyDescent="0.25">
      <c r="A33" s="4" t="s">
        <v>10</v>
      </c>
      <c r="B33" s="5">
        <v>-0.443</v>
      </c>
      <c r="C33" s="5">
        <v>-0.44700000000000001</v>
      </c>
      <c r="D33" s="5">
        <v>0.503</v>
      </c>
      <c r="E33" s="7"/>
      <c r="F33" s="7"/>
      <c r="G33" s="5">
        <v>0.95</v>
      </c>
    </row>
    <row r="34" spans="1:7" x14ac:dyDescent="0.25">
      <c r="A34" s="4" t="s">
        <v>11</v>
      </c>
      <c r="B34" s="5">
        <v>0.48199999999999998</v>
      </c>
      <c r="C34" s="5">
        <v>0.52100000000000002</v>
      </c>
      <c r="D34" s="5">
        <v>0.54200000000000004</v>
      </c>
      <c r="E34" s="7"/>
      <c r="F34" s="7"/>
      <c r="G34" s="5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Katel</dc:creator>
  <cp:lastModifiedBy>Jeevan Katel</cp:lastModifiedBy>
  <dcterms:created xsi:type="dcterms:W3CDTF">2025-06-06T16:12:52Z</dcterms:created>
  <dcterms:modified xsi:type="dcterms:W3CDTF">2025-09-24T05:34:34Z</dcterms:modified>
</cp:coreProperties>
</file>