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 S U S\Documents\Study\Lake Ice phenology\Results\Results-TshoRolpa\"/>
    </mc:Choice>
  </mc:AlternateContent>
  <xr:revisionPtr revIDLastSave="0" documentId="13_ncr:1_{6BDD0B36-2D61-4AFA-B111-09C11FE252BD}" xr6:coauthVersionLast="47" xr6:coauthVersionMax="47" xr10:uidLastSave="{00000000-0000-0000-0000-000000000000}"/>
  <bookViews>
    <workbookView xWindow="-120" yWindow="-120" windowWidth="29040" windowHeight="15720" xr2:uid="{EAEEA168-B378-482B-8ED5-754F0CF7D7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F28" i="1"/>
  <c r="E28" i="1"/>
  <c r="D28" i="1"/>
  <c r="C28" i="1"/>
  <c r="B2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E23" i="1"/>
  <c r="E22" i="1"/>
  <c r="H22" i="1"/>
  <c r="E20" i="1"/>
  <c r="D20" i="1"/>
  <c r="C20" i="1"/>
  <c r="E4" i="1"/>
  <c r="E3" i="1"/>
  <c r="H3" i="1"/>
  <c r="D11" i="1"/>
  <c r="C11" i="1"/>
</calcChain>
</file>

<file path=xl/sharedStrings.xml><?xml version="1.0" encoding="utf-8"?>
<sst xmlns="http://schemas.openxmlformats.org/spreadsheetml/2006/main" count="17" uniqueCount="17">
  <si>
    <t xml:space="preserve">year </t>
  </si>
  <si>
    <t>fue</t>
  </si>
  <si>
    <t>fus</t>
  </si>
  <si>
    <t>bus</t>
  </si>
  <si>
    <t>bue</t>
  </si>
  <si>
    <t>ice-off</t>
  </si>
  <si>
    <t>ice-on</t>
  </si>
  <si>
    <t>re:essentially an ice free year; lake never reached freeze threshold for the season</t>
  </si>
  <si>
    <t>Kendall's tau</t>
  </si>
  <si>
    <t>Average</t>
  </si>
  <si>
    <t>p value</t>
  </si>
  <si>
    <t>Linear Trend</t>
  </si>
  <si>
    <t>P value</t>
  </si>
  <si>
    <t>"= trends filled by gap filling approaches"</t>
  </si>
  <si>
    <t>ice free year</t>
  </si>
  <si>
    <t>Sen's slope</t>
  </si>
  <si>
    <t>Z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</si>
</sst>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975E-4366-4865-8DFA-49198583C6FE}">
  <dimension ref="A1:J34"/>
  <sheetViews>
    <sheetView tabSelected="1" zoomScale="115" zoomScaleNormal="115" workbookViewId="0">
      <selection activeCell="G37" sqref="A36:G37"/>
    </sheetView>
  </sheetViews>
  <sheetFormatPr defaultRowHeight="15" x14ac:dyDescent="0.25"/>
  <cols>
    <col min="1" max="1" width="10.7109375" bestFit="1" customWidth="1"/>
    <col min="8" max="8" width="12.85546875" customWidth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2" t="s">
        <v>6</v>
      </c>
    </row>
    <row r="2" spans="1:10" x14ac:dyDescent="0.25">
      <c r="A2">
        <v>2000</v>
      </c>
      <c r="B2" s="3"/>
      <c r="C2" s="3"/>
      <c r="D2">
        <v>213.45</v>
      </c>
      <c r="E2">
        <v>259.24</v>
      </c>
    </row>
    <row r="3" spans="1:10" x14ac:dyDescent="0.25">
      <c r="A3">
        <v>2001</v>
      </c>
      <c r="B3">
        <v>10.42</v>
      </c>
      <c r="C3">
        <v>48.1</v>
      </c>
      <c r="D3">
        <v>129.66999999999999</v>
      </c>
      <c r="E3" s="3">
        <f>AVERAGE(E2,H3)</f>
        <v>223.92000000000002</v>
      </c>
      <c r="F3">
        <f>(365-E2)+B3</f>
        <v>116.17999999999999</v>
      </c>
      <c r="G3">
        <f>D3-C3</f>
        <v>81.569999999999993</v>
      </c>
      <c r="H3">
        <f>AVERAGE(E2,E5)</f>
        <v>188.6</v>
      </c>
    </row>
    <row r="4" spans="1:10" x14ac:dyDescent="0.25">
      <c r="A4">
        <v>2002</v>
      </c>
      <c r="B4">
        <v>3.65</v>
      </c>
      <c r="C4">
        <v>12</v>
      </c>
      <c r="D4">
        <v>115.46</v>
      </c>
      <c r="E4" s="3">
        <f>AVERAGE(H3,E5)</f>
        <v>153.28</v>
      </c>
      <c r="F4">
        <f t="shared" ref="F4:F26" si="0">(365-E3)+B4</f>
        <v>144.72999999999999</v>
      </c>
      <c r="G4">
        <f t="shared" ref="G4:G26" si="1">D4-C4</f>
        <v>103.46</v>
      </c>
    </row>
    <row r="5" spans="1:10" x14ac:dyDescent="0.25">
      <c r="A5">
        <v>2003</v>
      </c>
      <c r="B5">
        <v>9.75</v>
      </c>
      <c r="C5">
        <v>16.5</v>
      </c>
      <c r="D5">
        <v>110.59</v>
      </c>
      <c r="E5">
        <v>117.96</v>
      </c>
      <c r="F5">
        <f t="shared" si="0"/>
        <v>221.47</v>
      </c>
      <c r="G5">
        <f t="shared" si="1"/>
        <v>94.09</v>
      </c>
      <c r="I5" s="3"/>
      <c r="J5" t="s">
        <v>13</v>
      </c>
    </row>
    <row r="6" spans="1:10" x14ac:dyDescent="0.25">
      <c r="A6">
        <v>2004</v>
      </c>
      <c r="B6">
        <v>3.13</v>
      </c>
      <c r="C6">
        <v>9.4</v>
      </c>
      <c r="D6">
        <v>51.57</v>
      </c>
      <c r="E6">
        <v>61.87</v>
      </c>
      <c r="F6">
        <f t="shared" si="0"/>
        <v>250.17000000000002</v>
      </c>
      <c r="G6">
        <f t="shared" si="1"/>
        <v>42.17</v>
      </c>
    </row>
    <row r="7" spans="1:10" x14ac:dyDescent="0.25">
      <c r="A7">
        <v>2005</v>
      </c>
      <c r="B7">
        <v>5.74</v>
      </c>
      <c r="C7">
        <v>11.78</v>
      </c>
      <c r="D7">
        <v>109.56</v>
      </c>
      <c r="E7">
        <v>120.11</v>
      </c>
      <c r="F7">
        <f t="shared" si="0"/>
        <v>308.87</v>
      </c>
      <c r="G7">
        <f t="shared" si="1"/>
        <v>97.78</v>
      </c>
    </row>
    <row r="8" spans="1:10" x14ac:dyDescent="0.25">
      <c r="A8">
        <v>2006</v>
      </c>
      <c r="B8">
        <v>56.11</v>
      </c>
      <c r="C8">
        <v>62.86</v>
      </c>
      <c r="D8">
        <v>114.05</v>
      </c>
      <c r="E8">
        <v>146.34</v>
      </c>
      <c r="F8">
        <f t="shared" si="0"/>
        <v>301</v>
      </c>
      <c r="G8">
        <f t="shared" si="1"/>
        <v>51.19</v>
      </c>
    </row>
    <row r="9" spans="1:10" x14ac:dyDescent="0.25">
      <c r="A9">
        <v>2007</v>
      </c>
      <c r="B9">
        <v>24.5</v>
      </c>
      <c r="C9">
        <v>29.84</v>
      </c>
      <c r="D9">
        <v>85.75</v>
      </c>
      <c r="E9">
        <v>95.99</v>
      </c>
      <c r="F9">
        <f t="shared" si="0"/>
        <v>243.16</v>
      </c>
      <c r="G9">
        <f t="shared" si="1"/>
        <v>55.91</v>
      </c>
    </row>
    <row r="10" spans="1:10" x14ac:dyDescent="0.25">
      <c r="A10">
        <v>2008</v>
      </c>
      <c r="B10">
        <v>8.0299999999999994</v>
      </c>
      <c r="C10">
        <v>17.87</v>
      </c>
      <c r="D10">
        <v>45.74</v>
      </c>
      <c r="E10">
        <v>101.77</v>
      </c>
      <c r="F10">
        <f t="shared" si="0"/>
        <v>277.03999999999996</v>
      </c>
      <c r="G10">
        <f t="shared" si="1"/>
        <v>27.87</v>
      </c>
    </row>
    <row r="11" spans="1:10" x14ac:dyDescent="0.25">
      <c r="A11">
        <v>2009</v>
      </c>
      <c r="B11">
        <v>81.87</v>
      </c>
      <c r="C11" s="3">
        <f>AVERAGE(C10,C12)</f>
        <v>22.634999999999998</v>
      </c>
      <c r="D11" s="3">
        <f>AVERAGE(D10,D12)</f>
        <v>60.599999999999994</v>
      </c>
      <c r="E11">
        <v>89.37</v>
      </c>
      <c r="F11">
        <f t="shared" si="0"/>
        <v>345.1</v>
      </c>
      <c r="G11">
        <f t="shared" si="1"/>
        <v>37.964999999999996</v>
      </c>
      <c r="I11" t="s">
        <v>7</v>
      </c>
    </row>
    <row r="12" spans="1:10" x14ac:dyDescent="0.25">
      <c r="A12">
        <v>2010</v>
      </c>
      <c r="B12">
        <v>19.059999999999999</v>
      </c>
      <c r="C12">
        <v>27.4</v>
      </c>
      <c r="D12">
        <v>75.459999999999994</v>
      </c>
      <c r="E12">
        <v>84.29</v>
      </c>
      <c r="F12">
        <f t="shared" si="0"/>
        <v>294.69</v>
      </c>
      <c r="G12">
        <f t="shared" si="1"/>
        <v>48.059999999999995</v>
      </c>
    </row>
    <row r="13" spans="1:10" x14ac:dyDescent="0.25">
      <c r="A13">
        <v>2011</v>
      </c>
      <c r="B13">
        <v>29.87</v>
      </c>
      <c r="C13">
        <v>38.83</v>
      </c>
      <c r="D13">
        <v>108.11</v>
      </c>
      <c r="E13">
        <v>123.51</v>
      </c>
      <c r="F13">
        <f t="shared" si="0"/>
        <v>310.58</v>
      </c>
      <c r="G13">
        <f t="shared" si="1"/>
        <v>69.28</v>
      </c>
    </row>
    <row r="14" spans="1:10" x14ac:dyDescent="0.25">
      <c r="A14">
        <v>2012</v>
      </c>
      <c r="B14">
        <v>17.600000000000001</v>
      </c>
      <c r="C14">
        <v>29.65</v>
      </c>
      <c r="D14">
        <v>71.180000000000007</v>
      </c>
      <c r="E14">
        <v>98.08</v>
      </c>
      <c r="F14">
        <f t="shared" si="0"/>
        <v>259.09000000000003</v>
      </c>
      <c r="G14">
        <f t="shared" si="1"/>
        <v>41.530000000000008</v>
      </c>
    </row>
    <row r="15" spans="1:10" x14ac:dyDescent="0.25">
      <c r="A15">
        <v>2013</v>
      </c>
      <c r="B15">
        <v>12.74</v>
      </c>
      <c r="C15">
        <v>18.579999999999998</v>
      </c>
      <c r="D15">
        <v>102.62</v>
      </c>
      <c r="E15">
        <v>114.89</v>
      </c>
      <c r="F15">
        <f t="shared" si="0"/>
        <v>279.66000000000003</v>
      </c>
      <c r="G15">
        <f t="shared" si="1"/>
        <v>84.04</v>
      </c>
    </row>
    <row r="16" spans="1:10" x14ac:dyDescent="0.25">
      <c r="A16">
        <v>2014</v>
      </c>
      <c r="B16">
        <v>18.32</v>
      </c>
      <c r="C16">
        <v>26.4</v>
      </c>
      <c r="D16">
        <v>99.48</v>
      </c>
      <c r="E16">
        <v>113.11</v>
      </c>
      <c r="F16">
        <f t="shared" si="0"/>
        <v>268.43</v>
      </c>
      <c r="G16">
        <f t="shared" si="1"/>
        <v>73.080000000000013</v>
      </c>
    </row>
    <row r="17" spans="1:9" x14ac:dyDescent="0.25">
      <c r="A17">
        <v>2015</v>
      </c>
      <c r="B17">
        <v>-19.29</v>
      </c>
      <c r="C17">
        <v>-13.91</v>
      </c>
      <c r="D17">
        <v>125.61</v>
      </c>
      <c r="E17">
        <v>132.44</v>
      </c>
      <c r="F17">
        <f t="shared" si="0"/>
        <v>232.6</v>
      </c>
      <c r="G17">
        <f t="shared" si="1"/>
        <v>139.52000000000001</v>
      </c>
    </row>
    <row r="18" spans="1:9" x14ac:dyDescent="0.25">
      <c r="A18">
        <v>2016</v>
      </c>
      <c r="B18">
        <v>19.8</v>
      </c>
      <c r="C18">
        <v>34.83</v>
      </c>
      <c r="D18">
        <v>64.64</v>
      </c>
      <c r="E18">
        <v>86.59</v>
      </c>
      <c r="F18">
        <f t="shared" si="0"/>
        <v>252.36</v>
      </c>
      <c r="G18">
        <f t="shared" si="1"/>
        <v>29.810000000000002</v>
      </c>
    </row>
    <row r="19" spans="1:9" x14ac:dyDescent="0.25">
      <c r="A19">
        <v>2017</v>
      </c>
      <c r="B19">
        <v>16.8</v>
      </c>
      <c r="C19">
        <v>58.44</v>
      </c>
      <c r="D19">
        <v>90.62</v>
      </c>
      <c r="E19">
        <v>97.16</v>
      </c>
      <c r="F19">
        <f t="shared" si="0"/>
        <v>295.20999999999998</v>
      </c>
      <c r="G19">
        <f t="shared" si="1"/>
        <v>32.180000000000007</v>
      </c>
    </row>
    <row r="20" spans="1:9" x14ac:dyDescent="0.25">
      <c r="A20">
        <v>2018</v>
      </c>
      <c r="B20">
        <v>53.05</v>
      </c>
      <c r="C20" s="4">
        <f>AVERAGE(C19,C21)</f>
        <v>34.725000000000001</v>
      </c>
      <c r="D20" s="4">
        <f>AVERAGE(D19,D21)</f>
        <v>99.025000000000006</v>
      </c>
      <c r="E20" s="4">
        <f>AVERAGE(E19,E21)</f>
        <v>107.25999999999999</v>
      </c>
      <c r="F20">
        <f t="shared" si="0"/>
        <v>320.89000000000004</v>
      </c>
      <c r="G20">
        <f t="shared" si="1"/>
        <v>64.300000000000011</v>
      </c>
      <c r="I20" t="s">
        <v>14</v>
      </c>
    </row>
    <row r="21" spans="1:9" x14ac:dyDescent="0.25">
      <c r="A21">
        <v>2019</v>
      </c>
      <c r="B21">
        <v>3.04</v>
      </c>
      <c r="C21">
        <v>11.01</v>
      </c>
      <c r="D21">
        <v>107.43</v>
      </c>
      <c r="E21">
        <v>117.36</v>
      </c>
      <c r="F21">
        <f t="shared" si="0"/>
        <v>260.78000000000003</v>
      </c>
      <c r="G21">
        <f t="shared" si="1"/>
        <v>96.42</v>
      </c>
    </row>
    <row r="22" spans="1:9" x14ac:dyDescent="0.25">
      <c r="A22">
        <v>2020</v>
      </c>
      <c r="B22">
        <v>-21.45</v>
      </c>
      <c r="C22">
        <v>-9.94</v>
      </c>
      <c r="D22">
        <v>137.79</v>
      </c>
      <c r="E22" s="4">
        <f>AVERAGE(E21,H22)</f>
        <v>105.22</v>
      </c>
      <c r="F22">
        <f t="shared" si="0"/>
        <v>226.19</v>
      </c>
      <c r="G22">
        <f t="shared" si="1"/>
        <v>147.72999999999999</v>
      </c>
      <c r="H22">
        <f>AVERAGE(E21,E24)</f>
        <v>93.08</v>
      </c>
    </row>
    <row r="23" spans="1:9" x14ac:dyDescent="0.25">
      <c r="A23">
        <v>2021</v>
      </c>
      <c r="B23">
        <v>35.479999999999997</v>
      </c>
      <c r="C23">
        <v>51.47</v>
      </c>
      <c r="D23">
        <v>68.84</v>
      </c>
      <c r="E23" s="4">
        <f>AVERAGE(H22,E24)</f>
        <v>80.94</v>
      </c>
      <c r="F23">
        <f t="shared" si="0"/>
        <v>295.26</v>
      </c>
      <c r="G23">
        <f t="shared" si="1"/>
        <v>17.370000000000005</v>
      </c>
    </row>
    <row r="24" spans="1:9" x14ac:dyDescent="0.25">
      <c r="A24">
        <v>2022</v>
      </c>
      <c r="B24">
        <v>-12.92</v>
      </c>
      <c r="C24">
        <v>-5.04</v>
      </c>
      <c r="D24">
        <v>56.32</v>
      </c>
      <c r="E24">
        <v>68.8</v>
      </c>
      <c r="F24">
        <f t="shared" si="0"/>
        <v>271.14</v>
      </c>
      <c r="G24">
        <f t="shared" si="1"/>
        <v>61.36</v>
      </c>
    </row>
    <row r="25" spans="1:9" x14ac:dyDescent="0.25">
      <c r="A25">
        <v>2023</v>
      </c>
      <c r="B25">
        <v>62.25</v>
      </c>
      <c r="C25">
        <v>73.680000000000007</v>
      </c>
      <c r="D25">
        <v>117</v>
      </c>
      <c r="E25">
        <v>134.86000000000001</v>
      </c>
      <c r="F25">
        <f t="shared" si="0"/>
        <v>358.45</v>
      </c>
      <c r="G25">
        <f t="shared" si="1"/>
        <v>43.319999999999993</v>
      </c>
    </row>
    <row r="26" spans="1:9" x14ac:dyDescent="0.25">
      <c r="A26">
        <v>2024</v>
      </c>
      <c r="B26">
        <v>42.31</v>
      </c>
      <c r="C26">
        <v>50.82</v>
      </c>
      <c r="D26">
        <v>87.23</v>
      </c>
      <c r="E26">
        <v>97.87</v>
      </c>
      <c r="F26">
        <f t="shared" si="0"/>
        <v>272.45</v>
      </c>
      <c r="G26">
        <f t="shared" si="1"/>
        <v>36.410000000000004</v>
      </c>
    </row>
    <row r="28" spans="1:9" x14ac:dyDescent="0.25">
      <c r="A28" s="5" t="s">
        <v>9</v>
      </c>
      <c r="B28">
        <f>AVERAGE(B3:B26)</f>
        <v>19.994166666666668</v>
      </c>
      <c r="C28">
        <f>AVERAGE(C3:C26)</f>
        <v>27.413749999999997</v>
      </c>
      <c r="D28">
        <f>AVERAGE(D2:D26)</f>
        <v>97.911800000000028</v>
      </c>
      <c r="E28">
        <f>AVERAGE(E2:E26)</f>
        <v>117.28919999999998</v>
      </c>
      <c r="F28">
        <f>AVERAGE(F3:F26)</f>
        <v>266.89583333333331</v>
      </c>
      <c r="G28">
        <f>AVERAGE(G3:G26)</f>
        <v>65.683958333333337</v>
      </c>
    </row>
    <row r="29" spans="1:9" x14ac:dyDescent="0.25">
      <c r="A29" s="5" t="s">
        <v>8</v>
      </c>
      <c r="B29">
        <v>0.10100000000000001</v>
      </c>
      <c r="C29">
        <v>0.13</v>
      </c>
      <c r="D29">
        <v>-0.16700000000000001</v>
      </c>
      <c r="E29">
        <v>-0.28699999999999998</v>
      </c>
      <c r="F29">
        <v>0.23899999999999999</v>
      </c>
      <c r="G29">
        <v>-0.14499999999999999</v>
      </c>
    </row>
    <row r="30" spans="1:9" x14ac:dyDescent="0.25">
      <c r="A30" s="5" t="s">
        <v>10</v>
      </c>
      <c r="B30">
        <v>0.503</v>
      </c>
      <c r="C30">
        <v>0.38500000000000001</v>
      </c>
      <c r="D30">
        <v>0.253</v>
      </c>
      <c r="E30" s="6">
        <v>4.7E-2</v>
      </c>
      <c r="F30">
        <v>0.106</v>
      </c>
      <c r="G30">
        <v>0.33300000000000002</v>
      </c>
    </row>
    <row r="31" spans="1:9" x14ac:dyDescent="0.25">
      <c r="A31" s="5" t="s">
        <v>15</v>
      </c>
      <c r="B31">
        <v>0.73499999999999999</v>
      </c>
      <c r="C31">
        <v>0.95</v>
      </c>
      <c r="D31">
        <v>-1.0940000000000001</v>
      </c>
      <c r="E31">
        <v>-1.825</v>
      </c>
      <c r="F31">
        <v>2.4009999999999998</v>
      </c>
      <c r="G31">
        <v>-0.9</v>
      </c>
    </row>
    <row r="32" spans="1:9" x14ac:dyDescent="0.25">
      <c r="A32" s="5" t="s">
        <v>16</v>
      </c>
      <c r="B32">
        <v>0.66969999999999996</v>
      </c>
      <c r="C32">
        <v>0.87</v>
      </c>
      <c r="D32">
        <v>-1.1399999999999999</v>
      </c>
      <c r="E32" s="6">
        <v>-1.9852000000000001</v>
      </c>
      <c r="F32">
        <v>1.6123000000000001</v>
      </c>
      <c r="G32">
        <v>-0.96699999999999997</v>
      </c>
    </row>
    <row r="33" spans="1:7" x14ac:dyDescent="0.25">
      <c r="A33" s="5" t="s">
        <v>11</v>
      </c>
      <c r="B33">
        <v>0.31</v>
      </c>
      <c r="C33">
        <v>0.39700000000000002</v>
      </c>
      <c r="D33">
        <v>-1.3069999999999999</v>
      </c>
      <c r="E33">
        <v>-2.9830000000000001</v>
      </c>
      <c r="F33">
        <v>3.4710000000000001</v>
      </c>
      <c r="G33">
        <v>-0.61899999999999999</v>
      </c>
    </row>
    <row r="34" spans="1:7" x14ac:dyDescent="0.25">
      <c r="A34" s="5" t="s">
        <v>12</v>
      </c>
      <c r="B34">
        <v>0.68</v>
      </c>
      <c r="C34">
        <v>0.56200000000000006</v>
      </c>
      <c r="D34">
        <v>0.186</v>
      </c>
      <c r="E34" s="6">
        <v>1.0999999999999999E-2</v>
      </c>
      <c r="F34" s="6">
        <v>2.7E-2</v>
      </c>
      <c r="G34">
        <v>0.55300000000000005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 Katel</dc:creator>
  <cp:lastModifiedBy>Jeevan Katel</cp:lastModifiedBy>
  <dcterms:created xsi:type="dcterms:W3CDTF">2025-06-06T16:12:52Z</dcterms:created>
  <dcterms:modified xsi:type="dcterms:W3CDTF">2025-09-24T05:31:20Z</dcterms:modified>
</cp:coreProperties>
</file>