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d.docs.live.net/4d1241d518f55017/Documents/"/>
    </mc:Choice>
  </mc:AlternateContent>
  <xr:revisionPtr revIDLastSave="1091" documentId="8_{5CE258BD-93E7-4ACE-BFE2-C0D026E711AB}" xr6:coauthVersionLast="47" xr6:coauthVersionMax="47" xr10:uidLastSave="{15A0F998-8D59-4BB7-93F5-45C878142C0E}"/>
  <bookViews>
    <workbookView minimized="1" xWindow="4560" yWindow="3360" windowWidth="17280" windowHeight="8880" xr2:uid="{00000000-000D-0000-FFFF-FFFF00000000}"/>
  </bookViews>
  <sheets>
    <sheet name="Dashboard" sheetId="7" r:id="rId1"/>
    <sheet name="Raw Data" sheetId="1" r:id="rId2"/>
    <sheet name="Calculations" sheetId="2" state="hidden" r:id="rId3"/>
  </sheets>
  <definedNames>
    <definedName name="Slicer_Age_Group">#N/A</definedName>
    <definedName name="Slicer_Card_Category">#N/A</definedName>
    <definedName name="Slicer_Gender">#N/A</definedName>
    <definedName name="Slicer_High_Value_Tag">#N/A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P9" i="1"/>
  <c r="N11" i="1"/>
  <c r="N13" i="1" s="1"/>
  <c r="N7"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N16" i="1" l="1"/>
</calcChain>
</file>

<file path=xl/sharedStrings.xml><?xml version="1.0" encoding="utf-8"?>
<sst xmlns="http://schemas.openxmlformats.org/spreadsheetml/2006/main" count="5047" uniqueCount="40">
  <si>
    <t>Customer Age</t>
  </si>
  <si>
    <t>Age Group</t>
  </si>
  <si>
    <t>Gender</t>
  </si>
  <si>
    <t>Income Category</t>
  </si>
  <si>
    <t>Income Midpoint</t>
  </si>
  <si>
    <t>Card Category</t>
  </si>
  <si>
    <t>Avg Utilization Ratio</t>
  </si>
  <si>
    <t>Total Trans Amt</t>
  </si>
  <si>
    <t>Total Trans Ct</t>
  </si>
  <si>
    <t>High-Value Tag</t>
  </si>
  <si>
    <t>36-45</t>
  </si>
  <si>
    <t>46+</t>
  </si>
  <si>
    <t>26-35</t>
  </si>
  <si>
    <t>M</t>
  </si>
  <si>
    <t>F</t>
  </si>
  <si>
    <t>$60K - $80K</t>
  </si>
  <si>
    <t>Less than $40K</t>
  </si>
  <si>
    <t>$80K - $120K</t>
  </si>
  <si>
    <t>$40K - $60K</t>
  </si>
  <si>
    <t>$120K +</t>
  </si>
  <si>
    <t>Unknown</t>
  </si>
  <si>
    <t>Blue</t>
  </si>
  <si>
    <t>Gold</t>
  </si>
  <si>
    <t>Silver</t>
  </si>
  <si>
    <t>Platinum</t>
  </si>
  <si>
    <t>Regular</t>
  </si>
  <si>
    <t>High-Value</t>
  </si>
  <si>
    <t>Utilization %</t>
  </si>
  <si>
    <t>Customer Type</t>
  </si>
  <si>
    <t>Grand Total</t>
  </si>
  <si>
    <t>Count of Clientnum</t>
  </si>
  <si>
    <t>Average of Total Trans Amt</t>
  </si>
  <si>
    <t>Average of Utilization %</t>
  </si>
  <si>
    <t>Tag</t>
  </si>
  <si>
    <t>Client num</t>
  </si>
  <si>
    <t>total Customers</t>
  </si>
  <si>
    <t xml:space="preserve">Avg trans </t>
  </si>
  <si>
    <t>avg utilization</t>
  </si>
  <si>
    <t>% of High Value customer</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</si>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</sst>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quot;₹&quot;#,##0.00,&quot;K&quot;;&quot;₹&quot;#,##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0" fillId="0" borderId="0" xfId="0" pivotButton="1"/>
    <xf numFmtId="0" fontId="0" fillId="0" borderId="0" xfId="0" applyAlignment="1">
      <alignment horizontal="left"/>
    </xf>
    <xf numFmtId="9" fontId="0" fillId="0" borderId="0" xfId="0" applyNumberFormat="1"/>
    <xf numFmtId="164" fontId="0" fillId="0" borderId="0" xfId="0" applyNumberFormat="1"/>
    <xf numFmtId="0" fontId="0" fillId="2" borderId="0" xfId="0" applyFill="1"/>
    <xf numFmtId="2" fontId="0" fillId="0" borderId="0" xfId="1" applyNumberFormat="1" applyFont="1"/>
  </cellXfs>
  <cellStyles count="2">
    <cellStyle name="Normal" xfId="0" builtinId="0"/>
    <cellStyle name="Percent" xfId="1" builtinId="5"/>
  </cellStyles>
  <dxfs count="3">
    <dxf>
      <numFmt numFmtId="0" formatCode="General"/>
    </dxf>
    <dxf>
      <font>
        <b val="0"/>
        <i val="0"/>
        <strike val="0"/>
        <condense val="0"/>
        <extend val="0"/>
        <outline val="0"/>
        <shadow val="0"/>
        <u val="none"/>
        <vertAlign val="baseline"/>
        <sz val="11"/>
        <color theme="1"/>
        <name val="Calibri"/>
        <family val="2"/>
        <scheme val="minor"/>
      </font>
      <numFmt numFmtId="2" formatCode="0.0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FF99"/>
      <color rgb="FFFFFFCC"/>
      <color rgb="FF99FF99"/>
      <color rgb="FFB5C8E7"/>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[Credit_Card_Strategy_Analysis_Dashboard.xlsx]Calculations!PivotTable1</c:name>
    <c:fmtId val="2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Avg Transaction Amt By Age Group</a:t>
            </a:r>
          </a:p>
        </c:rich>
      </c:tx>
      <c:overlay val="0"/>
      <c:spPr>
        <a:solidFill>
          <a:sysClr val="window" lastClr="FFFFFF"/>
        </a:solid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11845301053788"/>
          <c:y val="0.22306054622429161"/>
          <c:w val="0.87753018372703417"/>
          <c:h val="0.59236840186643336"/>
        </c:manualLayout>
      </c:layout>
      <c:bar3DChart>
        <c:barDir val="col"/>
        <c:grouping val="standard"/>
        <c:varyColors val="0"/>
        <c:ser>
          <c:idx val="0"/>
          <c:order val="0"/>
          <c:tx>
            <c:strRef>
              <c:f>Calculations!$B$3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Calculations!$A$4:$A$7</c:f>
              <c:strCache>
                <c:ptCount val="3"/>
                <c:pt idx="0">
                  <c:v>26-35</c:v>
                </c:pt>
                <c:pt idx="1">
                  <c:v>36-45</c:v>
                </c:pt>
                <c:pt idx="2">
                  <c:v>46+</c:v>
                </c:pt>
              </c:strCache>
            </c:strRef>
          </c:cat>
          <c:val>
            <c:numRef>
              <c:f>Calculations!$B$4:$B$7</c:f>
              <c:numCache>
                <c:formatCode>[&gt;=1000]"₹"#,##0.00,"K";"₹"#,##0</c:formatCode>
                <c:ptCount val="3"/>
                <c:pt idx="0">
                  <c:v>1962.3921568627452</c:v>
                </c:pt>
                <c:pt idx="1">
                  <c:v>1459.3401360544217</c:v>
                </c:pt>
                <c:pt idx="2">
                  <c:v>1440.5522388059701</c:v>
                </c:pt>
              </c:numCache>
            </c:numRef>
          </c:val>
          <c:extLst>
            <c:ext xmlns:c16="http://schemas.microsoft.com/office/drawing/2014/chart" uri="{C3380CC4-5D6E-409C-BE32-E72D297353CC}">
              <c16:uniqueId val="{00000000-F5A3-4BF6-8FFF-B0DD585B598A}"/>
            </c:ext>
          </c:extLst>
        </c:ser>
        <c:dLbls>
          <c:showLegendKey val="0"/>
          <c:showVal val="1"/>
          <c:showCatName val="0"/>
          <c:showSerName val="0"/>
          <c:showPercent val="0"/>
          <c:showBubbleSize val="0"/>
        </c:dLbls>
        <c:gapWidth val="150"/>
        <c:shape val="box"/>
        <c:axId val="1523153232"/>
        <c:axId val="1523153712"/>
        <c:axId val="1459399760"/>
      </c:bar3DChart>
      <c:catAx>
        <c:axId val="1523153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712"/>
        <c:crosses val="autoZero"/>
        <c:auto val="1"/>
        <c:lblAlgn val="ctr"/>
        <c:lblOffset val="100"/>
        <c:noMultiLvlLbl val="0"/>
      </c:catAx>
      <c:valAx>
        <c:axId val="1523153712"/>
        <c:scaling>
          <c:orientation val="minMax"/>
        </c:scaling>
        <c:delete val="0"/>
        <c:axPos val="l"/>
        <c:majorGridlines>
          <c:spPr>
            <a:ln w="9525" cap="flat" cmpd="sng" algn="ctr">
              <a:solidFill>
                <a:schemeClr val="tx1">
                  <a:lumMod val="15000"/>
                  <a:lumOff val="85000"/>
                </a:schemeClr>
              </a:solidFill>
              <a:round/>
            </a:ln>
            <a:effectLst/>
          </c:spPr>
        </c:majorGridlines>
        <c:numFmt formatCode="[&gt;=1000]&quot;₹&quot;#,##0.00,&quot;K&quot;;&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232"/>
        <c:crosses val="autoZero"/>
        <c:crossBetween val="between"/>
      </c:valAx>
      <c:serAx>
        <c:axId val="145939976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712"/>
        <c:crosses val="autoZero"/>
      </c:serAx>
      <c:spPr>
        <a:noFill/>
        <a:ln>
          <a:noFill/>
        </a:ln>
        <a:effectLst/>
      </c:spPr>
    </c:plotArea>
    <c:legend>
      <c:legendPos val="b"/>
      <c:layout>
        <c:manualLayout>
          <c:xMode val="edge"/>
          <c:yMode val="edge"/>
          <c:x val="0.46932217847769031"/>
          <c:y val="0.81076334208223977"/>
          <c:w val="0.12841047308110876"/>
          <c:h val="9.422176499294374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[Credit_Card_Strategy_Analysis_Dashboard.xlsx]Calculations!PivotTable2</c:name>
    <c:fmtId val="2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Tag By Card Category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Calculations!$E$7:$E$8</c:f>
              <c:strCache>
                <c:ptCount val="1"/>
                <c:pt idx="0">
                  <c:v>Blue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Calculations!$D$9:$D$11</c:f>
              <c:strCache>
                <c:ptCount val="2"/>
                <c:pt idx="0">
                  <c:v>High-Value</c:v>
                </c:pt>
                <c:pt idx="1">
                  <c:v>Regular</c:v>
                </c:pt>
              </c:strCache>
            </c:strRef>
          </c:cat>
          <c:val>
            <c:numRef>
              <c:f>Calculations!$E$9:$E$11</c:f>
              <c:numCache>
                <c:formatCode>General</c:formatCode>
                <c:ptCount val="2"/>
                <c:pt idx="0">
                  <c:v>168</c:v>
                </c:pt>
                <c:pt idx="1">
                  <c:v>780</c:v>
                </c:pt>
              </c:numCache>
            </c:numRef>
          </c:val>
          <c:extLst>
            <c:ext xmlns:c16="http://schemas.microsoft.com/office/drawing/2014/chart" uri="{C3380CC4-5D6E-409C-BE32-E72D297353CC}">
              <c16:uniqueId val="{00000000-1E5B-4428-8FC7-8C41C867AF3D}"/>
            </c:ext>
          </c:extLst>
        </c:ser>
        <c:dLbls>
          <c:dLblPos val="ctr"/>
          <c:showLegendKey val="0"/>
          <c:showVal val="1"/>
          <c:showCatName val="0"/>
          <c:showSerName val="0"/>
          <c:showPercent val="0"/>
          <c:showBubbleSize val="0"/>
        </c:dLbls>
        <c:gapWidth val="150"/>
        <c:overlap val="100"/>
        <c:axId val="147380720"/>
        <c:axId val="147381200"/>
      </c:barChart>
      <c:catAx>
        <c:axId val="14738072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7381200"/>
        <c:crosses val="autoZero"/>
        <c:auto val="1"/>
        <c:lblAlgn val="ctr"/>
        <c:lblOffset val="100"/>
        <c:noMultiLvlLbl val="0"/>
      </c:catAx>
      <c:valAx>
        <c:axId val="1473812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7380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[Credit_Card_Strategy_Analysis_Dashboard.xlsx]Calculations!PivotTable8</c:name>
    <c:fmtId val="11"/>
  </c:pivotSource>
  <c:chart>
    <c:title>
      <c:tx>
        <c:rich>
          <a:bodyPr rot="0" spcFirstLastPara="1" vertOverflow="ellipsis" vert="horz" wrap="square" anchor="ctr" anchorCtr="1"/>
          <a:lstStyle/>
          <a:p>
            <a:pPr>
              <a:defRPr sz="1600" b="0" i="0" u="none" strike="noStrike" kern="1200" spc="0" baseline="0">
                <a:solidFill>
                  <a:schemeClr val="tx2"/>
                </a:solidFill>
                <a:latin typeface="+mn-lt"/>
                <a:ea typeface="+mn-ea"/>
                <a:cs typeface="+mn-cs"/>
              </a:defRPr>
            </a:pPr>
            <a:r>
              <a:rPr lang="en-US" sz="1600" b="1">
                <a:solidFill>
                  <a:schemeClr val="tx2"/>
                </a:solidFill>
              </a:rPr>
              <a:t>Income</a:t>
            </a:r>
            <a:r>
              <a:rPr lang="en-US" sz="1600" b="1" baseline="0">
                <a:solidFill>
                  <a:schemeClr val="tx2"/>
                </a:solidFill>
              </a:rPr>
              <a:t> Catergory</a:t>
            </a:r>
            <a:endParaRPr lang="en-US" sz="1600" b="1">
              <a:solidFill>
                <a:schemeClr val="tx2"/>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C0504D">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5.833333333333323E-2"/>
              <c:y val="3.6680421824850984E-2"/>
            </c:manualLayout>
          </c:layout>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Lst>
        </c:dLbl>
      </c:pivotFmt>
      <c:pivotFmt>
        <c:idx val="2"/>
        <c:spPr>
          <a:solidFill>
            <a:schemeClr val="accent2"/>
          </a:solidFill>
          <a:ln w="19050">
            <a:solidFill>
              <a:schemeClr val="lt1"/>
            </a:solidFill>
          </a:ln>
          <a:effectLst/>
        </c:spPr>
        <c:dLbl>
          <c:idx val="0"/>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5"/>
          </a:solidFill>
          <a:ln w="19050">
            <a:solidFill>
              <a:schemeClr val="lt1"/>
            </a:solidFill>
          </a:ln>
          <a:effectLst/>
        </c:spPr>
        <c:dLbl>
          <c:idx val="0"/>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solidFill>
              <a:srgbClr val="C0504D">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5.833333333333323E-2"/>
              <c:y val="3.6680421824850984E-2"/>
            </c:manualLayout>
          </c:layout>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solidFill>
              <a:srgbClr val="FFFF99"/>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5.833333333333323E-2"/>
              <c:y val="3.6680421824850984E-2"/>
            </c:manualLayout>
          </c:layout>
          <c:spPr>
            <a:solidFill>
              <a:srgbClr val="FFFF99"/>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32220997375328086"/>
          <c:y val="0.26634824017011627"/>
          <c:w val="0.38058027121609805"/>
          <c:h val="0.6281930198890201"/>
        </c:manualLayout>
      </c:layout>
      <c:pieChart>
        <c:varyColors val="1"/>
        <c:ser>
          <c:idx val="0"/>
          <c:order val="0"/>
          <c:tx>
            <c:strRef>
              <c:f>Calculations!$E$16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2F-43A6-90BF-C6D6AA78E3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2F-43A6-90BF-C6D6AA78E3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2F-43A6-90BF-C6D6AA78E3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42F-43A6-90BF-C6D6AA78E39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42F-43A6-90BF-C6D6AA78E39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42F-43A6-90BF-C6D6AA78E398}"/>
              </c:ext>
            </c:extLst>
          </c:dPt>
          <c:dLbls>
            <c:dLbl>
              <c:idx val="0"/>
              <c:layout>
                <c:manualLayout>
                  <c:x val="5.833333333333323E-2"/>
                  <c:y val="3.6680421824850984E-2"/>
                </c:manualLayout>
              </c:layout>
              <c:spPr>
                <a:solidFill>
                  <a:srgbClr val="FFFF99"/>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 xmlns:c16="http://schemas.microsoft.com/office/drawing/2014/chart" uri="{C3380CC4-5D6E-409C-BE32-E72D297353CC}">
                  <c16:uniqueId val="{00000001-242F-43A6-90BF-C6D6AA78E398}"/>
                </c:ext>
              </c:extLst>
            </c:dLbl>
            <c:spPr>
              <a:solidFill>
                <a:srgbClr val="FFFF99"/>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Calculations!$D$17:$D$23</c:f>
              <c:strCache>
                <c:ptCount val="6"/>
                <c:pt idx="0">
                  <c:v>$120K +</c:v>
                </c:pt>
                <c:pt idx="1">
                  <c:v>$40K - $60K</c:v>
                </c:pt>
                <c:pt idx="2">
                  <c:v>$60K - $80K</c:v>
                </c:pt>
                <c:pt idx="3">
                  <c:v>$80K - $120K</c:v>
                </c:pt>
                <c:pt idx="4">
                  <c:v>Less than $40K</c:v>
                </c:pt>
                <c:pt idx="5">
                  <c:v>Unknown</c:v>
                </c:pt>
              </c:strCache>
            </c:strRef>
          </c:cat>
          <c:val>
            <c:numRef>
              <c:f>Calculations!$E$17:$E$23</c:f>
              <c:numCache>
                <c:formatCode>General</c:formatCode>
                <c:ptCount val="6"/>
                <c:pt idx="0">
                  <c:v>85</c:v>
                </c:pt>
                <c:pt idx="1">
                  <c:v>167</c:v>
                </c:pt>
                <c:pt idx="2">
                  <c:v>188</c:v>
                </c:pt>
                <c:pt idx="3">
                  <c:v>191</c:v>
                </c:pt>
                <c:pt idx="4">
                  <c:v>244</c:v>
                </c:pt>
                <c:pt idx="5">
                  <c:v>73</c:v>
                </c:pt>
              </c:numCache>
            </c:numRef>
          </c:val>
          <c:extLst>
            <c:ext xmlns:c16="http://schemas.microsoft.com/office/drawing/2014/chart" uri="{C3380CC4-5D6E-409C-BE32-E72D297353CC}">
              <c16:uniqueId val="{0000000C-242F-43A6-90BF-C6D6AA78E398}"/>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[Credit_Card_Strategy_Analysis_Dashboard.xlsx]Calculations!PivotTable6</c:name>
    <c:fmtId val="39"/>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600" b="1">
                <a:solidFill>
                  <a:schemeClr val="tx2"/>
                </a:solidFill>
              </a:rPr>
              <a:t>Avg</a:t>
            </a:r>
            <a:r>
              <a:rPr lang="en-US" sz="1600" b="1" baseline="0">
                <a:solidFill>
                  <a:schemeClr val="tx2"/>
                </a:solidFill>
              </a:rPr>
              <a:t> of Utilizations By Gender</a:t>
            </a:r>
            <a:endParaRPr lang="en-US" sz="1600"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Calculations!$B$17</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Calculations!$A$18:$A$20</c:f>
              <c:strCache>
                <c:ptCount val="2"/>
                <c:pt idx="0">
                  <c:v>F</c:v>
                </c:pt>
                <c:pt idx="1">
                  <c:v>M</c:v>
                </c:pt>
              </c:strCache>
            </c:strRef>
          </c:cat>
          <c:val>
            <c:numRef>
              <c:f>Calculations!$B$18:$B$20</c:f>
              <c:numCache>
                <c:formatCode>0%</c:formatCode>
                <c:ptCount val="2"/>
                <c:pt idx="0">
                  <c:v>0.3714416666666665</c:v>
                </c:pt>
                <c:pt idx="1">
                  <c:v>0.22636904761904775</c:v>
                </c:pt>
              </c:numCache>
            </c:numRef>
          </c:val>
          <c:smooth val="0"/>
          <c:extLst>
            <c:ext xmlns:c16="http://schemas.microsoft.com/office/drawing/2014/chart" uri="{C3380CC4-5D6E-409C-BE32-E72D297353CC}">
              <c16:uniqueId val="{00000000-16DA-4BC1-9E8E-4A0A1154CF4A}"/>
            </c:ext>
          </c:extLst>
        </c:ser>
        <c:dLbls>
          <c:showLegendKey val="0"/>
          <c:showVal val="0"/>
          <c:showCatName val="0"/>
          <c:showSerName val="0"/>
          <c:showPercent val="0"/>
          <c:showBubbleSize val="0"/>
        </c:dLbls>
        <c:smooth val="0"/>
        <c:axId val="190978064"/>
        <c:axId val="190978544"/>
      </c:lineChart>
      <c:catAx>
        <c:axId val="19097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0978544"/>
        <c:crosses val="autoZero"/>
        <c:auto val="1"/>
        <c:lblAlgn val="ctr"/>
        <c:lblOffset val="100"/>
        <c:noMultiLvlLbl val="0"/>
      </c:catAx>
      <c:valAx>
        <c:axId val="19097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097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Transaction Amt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024759405074365"/>
          <c:y val="0.21747703412073491"/>
          <c:w val="0.87753018372703417"/>
          <c:h val="0.59236840186643336"/>
        </c:manualLayout>
      </c:layout>
      <c:bar3DChart>
        <c:barDir val="col"/>
        <c:grouping val="standard"/>
        <c:varyColors val="0"/>
        <c:ser>
          <c:idx val="0"/>
          <c:order val="0"/>
          <c:tx>
            <c:strRef>
              <c:f>Calculations!$B$3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Calculations!$A$4:$A$7</c:f>
              <c:strCache>
                <c:ptCount val="3"/>
                <c:pt idx="0">
                  <c:v>26-35</c:v>
                </c:pt>
                <c:pt idx="1">
                  <c:v>36-45</c:v>
                </c:pt>
                <c:pt idx="2">
                  <c:v>46+</c:v>
                </c:pt>
              </c:strCache>
            </c:strRef>
          </c:cat>
          <c:val>
            <c:numRef>
              <c:f>Calculations!$B$4:$B$7</c:f>
              <c:numCache>
                <c:formatCode>[&gt;=1000]"₹"#,##0.00,"K";"₹"#,##0</c:formatCode>
                <c:ptCount val="3"/>
                <c:pt idx="0">
                  <c:v>1962.3921568627452</c:v>
                </c:pt>
                <c:pt idx="1">
                  <c:v>1459.3401360544217</c:v>
                </c:pt>
                <c:pt idx="2">
                  <c:v>1440.5522388059701</c:v>
                </c:pt>
              </c:numCache>
            </c:numRef>
          </c:val>
          <c:extLst>
            <c:ext xmlns:c16="http://schemas.microsoft.com/office/drawing/2014/chart" uri="{C3380CC4-5D6E-409C-BE32-E72D297353CC}">
              <c16:uniqueId val="{00000000-3263-46F0-866E-BCF2CDD9381D}"/>
            </c:ext>
          </c:extLst>
        </c:ser>
        <c:dLbls>
          <c:showLegendKey val="0"/>
          <c:showVal val="1"/>
          <c:showCatName val="0"/>
          <c:showSerName val="0"/>
          <c:showPercent val="0"/>
          <c:showBubbleSize val="0"/>
        </c:dLbls>
        <c:gapWidth val="150"/>
        <c:shape val="box"/>
        <c:axId val="1523153232"/>
        <c:axId val="1523153712"/>
        <c:axId val="1459399760"/>
      </c:bar3DChart>
      <c:catAx>
        <c:axId val="1523153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712"/>
        <c:crosses val="autoZero"/>
        <c:auto val="1"/>
        <c:lblAlgn val="ctr"/>
        <c:lblOffset val="100"/>
        <c:noMultiLvlLbl val="0"/>
      </c:catAx>
      <c:valAx>
        <c:axId val="1523153712"/>
        <c:scaling>
          <c:orientation val="minMax"/>
        </c:scaling>
        <c:delete val="0"/>
        <c:axPos val="l"/>
        <c:majorGridlines>
          <c:spPr>
            <a:ln w="9525" cap="flat" cmpd="sng" algn="ctr">
              <a:solidFill>
                <a:schemeClr val="tx1">
                  <a:lumMod val="15000"/>
                  <a:lumOff val="85000"/>
                </a:schemeClr>
              </a:solidFill>
              <a:round/>
            </a:ln>
            <a:effectLst/>
          </c:spPr>
        </c:majorGridlines>
        <c:numFmt formatCode="[&gt;=1000]&quot;₹&quot;#,##0.00,&quot;K&quot;;&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232"/>
        <c:crosses val="autoZero"/>
        <c:crossBetween val="between"/>
      </c:valAx>
      <c:serAx>
        <c:axId val="145939976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3153712"/>
        <c:crosses val="autoZero"/>
      </c:serAx>
      <c:spPr>
        <a:noFill/>
        <a:ln>
          <a:noFill/>
        </a:ln>
        <a:effectLst/>
      </c:spPr>
    </c:plotArea>
    <c:legend>
      <c:legendPos val="b"/>
      <c:layout>
        <c:manualLayout>
          <c:xMode val="edge"/>
          <c:yMode val="edge"/>
          <c:x val="0.46932217847769031"/>
          <c:y val="0.81076334208223977"/>
          <c:w val="0.12841047308110876"/>
          <c:h val="9.422176499294374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[Credit_Card_Strategy_Analysis_Dashboard.xlsx]Calculations!PivotTable2</c:name>
    <c:fmtId val="1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Tag By Card Category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Calculations!$E$7:$E$8</c:f>
              <c:strCache>
                <c:ptCount val="1"/>
                <c:pt idx="0">
                  <c:v>Blue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Calculations!$D$9:$D$11</c:f>
              <c:strCache>
                <c:ptCount val="2"/>
                <c:pt idx="0">
                  <c:v>High-Value</c:v>
                </c:pt>
                <c:pt idx="1">
                  <c:v>Regular</c:v>
                </c:pt>
              </c:strCache>
            </c:strRef>
          </c:cat>
          <c:val>
            <c:numRef>
              <c:f>Calculations!$E$9:$E$11</c:f>
              <c:numCache>
                <c:formatCode>General</c:formatCode>
                <c:ptCount val="2"/>
                <c:pt idx="0">
                  <c:v>168</c:v>
                </c:pt>
                <c:pt idx="1">
                  <c:v>780</c:v>
                </c:pt>
              </c:numCache>
            </c:numRef>
          </c:val>
          <c:extLst>
            <c:ext xmlns:c16="http://schemas.microsoft.com/office/drawing/2014/chart" uri="{C3380CC4-5D6E-409C-BE32-E72D297353CC}">
              <c16:uniqueId val="{00000000-9379-43A9-9656-62A44FF062F5}"/>
            </c:ext>
          </c:extLst>
        </c:ser>
        <c:dLbls>
          <c:dLblPos val="ctr"/>
          <c:showLegendKey val="0"/>
          <c:showVal val="1"/>
          <c:showCatName val="0"/>
          <c:showSerName val="0"/>
          <c:showPercent val="0"/>
          <c:showBubbleSize val="0"/>
        </c:dLbls>
        <c:gapWidth val="150"/>
        <c:overlap val="100"/>
        <c:axId val="147380720"/>
        <c:axId val="147381200"/>
      </c:barChart>
      <c:catAx>
        <c:axId val="14738072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7381200"/>
        <c:crosses val="autoZero"/>
        <c:auto val="1"/>
        <c:lblAlgn val="ctr"/>
        <c:lblOffset val="100"/>
        <c:noMultiLvlLbl val="0"/>
      </c:catAx>
      <c:valAx>
        <c:axId val="14738120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7380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[Credit_Card_Strategy_Analysis_Dashboard.xlsx]Calculations!PivotTable8</c:name>
    <c:fmtId val="6"/>
  </c:pivotSource>
  <c:chart>
    <c:title>
      <c:tx>
        <c:rich>
          <a:bodyPr rot="0" spcFirstLastPara="1" vertOverflow="ellipsis" vert="horz" wrap="square" anchor="ctr" anchorCtr="1"/>
          <a:lstStyle/>
          <a:p>
            <a:pPr>
              <a:defRPr sz="1600" b="0" i="0" u="none" strike="noStrike" kern="1200" spc="0" baseline="0">
                <a:solidFill>
                  <a:schemeClr val="tx2"/>
                </a:solidFill>
                <a:latin typeface="+mn-lt"/>
                <a:ea typeface="+mn-ea"/>
                <a:cs typeface="+mn-cs"/>
              </a:defRPr>
            </a:pPr>
            <a:r>
              <a:rPr lang="en-US" sz="1600" b="1">
                <a:solidFill>
                  <a:schemeClr val="tx2"/>
                </a:solidFill>
              </a:rPr>
              <a:t>Income</a:t>
            </a:r>
            <a:r>
              <a:rPr lang="en-US" sz="1600" b="1" baseline="0">
                <a:solidFill>
                  <a:schemeClr val="tx2"/>
                </a:solidFill>
              </a:rPr>
              <a:t> Catergory</a:t>
            </a:r>
            <a:endParaRPr lang="en-US" sz="1600" b="1">
              <a:solidFill>
                <a:schemeClr val="tx2"/>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rgbClr val="C0504D">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5.833333333333323E-2"/>
              <c:y val="3.6680421824850984E-2"/>
            </c:manualLayout>
          </c:layout>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32220997375328086"/>
          <c:y val="0.26634824017011627"/>
          <c:w val="0.38058027121609805"/>
          <c:h val="0.6281930198890201"/>
        </c:manualLayout>
      </c:layout>
      <c:pieChart>
        <c:varyColors val="1"/>
        <c:ser>
          <c:idx val="0"/>
          <c:order val="0"/>
          <c:tx>
            <c:strRef>
              <c:f>Calculations!$E$16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5E4-4570-889D-00944DA29E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E4-4570-889D-00944DA29E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55E4-4570-889D-00944DA29E9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55E4-4570-889D-00944DA29E9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6-55E4-4570-889D-00944DA29E9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7-55E4-4570-889D-00944DA29E9A}"/>
              </c:ext>
            </c:extLst>
          </c:dPt>
          <c:dLbls>
            <c:dLbl>
              <c:idx val="0"/>
              <c:layout>
                <c:manualLayout>
                  <c:x val="5.833333333333323E-2"/>
                  <c:y val="3.6680421824850984E-2"/>
                </c:manualLayout>
              </c:layout>
              <c:spPr>
                <a:solidFill>
                  <a:schemeClr val="accent2">
                    <a:lumMod val="40000"/>
                    <a:lumOff val="60000"/>
                  </a:schemeClr>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15535"/>
                        <a:gd name="adj2" fmla="val 67447"/>
                      </a:avLst>
                    </a:prstGeom>
                    <a:noFill/>
                    <a:ln>
                      <a:noFill/>
                    </a:ln>
                  </c15:spPr>
                </c:ext>
                <c:ext xmlns:c16="http://schemas.microsoft.com/office/drawing/2014/chart" uri="{C3380CC4-5D6E-409C-BE32-E72D297353CC}">
                  <c16:uniqueId val="{00000002-55E4-4570-889D-00944DA29E9A}"/>
                </c:ext>
              </c:extLst>
            </c:dLbl>
            <c:spPr>
              <a:solidFill>
                <a:srgbClr val="C0504D">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Calculations!$D$17:$D$23</c:f>
              <c:strCache>
                <c:ptCount val="6"/>
                <c:pt idx="0">
                  <c:v>$120K +</c:v>
                </c:pt>
                <c:pt idx="1">
                  <c:v>$40K - $60K</c:v>
                </c:pt>
                <c:pt idx="2">
                  <c:v>$60K - $80K</c:v>
                </c:pt>
                <c:pt idx="3">
                  <c:v>$80K - $120K</c:v>
                </c:pt>
                <c:pt idx="4">
                  <c:v>Less than $40K</c:v>
                </c:pt>
                <c:pt idx="5">
                  <c:v>Unknown</c:v>
                </c:pt>
              </c:strCache>
            </c:strRef>
          </c:cat>
          <c:val>
            <c:numRef>
              <c:f>Calculations!$E$17:$E$23</c:f>
              <c:numCache>
                <c:formatCode>General</c:formatCode>
                <c:ptCount val="6"/>
                <c:pt idx="0">
                  <c:v>85</c:v>
                </c:pt>
                <c:pt idx="1">
                  <c:v>167</c:v>
                </c:pt>
                <c:pt idx="2">
                  <c:v>188</c:v>
                </c:pt>
                <c:pt idx="3">
                  <c:v>191</c:v>
                </c:pt>
                <c:pt idx="4">
                  <c:v>244</c:v>
                </c:pt>
                <c:pt idx="5">
                  <c:v>73</c:v>
                </c:pt>
              </c:numCache>
            </c:numRef>
          </c:val>
          <c:extLst>
            <c:ext xmlns:c16="http://schemas.microsoft.com/office/drawing/2014/chart" uri="{C3380CC4-5D6E-409C-BE32-E72D297353CC}">
              <c16:uniqueId val="{00000000-55E4-4570-889D-00944DA29E9A}"/>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[Credit_Card_Strategy_Analysis_Dashboard.xlsx]Calculations!PivotTable6</c:name>
    <c:fmtId val="34"/>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600" b="1">
                <a:solidFill>
                  <a:schemeClr val="tx2"/>
                </a:solidFill>
              </a:rPr>
              <a:t>Avg</a:t>
            </a:r>
            <a:r>
              <a:rPr lang="en-US" sz="1600" b="1" baseline="0">
                <a:solidFill>
                  <a:schemeClr val="tx2"/>
                </a:solidFill>
              </a:rPr>
              <a:t> of Utilizations By Gender</a:t>
            </a:r>
            <a:endParaRPr lang="en-US" sz="1600" b="1">
              <a:solidFill>
                <a:schemeClr val="tx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Calculations!$B$17</c:f>
              <c:strCache>
                <c:ptCount val="1"/>
                <c:pt idx="0">
                  <c:v>Total</c:v>
                </c:pt>
              </c:strCache>
            </c:strRef>
          </c:tx>
          <c:spPr>
            <a:ln w="28575" cap="rnd">
              <a:solidFill>
                <a:schemeClr val="accent1"/>
              </a:solidFill>
              <a:round/>
            </a:ln>
            <a:effectLst/>
          </c:spPr>
          <c:marker>
            <c:symbol val="none"/>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Calculations!$A$18:$A$20</c:f>
              <c:strCache>
                <c:ptCount val="2"/>
                <c:pt idx="0">
                  <c:v>F</c:v>
                </c:pt>
                <c:pt idx="1">
                  <c:v>M</c:v>
                </c:pt>
              </c:strCache>
            </c:strRef>
          </c:cat>
          <c:val>
            <c:numRef>
              <c:f>Calculations!$B$18:$B$20</c:f>
              <c:numCache>
                <c:formatCode>0%</c:formatCode>
                <c:ptCount val="2"/>
                <c:pt idx="0">
                  <c:v>0.3714416666666665</c:v>
                </c:pt>
                <c:pt idx="1">
                  <c:v>0.22636904761904775</c:v>
                </c:pt>
              </c:numCache>
            </c:numRef>
          </c:val>
          <c:smooth val="0"/>
          <c:extLst>
            <c:ext xmlns:c16="http://schemas.microsoft.com/office/drawing/2014/chart" uri="{C3380CC4-5D6E-409C-BE32-E72D297353CC}">
              <c16:uniqueId val="{00000000-16F7-4516-89F4-B47F9C8339C8}"/>
            </c:ext>
          </c:extLst>
        </c:ser>
        <c:dLbls>
          <c:showLegendKey val="0"/>
          <c:showVal val="0"/>
          <c:showCatName val="0"/>
          <c:showSerName val="0"/>
          <c:showPercent val="0"/>
          <c:showBubbleSize val="0"/>
        </c:dLbls>
        <c:smooth val="0"/>
        <c:axId val="190978064"/>
        <c:axId val="190978544"/>
      </c:lineChart>
      <c:catAx>
        <c:axId val="19097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90978544"/>
        <c:crosses val="autoZero"/>
        <c:auto val="1"/>
        <c:lblAlgn val="ctr"/>
        <c:lblOffset val="100"/>
        <c:noMultiLvlLbl val="0"/>
      </c:catAx>
      <c:valAx>
        <c:axId val="1909785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097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svg"/><Relationship Id="rId3" Type="http://schemas.openxmlformats.org/officeDocument/2006/relationships/chart" Target="../charts/chart1.xml"/><Relationship Id="rId7" Type="http://schemas.openxmlformats.org/officeDocument/2006/relationships/image" Target="../media/image3.png"/><Relationship Id="rId12"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7.png"/><Relationship Id="rId5" Type="http://schemas.openxmlformats.org/officeDocument/2006/relationships/chart" Target="../charts/chart3.xml"/><Relationship Id="rId10" Type="http://schemas.openxmlformats.org/officeDocument/2006/relationships/image" Target="../media/image6.svg"/><Relationship Id="rId4" Type="http://schemas.openxmlformats.org/officeDocument/2006/relationships/chart" Target="../charts/chart2.xm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364446</xdr:colOff>
      <xdr:row>0</xdr:row>
      <xdr:rowOff>35998</xdr:rowOff>
    </xdr:from>
    <xdr:to>
      <xdr:col>18</xdr:col>
      <xdr:colOff>257766</xdr:colOff>
      <xdr:row>3</xdr:row>
      <xdr:rowOff>112198</xdr:rowOff>
    </xdr:to>
    <xdr:sp macro="" textlink="">
      <xdr:nvSpPr>
        <xdr:cNvPr id="2" name="Rectangle: Rounded Corners 1">
          <a:extLst>
            <a:ext uri="{FF2B5EF4-FFF2-40B4-BE49-F238E27FC236}">
              <a16:creationId xmlns:a16="http://schemas.microsoft.com/office/drawing/2014/main" id="{F6109ACF-CBC2-3E8A-693D-8810B28616F6}"/>
            </a:ext>
          </a:extLst>
        </xdr:cNvPr>
        <xdr:cNvSpPr/>
      </xdr:nvSpPr>
      <xdr:spPr>
        <a:xfrm>
          <a:off x="1573136" y="35998"/>
          <a:ext cx="9562837" cy="627993"/>
        </a:xfrm>
        <a:prstGeom prst="roundRect">
          <a:avLst>
            <a:gd name="adj" fmla="val 48374"/>
          </a:avLst>
        </a:prstGeom>
        <a:solidFill>
          <a:schemeClr val="accent1">
            <a:lumMod val="60000"/>
            <a:lumOff val="4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n-IN" sz="2000" b="0" cap="none" spc="0">
              <a:ln w="0"/>
              <a:solidFill>
                <a:schemeClr val="tx1"/>
              </a:solidFill>
              <a:effectLst>
                <a:outerShdw blurRad="38100" dist="19050" dir="2700000" algn="tl" rotWithShape="0">
                  <a:schemeClr val="dk1">
                    <a:alpha val="40000"/>
                  </a:schemeClr>
                </a:outerShdw>
              </a:effectLst>
              <a:latin typeface="Stencil" panose="040409050D0802020404" pitchFamily="82" charset="0"/>
            </a:rPr>
            <a:t>CREDIT</a:t>
          </a:r>
          <a:r>
            <a:rPr lang="en-IN" sz="2000" b="0" cap="none" spc="0" baseline="0">
              <a:ln w="0"/>
              <a:solidFill>
                <a:schemeClr val="tx1"/>
              </a:solidFill>
              <a:effectLst>
                <a:outerShdw blurRad="38100" dist="19050" dir="2700000" algn="tl" rotWithShape="0">
                  <a:schemeClr val="dk1">
                    <a:alpha val="40000"/>
                  </a:schemeClr>
                </a:outerShdw>
              </a:effectLst>
              <a:latin typeface="Stencil" panose="040409050D0802020404" pitchFamily="82" charset="0"/>
            </a:rPr>
            <a:t> CARD STRATEGY ANALYSIS</a:t>
          </a:r>
          <a:endParaRPr lang="en-IN" sz="2000" b="0" cap="none" spc="0">
            <a:ln w="0"/>
            <a:solidFill>
              <a:schemeClr val="tx1"/>
            </a:solidFill>
            <a:effectLst>
              <a:outerShdw blurRad="38100" dist="19050" dir="2700000" algn="tl" rotWithShape="0">
                <a:schemeClr val="dk1">
                  <a:alpha val="40000"/>
                </a:schemeClr>
              </a:outerShdw>
            </a:effectLst>
            <a:latin typeface="Stencil" panose="040409050D0802020404" pitchFamily="82" charset="0"/>
          </a:endParaRPr>
        </a:p>
      </xdr:txBody>
    </xdr:sp>
    <xdr:clientData/>
  </xdr:twoCellAnchor>
  <xdr:twoCellAnchor editAs="oneCell">
    <xdr:from>
      <xdr:col>5</xdr:col>
      <xdr:colOff>563880</xdr:colOff>
      <xdr:row>0</xdr:row>
      <xdr:rowOff>0</xdr:rowOff>
    </xdr:from>
    <xdr:to>
      <xdr:col>7</xdr:col>
      <xdr:colOff>167640</xdr:colOff>
      <xdr:row>3</xdr:row>
      <xdr:rowOff>22931</xdr:rowOff>
    </xdr:to>
    <xdr:pic>
      <xdr:nvPicPr>
        <xdr:cNvPr id="7" name="Picture 6">
          <a:extLst>
            <a:ext uri="{FF2B5EF4-FFF2-40B4-BE49-F238E27FC236}">
              <a16:creationId xmlns:a16="http://schemas.microsoft.com/office/drawing/2014/main" id="{5AA874EF-FE6D-7697-BFEC-95AB65DEC3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1880" y="0"/>
          <a:ext cx="822960" cy="571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586740</xdr:colOff>
      <xdr:row>0</xdr:row>
      <xdr:rowOff>0</xdr:rowOff>
    </xdr:from>
    <xdr:to>
      <xdr:col>15</xdr:col>
      <xdr:colOff>167640</xdr:colOff>
      <xdr:row>3</xdr:row>
      <xdr:rowOff>7054</xdr:rowOff>
    </xdr:to>
    <xdr:pic>
      <xdr:nvPicPr>
        <xdr:cNvPr id="8" name="Picture 7">
          <a:extLst>
            <a:ext uri="{FF2B5EF4-FFF2-40B4-BE49-F238E27FC236}">
              <a16:creationId xmlns:a16="http://schemas.microsoft.com/office/drawing/2014/main" id="{54A3F740-C63A-4438-8C62-F7979D6BC3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11540" y="0"/>
          <a:ext cx="800100" cy="555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510540</xdr:colOff>
      <xdr:row>4</xdr:row>
      <xdr:rowOff>160020</xdr:rowOff>
    </xdr:from>
    <xdr:to>
      <xdr:col>6</xdr:col>
      <xdr:colOff>213360</xdr:colOff>
      <xdr:row>10</xdr:row>
      <xdr:rowOff>175260</xdr:rowOff>
    </xdr:to>
    <xdr:sp macro="" textlink="">
      <xdr:nvSpPr>
        <xdr:cNvPr id="9" name="Rectangle: Rounded Corners 8">
          <a:extLst>
            <a:ext uri="{FF2B5EF4-FFF2-40B4-BE49-F238E27FC236}">
              <a16:creationId xmlns:a16="http://schemas.microsoft.com/office/drawing/2014/main" id="{0F9B92A9-9019-4FA1-3192-55B8B1AB63B5}"/>
            </a:ext>
          </a:extLst>
        </xdr:cNvPr>
        <xdr:cNvSpPr/>
      </xdr:nvSpPr>
      <xdr:spPr>
        <a:xfrm>
          <a:off x="1729740" y="891540"/>
          <a:ext cx="2141220" cy="1112520"/>
        </a:xfrm>
        <a:prstGeom prst="roundRect">
          <a:avLst>
            <a:gd name="adj" fmla="val 112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15240</xdr:colOff>
      <xdr:row>5</xdr:row>
      <xdr:rowOff>0</xdr:rowOff>
    </xdr:from>
    <xdr:to>
      <xdr:col>10</xdr:col>
      <xdr:colOff>304800</xdr:colOff>
      <xdr:row>11</xdr:row>
      <xdr:rowOff>15240</xdr:rowOff>
    </xdr:to>
    <xdr:sp macro="" textlink="">
      <xdr:nvSpPr>
        <xdr:cNvPr id="10" name="Rectangle: Rounded Corners 9">
          <a:extLst>
            <a:ext uri="{FF2B5EF4-FFF2-40B4-BE49-F238E27FC236}">
              <a16:creationId xmlns:a16="http://schemas.microsoft.com/office/drawing/2014/main" id="{41079788-2FD5-4CDD-AEF8-489F4E5F0B0D}"/>
            </a:ext>
          </a:extLst>
        </xdr:cNvPr>
        <xdr:cNvSpPr/>
      </xdr:nvSpPr>
      <xdr:spPr>
        <a:xfrm>
          <a:off x="4282440" y="914400"/>
          <a:ext cx="2118360" cy="111252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11</xdr:col>
      <xdr:colOff>297180</xdr:colOff>
      <xdr:row>4</xdr:row>
      <xdr:rowOff>167640</xdr:rowOff>
    </xdr:from>
    <xdr:to>
      <xdr:col>14</xdr:col>
      <xdr:colOff>601980</xdr:colOff>
      <xdr:row>10</xdr:row>
      <xdr:rowOff>167640</xdr:rowOff>
    </xdr:to>
    <xdr:sp macro="" textlink="">
      <xdr:nvSpPr>
        <xdr:cNvPr id="11" name="Rectangle: Rounded Corners 10">
          <a:extLst>
            <a:ext uri="{FF2B5EF4-FFF2-40B4-BE49-F238E27FC236}">
              <a16:creationId xmlns:a16="http://schemas.microsoft.com/office/drawing/2014/main" id="{34654881-5345-4F51-B008-A1025A892B5C}"/>
            </a:ext>
          </a:extLst>
        </xdr:cNvPr>
        <xdr:cNvSpPr/>
      </xdr:nvSpPr>
      <xdr:spPr>
        <a:xfrm>
          <a:off x="7002780" y="899160"/>
          <a:ext cx="2133600" cy="109728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22860</xdr:colOff>
      <xdr:row>5</xdr:row>
      <xdr:rowOff>7620</xdr:rowOff>
    </xdr:from>
    <xdr:to>
      <xdr:col>19</xdr:col>
      <xdr:colOff>304800</xdr:colOff>
      <xdr:row>10</xdr:row>
      <xdr:rowOff>152400</xdr:rowOff>
    </xdr:to>
    <xdr:sp macro="" textlink="">
      <xdr:nvSpPr>
        <xdr:cNvPr id="12" name="Rectangle: Rounded Corners 11">
          <a:extLst>
            <a:ext uri="{FF2B5EF4-FFF2-40B4-BE49-F238E27FC236}">
              <a16:creationId xmlns:a16="http://schemas.microsoft.com/office/drawing/2014/main" id="{2510ED06-37DF-4BE0-AF47-85FCE2D67BFF}"/>
            </a:ext>
          </a:extLst>
        </xdr:cNvPr>
        <xdr:cNvSpPr/>
      </xdr:nvSpPr>
      <xdr:spPr>
        <a:xfrm>
          <a:off x="9776460" y="922020"/>
          <a:ext cx="2110740" cy="1059180"/>
        </a:xfrm>
        <a:prstGeom prst="roundRect">
          <a:avLst/>
        </a:prstGeom>
        <a:ln>
          <a:no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403860</xdr:colOff>
      <xdr:row>16</xdr:row>
      <xdr:rowOff>0</xdr:rowOff>
    </xdr:from>
    <xdr:to>
      <xdr:col>11</xdr:col>
      <xdr:colOff>0</xdr:colOff>
      <xdr:row>30</xdr:row>
      <xdr:rowOff>175260</xdr:rowOff>
    </xdr:to>
    <xdr:graphicFrame macro="">
      <xdr:nvGraphicFramePr>
        <xdr:cNvPr id="13" name="Chart 12">
          <a:extLst>
            <a:ext uri="{FF2B5EF4-FFF2-40B4-BE49-F238E27FC236}">
              <a16:creationId xmlns:a16="http://schemas.microsoft.com/office/drawing/2014/main" id="{E6575666-5320-4BE2-A796-E7F726D5B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16</xdr:row>
      <xdr:rowOff>7620</xdr:rowOff>
    </xdr:from>
    <xdr:to>
      <xdr:col>19</xdr:col>
      <xdr:colOff>342900</xdr:colOff>
      <xdr:row>31</xdr:row>
      <xdr:rowOff>7620</xdr:rowOff>
    </xdr:to>
    <xdr:graphicFrame macro="">
      <xdr:nvGraphicFramePr>
        <xdr:cNvPr id="14" name="Chart 13">
          <a:extLst>
            <a:ext uri="{FF2B5EF4-FFF2-40B4-BE49-F238E27FC236}">
              <a16:creationId xmlns:a16="http://schemas.microsoft.com/office/drawing/2014/main" id="{55F00DEF-EA2B-42EA-B61C-5EEFED060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411480</xdr:colOff>
      <xdr:row>32</xdr:row>
      <xdr:rowOff>15240</xdr:rowOff>
    </xdr:from>
    <xdr:to>
      <xdr:col>11</xdr:col>
      <xdr:colOff>0</xdr:colOff>
      <xdr:row>47</xdr:row>
      <xdr:rowOff>7620</xdr:rowOff>
    </xdr:to>
    <xdr:graphicFrame macro="">
      <xdr:nvGraphicFramePr>
        <xdr:cNvPr id="15" name="Chart 14">
          <a:extLst>
            <a:ext uri="{FF2B5EF4-FFF2-40B4-BE49-F238E27FC236}">
              <a16:creationId xmlns:a16="http://schemas.microsoft.com/office/drawing/2014/main" id="{EBE2CDAE-15D3-4188-90C0-ED90A10BD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312420</xdr:colOff>
      <xdr:row>32</xdr:row>
      <xdr:rowOff>0</xdr:rowOff>
    </xdr:from>
    <xdr:to>
      <xdr:col>19</xdr:col>
      <xdr:colOff>358140</xdr:colOff>
      <xdr:row>46</xdr:row>
      <xdr:rowOff>175260</xdr:rowOff>
    </xdr:to>
    <xdr:graphicFrame macro="">
      <xdr:nvGraphicFramePr>
        <xdr:cNvPr id="16" name="Chart 15">
          <a:extLst>
            <a:ext uri="{FF2B5EF4-FFF2-40B4-BE49-F238E27FC236}">
              <a16:creationId xmlns:a16="http://schemas.microsoft.com/office/drawing/2014/main" id="{32EF1672-430B-4F20-80B7-066FDF97E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0</xdr:colOff>
      <xdr:row>12</xdr:row>
      <xdr:rowOff>0</xdr:rowOff>
    </xdr:from>
    <xdr:to>
      <xdr:col>15</xdr:col>
      <xdr:colOff>198120</xdr:colOff>
      <xdr:row>15</xdr:row>
      <xdr:rowOff>91440</xdr:rowOff>
    </xdr:to>
    <mc:AlternateContent xmlns:mc="http://schemas.openxmlformats.org/markup-compatibility/2006" xmlns:a14="http://schemas.microsoft.com/office/drawing/2010/main">
      <mc:Choice Requires="a14">
        <xdr:graphicFrame macro="">
          <xdr:nvGraphicFramePr>
            <xdr:cNvPr id="17" name="Age Group 1">
              <a:extLst>
                <a:ext uri="{FF2B5EF4-FFF2-40B4-BE49-F238E27FC236}">
                  <a16:creationId xmlns:a16="http://schemas.microsoft.com/office/drawing/2014/main" id="{8B8DB4AC-5448-4AE3-916E-2B2483FCD574}"/>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6705600" y="2226365"/>
              <a:ext cx="2636520" cy="648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480060</xdr:colOff>
      <xdr:row>12</xdr:row>
      <xdr:rowOff>0</xdr:rowOff>
    </xdr:from>
    <xdr:to>
      <xdr:col>6</xdr:col>
      <xdr:colOff>350520</xdr:colOff>
      <xdr:row>15</xdr:row>
      <xdr:rowOff>91440</xdr:rowOff>
    </xdr:to>
    <mc:AlternateContent xmlns:mc="http://schemas.openxmlformats.org/markup-compatibility/2006" xmlns:a14="http://schemas.microsoft.com/office/drawing/2010/main">
      <mc:Choice Requires="a14">
        <xdr:graphicFrame macro="">
          <xdr:nvGraphicFramePr>
            <xdr:cNvPr id="18" name="Gender 1">
              <a:extLst>
                <a:ext uri="{FF2B5EF4-FFF2-40B4-BE49-F238E27FC236}">
                  <a16:creationId xmlns:a16="http://schemas.microsoft.com/office/drawing/2014/main" id="{FE2965D6-14B6-4C91-B5DE-44D015710D5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99260" y="2226365"/>
              <a:ext cx="2308860" cy="648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6</xdr:col>
      <xdr:colOff>342900</xdr:colOff>
      <xdr:row>12</xdr:row>
      <xdr:rowOff>7620</xdr:rowOff>
    </xdr:from>
    <xdr:to>
      <xdr:col>10</xdr:col>
      <xdr:colOff>601980</xdr:colOff>
      <xdr:row>15</xdr:row>
      <xdr:rowOff>91440</xdr:rowOff>
    </xdr:to>
    <mc:AlternateContent xmlns:mc="http://schemas.openxmlformats.org/markup-compatibility/2006" xmlns:a14="http://schemas.microsoft.com/office/drawing/2010/main">
      <mc:Choice Requires="a14">
        <xdr:graphicFrame macro="">
          <xdr:nvGraphicFramePr>
            <xdr:cNvPr id="19" name="Card Category 1">
              <a:extLst>
                <a:ext uri="{FF2B5EF4-FFF2-40B4-BE49-F238E27FC236}">
                  <a16:creationId xmlns:a16="http://schemas.microsoft.com/office/drawing/2014/main" id="{44144414-A3EA-442C-9AB4-0BFAD482F0E3}"/>
                </a:ext>
              </a:extLst>
            </xdr:cNvPr>
            <xdr:cNvGraphicFramePr/>
          </xdr:nvGraphicFramePr>
          <xdr:xfrm>
            <a:off x="0" y="0"/>
            <a:ext cx="0" cy="0"/>
          </xdr:xfrm>
          <a:graphic>
            <a:graphicData uri="http://schemas.microsoft.com/office/drawing/2010/slicer">
              <sle:slicer xmlns:sle="http://schemas.microsoft.com/office/drawing/2010/slicer" name="Card Category 1"/>
            </a:graphicData>
          </a:graphic>
        </xdr:graphicFrame>
      </mc:Choice>
      <mc:Fallback xmlns="">
        <xdr:sp macro="" textlink="">
          <xdr:nvSpPr>
            <xdr:cNvPr id="0" name=""/>
            <xdr:cNvSpPr>
              <a:spLocks noTextEdit="1"/>
            </xdr:cNvSpPr>
          </xdr:nvSpPr>
          <xdr:spPr>
            <a:xfrm>
              <a:off x="4000500" y="2233985"/>
              <a:ext cx="2697480" cy="640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198120</xdr:colOff>
      <xdr:row>12</xdr:row>
      <xdr:rowOff>0</xdr:rowOff>
    </xdr:from>
    <xdr:to>
      <xdr:col>19</xdr:col>
      <xdr:colOff>373380</xdr:colOff>
      <xdr:row>15</xdr:row>
      <xdr:rowOff>99060</xdr:rowOff>
    </xdr:to>
    <mc:AlternateContent xmlns:mc="http://schemas.openxmlformats.org/markup-compatibility/2006" xmlns:a14="http://schemas.microsoft.com/office/drawing/2010/main">
      <mc:Choice Requires="a14">
        <xdr:graphicFrame macro="">
          <xdr:nvGraphicFramePr>
            <xdr:cNvPr id="20" name="High-Value Tag 1">
              <a:extLst>
                <a:ext uri="{FF2B5EF4-FFF2-40B4-BE49-F238E27FC236}">
                  <a16:creationId xmlns:a16="http://schemas.microsoft.com/office/drawing/2014/main" id="{CBCA0C68-965B-432D-B645-2E13FE502766}"/>
                </a:ext>
              </a:extLst>
            </xdr:cNvPr>
            <xdr:cNvGraphicFramePr/>
          </xdr:nvGraphicFramePr>
          <xdr:xfrm>
            <a:off x="0" y="0"/>
            <a:ext cx="0" cy="0"/>
          </xdr:xfrm>
          <a:graphic>
            <a:graphicData uri="http://schemas.microsoft.com/office/drawing/2010/slicer">
              <sle:slicer xmlns:sle="http://schemas.microsoft.com/office/drawing/2010/slicer" name="High-Value Tag 1"/>
            </a:graphicData>
          </a:graphic>
        </xdr:graphicFrame>
      </mc:Choice>
      <mc:Fallback xmlns="">
        <xdr:sp macro="" textlink="">
          <xdr:nvSpPr>
            <xdr:cNvPr id="0" name=""/>
            <xdr:cNvSpPr>
              <a:spLocks noTextEdit="1"/>
            </xdr:cNvSpPr>
          </xdr:nvSpPr>
          <xdr:spPr>
            <a:xfrm>
              <a:off x="9342120" y="2226365"/>
              <a:ext cx="2613660" cy="6556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243840</xdr:colOff>
      <xdr:row>6</xdr:row>
      <xdr:rowOff>83820</xdr:rowOff>
    </xdr:from>
    <xdr:to>
      <xdr:col>6</xdr:col>
      <xdr:colOff>190500</xdr:colOff>
      <xdr:row>8</xdr:row>
      <xdr:rowOff>22860</xdr:rowOff>
    </xdr:to>
    <xdr:sp macro="" textlink="'Raw Data'!N7">
      <xdr:nvSpPr>
        <xdr:cNvPr id="21" name="TextBox 20">
          <a:extLst>
            <a:ext uri="{FF2B5EF4-FFF2-40B4-BE49-F238E27FC236}">
              <a16:creationId xmlns:a16="http://schemas.microsoft.com/office/drawing/2014/main" id="{BF8391DA-4274-6FD2-ED22-9FAF95D3BAEF}"/>
            </a:ext>
          </a:extLst>
        </xdr:cNvPr>
        <xdr:cNvSpPr txBox="1"/>
      </xdr:nvSpPr>
      <xdr:spPr>
        <a:xfrm>
          <a:off x="2072640" y="1181100"/>
          <a:ext cx="17754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8E3B14-D847-406D-BA19-7779DF117FBA}" type="TxLink">
            <a:rPr lang="en-US" sz="2800" b="0" i="0" u="none" strike="noStrike">
              <a:solidFill>
                <a:srgbClr val="000000"/>
              </a:solidFill>
              <a:latin typeface="Stencil" panose="040409050D0802020404" pitchFamily="82" charset="0"/>
              <a:ea typeface="Calibri"/>
              <a:cs typeface="Calibri"/>
            </a:rPr>
            <a:pPr algn="ctr"/>
            <a:t>1000</a:t>
          </a:fld>
          <a:endParaRPr lang="en-US" sz="4000" b="0" i="0" u="none" strike="noStrike">
            <a:solidFill>
              <a:schemeClr val="tx1"/>
            </a:solidFill>
            <a:latin typeface="Stencil" panose="040409050D0802020404" pitchFamily="82" charset="0"/>
            <a:ea typeface="Calibri"/>
            <a:cs typeface="Calibri"/>
          </a:endParaRPr>
        </a:p>
      </xdr:txBody>
    </xdr:sp>
    <xdr:clientData/>
  </xdr:twoCellAnchor>
  <xdr:twoCellAnchor>
    <xdr:from>
      <xdr:col>3</xdr:col>
      <xdr:colOff>68580</xdr:colOff>
      <xdr:row>8</xdr:row>
      <xdr:rowOff>68580</xdr:rowOff>
    </xdr:from>
    <xdr:to>
      <xdr:col>6</xdr:col>
      <xdr:colOff>251460</xdr:colOff>
      <xdr:row>10</xdr:row>
      <xdr:rowOff>53340</xdr:rowOff>
    </xdr:to>
    <xdr:sp macro="" textlink="">
      <xdr:nvSpPr>
        <xdr:cNvPr id="22" name="TextBox 21">
          <a:extLst>
            <a:ext uri="{FF2B5EF4-FFF2-40B4-BE49-F238E27FC236}">
              <a16:creationId xmlns:a16="http://schemas.microsoft.com/office/drawing/2014/main" id="{4DC5D765-99EE-E998-ECF2-6F059C35F8C2}"/>
            </a:ext>
          </a:extLst>
        </xdr:cNvPr>
        <xdr:cNvSpPr txBox="1"/>
      </xdr:nvSpPr>
      <xdr:spPr>
        <a:xfrm>
          <a:off x="1897380" y="1531620"/>
          <a:ext cx="20116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Stencil" panose="040409050D0802020404" pitchFamily="82" charset="0"/>
            </a:rPr>
            <a:t>Total Customers</a:t>
          </a:r>
        </a:p>
      </xdr:txBody>
    </xdr:sp>
    <xdr:clientData/>
  </xdr:twoCellAnchor>
  <xdr:twoCellAnchor editAs="oneCell">
    <xdr:from>
      <xdr:col>3</xdr:col>
      <xdr:colOff>243840</xdr:colOff>
      <xdr:row>5</xdr:row>
      <xdr:rowOff>175260</xdr:rowOff>
    </xdr:from>
    <xdr:to>
      <xdr:col>4</xdr:col>
      <xdr:colOff>91440</xdr:colOff>
      <xdr:row>8</xdr:row>
      <xdr:rowOff>83820</xdr:rowOff>
    </xdr:to>
    <xdr:pic>
      <xdr:nvPicPr>
        <xdr:cNvPr id="25" name="Graphic 24" descr="Users with solid fill">
          <a:extLst>
            <a:ext uri="{FF2B5EF4-FFF2-40B4-BE49-F238E27FC236}">
              <a16:creationId xmlns:a16="http://schemas.microsoft.com/office/drawing/2014/main" id="{40A3442A-871C-D6CD-D5E4-C0D284FB0C2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072640" y="1089660"/>
          <a:ext cx="457200" cy="457200"/>
        </a:xfrm>
        <a:prstGeom prst="rect">
          <a:avLst/>
        </a:prstGeom>
      </xdr:spPr>
    </xdr:pic>
    <xdr:clientData/>
  </xdr:twoCellAnchor>
  <xdr:twoCellAnchor>
    <xdr:from>
      <xdr:col>8</xdr:col>
      <xdr:colOff>56653</xdr:colOff>
      <xdr:row>5</xdr:row>
      <xdr:rowOff>175922</xdr:rowOff>
    </xdr:from>
    <xdr:to>
      <xdr:col>10</xdr:col>
      <xdr:colOff>384313</xdr:colOff>
      <xdr:row>8</xdr:row>
      <xdr:rowOff>46382</xdr:rowOff>
    </xdr:to>
    <xdr:sp macro="" textlink="'Raw Data'!N13">
      <xdr:nvSpPr>
        <xdr:cNvPr id="26" name="TextBox 25">
          <a:extLst>
            <a:ext uri="{FF2B5EF4-FFF2-40B4-BE49-F238E27FC236}">
              <a16:creationId xmlns:a16="http://schemas.microsoft.com/office/drawing/2014/main" id="{A0A650A9-5FFC-1132-EE93-7C57267963FD}"/>
            </a:ext>
          </a:extLst>
        </xdr:cNvPr>
        <xdr:cNvSpPr txBox="1"/>
      </xdr:nvSpPr>
      <xdr:spPr>
        <a:xfrm>
          <a:off x="4933453" y="1103574"/>
          <a:ext cx="1546860" cy="427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612AFF-7569-41DF-8148-287B8FCBC8CE}" type="TxLink">
            <a:rPr lang="en-US" sz="2400" b="1" i="0" u="none" strike="noStrike">
              <a:solidFill>
                <a:srgbClr val="000000"/>
              </a:solidFill>
              <a:latin typeface="Stencil" panose="040409050D0802020404" pitchFamily="82" charset="0"/>
              <a:ea typeface="Calibri"/>
              <a:cs typeface="Calibri"/>
            </a:rPr>
            <a:pPr/>
            <a:t>1468.5</a:t>
          </a:fld>
          <a:endParaRPr lang="en-IN" sz="5400" b="1">
            <a:latin typeface="Stencil" panose="040409050D0802020404" pitchFamily="82" charset="0"/>
          </a:endParaRPr>
        </a:p>
      </xdr:txBody>
    </xdr:sp>
    <xdr:clientData/>
  </xdr:twoCellAnchor>
  <xdr:twoCellAnchor>
    <xdr:from>
      <xdr:col>7</xdr:col>
      <xdr:colOff>243840</xdr:colOff>
      <xdr:row>8</xdr:row>
      <xdr:rowOff>22860</xdr:rowOff>
    </xdr:from>
    <xdr:to>
      <xdr:col>10</xdr:col>
      <xdr:colOff>487680</xdr:colOff>
      <xdr:row>10</xdr:row>
      <xdr:rowOff>60960</xdr:rowOff>
    </xdr:to>
    <xdr:sp macro="" textlink="">
      <xdr:nvSpPr>
        <xdr:cNvPr id="27" name="TextBox 26">
          <a:extLst>
            <a:ext uri="{FF2B5EF4-FFF2-40B4-BE49-F238E27FC236}">
              <a16:creationId xmlns:a16="http://schemas.microsoft.com/office/drawing/2014/main" id="{89303CEF-253C-13B4-FE53-909034A28399}"/>
            </a:ext>
          </a:extLst>
        </xdr:cNvPr>
        <xdr:cNvSpPr txBox="1"/>
      </xdr:nvSpPr>
      <xdr:spPr>
        <a:xfrm>
          <a:off x="4511040" y="1485900"/>
          <a:ext cx="207264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tencil" panose="040409050D0802020404" pitchFamily="82" charset="0"/>
            </a:rPr>
            <a:t>Avg Trans</a:t>
          </a:r>
          <a:r>
            <a:rPr lang="en-IN" sz="1600" baseline="0">
              <a:latin typeface="Stencil" panose="040409050D0802020404" pitchFamily="82" charset="0"/>
            </a:rPr>
            <a:t> Amt</a:t>
          </a:r>
          <a:endParaRPr lang="en-IN" sz="1600">
            <a:latin typeface="Stencil" panose="040409050D0802020404" pitchFamily="82" charset="0"/>
          </a:endParaRPr>
        </a:p>
      </xdr:txBody>
    </xdr:sp>
    <xdr:clientData/>
  </xdr:twoCellAnchor>
  <xdr:twoCellAnchor editAs="oneCell">
    <xdr:from>
      <xdr:col>7</xdr:col>
      <xdr:colOff>152401</xdr:colOff>
      <xdr:row>6</xdr:row>
      <xdr:rowOff>0</xdr:rowOff>
    </xdr:from>
    <xdr:to>
      <xdr:col>8</xdr:col>
      <xdr:colOff>76200</xdr:colOff>
      <xdr:row>8</xdr:row>
      <xdr:rowOff>952</xdr:rowOff>
    </xdr:to>
    <xdr:pic>
      <xdr:nvPicPr>
        <xdr:cNvPr id="29" name="Graphic 28" descr="Money with solid fill">
          <a:extLst>
            <a:ext uri="{FF2B5EF4-FFF2-40B4-BE49-F238E27FC236}">
              <a16:creationId xmlns:a16="http://schemas.microsoft.com/office/drawing/2014/main" id="{508A7AED-773E-85E0-9920-18C83E003A2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419601" y="1097280"/>
          <a:ext cx="533399" cy="366712"/>
        </a:xfrm>
        <a:prstGeom prst="rect">
          <a:avLst/>
        </a:prstGeom>
      </xdr:spPr>
    </xdr:pic>
    <xdr:clientData/>
  </xdr:twoCellAnchor>
  <xdr:twoCellAnchor>
    <xdr:from>
      <xdr:col>12</xdr:col>
      <xdr:colOff>425726</xdr:colOff>
      <xdr:row>5</xdr:row>
      <xdr:rowOff>136828</xdr:rowOff>
    </xdr:from>
    <xdr:to>
      <xdr:col>14</xdr:col>
      <xdr:colOff>219986</xdr:colOff>
      <xdr:row>8</xdr:row>
      <xdr:rowOff>19878</xdr:rowOff>
    </xdr:to>
    <xdr:sp macro="" textlink="'Raw Data'!N16">
      <xdr:nvSpPr>
        <xdr:cNvPr id="30" name="TextBox 29">
          <a:extLst>
            <a:ext uri="{FF2B5EF4-FFF2-40B4-BE49-F238E27FC236}">
              <a16:creationId xmlns:a16="http://schemas.microsoft.com/office/drawing/2014/main" id="{39EEE974-0AC0-D590-7DFC-1F8FF355DCA2}"/>
            </a:ext>
          </a:extLst>
        </xdr:cNvPr>
        <xdr:cNvSpPr txBox="1"/>
      </xdr:nvSpPr>
      <xdr:spPr>
        <a:xfrm>
          <a:off x="7740926" y="1064480"/>
          <a:ext cx="1013460" cy="43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7939C7-1608-4909-80B0-682FFBB87FE5}" type="TxLink">
            <a:rPr lang="en-US" sz="2800" b="0" i="0" u="none" strike="noStrike">
              <a:solidFill>
                <a:srgbClr val="000000"/>
              </a:solidFill>
              <a:latin typeface="Stencil" panose="040409050D0802020404" pitchFamily="82" charset="0"/>
              <a:ea typeface="Calibri"/>
              <a:cs typeface="Calibri"/>
            </a:rPr>
            <a:pPr/>
            <a:t>27%</a:t>
          </a:fld>
          <a:endParaRPr lang="en-IN" sz="2800">
            <a:latin typeface="Stencil" panose="040409050D0802020404" pitchFamily="82" charset="0"/>
          </a:endParaRPr>
        </a:p>
      </xdr:txBody>
    </xdr:sp>
    <xdr:clientData/>
  </xdr:twoCellAnchor>
  <xdr:twoCellAnchor editAs="oneCell">
    <xdr:from>
      <xdr:col>12</xdr:col>
      <xdr:colOff>55985</xdr:colOff>
      <xdr:row>5</xdr:row>
      <xdr:rowOff>175260</xdr:rowOff>
    </xdr:from>
    <xdr:to>
      <xdr:col>12</xdr:col>
      <xdr:colOff>411480</xdr:colOff>
      <xdr:row>7</xdr:row>
      <xdr:rowOff>173036</xdr:rowOff>
    </xdr:to>
    <xdr:pic>
      <xdr:nvPicPr>
        <xdr:cNvPr id="3" name="Picture 2">
          <a:extLst>
            <a:ext uri="{FF2B5EF4-FFF2-40B4-BE49-F238E27FC236}">
              <a16:creationId xmlns:a16="http://schemas.microsoft.com/office/drawing/2014/main" id="{FC422458-5459-6034-F8AF-CD6BF2721BBC}"/>
            </a:ext>
          </a:extLst>
        </xdr:cNvPr>
        <xdr:cNvPicPr>
          <a:picLocks noChangeAspect="1"/>
        </xdr:cNvPicPr>
      </xdr:nvPicPr>
      <xdr:blipFill>
        <a:blip xmlns:r="http://schemas.openxmlformats.org/officeDocument/2006/relationships" r:embed="rId11"/>
        <a:stretch>
          <a:fillRect/>
        </a:stretch>
      </xdr:blipFill>
      <xdr:spPr>
        <a:xfrm>
          <a:off x="7371185" y="1089660"/>
          <a:ext cx="355495" cy="363536"/>
        </a:xfrm>
        <a:prstGeom prst="rect">
          <a:avLst/>
        </a:prstGeom>
      </xdr:spPr>
    </xdr:pic>
    <xdr:clientData/>
  </xdr:twoCellAnchor>
  <xdr:twoCellAnchor>
    <xdr:from>
      <xdr:col>11</xdr:col>
      <xdr:colOff>502920</xdr:colOff>
      <xdr:row>8</xdr:row>
      <xdr:rowOff>38100</xdr:rowOff>
    </xdr:from>
    <xdr:to>
      <xdr:col>15</xdr:col>
      <xdr:colOff>0</xdr:colOff>
      <xdr:row>9</xdr:row>
      <xdr:rowOff>172528</xdr:rowOff>
    </xdr:to>
    <xdr:sp macro="" textlink="">
      <xdr:nvSpPr>
        <xdr:cNvPr id="4" name="TextBox 3">
          <a:extLst>
            <a:ext uri="{FF2B5EF4-FFF2-40B4-BE49-F238E27FC236}">
              <a16:creationId xmlns:a16="http://schemas.microsoft.com/office/drawing/2014/main" id="{D0878EBA-4C64-BAA2-76C3-BAC2B0FB28DE}"/>
            </a:ext>
          </a:extLst>
        </xdr:cNvPr>
        <xdr:cNvSpPr txBox="1"/>
      </xdr:nvSpPr>
      <xdr:spPr>
        <a:xfrm>
          <a:off x="7145260" y="1533345"/>
          <a:ext cx="1912476" cy="321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Stencil" panose="040409050D0802020404" pitchFamily="82" charset="0"/>
              <a:cs typeface="Cascadia Code SemiLight" panose="020B0609020000020004" pitchFamily="49" charset="0"/>
            </a:rPr>
            <a:t>Avg Utilization</a:t>
          </a:r>
        </a:p>
      </xdr:txBody>
    </xdr:sp>
    <xdr:clientData/>
  </xdr:twoCellAnchor>
  <xdr:twoCellAnchor>
    <xdr:from>
      <xdr:col>16</xdr:col>
      <xdr:colOff>510540</xdr:colOff>
      <xdr:row>5</xdr:row>
      <xdr:rowOff>139810</xdr:rowOff>
    </xdr:from>
    <xdr:to>
      <xdr:col>18</xdr:col>
      <xdr:colOff>487680</xdr:colOff>
      <xdr:row>8</xdr:row>
      <xdr:rowOff>7620</xdr:rowOff>
    </xdr:to>
    <xdr:sp macro="" textlink="'Raw Data'!P9">
      <xdr:nvSpPr>
        <xdr:cNvPr id="5" name="TextBox 4">
          <a:extLst>
            <a:ext uri="{FF2B5EF4-FFF2-40B4-BE49-F238E27FC236}">
              <a16:creationId xmlns:a16="http://schemas.microsoft.com/office/drawing/2014/main" id="{2F45835E-2788-78C1-0436-7ACD569130FE}"/>
            </a:ext>
          </a:extLst>
        </xdr:cNvPr>
        <xdr:cNvSpPr txBox="1"/>
      </xdr:nvSpPr>
      <xdr:spPr>
        <a:xfrm>
          <a:off x="10264140" y="1067462"/>
          <a:ext cx="1196340" cy="424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B23E54-4208-41D6-8B25-3FC807EDCD6F}" type="TxLink">
            <a:rPr lang="en-US" sz="2400" b="1" i="0" u="none" strike="noStrike">
              <a:solidFill>
                <a:srgbClr val="000000"/>
              </a:solidFill>
              <a:latin typeface="Stencil" panose="040409050D0802020404" pitchFamily="82" charset="0"/>
              <a:ea typeface="Calibri"/>
              <a:cs typeface="Calibri"/>
            </a:rPr>
            <a:pPr algn="ctr"/>
            <a:t>17%</a:t>
          </a:fld>
          <a:endParaRPr lang="en-IN" sz="2400" b="1">
            <a:latin typeface="Stencil" panose="040409050D0802020404" pitchFamily="82" charset="0"/>
          </a:endParaRPr>
        </a:p>
      </xdr:txBody>
    </xdr:sp>
    <xdr:clientData/>
  </xdr:twoCellAnchor>
  <xdr:twoCellAnchor editAs="oneCell">
    <xdr:from>
      <xdr:col>16</xdr:col>
      <xdr:colOff>350520</xdr:colOff>
      <xdr:row>5</xdr:row>
      <xdr:rowOff>121920</xdr:rowOff>
    </xdr:from>
    <xdr:to>
      <xdr:col>17</xdr:col>
      <xdr:colOff>182880</xdr:colOff>
      <xdr:row>8</xdr:row>
      <xdr:rowOff>15240</xdr:rowOff>
    </xdr:to>
    <xdr:pic>
      <xdr:nvPicPr>
        <xdr:cNvPr id="23" name="Graphic 22" descr="Business Growth with solid fill">
          <a:extLst>
            <a:ext uri="{FF2B5EF4-FFF2-40B4-BE49-F238E27FC236}">
              <a16:creationId xmlns:a16="http://schemas.microsoft.com/office/drawing/2014/main" id="{C528015C-FD27-9974-3110-2A7B1053294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104120" y="1036320"/>
          <a:ext cx="441960" cy="441960"/>
        </a:xfrm>
        <a:prstGeom prst="rect">
          <a:avLst/>
        </a:prstGeom>
      </xdr:spPr>
    </xdr:pic>
    <xdr:clientData/>
  </xdr:twoCellAnchor>
  <xdr:twoCellAnchor>
    <xdr:from>
      <xdr:col>15</xdr:col>
      <xdr:colOff>594360</xdr:colOff>
      <xdr:row>8</xdr:row>
      <xdr:rowOff>45720</xdr:rowOff>
    </xdr:from>
    <xdr:to>
      <xdr:col>19</xdr:col>
      <xdr:colOff>548640</xdr:colOff>
      <xdr:row>10</xdr:row>
      <xdr:rowOff>60960</xdr:rowOff>
    </xdr:to>
    <xdr:sp macro="" textlink="">
      <xdr:nvSpPr>
        <xdr:cNvPr id="24" name="TextBox 23">
          <a:extLst>
            <a:ext uri="{FF2B5EF4-FFF2-40B4-BE49-F238E27FC236}">
              <a16:creationId xmlns:a16="http://schemas.microsoft.com/office/drawing/2014/main" id="{5BA53F52-8296-C5FC-F788-11A94E5D2906}"/>
            </a:ext>
          </a:extLst>
        </xdr:cNvPr>
        <xdr:cNvSpPr txBox="1"/>
      </xdr:nvSpPr>
      <xdr:spPr>
        <a:xfrm>
          <a:off x="9738360" y="1508760"/>
          <a:ext cx="23926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latin typeface="Stencil" panose="040409050D0802020404" pitchFamily="82" charset="0"/>
            </a:rPr>
            <a:t>High-Value Customer</a:t>
          </a:r>
          <a:endParaRPr lang="en-IN" sz="1400" b="1">
            <a:latin typeface="Stencil" panose="040409050D0802020404" pitchFamily="8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22860</xdr:colOff>
      <xdr:row>11</xdr:row>
      <xdr:rowOff>57150</xdr:rowOff>
    </xdr:from>
    <xdr:to>
      <xdr:col>13</xdr:col>
      <xdr:colOff>281940</xdr:colOff>
      <xdr:row>23</xdr:row>
      <xdr:rowOff>137160</xdr:rowOff>
    </xdr:to>
    <xdr:graphicFrame macro="">
      <xdr:nvGraphicFramePr>
        <xdr:cNvPr id="2" name="Chart 1">
          <a:extLst>
            <a:ext uri="{FF2B5EF4-FFF2-40B4-BE49-F238E27FC236}">
              <a16:creationId xmlns:a16="http://schemas.microsoft.com/office/drawing/2014/main" id="{A969DF4C-3373-7BB9-A4AA-F9E279A95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274320</xdr:colOff>
      <xdr:row>23</xdr:row>
      <xdr:rowOff>125730</xdr:rowOff>
    </xdr:from>
    <xdr:to>
      <xdr:col>8</xdr:col>
      <xdr:colOff>144780</xdr:colOff>
      <xdr:row>34</xdr:row>
      <xdr:rowOff>7620</xdr:rowOff>
    </xdr:to>
    <xdr:graphicFrame macro="">
      <xdr:nvGraphicFramePr>
        <xdr:cNvPr id="3" name="Chart 2">
          <a:extLst>
            <a:ext uri="{FF2B5EF4-FFF2-40B4-BE49-F238E27FC236}">
              <a16:creationId xmlns:a16="http://schemas.microsoft.com/office/drawing/2014/main" id="{D439D7AD-08ED-439B-BBBA-96CA25794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76200</xdr:rowOff>
    </xdr:from>
    <xdr:to>
      <xdr:col>3</xdr:col>
      <xdr:colOff>236220</xdr:colOff>
      <xdr:row>37</xdr:row>
      <xdr:rowOff>60960</xdr:rowOff>
    </xdr:to>
    <xdr:graphicFrame macro="">
      <xdr:nvGraphicFramePr>
        <xdr:cNvPr id="4" name="Chart 3">
          <a:extLst>
            <a:ext uri="{FF2B5EF4-FFF2-40B4-BE49-F238E27FC236}">
              <a16:creationId xmlns:a16="http://schemas.microsoft.com/office/drawing/2014/main" id="{3957FA1F-102D-B48C-113A-F4EF466E5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213360</xdr:colOff>
      <xdr:row>24</xdr:row>
      <xdr:rowOff>102870</xdr:rowOff>
    </xdr:from>
    <xdr:to>
      <xdr:col>14</xdr:col>
      <xdr:colOff>114300</xdr:colOff>
      <xdr:row>35</xdr:row>
      <xdr:rowOff>15240</xdr:rowOff>
    </xdr:to>
    <xdr:graphicFrame macro="">
      <xdr:nvGraphicFramePr>
        <xdr:cNvPr id="6" name="Chart 5">
          <a:extLst>
            <a:ext uri="{FF2B5EF4-FFF2-40B4-BE49-F238E27FC236}">
              <a16:creationId xmlns:a16="http://schemas.microsoft.com/office/drawing/2014/main" id="{FED4763F-4A5E-171B-76A0-98957610B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205740</xdr:colOff>
      <xdr:row>8</xdr:row>
      <xdr:rowOff>137161</xdr:rowOff>
    </xdr:from>
    <xdr:to>
      <xdr:col>18</xdr:col>
      <xdr:colOff>205740</xdr:colOff>
      <xdr:row>15</xdr:row>
      <xdr:rowOff>7621</xdr:rowOff>
    </xdr:to>
    <mc:AlternateContent xmlns:mc="http://schemas.openxmlformats.org/markup-compatibility/2006" xmlns:a14="http://schemas.microsoft.com/office/drawing/2010/main">
      <mc:Choice Requires="a14">
        <xdr:graphicFrame macro="">
          <xdr:nvGraphicFramePr>
            <xdr:cNvPr id="7" name="Age Group">
              <a:extLst>
                <a:ext uri="{FF2B5EF4-FFF2-40B4-BE49-F238E27FC236}">
                  <a16:creationId xmlns:a16="http://schemas.microsoft.com/office/drawing/2014/main" id="{2100B4C3-8862-6028-91DF-64BFF889879D}"/>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12047220" y="160020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198120</xdr:colOff>
      <xdr:row>6</xdr:row>
      <xdr:rowOff>22861</xdr:rowOff>
    </xdr:from>
    <xdr:to>
      <xdr:col>15</xdr:col>
      <xdr:colOff>198120</xdr:colOff>
      <xdr:row>10</xdr:row>
      <xdr:rowOff>144781</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80B4BE0A-39D8-CDA3-2CA5-9948CF29A5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210800" y="112014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198120</xdr:colOff>
      <xdr:row>1</xdr:row>
      <xdr:rowOff>22861</xdr:rowOff>
    </xdr:from>
    <xdr:to>
      <xdr:col>18</xdr:col>
      <xdr:colOff>198120</xdr:colOff>
      <xdr:row>8</xdr:row>
      <xdr:rowOff>137161</xdr:rowOff>
    </xdr:to>
    <mc:AlternateContent xmlns:mc="http://schemas.openxmlformats.org/markup-compatibility/2006" xmlns:a14="http://schemas.microsoft.com/office/drawing/2010/main">
      <mc:Choice Requires="a14">
        <xdr:graphicFrame macro="">
          <xdr:nvGraphicFramePr>
            <xdr:cNvPr id="9" name="Card Category">
              <a:extLst>
                <a:ext uri="{FF2B5EF4-FFF2-40B4-BE49-F238E27FC236}">
                  <a16:creationId xmlns:a16="http://schemas.microsoft.com/office/drawing/2014/main" id="{85DF0F23-DAEA-149C-8FD1-FBA4D4C1FC16}"/>
                </a:ext>
              </a:extLst>
            </xdr:cNvPr>
            <xdr:cNvGraphicFramePr/>
          </xdr:nvGraphicFramePr>
          <xdr:xfrm>
            <a:off x="0" y="0"/>
            <a:ext cx="0" cy="0"/>
          </xdr:xfrm>
          <a:graphic>
            <a:graphicData uri="http://schemas.microsoft.com/office/drawing/2010/slicer">
              <sle:slicer xmlns:sle="http://schemas.microsoft.com/office/drawing/2010/slicer" name="Card Category"/>
            </a:graphicData>
          </a:graphic>
        </xdr:graphicFrame>
      </mc:Choice>
      <mc:Fallback xmlns="">
        <xdr:sp macro="" textlink="">
          <xdr:nvSpPr>
            <xdr:cNvPr id="0" name=""/>
            <xdr:cNvSpPr>
              <a:spLocks noTextEdit="1"/>
            </xdr:cNvSpPr>
          </xdr:nvSpPr>
          <xdr:spPr>
            <a:xfrm>
              <a:off x="12039600" y="205741"/>
              <a:ext cx="18288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190500</xdr:colOff>
      <xdr:row>1</xdr:row>
      <xdr:rowOff>22861</xdr:rowOff>
    </xdr:from>
    <xdr:to>
      <xdr:col>15</xdr:col>
      <xdr:colOff>190500</xdr:colOff>
      <xdr:row>5</xdr:row>
      <xdr:rowOff>129541</xdr:rowOff>
    </xdr:to>
    <mc:AlternateContent xmlns:mc="http://schemas.openxmlformats.org/markup-compatibility/2006" xmlns:a14="http://schemas.microsoft.com/office/drawing/2010/main">
      <mc:Choice Requires="a14">
        <xdr:graphicFrame macro="">
          <xdr:nvGraphicFramePr>
            <xdr:cNvPr id="10" name="High-Value Tag">
              <a:extLst>
                <a:ext uri="{FF2B5EF4-FFF2-40B4-BE49-F238E27FC236}">
                  <a16:creationId xmlns:a16="http://schemas.microsoft.com/office/drawing/2014/main" id="{4CC796F2-5989-2A78-91C8-D55D060661DC}"/>
                </a:ext>
              </a:extLst>
            </xdr:cNvPr>
            <xdr:cNvGraphicFramePr/>
          </xdr:nvGraphicFramePr>
          <xdr:xfrm>
            <a:off x="0" y="0"/>
            <a:ext cx="0" cy="0"/>
          </xdr:xfrm>
          <a:graphic>
            <a:graphicData uri="http://schemas.microsoft.com/office/drawing/2010/slicer">
              <sle:slicer xmlns:sle="http://schemas.microsoft.com/office/drawing/2010/slicer" name="High-Value Tag"/>
            </a:graphicData>
          </a:graphic>
        </xdr:graphicFrame>
      </mc:Choice>
      <mc:Fallback xmlns="">
        <xdr:sp macro="" textlink="">
          <xdr:nvSpPr>
            <xdr:cNvPr id="0" name=""/>
            <xdr:cNvSpPr>
              <a:spLocks noTextEdit="1"/>
            </xdr:cNvSpPr>
          </xdr:nvSpPr>
          <xdr:spPr>
            <a:xfrm>
              <a:off x="10203180" y="205741"/>
              <a:ext cx="1828800" cy="838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shree" refreshedDate="45756.526144675925" createdVersion="8" refreshedVersion="8" minRefreshableVersion="3" recordCount="1000" xr:uid="{8A34DF65-5B67-4185-82FD-AD35C393D7A6}">
  <cacheSource type="worksheet">
    <worksheetSource name="Customer_table"/>
  </cacheSource>
  <cacheFields count="13">
    <cacheField name="Clientnum" numFmtId="0">
      <sharedItems containsSemiMixedTypes="0" containsString="0" containsNumber="1" containsInteger="1" minValue="708095133" maxValue="828298908"/>
    </cacheField>
    <cacheField name="Customer Age" numFmtId="0">
      <sharedItems containsSemiMixedTypes="0" containsString="0" containsNumber="1" containsInteger="1" minValue="26" maxValue="73"/>
    </cacheField>
    <cacheField name="Age Group" numFmtId="0">
      <sharedItems count="3">
        <s v="36-45"/>
        <s v="46+"/>
        <s v="26-35"/>
      </sharedItems>
    </cacheField>
    <cacheField name="Gender" numFmtId="0">
      <sharedItems count="2">
        <s v="M"/>
        <s v="F"/>
      </sharedItems>
    </cacheField>
    <cacheField name="Income Category" numFmtId="0">
      <sharedItems count="6">
        <s v="$60K - $80K"/>
        <s v="Less than $40K"/>
        <s v="$80K - $120K"/>
        <s v="$40K - $60K"/>
        <s v="$120K +"/>
        <s v="Unknown"/>
      </sharedItems>
    </cacheField>
    <cacheField name="Income Midpoint" numFmtId="0">
      <sharedItems containsString="0" containsBlank="1" containsNumber="1" containsInteger="1" minValue="20000" maxValue="130000"/>
    </cacheField>
    <cacheField name="Card Category" numFmtId="0">
      <sharedItems count="4">
        <s v="Blue"/>
        <s v="Gold"/>
        <s v="Silver"/>
        <s v="Platinum"/>
      </sharedItems>
    </cacheField>
    <cacheField name="Avg Utilization Ratio" numFmtId="0">
      <sharedItems containsSemiMixedTypes="0" containsString="0" containsNumber="1" minValue="0" maxValue="0.98699999999999999"/>
    </cacheField>
    <cacheField name="Total Trans Amt" numFmtId="0">
      <sharedItems containsSemiMixedTypes="0" containsString="0" containsNumber="1" containsInteger="1" minValue="510" maxValue="4311"/>
    </cacheField>
    <cacheField name="Total Trans Ct" numFmtId="0">
      <sharedItems containsSemiMixedTypes="0" containsString="0" containsNumber="1" containsInteger="1" minValue="10" maxValue="78"/>
    </cacheField>
    <cacheField name="High-Value Tag" numFmtId="0">
      <sharedItems count="2">
        <s v="Regular"/>
        <s v="High-Value"/>
      </sharedItems>
    </cacheField>
    <cacheField name="Utilization %" numFmtId="9">
      <sharedItems containsSemiMixedTypes="0" containsString="0" containsNumber="1" minValue="0" maxValue="0.98699999999999999"/>
    </cacheField>
    <cacheField name="Customer Type" numFmtId="0">
      <sharedItems/>
    </cacheField>
  </cacheFields>
  <extLst>
    <ext xmlns:x14="http://schemas.microsoft.com/office/spreadsheetml/2009/9/main" uri="{725AE2AE-9491-48be-B2B4-4EB974FC3084}">
      <x14:pivotCacheDefinition pivotCacheId="950116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768805383"/>
    <n v="45"/>
    <x v="0"/>
    <x v="0"/>
    <x v="0"/>
    <n v="70000"/>
    <x v="0"/>
    <n v="6.0999999999999999E-2"/>
    <n v="1144"/>
    <n v="42"/>
    <x v="0"/>
    <n v="6.0999999999999999E-2"/>
    <s v="Moderate"/>
  </r>
  <r>
    <n v="818770008"/>
    <n v="49"/>
    <x v="1"/>
    <x v="1"/>
    <x v="1"/>
    <n v="20000"/>
    <x v="0"/>
    <n v="0.105"/>
    <n v="1291"/>
    <n v="33"/>
    <x v="0"/>
    <n v="0.105"/>
    <s v="Moderate"/>
  </r>
  <r>
    <n v="713982108"/>
    <n v="51"/>
    <x v="1"/>
    <x v="0"/>
    <x v="2"/>
    <n v="100000"/>
    <x v="0"/>
    <n v="0"/>
    <n v="1887"/>
    <n v="20"/>
    <x v="0"/>
    <n v="0"/>
    <s v="Low"/>
  </r>
  <r>
    <n v="769911858"/>
    <n v="40"/>
    <x v="0"/>
    <x v="1"/>
    <x v="1"/>
    <n v="20000"/>
    <x v="0"/>
    <n v="0.76"/>
    <n v="1171"/>
    <n v="20"/>
    <x v="0"/>
    <n v="0.76"/>
    <s v="Low"/>
  </r>
  <r>
    <n v="709106358"/>
    <n v="40"/>
    <x v="0"/>
    <x v="0"/>
    <x v="0"/>
    <n v="70000"/>
    <x v="0"/>
    <n v="0"/>
    <n v="816"/>
    <n v="28"/>
    <x v="0"/>
    <n v="0"/>
    <s v="Low"/>
  </r>
  <r>
    <n v="713061558"/>
    <n v="44"/>
    <x v="0"/>
    <x v="0"/>
    <x v="3"/>
    <n v="50000"/>
    <x v="0"/>
    <n v="0.311"/>
    <n v="1088"/>
    <n v="24"/>
    <x v="0"/>
    <n v="0.311"/>
    <s v="Low"/>
  </r>
  <r>
    <n v="810347208"/>
    <n v="51"/>
    <x v="1"/>
    <x v="0"/>
    <x v="4"/>
    <n v="130000"/>
    <x v="1"/>
    <n v="6.6000000000000003E-2"/>
    <n v="1330"/>
    <n v="31"/>
    <x v="0"/>
    <n v="6.6000000000000003E-2"/>
    <s v="Moderate"/>
  </r>
  <r>
    <n v="818906208"/>
    <n v="32"/>
    <x v="2"/>
    <x v="0"/>
    <x v="0"/>
    <n v="70000"/>
    <x v="2"/>
    <n v="4.8000000000000001E-2"/>
    <n v="1538"/>
    <n v="66"/>
    <x v="0"/>
    <n v="4.8000000000000001E-2"/>
    <s v="Active"/>
  </r>
  <r>
    <n v="710930508"/>
    <n v="37"/>
    <x v="0"/>
    <x v="0"/>
    <x v="0"/>
    <n v="70000"/>
    <x v="0"/>
    <n v="0.113"/>
    <n v="1350"/>
    <n v="24"/>
    <x v="0"/>
    <n v="0.113"/>
    <s v="Low"/>
  </r>
  <r>
    <n v="719661558"/>
    <n v="48"/>
    <x v="1"/>
    <x v="0"/>
    <x v="2"/>
    <n v="100000"/>
    <x v="0"/>
    <n v="0.14399999999999999"/>
    <n v="1441"/>
    <n v="32"/>
    <x v="0"/>
    <n v="0.14399999999999999"/>
    <s v="Moderate"/>
  </r>
  <r>
    <n v="708790833"/>
    <n v="42"/>
    <x v="0"/>
    <x v="0"/>
    <x v="4"/>
    <n v="130000"/>
    <x v="0"/>
    <n v="0.217"/>
    <n v="1201"/>
    <n v="42"/>
    <x v="0"/>
    <n v="0.217"/>
    <s v="Moderate"/>
  </r>
  <r>
    <n v="710821833"/>
    <n v="65"/>
    <x v="1"/>
    <x v="0"/>
    <x v="3"/>
    <n v="50000"/>
    <x v="0"/>
    <n v="0.17399999999999999"/>
    <n v="1314"/>
    <n v="26"/>
    <x v="0"/>
    <n v="0.17399999999999999"/>
    <s v="Low"/>
  </r>
  <r>
    <n v="710599683"/>
    <n v="56"/>
    <x v="1"/>
    <x v="0"/>
    <x v="2"/>
    <n v="100000"/>
    <x v="0"/>
    <n v="0"/>
    <n v="1539"/>
    <n v="17"/>
    <x v="0"/>
    <n v="0"/>
    <s v="Low"/>
  </r>
  <r>
    <n v="816082233"/>
    <n v="35"/>
    <x v="2"/>
    <x v="0"/>
    <x v="0"/>
    <n v="70000"/>
    <x v="0"/>
    <n v="0.19500000000000001"/>
    <n v="1311"/>
    <n v="33"/>
    <x v="0"/>
    <n v="0.19500000000000001"/>
    <s v="Moderate"/>
  </r>
  <r>
    <n v="712396908"/>
    <n v="57"/>
    <x v="1"/>
    <x v="1"/>
    <x v="1"/>
    <n v="20000"/>
    <x v="0"/>
    <n v="0.27900000000000003"/>
    <n v="1570"/>
    <n v="29"/>
    <x v="0"/>
    <n v="0.27900000000000003"/>
    <s v="Low"/>
  </r>
  <r>
    <n v="714885258"/>
    <n v="44"/>
    <x v="0"/>
    <x v="0"/>
    <x v="2"/>
    <n v="100000"/>
    <x v="0"/>
    <n v="0.23"/>
    <n v="1348"/>
    <n v="27"/>
    <x v="0"/>
    <n v="0.23"/>
    <s v="Low"/>
  </r>
  <r>
    <n v="709967358"/>
    <n v="48"/>
    <x v="1"/>
    <x v="0"/>
    <x v="2"/>
    <n v="100000"/>
    <x v="0"/>
    <n v="7.8E-2"/>
    <n v="1671"/>
    <n v="27"/>
    <x v="0"/>
    <n v="7.8E-2"/>
    <s v="Low"/>
  </r>
  <r>
    <n v="753327333"/>
    <n v="41"/>
    <x v="0"/>
    <x v="0"/>
    <x v="2"/>
    <n v="100000"/>
    <x v="0"/>
    <n v="9.5000000000000001E-2"/>
    <n v="1028"/>
    <n v="21"/>
    <x v="0"/>
    <n v="9.5000000000000001E-2"/>
    <s v="Low"/>
  </r>
  <r>
    <n v="806160108"/>
    <n v="61"/>
    <x v="1"/>
    <x v="0"/>
    <x v="3"/>
    <n v="50000"/>
    <x v="0"/>
    <n v="0.78800000000000003"/>
    <n v="1336"/>
    <n v="30"/>
    <x v="0"/>
    <n v="0.78800000000000003"/>
    <s v="Moderate"/>
  </r>
  <r>
    <n v="709327383"/>
    <n v="45"/>
    <x v="0"/>
    <x v="1"/>
    <x v="5"/>
    <m/>
    <x v="0"/>
    <n v="0.08"/>
    <n v="1207"/>
    <n v="21"/>
    <x v="0"/>
    <n v="0.08"/>
    <s v="Low"/>
  </r>
  <r>
    <n v="806165208"/>
    <n v="47"/>
    <x v="1"/>
    <x v="0"/>
    <x v="0"/>
    <n v="70000"/>
    <x v="0"/>
    <n v="8.5999999999999993E-2"/>
    <n v="1178"/>
    <n v="27"/>
    <x v="0"/>
    <n v="8.5999999999999993E-2"/>
    <s v="Low"/>
  </r>
  <r>
    <n v="708508758"/>
    <n v="62"/>
    <x v="1"/>
    <x v="1"/>
    <x v="1"/>
    <n v="20000"/>
    <x v="0"/>
    <n v="0"/>
    <n v="692"/>
    <n v="16"/>
    <x v="0"/>
    <n v="0"/>
    <s v="Low"/>
  </r>
  <r>
    <n v="784725333"/>
    <n v="41"/>
    <x v="0"/>
    <x v="0"/>
    <x v="3"/>
    <n v="50000"/>
    <x v="0"/>
    <n v="0.152"/>
    <n v="931"/>
    <n v="18"/>
    <x v="0"/>
    <n v="0.152"/>
    <s v="Low"/>
  </r>
  <r>
    <n v="811604133"/>
    <n v="47"/>
    <x v="1"/>
    <x v="1"/>
    <x v="1"/>
    <n v="20000"/>
    <x v="0"/>
    <n v="0.626"/>
    <n v="1126"/>
    <n v="23"/>
    <x v="0"/>
    <n v="0.626"/>
    <s v="Low"/>
  </r>
  <r>
    <n v="789124683"/>
    <n v="54"/>
    <x v="1"/>
    <x v="0"/>
    <x v="2"/>
    <n v="100000"/>
    <x v="0"/>
    <n v="0"/>
    <n v="1110"/>
    <n v="21"/>
    <x v="0"/>
    <n v="0"/>
    <s v="Low"/>
  </r>
  <r>
    <n v="771071958"/>
    <n v="41"/>
    <x v="0"/>
    <x v="1"/>
    <x v="1"/>
    <n v="20000"/>
    <x v="0"/>
    <n v="0.215"/>
    <n v="1051"/>
    <n v="22"/>
    <x v="0"/>
    <n v="0.215"/>
    <s v="Low"/>
  </r>
  <r>
    <n v="720466383"/>
    <n v="59"/>
    <x v="1"/>
    <x v="0"/>
    <x v="3"/>
    <n v="50000"/>
    <x v="0"/>
    <n v="9.2999999999999999E-2"/>
    <n v="1197"/>
    <n v="23"/>
    <x v="0"/>
    <n v="9.2999999999999999E-2"/>
    <s v="Low"/>
  </r>
  <r>
    <n v="804424383"/>
    <n v="63"/>
    <x v="1"/>
    <x v="0"/>
    <x v="0"/>
    <n v="70000"/>
    <x v="0"/>
    <n v="9.9000000000000005E-2"/>
    <n v="1904"/>
    <n v="40"/>
    <x v="0"/>
    <n v="9.9000000000000005E-2"/>
    <s v="Moderate"/>
  </r>
  <r>
    <n v="718813833"/>
    <n v="44"/>
    <x v="0"/>
    <x v="1"/>
    <x v="5"/>
    <m/>
    <x v="0"/>
    <n v="0"/>
    <n v="1052"/>
    <n v="18"/>
    <x v="0"/>
    <n v="0"/>
    <s v="Low"/>
  </r>
  <r>
    <n v="806624208"/>
    <n v="47"/>
    <x v="1"/>
    <x v="0"/>
    <x v="3"/>
    <n v="50000"/>
    <x v="0"/>
    <n v="0.28499999999999998"/>
    <n v="1045"/>
    <n v="38"/>
    <x v="0"/>
    <n v="0.28499999999999998"/>
    <s v="Moderate"/>
  </r>
  <r>
    <n v="778348233"/>
    <n v="53"/>
    <x v="1"/>
    <x v="0"/>
    <x v="2"/>
    <n v="100000"/>
    <x v="0"/>
    <n v="0.65800000000000003"/>
    <n v="1038"/>
    <n v="25"/>
    <x v="0"/>
    <n v="0.65800000000000003"/>
    <s v="Low"/>
  </r>
  <r>
    <n v="712991808"/>
    <n v="53"/>
    <x v="1"/>
    <x v="0"/>
    <x v="0"/>
    <n v="70000"/>
    <x v="0"/>
    <n v="0.69"/>
    <n v="1596"/>
    <n v="26"/>
    <x v="1"/>
    <n v="0.69"/>
    <s v="Low"/>
  </r>
  <r>
    <n v="709029408"/>
    <n v="41"/>
    <x v="0"/>
    <x v="0"/>
    <x v="0"/>
    <n v="70000"/>
    <x v="0"/>
    <n v="0.28199999999999997"/>
    <n v="1589"/>
    <n v="24"/>
    <x v="0"/>
    <n v="0.28199999999999997"/>
    <s v="Low"/>
  </r>
  <r>
    <n v="788658483"/>
    <n v="53"/>
    <x v="1"/>
    <x v="1"/>
    <x v="1"/>
    <n v="20000"/>
    <x v="0"/>
    <n v="0.56200000000000006"/>
    <n v="1411"/>
    <n v="28"/>
    <x v="0"/>
    <n v="0.56200000000000006"/>
    <s v="Low"/>
  </r>
  <r>
    <n v="787937058"/>
    <n v="58"/>
    <x v="1"/>
    <x v="0"/>
    <x v="2"/>
    <n v="100000"/>
    <x v="0"/>
    <n v="0.13500000000000001"/>
    <n v="1291"/>
    <n v="24"/>
    <x v="0"/>
    <n v="0.13500000000000001"/>
    <s v="Low"/>
  </r>
  <r>
    <n v="715318008"/>
    <n v="55"/>
    <x v="1"/>
    <x v="1"/>
    <x v="1"/>
    <n v="20000"/>
    <x v="0"/>
    <n v="0.54400000000000004"/>
    <n v="1407"/>
    <n v="43"/>
    <x v="0"/>
    <n v="0.54400000000000004"/>
    <s v="Moderate"/>
  </r>
  <r>
    <n v="713962233"/>
    <n v="55"/>
    <x v="1"/>
    <x v="1"/>
    <x v="1"/>
    <n v="20000"/>
    <x v="0"/>
    <n v="0.75700000000000001"/>
    <n v="1877"/>
    <n v="37"/>
    <x v="1"/>
    <n v="0.75700000000000001"/>
    <s v="Moderate"/>
  </r>
  <r>
    <n v="785432733"/>
    <n v="42"/>
    <x v="0"/>
    <x v="1"/>
    <x v="1"/>
    <n v="20000"/>
    <x v="1"/>
    <n v="0"/>
    <n v="966"/>
    <n v="22"/>
    <x v="0"/>
    <n v="0"/>
    <s v="Low"/>
  </r>
  <r>
    <n v="715190283"/>
    <n v="57"/>
    <x v="1"/>
    <x v="1"/>
    <x v="3"/>
    <n v="50000"/>
    <x v="0"/>
    <n v="0.24099999999999999"/>
    <n v="1464"/>
    <n v="28"/>
    <x v="0"/>
    <n v="0.24099999999999999"/>
    <s v="Low"/>
  </r>
  <r>
    <n v="708300483"/>
    <n v="66"/>
    <x v="1"/>
    <x v="1"/>
    <x v="5"/>
    <m/>
    <x v="0"/>
    <n v="7.6999999999999999E-2"/>
    <n v="704"/>
    <n v="16"/>
    <x v="0"/>
    <n v="7.6999999999999999E-2"/>
    <s v="Low"/>
  </r>
  <r>
    <n v="827111283"/>
    <n v="45"/>
    <x v="0"/>
    <x v="0"/>
    <x v="2"/>
    <n v="100000"/>
    <x v="0"/>
    <n v="1.7999999999999999E-2"/>
    <n v="1109"/>
    <n v="28"/>
    <x v="0"/>
    <n v="1.7999999999999999E-2"/>
    <s v="Low"/>
  </r>
  <r>
    <n v="758551608"/>
    <n v="51"/>
    <x v="1"/>
    <x v="0"/>
    <x v="3"/>
    <n v="50000"/>
    <x v="0"/>
    <n v="0.35499999999999998"/>
    <n v="1347"/>
    <n v="28"/>
    <x v="0"/>
    <n v="0.35499999999999998"/>
    <s v="Low"/>
  </r>
  <r>
    <n v="773146383"/>
    <n v="50"/>
    <x v="1"/>
    <x v="1"/>
    <x v="3"/>
    <n v="50000"/>
    <x v="2"/>
    <n v="0.14499999999999999"/>
    <n v="1756"/>
    <n v="33"/>
    <x v="0"/>
    <n v="0.14499999999999999"/>
    <s v="Moderate"/>
  </r>
  <r>
    <n v="778493808"/>
    <n v="49"/>
    <x v="1"/>
    <x v="0"/>
    <x v="0"/>
    <n v="70000"/>
    <x v="0"/>
    <n v="0"/>
    <n v="1756"/>
    <n v="32"/>
    <x v="0"/>
    <n v="0"/>
    <s v="Moderate"/>
  </r>
  <r>
    <n v="720572508"/>
    <n v="38"/>
    <x v="0"/>
    <x v="1"/>
    <x v="5"/>
    <m/>
    <x v="0"/>
    <n v="0.20899999999999999"/>
    <n v="1042"/>
    <n v="23"/>
    <x v="0"/>
    <n v="0.20899999999999999"/>
    <s v="Low"/>
  </r>
  <r>
    <n v="712661433"/>
    <n v="49"/>
    <x v="1"/>
    <x v="0"/>
    <x v="2"/>
    <n v="100000"/>
    <x v="0"/>
    <n v="0"/>
    <n v="1444"/>
    <n v="28"/>
    <x v="0"/>
    <n v="0"/>
    <s v="Low"/>
  </r>
  <r>
    <n v="789172683"/>
    <n v="56"/>
    <x v="1"/>
    <x v="0"/>
    <x v="0"/>
    <n v="70000"/>
    <x v="0"/>
    <n v="0.626"/>
    <n v="1741"/>
    <n v="27"/>
    <x v="1"/>
    <n v="0.626"/>
    <s v="Low"/>
  </r>
  <r>
    <n v="738406533"/>
    <n v="59"/>
    <x v="1"/>
    <x v="0"/>
    <x v="3"/>
    <n v="50000"/>
    <x v="0"/>
    <n v="0.79300000000000004"/>
    <n v="1719"/>
    <n v="27"/>
    <x v="1"/>
    <n v="0.79300000000000004"/>
    <s v="Low"/>
  </r>
  <r>
    <n v="799723908"/>
    <n v="46"/>
    <x v="1"/>
    <x v="0"/>
    <x v="2"/>
    <n v="100000"/>
    <x v="0"/>
    <n v="7.3999999999999996E-2"/>
    <n v="1217"/>
    <n v="27"/>
    <x v="0"/>
    <n v="7.3999999999999996E-2"/>
    <s v="Low"/>
  </r>
  <r>
    <n v="771490833"/>
    <n v="52"/>
    <x v="1"/>
    <x v="0"/>
    <x v="2"/>
    <n v="100000"/>
    <x v="0"/>
    <n v="0.25900000000000001"/>
    <n v="1140"/>
    <n v="40"/>
    <x v="0"/>
    <n v="0.25900000000000001"/>
    <s v="Moderate"/>
  </r>
  <r>
    <n v="720756708"/>
    <n v="52"/>
    <x v="1"/>
    <x v="1"/>
    <x v="1"/>
    <n v="20000"/>
    <x v="0"/>
    <n v="0.59099999999999997"/>
    <n v="1878"/>
    <n v="30"/>
    <x v="1"/>
    <n v="0.59099999999999997"/>
    <s v="Moderate"/>
  </r>
  <r>
    <n v="779471883"/>
    <n v="54"/>
    <x v="1"/>
    <x v="1"/>
    <x v="1"/>
    <n v="20000"/>
    <x v="0"/>
    <n v="0.56200000000000006"/>
    <n v="705"/>
    <n v="19"/>
    <x v="0"/>
    <n v="0.56200000000000006"/>
    <s v="Low"/>
  </r>
  <r>
    <n v="711525033"/>
    <n v="66"/>
    <x v="1"/>
    <x v="1"/>
    <x v="1"/>
    <n v="20000"/>
    <x v="0"/>
    <n v="0.68700000000000006"/>
    <n v="1946"/>
    <n v="38"/>
    <x v="1"/>
    <n v="0.68700000000000006"/>
    <s v="Moderate"/>
  </r>
  <r>
    <n v="712813458"/>
    <n v="49"/>
    <x v="1"/>
    <x v="0"/>
    <x v="4"/>
    <n v="130000"/>
    <x v="0"/>
    <n v="0.127"/>
    <n v="1414"/>
    <n v="35"/>
    <x v="0"/>
    <n v="0.127"/>
    <s v="Moderate"/>
  </r>
  <r>
    <n v="714374133"/>
    <n v="56"/>
    <x v="1"/>
    <x v="0"/>
    <x v="4"/>
    <n v="130000"/>
    <x v="0"/>
    <n v="0"/>
    <n v="602"/>
    <n v="15"/>
    <x v="0"/>
    <n v="0"/>
    <s v="Low"/>
  </r>
  <r>
    <n v="717891558"/>
    <n v="49"/>
    <x v="1"/>
    <x v="1"/>
    <x v="1"/>
    <n v="20000"/>
    <x v="0"/>
    <n v="0.66700000000000004"/>
    <n v="1052"/>
    <n v="32"/>
    <x v="0"/>
    <n v="0.66700000000000004"/>
    <s v="Moderate"/>
  </r>
  <r>
    <n v="716632758"/>
    <n v="49"/>
    <x v="1"/>
    <x v="1"/>
    <x v="1"/>
    <n v="20000"/>
    <x v="0"/>
    <n v="0.84299999999999997"/>
    <n v="1295"/>
    <n v="40"/>
    <x v="0"/>
    <n v="0.84299999999999997"/>
    <s v="Moderate"/>
  </r>
  <r>
    <n v="768563658"/>
    <n v="56"/>
    <x v="1"/>
    <x v="0"/>
    <x v="3"/>
    <n v="50000"/>
    <x v="0"/>
    <n v="0.42199999999999999"/>
    <n v="1424"/>
    <n v="29"/>
    <x v="0"/>
    <n v="0.42199999999999999"/>
    <s v="Low"/>
  </r>
  <r>
    <n v="711427458"/>
    <n v="44"/>
    <x v="0"/>
    <x v="1"/>
    <x v="5"/>
    <m/>
    <x v="0"/>
    <n v="0.156"/>
    <n v="1359"/>
    <n v="25"/>
    <x v="0"/>
    <n v="0.156"/>
    <s v="Low"/>
  </r>
  <r>
    <n v="714091983"/>
    <n v="42"/>
    <x v="0"/>
    <x v="0"/>
    <x v="0"/>
    <n v="70000"/>
    <x v="0"/>
    <n v="0.52500000000000002"/>
    <n v="1168"/>
    <n v="27"/>
    <x v="0"/>
    <n v="0.52500000000000002"/>
    <s v="Low"/>
  </r>
  <r>
    <n v="787584108"/>
    <n v="55"/>
    <x v="1"/>
    <x v="0"/>
    <x v="2"/>
    <n v="100000"/>
    <x v="0"/>
    <n v="0.58699999999999997"/>
    <n v="1097"/>
    <n v="33"/>
    <x v="0"/>
    <n v="0.58699999999999997"/>
    <s v="Moderate"/>
  </r>
  <r>
    <n v="712030833"/>
    <n v="48"/>
    <x v="1"/>
    <x v="0"/>
    <x v="0"/>
    <n v="70000"/>
    <x v="2"/>
    <n v="0"/>
    <n v="691"/>
    <n v="15"/>
    <x v="0"/>
    <n v="0"/>
    <s v="Low"/>
  </r>
  <r>
    <n v="711481533"/>
    <n v="39"/>
    <x v="0"/>
    <x v="0"/>
    <x v="0"/>
    <n v="70000"/>
    <x v="0"/>
    <n v="0.21099999999999999"/>
    <n v="1316"/>
    <n v="28"/>
    <x v="0"/>
    <n v="0.21099999999999999"/>
    <s v="Low"/>
  </r>
  <r>
    <n v="710082708"/>
    <n v="44"/>
    <x v="0"/>
    <x v="0"/>
    <x v="4"/>
    <n v="130000"/>
    <x v="0"/>
    <n v="8.7999999999999995E-2"/>
    <n v="1276"/>
    <n v="26"/>
    <x v="0"/>
    <n v="8.7999999999999995E-2"/>
    <s v="Low"/>
  </r>
  <r>
    <n v="708155733"/>
    <n v="53"/>
    <x v="1"/>
    <x v="0"/>
    <x v="4"/>
    <n v="130000"/>
    <x v="0"/>
    <n v="0.111"/>
    <n v="1289"/>
    <n v="23"/>
    <x v="0"/>
    <n v="0.111"/>
    <s v="Low"/>
  </r>
  <r>
    <n v="788979258"/>
    <n v="51"/>
    <x v="1"/>
    <x v="0"/>
    <x v="2"/>
    <n v="100000"/>
    <x v="2"/>
    <n v="4.3999999999999997E-2"/>
    <n v="1293"/>
    <n v="32"/>
    <x v="0"/>
    <n v="4.3999999999999997E-2"/>
    <s v="Moderate"/>
  </r>
  <r>
    <n v="807986133"/>
    <n v="57"/>
    <x v="1"/>
    <x v="0"/>
    <x v="0"/>
    <n v="70000"/>
    <x v="0"/>
    <n v="0.27600000000000002"/>
    <n v="1353"/>
    <n v="35"/>
    <x v="0"/>
    <n v="0.27600000000000002"/>
    <s v="Moderate"/>
  </r>
  <r>
    <n v="788730933"/>
    <n v="44"/>
    <x v="0"/>
    <x v="1"/>
    <x v="1"/>
    <n v="20000"/>
    <x v="0"/>
    <n v="0.70399999999999996"/>
    <n v="1132"/>
    <n v="28"/>
    <x v="0"/>
    <n v="0.70399999999999996"/>
    <s v="Low"/>
  </r>
  <r>
    <n v="711314058"/>
    <n v="49"/>
    <x v="1"/>
    <x v="0"/>
    <x v="0"/>
    <n v="70000"/>
    <x v="0"/>
    <n v="0.65600000000000003"/>
    <n v="1670"/>
    <n v="17"/>
    <x v="1"/>
    <n v="0.65600000000000003"/>
    <s v="Low"/>
  </r>
  <r>
    <n v="717975333"/>
    <n v="50"/>
    <x v="1"/>
    <x v="0"/>
    <x v="2"/>
    <n v="100000"/>
    <x v="0"/>
    <n v="5.2999999999999999E-2"/>
    <n v="837"/>
    <n v="15"/>
    <x v="0"/>
    <n v="5.2999999999999999E-2"/>
    <s v="Low"/>
  </r>
  <r>
    <n v="715971108"/>
    <n v="51"/>
    <x v="1"/>
    <x v="0"/>
    <x v="4"/>
    <n v="130000"/>
    <x v="0"/>
    <n v="5.0999999999999997E-2"/>
    <n v="1550"/>
    <n v="41"/>
    <x v="0"/>
    <n v="5.0999999999999997E-2"/>
    <s v="Moderate"/>
  </r>
  <r>
    <n v="720096558"/>
    <n v="55"/>
    <x v="1"/>
    <x v="1"/>
    <x v="1"/>
    <n v="20000"/>
    <x v="0"/>
    <n v="0.46700000000000003"/>
    <n v="1540"/>
    <n v="36"/>
    <x v="1"/>
    <n v="0.46700000000000003"/>
    <s v="Moderate"/>
  </r>
  <r>
    <n v="719580033"/>
    <n v="54"/>
    <x v="1"/>
    <x v="0"/>
    <x v="0"/>
    <n v="70000"/>
    <x v="0"/>
    <n v="0.69799999999999995"/>
    <n v="1256"/>
    <n v="21"/>
    <x v="0"/>
    <n v="0.69799999999999995"/>
    <s v="Low"/>
  </r>
  <r>
    <n v="820582308"/>
    <n v="42"/>
    <x v="0"/>
    <x v="0"/>
    <x v="2"/>
    <n v="100000"/>
    <x v="0"/>
    <n v="6.7000000000000004E-2"/>
    <n v="1394"/>
    <n v="35"/>
    <x v="0"/>
    <n v="6.7000000000000004E-2"/>
    <s v="Moderate"/>
  </r>
  <r>
    <n v="789973308"/>
    <n v="44"/>
    <x v="0"/>
    <x v="0"/>
    <x v="0"/>
    <n v="70000"/>
    <x v="0"/>
    <n v="7.9000000000000001E-2"/>
    <n v="1341"/>
    <n v="24"/>
    <x v="0"/>
    <n v="7.9000000000000001E-2"/>
    <s v="Low"/>
  </r>
  <r>
    <n v="712876233"/>
    <n v="53"/>
    <x v="1"/>
    <x v="0"/>
    <x v="2"/>
    <n v="100000"/>
    <x v="0"/>
    <n v="0.28699999999999998"/>
    <n v="1289"/>
    <n v="33"/>
    <x v="0"/>
    <n v="0.28699999999999998"/>
    <s v="Moderate"/>
  </r>
  <r>
    <n v="804595158"/>
    <n v="44"/>
    <x v="0"/>
    <x v="1"/>
    <x v="1"/>
    <n v="20000"/>
    <x v="0"/>
    <n v="0.36"/>
    <n v="1112"/>
    <n v="23"/>
    <x v="0"/>
    <n v="0.36"/>
    <s v="Low"/>
  </r>
  <r>
    <n v="714826758"/>
    <n v="37"/>
    <x v="0"/>
    <x v="1"/>
    <x v="1"/>
    <n v="20000"/>
    <x v="0"/>
    <n v="0.25600000000000001"/>
    <n v="2339"/>
    <n v="57"/>
    <x v="0"/>
    <n v="0.25600000000000001"/>
    <s v="Moderate"/>
  </r>
  <r>
    <n v="779058108"/>
    <n v="49"/>
    <x v="1"/>
    <x v="0"/>
    <x v="0"/>
    <n v="70000"/>
    <x v="0"/>
    <n v="0.71899999999999997"/>
    <n v="1468"/>
    <n v="23"/>
    <x v="0"/>
    <n v="0.71899999999999997"/>
    <s v="Low"/>
  </r>
  <r>
    <n v="710790258"/>
    <n v="47"/>
    <x v="1"/>
    <x v="0"/>
    <x v="2"/>
    <n v="100000"/>
    <x v="0"/>
    <n v="6.6000000000000003E-2"/>
    <n v="1334"/>
    <n v="35"/>
    <x v="0"/>
    <n v="6.6000000000000003E-2"/>
    <s v="Moderate"/>
  </r>
  <r>
    <n v="715623483"/>
    <n v="47"/>
    <x v="1"/>
    <x v="0"/>
    <x v="0"/>
    <n v="70000"/>
    <x v="0"/>
    <n v="0.19800000000000001"/>
    <n v="1457"/>
    <n v="41"/>
    <x v="0"/>
    <n v="0.19800000000000001"/>
    <s v="Moderate"/>
  </r>
  <r>
    <n v="715156383"/>
    <n v="44"/>
    <x v="0"/>
    <x v="0"/>
    <x v="4"/>
    <n v="130000"/>
    <x v="0"/>
    <n v="4.3999999999999997E-2"/>
    <n v="1603"/>
    <n v="29"/>
    <x v="0"/>
    <n v="4.3999999999999997E-2"/>
    <s v="Low"/>
  </r>
  <r>
    <n v="711013983"/>
    <n v="55"/>
    <x v="1"/>
    <x v="1"/>
    <x v="3"/>
    <n v="50000"/>
    <x v="0"/>
    <n v="0"/>
    <n v="615"/>
    <n v="12"/>
    <x v="0"/>
    <n v="0"/>
    <s v="Low"/>
  </r>
  <r>
    <n v="755420433"/>
    <n v="59"/>
    <x v="1"/>
    <x v="1"/>
    <x v="5"/>
    <m/>
    <x v="0"/>
    <n v="0.14000000000000001"/>
    <n v="1068"/>
    <n v="20"/>
    <x v="0"/>
    <n v="0.14000000000000001"/>
    <s v="Low"/>
  </r>
  <r>
    <n v="794543958"/>
    <n v="53"/>
    <x v="1"/>
    <x v="0"/>
    <x v="2"/>
    <n v="100000"/>
    <x v="0"/>
    <n v="3.5000000000000003E-2"/>
    <n v="1590"/>
    <n v="27"/>
    <x v="0"/>
    <n v="3.5000000000000003E-2"/>
    <s v="Low"/>
  </r>
  <r>
    <n v="716396358"/>
    <n v="52"/>
    <x v="1"/>
    <x v="0"/>
    <x v="0"/>
    <n v="70000"/>
    <x v="0"/>
    <n v="0.61899999999999999"/>
    <n v="1531"/>
    <n v="35"/>
    <x v="1"/>
    <n v="0.61899999999999999"/>
    <s v="Moderate"/>
  </r>
  <r>
    <n v="715398033"/>
    <n v="53"/>
    <x v="1"/>
    <x v="0"/>
    <x v="4"/>
    <n v="130000"/>
    <x v="0"/>
    <n v="0.108"/>
    <n v="1212"/>
    <n v="31"/>
    <x v="0"/>
    <n v="0.108"/>
    <s v="Moderate"/>
  </r>
  <r>
    <n v="711743883"/>
    <n v="43"/>
    <x v="0"/>
    <x v="1"/>
    <x v="1"/>
    <n v="20000"/>
    <x v="0"/>
    <n v="0"/>
    <n v="1237"/>
    <n v="32"/>
    <x v="0"/>
    <n v="0"/>
    <s v="Moderate"/>
  </r>
  <r>
    <n v="719720058"/>
    <n v="44"/>
    <x v="0"/>
    <x v="0"/>
    <x v="0"/>
    <n v="70000"/>
    <x v="0"/>
    <n v="6.6000000000000003E-2"/>
    <n v="1413"/>
    <n v="14"/>
    <x v="0"/>
    <n v="6.6000000000000003E-2"/>
    <s v="Low"/>
  </r>
  <r>
    <n v="778992108"/>
    <n v="57"/>
    <x v="1"/>
    <x v="0"/>
    <x v="4"/>
    <n v="130000"/>
    <x v="0"/>
    <n v="0"/>
    <n v="1516"/>
    <n v="29"/>
    <x v="0"/>
    <n v="0"/>
    <s v="Low"/>
  </r>
  <r>
    <n v="717539808"/>
    <n v="51"/>
    <x v="1"/>
    <x v="1"/>
    <x v="1"/>
    <n v="20000"/>
    <x v="0"/>
    <n v="0"/>
    <n v="1276"/>
    <n v="21"/>
    <x v="0"/>
    <n v="0"/>
    <s v="Low"/>
  </r>
  <r>
    <n v="714070758"/>
    <n v="49"/>
    <x v="1"/>
    <x v="0"/>
    <x v="2"/>
    <n v="100000"/>
    <x v="0"/>
    <n v="6.2E-2"/>
    <n v="1564"/>
    <n v="35"/>
    <x v="0"/>
    <n v="6.2E-2"/>
    <s v="Moderate"/>
  </r>
  <r>
    <n v="714107958"/>
    <n v="45"/>
    <x v="0"/>
    <x v="0"/>
    <x v="3"/>
    <n v="50000"/>
    <x v="0"/>
    <n v="0"/>
    <n v="1465"/>
    <n v="34"/>
    <x v="0"/>
    <n v="0"/>
    <s v="Moderate"/>
  </r>
  <r>
    <n v="789140283"/>
    <n v="53"/>
    <x v="1"/>
    <x v="0"/>
    <x v="2"/>
    <n v="100000"/>
    <x v="0"/>
    <n v="0.76500000000000001"/>
    <n v="1286"/>
    <n v="29"/>
    <x v="0"/>
    <n v="0.76500000000000001"/>
    <s v="Low"/>
  </r>
  <r>
    <n v="715550508"/>
    <n v="45"/>
    <x v="0"/>
    <x v="1"/>
    <x v="5"/>
    <m/>
    <x v="0"/>
    <n v="0.96299999999999997"/>
    <n v="1312"/>
    <n v="20"/>
    <x v="0"/>
    <n v="0.96299999999999997"/>
    <s v="Low"/>
  </r>
  <r>
    <n v="719712633"/>
    <n v="64"/>
    <x v="1"/>
    <x v="0"/>
    <x v="1"/>
    <n v="20000"/>
    <x v="0"/>
    <n v="0.52400000000000002"/>
    <n v="1673"/>
    <n v="32"/>
    <x v="1"/>
    <n v="0.52400000000000002"/>
    <s v="Moderate"/>
  </r>
  <r>
    <n v="772629333"/>
    <n v="45"/>
    <x v="0"/>
    <x v="0"/>
    <x v="3"/>
    <n v="50000"/>
    <x v="0"/>
    <n v="0.34699999999999998"/>
    <n v="1313"/>
    <n v="30"/>
    <x v="0"/>
    <n v="0.34699999999999998"/>
    <s v="Moderate"/>
  </r>
  <r>
    <n v="720336708"/>
    <n v="53"/>
    <x v="1"/>
    <x v="0"/>
    <x v="3"/>
    <n v="50000"/>
    <x v="0"/>
    <n v="0.45"/>
    <n v="1609"/>
    <n v="42"/>
    <x v="1"/>
    <n v="0.45"/>
    <s v="Moderate"/>
  </r>
  <r>
    <n v="802013583"/>
    <n v="56"/>
    <x v="1"/>
    <x v="0"/>
    <x v="4"/>
    <n v="130000"/>
    <x v="0"/>
    <n v="0.23200000000000001"/>
    <n v="1158"/>
    <n v="19"/>
    <x v="0"/>
    <n v="0.23200000000000001"/>
    <s v="Low"/>
  </r>
  <r>
    <n v="711887583"/>
    <n v="47"/>
    <x v="1"/>
    <x v="0"/>
    <x v="2"/>
    <n v="100000"/>
    <x v="0"/>
    <n v="0.29899999999999999"/>
    <n v="836"/>
    <n v="18"/>
    <x v="0"/>
    <n v="0.29899999999999999"/>
    <s v="Low"/>
  </r>
  <r>
    <n v="714778833"/>
    <n v="49"/>
    <x v="1"/>
    <x v="1"/>
    <x v="5"/>
    <m/>
    <x v="0"/>
    <n v="8.5000000000000006E-2"/>
    <n v="1289"/>
    <n v="22"/>
    <x v="0"/>
    <n v="8.5000000000000006E-2"/>
    <s v="Low"/>
  </r>
  <r>
    <n v="713843283"/>
    <n v="41"/>
    <x v="0"/>
    <x v="1"/>
    <x v="5"/>
    <m/>
    <x v="2"/>
    <n v="5.8999999999999997E-2"/>
    <n v="1487"/>
    <n v="26"/>
    <x v="0"/>
    <n v="5.8999999999999997E-2"/>
    <s v="Low"/>
  </r>
  <r>
    <n v="779155158"/>
    <n v="53"/>
    <x v="1"/>
    <x v="0"/>
    <x v="4"/>
    <n v="130000"/>
    <x v="0"/>
    <n v="0.43"/>
    <n v="1259"/>
    <n v="33"/>
    <x v="0"/>
    <n v="0.43"/>
    <s v="Moderate"/>
  </r>
  <r>
    <n v="721091583"/>
    <n v="44"/>
    <x v="0"/>
    <x v="1"/>
    <x v="1"/>
    <n v="20000"/>
    <x v="0"/>
    <n v="0.62"/>
    <n v="1298"/>
    <n v="15"/>
    <x v="0"/>
    <n v="0.62"/>
    <s v="Low"/>
  </r>
  <r>
    <n v="713572683"/>
    <n v="44"/>
    <x v="0"/>
    <x v="0"/>
    <x v="0"/>
    <n v="70000"/>
    <x v="0"/>
    <n v="0"/>
    <n v="1226"/>
    <n v="34"/>
    <x v="0"/>
    <n v="0"/>
    <s v="Moderate"/>
  </r>
  <r>
    <n v="716657058"/>
    <n v="43"/>
    <x v="0"/>
    <x v="1"/>
    <x v="1"/>
    <n v="20000"/>
    <x v="0"/>
    <n v="0.111"/>
    <n v="1566"/>
    <n v="37"/>
    <x v="0"/>
    <n v="0.111"/>
    <s v="Moderate"/>
  </r>
  <r>
    <n v="779509983"/>
    <n v="53"/>
    <x v="1"/>
    <x v="0"/>
    <x v="4"/>
    <n v="130000"/>
    <x v="0"/>
    <n v="2.7E-2"/>
    <n v="1022"/>
    <n v="21"/>
    <x v="0"/>
    <n v="2.7E-2"/>
    <s v="Low"/>
  </r>
  <r>
    <n v="717929133"/>
    <n v="44"/>
    <x v="0"/>
    <x v="0"/>
    <x v="0"/>
    <n v="70000"/>
    <x v="0"/>
    <n v="0.16900000000000001"/>
    <n v="1235"/>
    <n v="30"/>
    <x v="0"/>
    <n v="0.16900000000000001"/>
    <s v="Moderate"/>
  </r>
  <r>
    <n v="808284783"/>
    <n v="62"/>
    <x v="1"/>
    <x v="1"/>
    <x v="1"/>
    <n v="20000"/>
    <x v="0"/>
    <n v="0"/>
    <n v="1951"/>
    <n v="44"/>
    <x v="0"/>
    <n v="0"/>
    <s v="Moderate"/>
  </r>
  <r>
    <n v="708476808"/>
    <n v="54"/>
    <x v="1"/>
    <x v="0"/>
    <x v="4"/>
    <n v="130000"/>
    <x v="0"/>
    <n v="5.8000000000000003E-2"/>
    <n v="1047"/>
    <n v="31"/>
    <x v="0"/>
    <n v="5.8000000000000003E-2"/>
    <s v="Moderate"/>
  </r>
  <r>
    <n v="710916408"/>
    <n v="57"/>
    <x v="1"/>
    <x v="0"/>
    <x v="0"/>
    <n v="70000"/>
    <x v="0"/>
    <n v="0.223"/>
    <n v="1342"/>
    <n v="32"/>
    <x v="0"/>
    <n v="0.223"/>
    <s v="Moderate"/>
  </r>
  <r>
    <n v="708492558"/>
    <n v="42"/>
    <x v="0"/>
    <x v="0"/>
    <x v="0"/>
    <n v="70000"/>
    <x v="0"/>
    <n v="5.7000000000000002E-2"/>
    <n v="1107"/>
    <n v="21"/>
    <x v="0"/>
    <n v="5.7000000000000002E-2"/>
    <s v="Low"/>
  </r>
  <r>
    <n v="799825758"/>
    <n v="42"/>
    <x v="0"/>
    <x v="0"/>
    <x v="0"/>
    <n v="70000"/>
    <x v="0"/>
    <n v="0.51300000000000001"/>
    <n v="1251"/>
    <n v="35"/>
    <x v="0"/>
    <n v="0.51300000000000001"/>
    <s v="Moderate"/>
  </r>
  <r>
    <n v="718619883"/>
    <n v="54"/>
    <x v="1"/>
    <x v="1"/>
    <x v="1"/>
    <n v="20000"/>
    <x v="0"/>
    <n v="0.47299999999999998"/>
    <n v="1305"/>
    <n v="24"/>
    <x v="0"/>
    <n v="0.47299999999999998"/>
    <s v="Low"/>
  </r>
  <r>
    <n v="711844758"/>
    <n v="48"/>
    <x v="1"/>
    <x v="0"/>
    <x v="2"/>
    <n v="100000"/>
    <x v="0"/>
    <n v="9.5000000000000001E-2"/>
    <n v="1388"/>
    <n v="37"/>
    <x v="0"/>
    <n v="9.5000000000000001E-2"/>
    <s v="Moderate"/>
  </r>
  <r>
    <n v="714798783"/>
    <n v="49"/>
    <x v="1"/>
    <x v="0"/>
    <x v="2"/>
    <n v="100000"/>
    <x v="0"/>
    <n v="4.7E-2"/>
    <n v="1235"/>
    <n v="18"/>
    <x v="0"/>
    <n v="4.7E-2"/>
    <s v="Low"/>
  </r>
  <r>
    <n v="826762908"/>
    <n v="52"/>
    <x v="1"/>
    <x v="0"/>
    <x v="2"/>
    <n v="100000"/>
    <x v="0"/>
    <n v="0.106"/>
    <n v="2089"/>
    <n v="36"/>
    <x v="0"/>
    <n v="0.106"/>
    <s v="Moderate"/>
  </r>
  <r>
    <n v="771894558"/>
    <n v="50"/>
    <x v="1"/>
    <x v="0"/>
    <x v="2"/>
    <n v="100000"/>
    <x v="0"/>
    <n v="0.156"/>
    <n v="1626"/>
    <n v="25"/>
    <x v="0"/>
    <n v="0.156"/>
    <s v="Low"/>
  </r>
  <r>
    <n v="721074183"/>
    <n v="49"/>
    <x v="1"/>
    <x v="0"/>
    <x v="0"/>
    <n v="70000"/>
    <x v="0"/>
    <n v="0.05"/>
    <n v="1111"/>
    <n v="24"/>
    <x v="0"/>
    <n v="0.05"/>
    <s v="Low"/>
  </r>
  <r>
    <n v="715259583"/>
    <n v="53"/>
    <x v="1"/>
    <x v="1"/>
    <x v="1"/>
    <n v="20000"/>
    <x v="0"/>
    <n v="0.35499999999999998"/>
    <n v="1553"/>
    <n v="38"/>
    <x v="1"/>
    <n v="0.35499999999999998"/>
    <s v="Moderate"/>
  </r>
  <r>
    <n v="718414008"/>
    <n v="50"/>
    <x v="1"/>
    <x v="0"/>
    <x v="4"/>
    <n v="130000"/>
    <x v="0"/>
    <n v="0.03"/>
    <n v="1064"/>
    <n v="13"/>
    <x v="0"/>
    <n v="0.03"/>
    <s v="Low"/>
  </r>
  <r>
    <n v="719666283"/>
    <n v="55"/>
    <x v="1"/>
    <x v="1"/>
    <x v="1"/>
    <n v="20000"/>
    <x v="0"/>
    <n v="0.61499999999999999"/>
    <n v="1243"/>
    <n v="29"/>
    <x v="0"/>
    <n v="0.61499999999999999"/>
    <s v="Low"/>
  </r>
  <r>
    <n v="714877233"/>
    <n v="53"/>
    <x v="1"/>
    <x v="0"/>
    <x v="2"/>
    <n v="100000"/>
    <x v="0"/>
    <n v="0.15"/>
    <n v="1659"/>
    <n v="38"/>
    <x v="0"/>
    <n v="0.15"/>
    <s v="Moderate"/>
  </r>
  <r>
    <n v="785387883"/>
    <n v="47"/>
    <x v="1"/>
    <x v="1"/>
    <x v="3"/>
    <n v="50000"/>
    <x v="0"/>
    <n v="0.40699999999999997"/>
    <n v="1594"/>
    <n v="47"/>
    <x v="1"/>
    <n v="0.40699999999999997"/>
    <s v="Moderate"/>
  </r>
  <r>
    <n v="771075258"/>
    <n v="55"/>
    <x v="1"/>
    <x v="0"/>
    <x v="4"/>
    <n v="130000"/>
    <x v="2"/>
    <n v="4.3999999999999997E-2"/>
    <n v="1268"/>
    <n v="42"/>
    <x v="0"/>
    <n v="4.3999999999999997E-2"/>
    <s v="Moderate"/>
  </r>
  <r>
    <n v="711318033"/>
    <n v="47"/>
    <x v="1"/>
    <x v="0"/>
    <x v="0"/>
    <n v="70000"/>
    <x v="0"/>
    <n v="0"/>
    <n v="1304"/>
    <n v="24"/>
    <x v="0"/>
    <n v="0"/>
    <s v="Low"/>
  </r>
  <r>
    <n v="783554958"/>
    <n v="58"/>
    <x v="1"/>
    <x v="0"/>
    <x v="4"/>
    <n v="130000"/>
    <x v="0"/>
    <n v="0"/>
    <n v="1368"/>
    <n v="30"/>
    <x v="0"/>
    <n v="0"/>
    <s v="Moderate"/>
  </r>
  <r>
    <n v="720201033"/>
    <n v="53"/>
    <x v="1"/>
    <x v="0"/>
    <x v="2"/>
    <n v="100000"/>
    <x v="0"/>
    <n v="0.191"/>
    <n v="720"/>
    <n v="23"/>
    <x v="0"/>
    <n v="0.191"/>
    <s v="Low"/>
  </r>
  <r>
    <n v="718039683"/>
    <n v="52"/>
    <x v="1"/>
    <x v="0"/>
    <x v="3"/>
    <n v="50000"/>
    <x v="0"/>
    <n v="9.6000000000000002E-2"/>
    <n v="1521"/>
    <n v="29"/>
    <x v="0"/>
    <n v="9.6000000000000002E-2"/>
    <s v="Low"/>
  </r>
  <r>
    <n v="710806083"/>
    <n v="50"/>
    <x v="1"/>
    <x v="1"/>
    <x v="1"/>
    <n v="20000"/>
    <x v="2"/>
    <n v="0.17599999999999999"/>
    <n v="1137"/>
    <n v="30"/>
    <x v="0"/>
    <n v="0.17599999999999999"/>
    <s v="Moderate"/>
  </r>
  <r>
    <n v="714752208"/>
    <n v="42"/>
    <x v="0"/>
    <x v="1"/>
    <x v="1"/>
    <n v="20000"/>
    <x v="0"/>
    <n v="0.83"/>
    <n v="978"/>
    <n v="16"/>
    <x v="0"/>
    <n v="0.83"/>
    <s v="Low"/>
  </r>
  <r>
    <n v="822063408"/>
    <n v="43"/>
    <x v="0"/>
    <x v="0"/>
    <x v="3"/>
    <n v="50000"/>
    <x v="0"/>
    <n v="0.41199999999999998"/>
    <n v="1221"/>
    <n v="16"/>
    <x v="0"/>
    <n v="0.41199999999999998"/>
    <s v="Low"/>
  </r>
  <r>
    <n v="714490308"/>
    <n v="57"/>
    <x v="1"/>
    <x v="0"/>
    <x v="2"/>
    <n v="100000"/>
    <x v="0"/>
    <n v="8.5999999999999993E-2"/>
    <n v="1565"/>
    <n v="28"/>
    <x v="0"/>
    <n v="8.5999999999999993E-2"/>
    <s v="Low"/>
  </r>
  <r>
    <n v="713356833"/>
    <n v="52"/>
    <x v="1"/>
    <x v="0"/>
    <x v="2"/>
    <n v="100000"/>
    <x v="0"/>
    <n v="0.67800000000000005"/>
    <n v="1578"/>
    <n v="34"/>
    <x v="1"/>
    <n v="0.67800000000000005"/>
    <s v="Moderate"/>
  </r>
  <r>
    <n v="711402333"/>
    <n v="47"/>
    <x v="1"/>
    <x v="0"/>
    <x v="1"/>
    <n v="20000"/>
    <x v="0"/>
    <n v="0.246"/>
    <n v="1493"/>
    <n v="32"/>
    <x v="0"/>
    <n v="0.246"/>
    <s v="Moderate"/>
  </r>
  <r>
    <n v="708296883"/>
    <n v="44"/>
    <x v="0"/>
    <x v="1"/>
    <x v="3"/>
    <n v="50000"/>
    <x v="0"/>
    <n v="6.7000000000000004E-2"/>
    <n v="1178"/>
    <n v="27"/>
    <x v="0"/>
    <n v="6.7000000000000004E-2"/>
    <s v="Low"/>
  </r>
  <r>
    <n v="719154483"/>
    <n v="53"/>
    <x v="1"/>
    <x v="0"/>
    <x v="0"/>
    <n v="70000"/>
    <x v="0"/>
    <n v="0.27100000000000002"/>
    <n v="991"/>
    <n v="26"/>
    <x v="0"/>
    <n v="0.27100000000000002"/>
    <s v="Low"/>
  </r>
  <r>
    <n v="717721458"/>
    <n v="45"/>
    <x v="0"/>
    <x v="0"/>
    <x v="0"/>
    <n v="70000"/>
    <x v="0"/>
    <n v="0.114"/>
    <n v="2560"/>
    <n v="42"/>
    <x v="0"/>
    <n v="0.114"/>
    <s v="Moderate"/>
  </r>
  <r>
    <n v="711112683"/>
    <n v="63"/>
    <x v="1"/>
    <x v="1"/>
    <x v="5"/>
    <m/>
    <x v="0"/>
    <n v="0.39500000000000002"/>
    <n v="1657"/>
    <n v="29"/>
    <x v="1"/>
    <n v="0.39500000000000002"/>
    <s v="Low"/>
  </r>
  <r>
    <n v="715674483"/>
    <n v="39"/>
    <x v="0"/>
    <x v="1"/>
    <x v="1"/>
    <n v="20000"/>
    <x v="0"/>
    <n v="0.40600000000000003"/>
    <n v="1204"/>
    <n v="19"/>
    <x v="0"/>
    <n v="0.40600000000000003"/>
    <s v="Low"/>
  </r>
  <r>
    <n v="789322833"/>
    <n v="48"/>
    <x v="1"/>
    <x v="1"/>
    <x v="1"/>
    <n v="20000"/>
    <x v="0"/>
    <n v="0"/>
    <n v="673"/>
    <n v="18"/>
    <x v="0"/>
    <n v="0"/>
    <s v="Low"/>
  </r>
  <r>
    <n v="789968058"/>
    <n v="51"/>
    <x v="1"/>
    <x v="0"/>
    <x v="4"/>
    <n v="130000"/>
    <x v="0"/>
    <n v="0.25800000000000001"/>
    <n v="1131"/>
    <n v="18"/>
    <x v="0"/>
    <n v="0.25800000000000001"/>
    <s v="Low"/>
  </r>
  <r>
    <n v="709919283"/>
    <n v="54"/>
    <x v="1"/>
    <x v="0"/>
    <x v="2"/>
    <n v="100000"/>
    <x v="0"/>
    <n v="0.16900000000000001"/>
    <n v="1576"/>
    <n v="25"/>
    <x v="0"/>
    <n v="0.16900000000000001"/>
    <s v="Low"/>
  </r>
  <r>
    <n v="718744008"/>
    <n v="59"/>
    <x v="1"/>
    <x v="1"/>
    <x v="1"/>
    <n v="20000"/>
    <x v="0"/>
    <n v="0.17799999999999999"/>
    <n v="1217"/>
    <n v="20"/>
    <x v="0"/>
    <n v="0.17799999999999999"/>
    <s v="Low"/>
  </r>
  <r>
    <n v="767712558"/>
    <n v="59"/>
    <x v="1"/>
    <x v="0"/>
    <x v="0"/>
    <n v="70000"/>
    <x v="0"/>
    <n v="0"/>
    <n v="530"/>
    <n v="10"/>
    <x v="0"/>
    <n v="0"/>
    <s v="Low"/>
  </r>
  <r>
    <n v="712950783"/>
    <n v="48"/>
    <x v="1"/>
    <x v="1"/>
    <x v="1"/>
    <n v="20000"/>
    <x v="0"/>
    <n v="0"/>
    <n v="739"/>
    <n v="16"/>
    <x v="0"/>
    <n v="0"/>
    <s v="Low"/>
  </r>
  <r>
    <n v="716104983"/>
    <n v="41"/>
    <x v="0"/>
    <x v="1"/>
    <x v="1"/>
    <n v="20000"/>
    <x v="0"/>
    <n v="0.94099999999999995"/>
    <n v="1617"/>
    <n v="31"/>
    <x v="1"/>
    <n v="0.94099999999999995"/>
    <s v="Moderate"/>
  </r>
  <r>
    <n v="818839983"/>
    <n v="55"/>
    <x v="1"/>
    <x v="0"/>
    <x v="4"/>
    <n v="130000"/>
    <x v="0"/>
    <n v="0.14099999999999999"/>
    <n v="1592"/>
    <n v="34"/>
    <x v="0"/>
    <n v="0.14099999999999999"/>
    <s v="Moderate"/>
  </r>
  <r>
    <n v="772288758"/>
    <n v="47"/>
    <x v="1"/>
    <x v="1"/>
    <x v="5"/>
    <m/>
    <x v="0"/>
    <n v="0.23"/>
    <n v="1343"/>
    <n v="30"/>
    <x v="0"/>
    <n v="0.23"/>
    <s v="Moderate"/>
  </r>
  <r>
    <n v="712350858"/>
    <n v="41"/>
    <x v="0"/>
    <x v="0"/>
    <x v="2"/>
    <n v="100000"/>
    <x v="0"/>
    <n v="0.11799999999999999"/>
    <n v="1303"/>
    <n v="39"/>
    <x v="0"/>
    <n v="0.11799999999999999"/>
    <s v="Moderate"/>
  </r>
  <r>
    <n v="711009708"/>
    <n v="40"/>
    <x v="0"/>
    <x v="0"/>
    <x v="2"/>
    <n v="100000"/>
    <x v="0"/>
    <n v="0"/>
    <n v="1351"/>
    <n v="22"/>
    <x v="0"/>
    <n v="0"/>
    <s v="Low"/>
  </r>
  <r>
    <n v="712720158"/>
    <n v="68"/>
    <x v="1"/>
    <x v="0"/>
    <x v="5"/>
    <m/>
    <x v="0"/>
    <n v="0.11899999999999999"/>
    <n v="1910"/>
    <n v="32"/>
    <x v="0"/>
    <n v="0.11899999999999999"/>
    <s v="Moderate"/>
  </r>
  <r>
    <n v="712215258"/>
    <n v="50"/>
    <x v="1"/>
    <x v="1"/>
    <x v="3"/>
    <n v="50000"/>
    <x v="2"/>
    <n v="0"/>
    <n v="1298"/>
    <n v="22"/>
    <x v="0"/>
    <n v="0"/>
    <s v="Low"/>
  </r>
  <r>
    <n v="773827008"/>
    <n v="47"/>
    <x v="1"/>
    <x v="0"/>
    <x v="0"/>
    <n v="70000"/>
    <x v="0"/>
    <n v="0.64"/>
    <n v="1087"/>
    <n v="29"/>
    <x v="0"/>
    <n v="0.64"/>
    <s v="Low"/>
  </r>
  <r>
    <n v="795232683"/>
    <n v="53"/>
    <x v="1"/>
    <x v="1"/>
    <x v="1"/>
    <n v="20000"/>
    <x v="0"/>
    <n v="0.432"/>
    <n v="1439"/>
    <n v="26"/>
    <x v="0"/>
    <n v="0.432"/>
    <s v="Low"/>
  </r>
  <r>
    <n v="713786508"/>
    <n v="42"/>
    <x v="0"/>
    <x v="1"/>
    <x v="3"/>
    <n v="50000"/>
    <x v="0"/>
    <n v="0"/>
    <n v="1238"/>
    <n v="28"/>
    <x v="0"/>
    <n v="0"/>
    <s v="Low"/>
  </r>
  <r>
    <n v="713539833"/>
    <n v="48"/>
    <x v="1"/>
    <x v="1"/>
    <x v="3"/>
    <n v="50000"/>
    <x v="0"/>
    <n v="0"/>
    <n v="1716"/>
    <n v="29"/>
    <x v="0"/>
    <n v="0"/>
    <s v="Low"/>
  </r>
  <r>
    <n v="712454058"/>
    <n v="49"/>
    <x v="1"/>
    <x v="0"/>
    <x v="4"/>
    <n v="130000"/>
    <x v="0"/>
    <n v="6.6000000000000003E-2"/>
    <n v="1099"/>
    <n v="27"/>
    <x v="0"/>
    <n v="6.6000000000000003E-2"/>
    <s v="Low"/>
  </r>
  <r>
    <n v="718759833"/>
    <n v="44"/>
    <x v="0"/>
    <x v="1"/>
    <x v="5"/>
    <m/>
    <x v="2"/>
    <n v="0"/>
    <n v="1058"/>
    <n v="24"/>
    <x v="0"/>
    <n v="0"/>
    <s v="Low"/>
  </r>
  <r>
    <n v="718803333"/>
    <n v="43"/>
    <x v="0"/>
    <x v="1"/>
    <x v="1"/>
    <n v="20000"/>
    <x v="0"/>
    <n v="0.61199999999999999"/>
    <n v="1285"/>
    <n v="29"/>
    <x v="0"/>
    <n v="0.61199999999999999"/>
    <s v="Low"/>
  </r>
  <r>
    <n v="720253908"/>
    <n v="56"/>
    <x v="1"/>
    <x v="0"/>
    <x v="2"/>
    <n v="100000"/>
    <x v="0"/>
    <n v="0.35899999999999999"/>
    <n v="1651"/>
    <n v="28"/>
    <x v="1"/>
    <n v="0.35899999999999999"/>
    <s v="Low"/>
  </r>
  <r>
    <n v="714133158"/>
    <n v="59"/>
    <x v="1"/>
    <x v="1"/>
    <x v="5"/>
    <m/>
    <x v="0"/>
    <n v="0.309"/>
    <n v="1152"/>
    <n v="31"/>
    <x v="0"/>
    <n v="0.309"/>
    <s v="Moderate"/>
  </r>
  <r>
    <n v="713187033"/>
    <n v="46"/>
    <x v="1"/>
    <x v="0"/>
    <x v="0"/>
    <n v="70000"/>
    <x v="0"/>
    <n v="0.10100000000000001"/>
    <n v="1767"/>
    <n v="38"/>
    <x v="0"/>
    <n v="0.10100000000000001"/>
    <s v="Moderate"/>
  </r>
  <r>
    <n v="714791208"/>
    <n v="47"/>
    <x v="1"/>
    <x v="1"/>
    <x v="1"/>
    <n v="20000"/>
    <x v="0"/>
    <n v="0.60699999999999998"/>
    <n v="1039"/>
    <n v="24"/>
    <x v="0"/>
    <n v="0.60699999999999998"/>
    <s v="Low"/>
  </r>
  <r>
    <n v="772426383"/>
    <n v="50"/>
    <x v="1"/>
    <x v="1"/>
    <x v="3"/>
    <n v="50000"/>
    <x v="0"/>
    <n v="0.51200000000000001"/>
    <n v="1130"/>
    <n v="28"/>
    <x v="0"/>
    <n v="0.51200000000000001"/>
    <s v="Low"/>
  </r>
  <r>
    <n v="710975883"/>
    <n v="51"/>
    <x v="1"/>
    <x v="1"/>
    <x v="1"/>
    <n v="20000"/>
    <x v="0"/>
    <n v="0.80600000000000005"/>
    <n v="1645"/>
    <n v="30"/>
    <x v="1"/>
    <n v="0.80600000000000005"/>
    <s v="Moderate"/>
  </r>
  <r>
    <n v="714264408"/>
    <n v="47"/>
    <x v="1"/>
    <x v="1"/>
    <x v="1"/>
    <n v="20000"/>
    <x v="0"/>
    <n v="0.46300000000000002"/>
    <n v="1413"/>
    <n v="29"/>
    <x v="0"/>
    <n v="0.46300000000000002"/>
    <s v="Low"/>
  </r>
  <r>
    <n v="715827858"/>
    <n v="58"/>
    <x v="1"/>
    <x v="1"/>
    <x v="1"/>
    <n v="20000"/>
    <x v="0"/>
    <n v="0.77"/>
    <n v="1218"/>
    <n v="23"/>
    <x v="0"/>
    <n v="0.77"/>
    <s v="Low"/>
  </r>
  <r>
    <n v="713741358"/>
    <n v="46"/>
    <x v="1"/>
    <x v="0"/>
    <x v="2"/>
    <n v="100000"/>
    <x v="0"/>
    <n v="7.5999999999999998E-2"/>
    <n v="597"/>
    <n v="17"/>
    <x v="0"/>
    <n v="7.5999999999999998E-2"/>
    <s v="Low"/>
  </r>
  <r>
    <n v="709531908"/>
    <n v="53"/>
    <x v="1"/>
    <x v="0"/>
    <x v="0"/>
    <n v="70000"/>
    <x v="0"/>
    <n v="0"/>
    <n v="2184"/>
    <n v="53"/>
    <x v="0"/>
    <n v="0"/>
    <s v="Moderate"/>
  </r>
  <r>
    <n v="716493408"/>
    <n v="45"/>
    <x v="0"/>
    <x v="1"/>
    <x v="5"/>
    <m/>
    <x v="0"/>
    <n v="0.108"/>
    <n v="1592"/>
    <n v="37"/>
    <x v="0"/>
    <n v="0.108"/>
    <s v="Moderate"/>
  </r>
  <r>
    <n v="714141108"/>
    <n v="52"/>
    <x v="1"/>
    <x v="1"/>
    <x v="1"/>
    <n v="20000"/>
    <x v="0"/>
    <n v="0.13300000000000001"/>
    <n v="1388"/>
    <n v="28"/>
    <x v="0"/>
    <n v="0.13300000000000001"/>
    <s v="Low"/>
  </r>
  <r>
    <n v="708953883"/>
    <n v="53"/>
    <x v="1"/>
    <x v="0"/>
    <x v="2"/>
    <n v="100000"/>
    <x v="0"/>
    <n v="0"/>
    <n v="757"/>
    <n v="20"/>
    <x v="0"/>
    <n v="0"/>
    <s v="Low"/>
  </r>
  <r>
    <n v="712608783"/>
    <n v="50"/>
    <x v="1"/>
    <x v="0"/>
    <x v="2"/>
    <n v="100000"/>
    <x v="2"/>
    <n v="3.6999999999999998E-2"/>
    <n v="1504"/>
    <n v="34"/>
    <x v="0"/>
    <n v="3.6999999999999998E-2"/>
    <s v="Moderate"/>
  </r>
  <r>
    <n v="820353558"/>
    <n v="41"/>
    <x v="0"/>
    <x v="1"/>
    <x v="3"/>
    <n v="50000"/>
    <x v="0"/>
    <n v="0.14599999999999999"/>
    <n v="1503"/>
    <n v="34"/>
    <x v="0"/>
    <n v="0.14599999999999999"/>
    <s v="Moderate"/>
  </r>
  <r>
    <n v="714964758"/>
    <n v="45"/>
    <x v="0"/>
    <x v="1"/>
    <x v="3"/>
    <n v="50000"/>
    <x v="0"/>
    <n v="0.17100000000000001"/>
    <n v="1105"/>
    <n v="28"/>
    <x v="0"/>
    <n v="0.17100000000000001"/>
    <s v="Low"/>
  </r>
  <r>
    <n v="716264358"/>
    <n v="53"/>
    <x v="1"/>
    <x v="0"/>
    <x v="2"/>
    <n v="100000"/>
    <x v="0"/>
    <n v="6.9000000000000006E-2"/>
    <n v="2398"/>
    <n v="47"/>
    <x v="0"/>
    <n v="6.9000000000000006E-2"/>
    <s v="Moderate"/>
  </r>
  <r>
    <n v="717296808"/>
    <n v="67"/>
    <x v="1"/>
    <x v="1"/>
    <x v="1"/>
    <n v="20000"/>
    <x v="0"/>
    <n v="0.83699999999999997"/>
    <n v="1661"/>
    <n v="32"/>
    <x v="1"/>
    <n v="0.83699999999999997"/>
    <s v="Moderate"/>
  </r>
  <r>
    <n v="712977183"/>
    <n v="57"/>
    <x v="1"/>
    <x v="1"/>
    <x v="3"/>
    <n v="50000"/>
    <x v="2"/>
    <n v="5.5E-2"/>
    <n v="1421"/>
    <n v="22"/>
    <x v="0"/>
    <n v="5.5E-2"/>
    <s v="Low"/>
  </r>
  <r>
    <n v="710829108"/>
    <n v="59"/>
    <x v="1"/>
    <x v="1"/>
    <x v="3"/>
    <n v="50000"/>
    <x v="0"/>
    <n v="0.29399999999999998"/>
    <n v="999"/>
    <n v="28"/>
    <x v="0"/>
    <n v="0.29399999999999998"/>
    <s v="Low"/>
  </r>
  <r>
    <n v="779562633"/>
    <n v="45"/>
    <x v="0"/>
    <x v="0"/>
    <x v="3"/>
    <n v="50000"/>
    <x v="0"/>
    <n v="0.39"/>
    <n v="1387"/>
    <n v="18"/>
    <x v="0"/>
    <n v="0.39"/>
    <s v="Low"/>
  </r>
  <r>
    <n v="715315833"/>
    <n v="51"/>
    <x v="1"/>
    <x v="0"/>
    <x v="2"/>
    <n v="100000"/>
    <x v="0"/>
    <n v="0.19"/>
    <n v="1243"/>
    <n v="24"/>
    <x v="0"/>
    <n v="0.19"/>
    <s v="Low"/>
  </r>
  <r>
    <n v="815500983"/>
    <n v="59"/>
    <x v="1"/>
    <x v="1"/>
    <x v="1"/>
    <n v="20000"/>
    <x v="0"/>
    <n v="0.69199999999999995"/>
    <n v="1860"/>
    <n v="36"/>
    <x v="1"/>
    <n v="0.69199999999999995"/>
    <s v="Moderate"/>
  </r>
  <r>
    <n v="719360583"/>
    <n v="53"/>
    <x v="1"/>
    <x v="0"/>
    <x v="0"/>
    <n v="70000"/>
    <x v="0"/>
    <n v="0.503"/>
    <n v="1502"/>
    <n v="25"/>
    <x v="1"/>
    <n v="0.503"/>
    <s v="Low"/>
  </r>
  <r>
    <n v="709701558"/>
    <n v="47"/>
    <x v="1"/>
    <x v="0"/>
    <x v="0"/>
    <n v="70000"/>
    <x v="0"/>
    <n v="5.8999999999999997E-2"/>
    <n v="1460"/>
    <n v="50"/>
    <x v="0"/>
    <n v="5.8999999999999997E-2"/>
    <s v="Moderate"/>
  </r>
  <r>
    <n v="721148358"/>
    <n v="49"/>
    <x v="1"/>
    <x v="1"/>
    <x v="5"/>
    <m/>
    <x v="0"/>
    <n v="0"/>
    <n v="1348"/>
    <n v="27"/>
    <x v="0"/>
    <n v="0"/>
    <s v="Low"/>
  </r>
  <r>
    <n v="779862408"/>
    <n v="49"/>
    <x v="1"/>
    <x v="0"/>
    <x v="2"/>
    <n v="100000"/>
    <x v="0"/>
    <n v="7.3999999999999996E-2"/>
    <n v="1087"/>
    <n v="33"/>
    <x v="0"/>
    <n v="7.3999999999999996E-2"/>
    <s v="Moderate"/>
  </r>
  <r>
    <n v="812627208"/>
    <n v="60"/>
    <x v="1"/>
    <x v="1"/>
    <x v="1"/>
    <n v="20000"/>
    <x v="0"/>
    <n v="0.51300000000000001"/>
    <n v="1226"/>
    <n v="33"/>
    <x v="0"/>
    <n v="0.51300000000000001"/>
    <s v="Moderate"/>
  </r>
  <r>
    <n v="711033408"/>
    <n v="50"/>
    <x v="1"/>
    <x v="1"/>
    <x v="1"/>
    <n v="20000"/>
    <x v="0"/>
    <n v="0.17399999999999999"/>
    <n v="1230"/>
    <n v="28"/>
    <x v="0"/>
    <n v="0.17399999999999999"/>
    <s v="Low"/>
  </r>
  <r>
    <n v="779956608"/>
    <n v="41"/>
    <x v="0"/>
    <x v="1"/>
    <x v="5"/>
    <m/>
    <x v="0"/>
    <n v="0"/>
    <n v="1555"/>
    <n v="32"/>
    <x v="0"/>
    <n v="0"/>
    <s v="Moderate"/>
  </r>
  <r>
    <n v="780376683"/>
    <n v="57"/>
    <x v="1"/>
    <x v="0"/>
    <x v="2"/>
    <n v="100000"/>
    <x v="0"/>
    <n v="0.13500000000000001"/>
    <n v="1827"/>
    <n v="24"/>
    <x v="0"/>
    <n v="0.13500000000000001"/>
    <s v="Low"/>
  </r>
  <r>
    <n v="717912483"/>
    <n v="43"/>
    <x v="0"/>
    <x v="0"/>
    <x v="2"/>
    <n v="100000"/>
    <x v="0"/>
    <n v="0"/>
    <n v="1376"/>
    <n v="35"/>
    <x v="0"/>
    <n v="0"/>
    <s v="Moderate"/>
  </r>
  <r>
    <n v="714454758"/>
    <n v="57"/>
    <x v="1"/>
    <x v="1"/>
    <x v="1"/>
    <n v="20000"/>
    <x v="0"/>
    <n v="0.251"/>
    <n v="1771"/>
    <n v="37"/>
    <x v="0"/>
    <n v="0.251"/>
    <s v="Moderate"/>
  </r>
  <r>
    <n v="780466533"/>
    <n v="54"/>
    <x v="1"/>
    <x v="0"/>
    <x v="4"/>
    <n v="130000"/>
    <x v="0"/>
    <n v="7.8E-2"/>
    <n v="1873"/>
    <n v="52"/>
    <x v="0"/>
    <n v="7.8E-2"/>
    <s v="Moderate"/>
  </r>
  <r>
    <n v="715735233"/>
    <n v="51"/>
    <x v="1"/>
    <x v="1"/>
    <x v="1"/>
    <n v="20000"/>
    <x v="0"/>
    <n v="0.46300000000000002"/>
    <n v="1679"/>
    <n v="42"/>
    <x v="1"/>
    <n v="0.46300000000000002"/>
    <s v="Moderate"/>
  </r>
  <r>
    <n v="720476733"/>
    <n v="47"/>
    <x v="1"/>
    <x v="1"/>
    <x v="1"/>
    <n v="20000"/>
    <x v="0"/>
    <n v="0.13300000000000001"/>
    <n v="1002"/>
    <n v="22"/>
    <x v="0"/>
    <n v="0.13300000000000001"/>
    <s v="Low"/>
  </r>
  <r>
    <n v="715872333"/>
    <n v="41"/>
    <x v="0"/>
    <x v="0"/>
    <x v="4"/>
    <n v="130000"/>
    <x v="0"/>
    <n v="0.11"/>
    <n v="1344"/>
    <n v="21"/>
    <x v="0"/>
    <n v="0.11"/>
    <s v="Low"/>
  </r>
  <r>
    <n v="712375758"/>
    <n v="53"/>
    <x v="1"/>
    <x v="0"/>
    <x v="2"/>
    <n v="100000"/>
    <x v="0"/>
    <n v="8.6999999999999994E-2"/>
    <n v="1461"/>
    <n v="42"/>
    <x v="0"/>
    <n v="8.6999999999999994E-2"/>
    <s v="Moderate"/>
  </r>
  <r>
    <n v="708868233"/>
    <n v="68"/>
    <x v="1"/>
    <x v="0"/>
    <x v="1"/>
    <n v="20000"/>
    <x v="0"/>
    <n v="0.626"/>
    <n v="760"/>
    <n v="21"/>
    <x v="0"/>
    <n v="0.626"/>
    <s v="Low"/>
  </r>
  <r>
    <n v="718030083"/>
    <n v="59"/>
    <x v="1"/>
    <x v="0"/>
    <x v="0"/>
    <n v="70000"/>
    <x v="0"/>
    <n v="0.214"/>
    <n v="1428"/>
    <n v="22"/>
    <x v="0"/>
    <n v="0.214"/>
    <s v="Low"/>
  </r>
  <r>
    <n v="720707283"/>
    <n v="48"/>
    <x v="1"/>
    <x v="0"/>
    <x v="2"/>
    <n v="100000"/>
    <x v="0"/>
    <n v="0.16400000000000001"/>
    <n v="1777"/>
    <n v="42"/>
    <x v="0"/>
    <n v="0.16400000000000001"/>
    <s v="Moderate"/>
  </r>
  <r>
    <n v="771698658"/>
    <n v="44"/>
    <x v="0"/>
    <x v="0"/>
    <x v="0"/>
    <n v="70000"/>
    <x v="0"/>
    <n v="0.17599999999999999"/>
    <n v="1302"/>
    <n v="27"/>
    <x v="0"/>
    <n v="0.17599999999999999"/>
    <s v="Low"/>
  </r>
  <r>
    <n v="748326258"/>
    <n v="48"/>
    <x v="1"/>
    <x v="0"/>
    <x v="2"/>
    <n v="100000"/>
    <x v="0"/>
    <n v="0.13300000000000001"/>
    <n v="1483"/>
    <n v="41"/>
    <x v="0"/>
    <n v="0.13300000000000001"/>
    <s v="Moderate"/>
  </r>
  <r>
    <n v="770817783"/>
    <n v="47"/>
    <x v="1"/>
    <x v="0"/>
    <x v="0"/>
    <n v="70000"/>
    <x v="2"/>
    <n v="4.9000000000000002E-2"/>
    <n v="1060"/>
    <n v="27"/>
    <x v="0"/>
    <n v="4.9000000000000002E-2"/>
    <s v="Low"/>
  </r>
  <r>
    <n v="779353083"/>
    <n v="47"/>
    <x v="1"/>
    <x v="0"/>
    <x v="0"/>
    <n v="70000"/>
    <x v="2"/>
    <n v="4.2999999999999997E-2"/>
    <n v="1330"/>
    <n v="32"/>
    <x v="0"/>
    <n v="4.2999999999999997E-2"/>
    <s v="Moderate"/>
  </r>
  <r>
    <n v="711441333"/>
    <n v="43"/>
    <x v="0"/>
    <x v="1"/>
    <x v="1"/>
    <n v="20000"/>
    <x v="2"/>
    <n v="0.15"/>
    <n v="1229"/>
    <n v="27"/>
    <x v="0"/>
    <n v="0.15"/>
    <s v="Low"/>
  </r>
  <r>
    <n v="719808558"/>
    <n v="55"/>
    <x v="1"/>
    <x v="1"/>
    <x v="1"/>
    <n v="20000"/>
    <x v="0"/>
    <n v="0"/>
    <n v="886"/>
    <n v="27"/>
    <x v="0"/>
    <n v="0"/>
    <s v="Low"/>
  </r>
  <r>
    <n v="711551958"/>
    <n v="59"/>
    <x v="1"/>
    <x v="0"/>
    <x v="0"/>
    <n v="70000"/>
    <x v="0"/>
    <n v="0"/>
    <n v="844"/>
    <n v="24"/>
    <x v="0"/>
    <n v="0"/>
    <s v="Low"/>
  </r>
  <r>
    <n v="809164083"/>
    <n v="63"/>
    <x v="1"/>
    <x v="0"/>
    <x v="3"/>
    <n v="50000"/>
    <x v="0"/>
    <n v="0.67900000000000005"/>
    <n v="1450"/>
    <n v="37"/>
    <x v="0"/>
    <n v="0.67900000000000005"/>
    <s v="Moderate"/>
  </r>
  <r>
    <n v="820596183"/>
    <n v="58"/>
    <x v="1"/>
    <x v="0"/>
    <x v="4"/>
    <n v="130000"/>
    <x v="0"/>
    <n v="9.8000000000000004E-2"/>
    <n v="2311"/>
    <n v="48"/>
    <x v="0"/>
    <n v="9.8000000000000004E-2"/>
    <s v="Moderate"/>
  </r>
  <r>
    <n v="715999608"/>
    <n v="53"/>
    <x v="1"/>
    <x v="1"/>
    <x v="1"/>
    <n v="20000"/>
    <x v="0"/>
    <n v="0.69399999999999995"/>
    <n v="1378"/>
    <n v="26"/>
    <x v="0"/>
    <n v="0.69399999999999995"/>
    <s v="Low"/>
  </r>
  <r>
    <n v="710565408"/>
    <n v="59"/>
    <x v="1"/>
    <x v="0"/>
    <x v="2"/>
    <n v="100000"/>
    <x v="2"/>
    <n v="3.9E-2"/>
    <n v="1033"/>
    <n v="26"/>
    <x v="0"/>
    <n v="3.9E-2"/>
    <s v="Low"/>
  </r>
  <r>
    <n v="805543158"/>
    <n v="52"/>
    <x v="1"/>
    <x v="0"/>
    <x v="4"/>
    <n v="130000"/>
    <x v="0"/>
    <n v="0.19900000000000001"/>
    <n v="1523"/>
    <n v="40"/>
    <x v="0"/>
    <n v="0.19900000000000001"/>
    <s v="Moderate"/>
  </r>
  <r>
    <n v="709752183"/>
    <n v="48"/>
    <x v="1"/>
    <x v="0"/>
    <x v="0"/>
    <n v="70000"/>
    <x v="0"/>
    <n v="0.22"/>
    <n v="1374"/>
    <n v="37"/>
    <x v="0"/>
    <n v="0.22"/>
    <s v="Moderate"/>
  </r>
  <r>
    <n v="716479233"/>
    <n v="43"/>
    <x v="0"/>
    <x v="0"/>
    <x v="3"/>
    <n v="50000"/>
    <x v="0"/>
    <n v="0.13"/>
    <n v="1080"/>
    <n v="21"/>
    <x v="0"/>
    <n v="0.13"/>
    <s v="Low"/>
  </r>
  <r>
    <n v="713837058"/>
    <n v="48"/>
    <x v="1"/>
    <x v="0"/>
    <x v="1"/>
    <n v="20000"/>
    <x v="0"/>
    <n v="0.76"/>
    <n v="1234"/>
    <n v="24"/>
    <x v="0"/>
    <n v="0.76"/>
    <s v="Low"/>
  </r>
  <r>
    <n v="718876683"/>
    <n v="43"/>
    <x v="0"/>
    <x v="1"/>
    <x v="1"/>
    <n v="20000"/>
    <x v="0"/>
    <n v="0.20200000000000001"/>
    <n v="1600"/>
    <n v="32"/>
    <x v="0"/>
    <n v="0.20200000000000001"/>
    <s v="Moderate"/>
  </r>
  <r>
    <n v="770746908"/>
    <n v="44"/>
    <x v="0"/>
    <x v="0"/>
    <x v="0"/>
    <n v="70000"/>
    <x v="0"/>
    <n v="0.31900000000000001"/>
    <n v="1155"/>
    <n v="32"/>
    <x v="0"/>
    <n v="0.31900000000000001"/>
    <s v="Moderate"/>
  </r>
  <r>
    <n v="794843883"/>
    <n v="41"/>
    <x v="0"/>
    <x v="0"/>
    <x v="2"/>
    <n v="100000"/>
    <x v="0"/>
    <n v="3.5000000000000003E-2"/>
    <n v="1353"/>
    <n v="33"/>
    <x v="0"/>
    <n v="3.5000000000000003E-2"/>
    <s v="Moderate"/>
  </r>
  <r>
    <n v="803043933"/>
    <n v="44"/>
    <x v="0"/>
    <x v="1"/>
    <x v="1"/>
    <n v="20000"/>
    <x v="2"/>
    <n v="0.16500000000000001"/>
    <n v="1546"/>
    <n v="25"/>
    <x v="0"/>
    <n v="0.16500000000000001"/>
    <s v="Low"/>
  </r>
  <r>
    <n v="758076408"/>
    <n v="50"/>
    <x v="1"/>
    <x v="0"/>
    <x v="3"/>
    <n v="50000"/>
    <x v="0"/>
    <n v="0.86299999999999999"/>
    <n v="1590"/>
    <n v="43"/>
    <x v="1"/>
    <n v="0.86299999999999999"/>
    <s v="Moderate"/>
  </r>
  <r>
    <n v="714606558"/>
    <n v="60"/>
    <x v="1"/>
    <x v="1"/>
    <x v="1"/>
    <n v="20000"/>
    <x v="0"/>
    <n v="0.66500000000000004"/>
    <n v="1448"/>
    <n v="22"/>
    <x v="0"/>
    <n v="0.66500000000000004"/>
    <s v="Low"/>
  </r>
  <r>
    <n v="778425408"/>
    <n v="44"/>
    <x v="0"/>
    <x v="0"/>
    <x v="2"/>
    <n v="100000"/>
    <x v="0"/>
    <n v="0.59799999999999998"/>
    <n v="1271"/>
    <n v="24"/>
    <x v="0"/>
    <n v="0.59799999999999998"/>
    <s v="Low"/>
  </r>
  <r>
    <n v="714171108"/>
    <n v="48"/>
    <x v="1"/>
    <x v="1"/>
    <x v="3"/>
    <n v="50000"/>
    <x v="0"/>
    <n v="0.53900000000000003"/>
    <n v="1223"/>
    <n v="20"/>
    <x v="0"/>
    <n v="0.53900000000000003"/>
    <s v="Low"/>
  </r>
  <r>
    <n v="719662458"/>
    <n v="44"/>
    <x v="0"/>
    <x v="1"/>
    <x v="1"/>
    <n v="20000"/>
    <x v="0"/>
    <n v="0.47199999999999998"/>
    <n v="1117"/>
    <n v="29"/>
    <x v="0"/>
    <n v="0.47199999999999998"/>
    <s v="Low"/>
  </r>
  <r>
    <n v="713137233"/>
    <n v="41"/>
    <x v="0"/>
    <x v="0"/>
    <x v="2"/>
    <n v="100000"/>
    <x v="0"/>
    <n v="6.4000000000000001E-2"/>
    <n v="994"/>
    <n v="24"/>
    <x v="0"/>
    <n v="6.4000000000000001E-2"/>
    <s v="Low"/>
  </r>
  <r>
    <n v="769425858"/>
    <n v="45"/>
    <x v="0"/>
    <x v="0"/>
    <x v="0"/>
    <n v="70000"/>
    <x v="0"/>
    <n v="0"/>
    <n v="1468"/>
    <n v="26"/>
    <x v="0"/>
    <n v="0"/>
    <s v="Low"/>
  </r>
  <r>
    <n v="711297483"/>
    <n v="47"/>
    <x v="1"/>
    <x v="1"/>
    <x v="1"/>
    <n v="20000"/>
    <x v="2"/>
    <n v="0.16"/>
    <n v="1658"/>
    <n v="38"/>
    <x v="0"/>
    <n v="0.16"/>
    <s v="Moderate"/>
  </r>
  <r>
    <n v="788900883"/>
    <n v="51"/>
    <x v="1"/>
    <x v="1"/>
    <x v="1"/>
    <n v="20000"/>
    <x v="0"/>
    <n v="0.42"/>
    <n v="1368"/>
    <n v="38"/>
    <x v="0"/>
    <n v="0.42"/>
    <s v="Moderate"/>
  </r>
  <r>
    <n v="758348808"/>
    <n v="51"/>
    <x v="1"/>
    <x v="0"/>
    <x v="4"/>
    <n v="130000"/>
    <x v="0"/>
    <n v="4.8000000000000001E-2"/>
    <n v="1218"/>
    <n v="18"/>
    <x v="0"/>
    <n v="4.8000000000000001E-2"/>
    <s v="Low"/>
  </r>
  <r>
    <n v="772336458"/>
    <n v="60"/>
    <x v="1"/>
    <x v="1"/>
    <x v="3"/>
    <n v="50000"/>
    <x v="0"/>
    <n v="0.71299999999999997"/>
    <n v="702"/>
    <n v="12"/>
    <x v="0"/>
    <n v="0.71299999999999997"/>
    <s v="Low"/>
  </r>
  <r>
    <n v="708711483"/>
    <n v="57"/>
    <x v="1"/>
    <x v="0"/>
    <x v="2"/>
    <n v="100000"/>
    <x v="0"/>
    <n v="9.1999999999999998E-2"/>
    <n v="1516"/>
    <n v="21"/>
    <x v="0"/>
    <n v="9.1999999999999998E-2"/>
    <s v="Low"/>
  </r>
  <r>
    <n v="717906783"/>
    <n v="41"/>
    <x v="0"/>
    <x v="0"/>
    <x v="4"/>
    <n v="130000"/>
    <x v="0"/>
    <n v="0.33600000000000002"/>
    <n v="1310"/>
    <n v="26"/>
    <x v="0"/>
    <n v="0.33600000000000002"/>
    <s v="Low"/>
  </r>
  <r>
    <n v="719437908"/>
    <n v="44"/>
    <x v="0"/>
    <x v="0"/>
    <x v="2"/>
    <n v="100000"/>
    <x v="0"/>
    <n v="9.1999999999999998E-2"/>
    <n v="1767"/>
    <n v="50"/>
    <x v="0"/>
    <n v="9.1999999999999998E-2"/>
    <s v="Moderate"/>
  </r>
  <r>
    <n v="769433508"/>
    <n v="43"/>
    <x v="0"/>
    <x v="0"/>
    <x v="0"/>
    <n v="70000"/>
    <x v="0"/>
    <n v="0.66600000000000004"/>
    <n v="933"/>
    <n v="25"/>
    <x v="0"/>
    <n v="0.66600000000000004"/>
    <s v="Low"/>
  </r>
  <r>
    <n v="790096533"/>
    <n v="55"/>
    <x v="1"/>
    <x v="0"/>
    <x v="0"/>
    <n v="70000"/>
    <x v="0"/>
    <n v="0.14699999999999999"/>
    <n v="1512"/>
    <n v="27"/>
    <x v="0"/>
    <n v="0.14699999999999999"/>
    <s v="Low"/>
  </r>
  <r>
    <n v="720997383"/>
    <n v="52"/>
    <x v="1"/>
    <x v="0"/>
    <x v="2"/>
    <n v="100000"/>
    <x v="0"/>
    <n v="0.98699999999999999"/>
    <n v="829"/>
    <n v="17"/>
    <x v="0"/>
    <n v="0.98699999999999999"/>
    <s v="Low"/>
  </r>
  <r>
    <n v="787541883"/>
    <n v="44"/>
    <x v="0"/>
    <x v="0"/>
    <x v="2"/>
    <n v="100000"/>
    <x v="0"/>
    <n v="0"/>
    <n v="1120"/>
    <n v="27"/>
    <x v="0"/>
    <n v="0"/>
    <s v="Low"/>
  </r>
  <r>
    <n v="709930758"/>
    <n v="41"/>
    <x v="0"/>
    <x v="0"/>
    <x v="3"/>
    <n v="50000"/>
    <x v="0"/>
    <n v="0.11"/>
    <n v="1506"/>
    <n v="33"/>
    <x v="0"/>
    <n v="0.11"/>
    <s v="Moderate"/>
  </r>
  <r>
    <n v="789830058"/>
    <n v="44"/>
    <x v="0"/>
    <x v="0"/>
    <x v="2"/>
    <n v="100000"/>
    <x v="0"/>
    <n v="7.2999999999999995E-2"/>
    <n v="1384"/>
    <n v="36"/>
    <x v="0"/>
    <n v="7.2999999999999995E-2"/>
    <s v="Moderate"/>
  </r>
  <r>
    <n v="710299608"/>
    <n v="53"/>
    <x v="1"/>
    <x v="1"/>
    <x v="1"/>
    <n v="20000"/>
    <x v="0"/>
    <n v="0.88"/>
    <n v="817"/>
    <n v="30"/>
    <x v="0"/>
    <n v="0.88"/>
    <s v="Moderate"/>
  </r>
  <r>
    <n v="710741208"/>
    <n v="39"/>
    <x v="0"/>
    <x v="0"/>
    <x v="2"/>
    <n v="100000"/>
    <x v="0"/>
    <n v="0.28000000000000003"/>
    <n v="2094"/>
    <n v="25"/>
    <x v="0"/>
    <n v="0.28000000000000003"/>
    <s v="Low"/>
  </r>
  <r>
    <n v="821797008"/>
    <n v="49"/>
    <x v="1"/>
    <x v="0"/>
    <x v="3"/>
    <n v="50000"/>
    <x v="0"/>
    <n v="0"/>
    <n v="815"/>
    <n v="21"/>
    <x v="0"/>
    <n v="0"/>
    <s v="Low"/>
  </r>
  <r>
    <n v="708874533"/>
    <n v="45"/>
    <x v="0"/>
    <x v="1"/>
    <x v="1"/>
    <n v="20000"/>
    <x v="0"/>
    <n v="0"/>
    <n v="510"/>
    <n v="24"/>
    <x v="0"/>
    <n v="0"/>
    <s v="Low"/>
  </r>
  <r>
    <n v="715341858"/>
    <n v="54"/>
    <x v="1"/>
    <x v="0"/>
    <x v="2"/>
    <n v="100000"/>
    <x v="0"/>
    <n v="0.65"/>
    <n v="1377"/>
    <n v="49"/>
    <x v="0"/>
    <n v="0.65"/>
    <s v="Moderate"/>
  </r>
  <r>
    <n v="793636308"/>
    <n v="49"/>
    <x v="1"/>
    <x v="0"/>
    <x v="2"/>
    <n v="100000"/>
    <x v="0"/>
    <n v="0.35499999999999998"/>
    <n v="1193"/>
    <n v="33"/>
    <x v="0"/>
    <n v="0.35499999999999998"/>
    <s v="Moderate"/>
  </r>
  <r>
    <n v="713779908"/>
    <n v="46"/>
    <x v="1"/>
    <x v="1"/>
    <x v="5"/>
    <m/>
    <x v="0"/>
    <n v="0.76100000000000001"/>
    <n v="1287"/>
    <n v="36"/>
    <x v="0"/>
    <n v="0.76100000000000001"/>
    <s v="Moderate"/>
  </r>
  <r>
    <n v="712125258"/>
    <n v="46"/>
    <x v="1"/>
    <x v="0"/>
    <x v="4"/>
    <n v="130000"/>
    <x v="0"/>
    <n v="0"/>
    <n v="701"/>
    <n v="19"/>
    <x v="0"/>
    <n v="0"/>
    <s v="Low"/>
  </r>
  <r>
    <n v="709703433"/>
    <n v="47"/>
    <x v="1"/>
    <x v="0"/>
    <x v="0"/>
    <n v="70000"/>
    <x v="0"/>
    <n v="7.1999999999999995E-2"/>
    <n v="1770"/>
    <n v="25"/>
    <x v="0"/>
    <n v="7.1999999999999995E-2"/>
    <s v="Low"/>
  </r>
  <r>
    <n v="721022433"/>
    <n v="44"/>
    <x v="0"/>
    <x v="0"/>
    <x v="0"/>
    <n v="70000"/>
    <x v="0"/>
    <n v="0.32700000000000001"/>
    <n v="1409"/>
    <n v="35"/>
    <x v="0"/>
    <n v="0.32700000000000001"/>
    <s v="Moderate"/>
  </r>
  <r>
    <n v="710103558"/>
    <n v="50"/>
    <x v="1"/>
    <x v="0"/>
    <x v="4"/>
    <n v="130000"/>
    <x v="0"/>
    <n v="0.45900000000000002"/>
    <n v="1354"/>
    <n v="28"/>
    <x v="0"/>
    <n v="0.45900000000000002"/>
    <s v="Low"/>
  </r>
  <r>
    <n v="715952883"/>
    <n v="73"/>
    <x v="1"/>
    <x v="0"/>
    <x v="3"/>
    <n v="50000"/>
    <x v="0"/>
    <n v="0.252"/>
    <n v="1765"/>
    <n v="34"/>
    <x v="0"/>
    <n v="0.252"/>
    <s v="Moderate"/>
  </r>
  <r>
    <n v="719731458"/>
    <n v="56"/>
    <x v="1"/>
    <x v="0"/>
    <x v="3"/>
    <n v="50000"/>
    <x v="0"/>
    <n v="0.24399999999999999"/>
    <n v="1192"/>
    <n v="27"/>
    <x v="0"/>
    <n v="0.24399999999999999"/>
    <s v="Low"/>
  </r>
  <r>
    <n v="772390908"/>
    <n v="59"/>
    <x v="1"/>
    <x v="0"/>
    <x v="3"/>
    <n v="50000"/>
    <x v="0"/>
    <n v="0.29099999999999998"/>
    <n v="687"/>
    <n v="17"/>
    <x v="0"/>
    <n v="0.29099999999999998"/>
    <s v="Low"/>
  </r>
  <r>
    <n v="787348608"/>
    <n v="70"/>
    <x v="1"/>
    <x v="0"/>
    <x v="1"/>
    <n v="20000"/>
    <x v="0"/>
    <n v="0.46"/>
    <n v="1227"/>
    <n v="15"/>
    <x v="0"/>
    <n v="0.46"/>
    <s v="Low"/>
  </r>
  <r>
    <n v="709485033"/>
    <n v="55"/>
    <x v="1"/>
    <x v="1"/>
    <x v="1"/>
    <n v="20000"/>
    <x v="0"/>
    <n v="0.48899999999999999"/>
    <n v="1737"/>
    <n v="26"/>
    <x v="1"/>
    <n v="0.48899999999999999"/>
    <s v="Low"/>
  </r>
  <r>
    <n v="715432608"/>
    <n v="43"/>
    <x v="0"/>
    <x v="0"/>
    <x v="0"/>
    <n v="70000"/>
    <x v="0"/>
    <n v="4.2999999999999997E-2"/>
    <n v="1348"/>
    <n v="34"/>
    <x v="0"/>
    <n v="4.2999999999999997E-2"/>
    <s v="Moderate"/>
  </r>
  <r>
    <n v="799471833"/>
    <n v="45"/>
    <x v="0"/>
    <x v="0"/>
    <x v="4"/>
    <n v="130000"/>
    <x v="0"/>
    <n v="0.48199999999999998"/>
    <n v="1435"/>
    <n v="38"/>
    <x v="0"/>
    <n v="0.48199999999999998"/>
    <s v="Moderate"/>
  </r>
  <r>
    <n v="714187533"/>
    <n v="45"/>
    <x v="0"/>
    <x v="1"/>
    <x v="3"/>
    <n v="50000"/>
    <x v="0"/>
    <n v="0.24"/>
    <n v="1321"/>
    <n v="28"/>
    <x v="0"/>
    <n v="0.24"/>
    <s v="Low"/>
  </r>
  <r>
    <n v="779656908"/>
    <n v="40"/>
    <x v="0"/>
    <x v="0"/>
    <x v="3"/>
    <n v="50000"/>
    <x v="0"/>
    <n v="0.19700000000000001"/>
    <n v="1479"/>
    <n v="29"/>
    <x v="0"/>
    <n v="0.19700000000000001"/>
    <s v="Low"/>
  </r>
  <r>
    <n v="788950158"/>
    <n v="36"/>
    <x v="0"/>
    <x v="0"/>
    <x v="2"/>
    <n v="100000"/>
    <x v="0"/>
    <n v="4.8000000000000001E-2"/>
    <n v="1283"/>
    <n v="39"/>
    <x v="0"/>
    <n v="4.8000000000000001E-2"/>
    <s v="Moderate"/>
  </r>
  <r>
    <n v="778867533"/>
    <n v="59"/>
    <x v="1"/>
    <x v="1"/>
    <x v="3"/>
    <n v="50000"/>
    <x v="0"/>
    <n v="0"/>
    <n v="689"/>
    <n v="23"/>
    <x v="0"/>
    <n v="0"/>
    <s v="Low"/>
  </r>
  <r>
    <n v="710620383"/>
    <n v="43"/>
    <x v="0"/>
    <x v="0"/>
    <x v="0"/>
    <n v="70000"/>
    <x v="0"/>
    <n v="4.8000000000000001E-2"/>
    <n v="965"/>
    <n v="17"/>
    <x v="0"/>
    <n v="4.8000000000000001E-2"/>
    <s v="Low"/>
  </r>
  <r>
    <n v="778661358"/>
    <n v="46"/>
    <x v="1"/>
    <x v="1"/>
    <x v="1"/>
    <n v="20000"/>
    <x v="0"/>
    <n v="0.86599999999999999"/>
    <n v="1541"/>
    <n v="40"/>
    <x v="1"/>
    <n v="0.86599999999999999"/>
    <s v="Moderate"/>
  </r>
  <r>
    <n v="789483333"/>
    <n v="41"/>
    <x v="0"/>
    <x v="0"/>
    <x v="3"/>
    <n v="50000"/>
    <x v="0"/>
    <n v="0.152"/>
    <n v="1258"/>
    <n v="23"/>
    <x v="0"/>
    <n v="0.152"/>
    <s v="Low"/>
  </r>
  <r>
    <n v="809855808"/>
    <n v="51"/>
    <x v="1"/>
    <x v="1"/>
    <x v="1"/>
    <n v="20000"/>
    <x v="0"/>
    <n v="0.317"/>
    <n v="1339"/>
    <n v="20"/>
    <x v="0"/>
    <n v="0.317"/>
    <s v="Low"/>
  </r>
  <r>
    <n v="718464258"/>
    <n v="51"/>
    <x v="1"/>
    <x v="1"/>
    <x v="1"/>
    <n v="20000"/>
    <x v="0"/>
    <n v="0.114"/>
    <n v="1007"/>
    <n v="22"/>
    <x v="0"/>
    <n v="0.114"/>
    <s v="Low"/>
  </r>
  <r>
    <n v="708528483"/>
    <n v="43"/>
    <x v="0"/>
    <x v="1"/>
    <x v="5"/>
    <m/>
    <x v="0"/>
    <n v="0.76200000000000001"/>
    <n v="1387"/>
    <n v="33"/>
    <x v="0"/>
    <n v="0.76200000000000001"/>
    <s v="Moderate"/>
  </r>
  <r>
    <n v="771809733"/>
    <n v="64"/>
    <x v="1"/>
    <x v="1"/>
    <x v="3"/>
    <n v="50000"/>
    <x v="0"/>
    <n v="0"/>
    <n v="960"/>
    <n v="18"/>
    <x v="0"/>
    <n v="0"/>
    <s v="Low"/>
  </r>
  <r>
    <n v="719942883"/>
    <n v="54"/>
    <x v="1"/>
    <x v="0"/>
    <x v="0"/>
    <n v="70000"/>
    <x v="0"/>
    <n v="0.626"/>
    <n v="1119"/>
    <n v="18"/>
    <x v="0"/>
    <n v="0.626"/>
    <s v="Low"/>
  </r>
  <r>
    <n v="807226683"/>
    <n v="48"/>
    <x v="1"/>
    <x v="0"/>
    <x v="3"/>
    <n v="50000"/>
    <x v="0"/>
    <n v="0.21099999999999999"/>
    <n v="1642"/>
    <n v="41"/>
    <x v="0"/>
    <n v="0.21099999999999999"/>
    <s v="Moderate"/>
  </r>
  <r>
    <n v="717806133"/>
    <n v="40"/>
    <x v="0"/>
    <x v="0"/>
    <x v="0"/>
    <n v="70000"/>
    <x v="0"/>
    <n v="0"/>
    <n v="1382"/>
    <n v="31"/>
    <x v="0"/>
    <n v="0"/>
    <s v="Moderate"/>
  </r>
  <r>
    <n v="720615708"/>
    <n v="57"/>
    <x v="1"/>
    <x v="0"/>
    <x v="3"/>
    <n v="50000"/>
    <x v="0"/>
    <n v="0"/>
    <n v="1232"/>
    <n v="32"/>
    <x v="0"/>
    <n v="0"/>
    <s v="Moderate"/>
  </r>
  <r>
    <n v="714511758"/>
    <n v="45"/>
    <x v="0"/>
    <x v="0"/>
    <x v="2"/>
    <n v="100000"/>
    <x v="0"/>
    <n v="0.16200000000000001"/>
    <n v="1542"/>
    <n v="16"/>
    <x v="0"/>
    <n v="0.16200000000000001"/>
    <s v="Low"/>
  </r>
  <r>
    <n v="715050408"/>
    <n v="41"/>
    <x v="0"/>
    <x v="0"/>
    <x v="2"/>
    <n v="100000"/>
    <x v="0"/>
    <n v="0.19600000000000001"/>
    <n v="1094"/>
    <n v="32"/>
    <x v="0"/>
    <n v="0.19600000000000001"/>
    <s v="Moderate"/>
  </r>
  <r>
    <n v="721132233"/>
    <n v="42"/>
    <x v="0"/>
    <x v="1"/>
    <x v="1"/>
    <n v="20000"/>
    <x v="0"/>
    <n v="0.73399999999999999"/>
    <n v="1217"/>
    <n v="30"/>
    <x v="0"/>
    <n v="0.73399999999999999"/>
    <s v="Moderate"/>
  </r>
  <r>
    <n v="719211558"/>
    <n v="45"/>
    <x v="0"/>
    <x v="0"/>
    <x v="0"/>
    <n v="70000"/>
    <x v="0"/>
    <n v="0"/>
    <n v="744"/>
    <n v="18"/>
    <x v="0"/>
    <n v="0"/>
    <s v="Low"/>
  </r>
  <r>
    <n v="712069008"/>
    <n v="42"/>
    <x v="0"/>
    <x v="1"/>
    <x v="1"/>
    <n v="20000"/>
    <x v="0"/>
    <n v="0.44600000000000001"/>
    <n v="1614"/>
    <n v="33"/>
    <x v="1"/>
    <n v="0.44600000000000001"/>
    <s v="Moderate"/>
  </r>
  <r>
    <n v="715996983"/>
    <n v="47"/>
    <x v="1"/>
    <x v="0"/>
    <x v="2"/>
    <n v="100000"/>
    <x v="0"/>
    <n v="0.14000000000000001"/>
    <n v="1747"/>
    <n v="31"/>
    <x v="0"/>
    <n v="0.14000000000000001"/>
    <s v="Moderate"/>
  </r>
  <r>
    <n v="773466258"/>
    <n v="48"/>
    <x v="1"/>
    <x v="1"/>
    <x v="3"/>
    <n v="50000"/>
    <x v="0"/>
    <n v="0.26200000000000001"/>
    <n v="1144"/>
    <n v="22"/>
    <x v="0"/>
    <n v="0.26200000000000001"/>
    <s v="Low"/>
  </r>
  <r>
    <n v="798983508"/>
    <n v="43"/>
    <x v="0"/>
    <x v="0"/>
    <x v="2"/>
    <n v="100000"/>
    <x v="2"/>
    <n v="4.2000000000000003E-2"/>
    <n v="1575"/>
    <n v="34"/>
    <x v="0"/>
    <n v="4.2000000000000003E-2"/>
    <s v="Moderate"/>
  </r>
  <r>
    <n v="719117433"/>
    <n v="41"/>
    <x v="0"/>
    <x v="0"/>
    <x v="2"/>
    <n v="100000"/>
    <x v="0"/>
    <n v="9.4E-2"/>
    <n v="1463"/>
    <n v="24"/>
    <x v="0"/>
    <n v="9.4E-2"/>
    <s v="Low"/>
  </r>
  <r>
    <n v="716451183"/>
    <n v="54"/>
    <x v="1"/>
    <x v="1"/>
    <x v="3"/>
    <n v="50000"/>
    <x v="0"/>
    <n v="0.308"/>
    <n v="1706"/>
    <n v="21"/>
    <x v="1"/>
    <n v="0.308"/>
    <s v="Low"/>
  </r>
  <r>
    <n v="718621608"/>
    <n v="54"/>
    <x v="1"/>
    <x v="1"/>
    <x v="5"/>
    <m/>
    <x v="0"/>
    <n v="0"/>
    <n v="909"/>
    <n v="14"/>
    <x v="0"/>
    <n v="0"/>
    <s v="Low"/>
  </r>
  <r>
    <n v="715085733"/>
    <n v="61"/>
    <x v="1"/>
    <x v="0"/>
    <x v="3"/>
    <n v="50000"/>
    <x v="0"/>
    <n v="0.68"/>
    <n v="2434"/>
    <n v="33"/>
    <x v="1"/>
    <n v="0.68"/>
    <s v="Moderate"/>
  </r>
  <r>
    <n v="788977833"/>
    <n v="61"/>
    <x v="1"/>
    <x v="0"/>
    <x v="2"/>
    <n v="100000"/>
    <x v="0"/>
    <n v="0.23799999999999999"/>
    <n v="1876"/>
    <n v="41"/>
    <x v="0"/>
    <n v="0.23799999999999999"/>
    <s v="Moderate"/>
  </r>
  <r>
    <n v="720272958"/>
    <n v="48"/>
    <x v="1"/>
    <x v="0"/>
    <x v="4"/>
    <n v="130000"/>
    <x v="0"/>
    <n v="0"/>
    <n v="1000"/>
    <n v="25"/>
    <x v="0"/>
    <n v="0"/>
    <s v="Low"/>
  </r>
  <r>
    <n v="708421833"/>
    <n v="45"/>
    <x v="0"/>
    <x v="1"/>
    <x v="1"/>
    <n v="20000"/>
    <x v="0"/>
    <n v="0.753"/>
    <n v="1139"/>
    <n v="30"/>
    <x v="0"/>
    <n v="0.753"/>
    <s v="Moderate"/>
  </r>
  <r>
    <n v="709173108"/>
    <n v="54"/>
    <x v="1"/>
    <x v="1"/>
    <x v="5"/>
    <m/>
    <x v="0"/>
    <n v="0.877"/>
    <n v="799"/>
    <n v="21"/>
    <x v="0"/>
    <n v="0.877"/>
    <s v="Low"/>
  </r>
  <r>
    <n v="709879458"/>
    <n v="54"/>
    <x v="1"/>
    <x v="1"/>
    <x v="5"/>
    <m/>
    <x v="0"/>
    <n v="0.72399999999999998"/>
    <n v="1881"/>
    <n v="45"/>
    <x v="1"/>
    <n v="0.72399999999999998"/>
    <s v="Moderate"/>
  </r>
  <r>
    <n v="715120608"/>
    <n v="44"/>
    <x v="0"/>
    <x v="0"/>
    <x v="0"/>
    <n v="70000"/>
    <x v="0"/>
    <n v="0.11700000000000001"/>
    <n v="1273"/>
    <n v="27"/>
    <x v="0"/>
    <n v="0.11700000000000001"/>
    <s v="Low"/>
  </r>
  <r>
    <n v="770632758"/>
    <n v="50"/>
    <x v="1"/>
    <x v="1"/>
    <x v="5"/>
    <m/>
    <x v="0"/>
    <n v="0.63800000000000001"/>
    <n v="1328"/>
    <n v="33"/>
    <x v="0"/>
    <n v="0.63800000000000001"/>
    <s v="Moderate"/>
  </r>
  <r>
    <n v="779078733"/>
    <n v="55"/>
    <x v="1"/>
    <x v="0"/>
    <x v="0"/>
    <n v="70000"/>
    <x v="0"/>
    <n v="0.10199999999999999"/>
    <n v="1579"/>
    <n v="36"/>
    <x v="0"/>
    <n v="0.10199999999999999"/>
    <s v="Moderate"/>
  </r>
  <r>
    <n v="771742533"/>
    <n v="48"/>
    <x v="1"/>
    <x v="0"/>
    <x v="3"/>
    <n v="50000"/>
    <x v="0"/>
    <n v="0.13100000000000001"/>
    <n v="937"/>
    <n v="28"/>
    <x v="0"/>
    <n v="0.13100000000000001"/>
    <s v="Low"/>
  </r>
  <r>
    <n v="720250158"/>
    <n v="45"/>
    <x v="0"/>
    <x v="0"/>
    <x v="0"/>
    <n v="70000"/>
    <x v="0"/>
    <n v="7.8E-2"/>
    <n v="1749"/>
    <n v="37"/>
    <x v="0"/>
    <n v="7.8E-2"/>
    <s v="Moderate"/>
  </r>
  <r>
    <n v="716458983"/>
    <n v="60"/>
    <x v="1"/>
    <x v="0"/>
    <x v="3"/>
    <n v="50000"/>
    <x v="0"/>
    <n v="0.255"/>
    <n v="1424"/>
    <n v="29"/>
    <x v="0"/>
    <n v="0.255"/>
    <s v="Low"/>
  </r>
  <r>
    <n v="713747733"/>
    <n v="55"/>
    <x v="1"/>
    <x v="0"/>
    <x v="3"/>
    <n v="50000"/>
    <x v="0"/>
    <n v="0.71599999999999997"/>
    <n v="2011"/>
    <n v="41"/>
    <x v="1"/>
    <n v="0.71599999999999997"/>
    <s v="Moderate"/>
  </r>
  <r>
    <n v="712270158"/>
    <n v="62"/>
    <x v="1"/>
    <x v="1"/>
    <x v="3"/>
    <n v="50000"/>
    <x v="0"/>
    <n v="0.60899999999999999"/>
    <n v="1208"/>
    <n v="31"/>
    <x v="0"/>
    <n v="0.60899999999999999"/>
    <s v="Moderate"/>
  </r>
  <r>
    <n v="789562383"/>
    <n v="38"/>
    <x v="0"/>
    <x v="1"/>
    <x v="1"/>
    <n v="20000"/>
    <x v="0"/>
    <n v="0.40500000000000003"/>
    <n v="1259"/>
    <n v="24"/>
    <x v="0"/>
    <n v="0.40500000000000003"/>
    <s v="Low"/>
  </r>
  <r>
    <n v="754897008"/>
    <n v="46"/>
    <x v="1"/>
    <x v="0"/>
    <x v="3"/>
    <n v="50000"/>
    <x v="0"/>
    <n v="0.15"/>
    <n v="1319"/>
    <n v="26"/>
    <x v="0"/>
    <n v="0.15"/>
    <s v="Low"/>
  </r>
  <r>
    <n v="819700533"/>
    <n v="50"/>
    <x v="1"/>
    <x v="0"/>
    <x v="4"/>
    <n v="130000"/>
    <x v="2"/>
    <n v="0.154"/>
    <n v="949"/>
    <n v="27"/>
    <x v="0"/>
    <n v="0.154"/>
    <s v="Low"/>
  </r>
  <r>
    <n v="712890408"/>
    <n v="45"/>
    <x v="0"/>
    <x v="0"/>
    <x v="0"/>
    <n v="70000"/>
    <x v="0"/>
    <n v="0.60499999999999998"/>
    <n v="1338"/>
    <n v="30"/>
    <x v="0"/>
    <n v="0.60499999999999998"/>
    <s v="Moderate"/>
  </r>
  <r>
    <n v="720248208"/>
    <n v="47"/>
    <x v="1"/>
    <x v="0"/>
    <x v="0"/>
    <n v="70000"/>
    <x v="0"/>
    <n v="0.27500000000000002"/>
    <n v="1554"/>
    <n v="26"/>
    <x v="0"/>
    <n v="0.27500000000000002"/>
    <s v="Low"/>
  </r>
  <r>
    <n v="779749908"/>
    <n v="48"/>
    <x v="1"/>
    <x v="0"/>
    <x v="0"/>
    <n v="70000"/>
    <x v="1"/>
    <n v="0.06"/>
    <n v="1350"/>
    <n v="32"/>
    <x v="0"/>
    <n v="0.06"/>
    <s v="Moderate"/>
  </r>
  <r>
    <n v="717401883"/>
    <n v="35"/>
    <x v="2"/>
    <x v="0"/>
    <x v="0"/>
    <n v="70000"/>
    <x v="0"/>
    <n v="0.16200000000000001"/>
    <n v="1694"/>
    <n v="44"/>
    <x v="0"/>
    <n v="0.16200000000000001"/>
    <s v="Moderate"/>
  </r>
  <r>
    <n v="721509558"/>
    <n v="51"/>
    <x v="1"/>
    <x v="0"/>
    <x v="4"/>
    <n v="130000"/>
    <x v="0"/>
    <n v="7.0000000000000007E-2"/>
    <n v="1678"/>
    <n v="40"/>
    <x v="0"/>
    <n v="7.0000000000000007E-2"/>
    <s v="Moderate"/>
  </r>
  <r>
    <n v="710572458"/>
    <n v="36"/>
    <x v="0"/>
    <x v="1"/>
    <x v="5"/>
    <m/>
    <x v="0"/>
    <n v="0"/>
    <n v="2069"/>
    <n v="43"/>
    <x v="0"/>
    <n v="0"/>
    <s v="Moderate"/>
  </r>
  <r>
    <n v="714576183"/>
    <n v="47"/>
    <x v="1"/>
    <x v="0"/>
    <x v="2"/>
    <n v="100000"/>
    <x v="0"/>
    <n v="9.4E-2"/>
    <n v="1222"/>
    <n v="23"/>
    <x v="0"/>
    <n v="9.4E-2"/>
    <s v="Low"/>
  </r>
  <r>
    <n v="721425558"/>
    <n v="52"/>
    <x v="1"/>
    <x v="0"/>
    <x v="4"/>
    <n v="130000"/>
    <x v="0"/>
    <n v="0"/>
    <n v="1536"/>
    <n v="37"/>
    <x v="0"/>
    <n v="0"/>
    <s v="Moderate"/>
  </r>
  <r>
    <n v="711109908"/>
    <n v="43"/>
    <x v="0"/>
    <x v="1"/>
    <x v="1"/>
    <n v="20000"/>
    <x v="0"/>
    <n v="0.25600000000000001"/>
    <n v="1400"/>
    <n v="31"/>
    <x v="0"/>
    <n v="0.25600000000000001"/>
    <s v="Moderate"/>
  </r>
  <r>
    <n v="715203108"/>
    <n v="63"/>
    <x v="1"/>
    <x v="0"/>
    <x v="3"/>
    <n v="50000"/>
    <x v="0"/>
    <n v="0.186"/>
    <n v="1050"/>
    <n v="28"/>
    <x v="0"/>
    <n v="0.186"/>
    <s v="Low"/>
  </r>
  <r>
    <n v="710027508"/>
    <n v="61"/>
    <x v="1"/>
    <x v="0"/>
    <x v="0"/>
    <n v="70000"/>
    <x v="0"/>
    <n v="0.64800000000000002"/>
    <n v="1389"/>
    <n v="33"/>
    <x v="0"/>
    <n v="0.64800000000000002"/>
    <s v="Moderate"/>
  </r>
  <r>
    <n v="787464408"/>
    <n v="53"/>
    <x v="1"/>
    <x v="0"/>
    <x v="0"/>
    <n v="70000"/>
    <x v="0"/>
    <n v="0"/>
    <n v="1184"/>
    <n v="29"/>
    <x v="0"/>
    <n v="0"/>
    <s v="Low"/>
  </r>
  <r>
    <n v="783542133"/>
    <n v="53"/>
    <x v="1"/>
    <x v="1"/>
    <x v="1"/>
    <n v="20000"/>
    <x v="0"/>
    <n v="0.80600000000000005"/>
    <n v="2093"/>
    <n v="42"/>
    <x v="1"/>
    <n v="0.80600000000000005"/>
    <s v="Moderate"/>
  </r>
  <r>
    <n v="708330858"/>
    <n v="57"/>
    <x v="1"/>
    <x v="0"/>
    <x v="4"/>
    <n v="130000"/>
    <x v="0"/>
    <n v="0.16700000000000001"/>
    <n v="678"/>
    <n v="11"/>
    <x v="0"/>
    <n v="0.16700000000000001"/>
    <s v="Low"/>
  </r>
  <r>
    <n v="714426783"/>
    <n v="38"/>
    <x v="0"/>
    <x v="1"/>
    <x v="5"/>
    <m/>
    <x v="0"/>
    <n v="0.153"/>
    <n v="1467"/>
    <n v="29"/>
    <x v="0"/>
    <n v="0.153"/>
    <s v="Low"/>
  </r>
  <r>
    <n v="712701333"/>
    <n v="53"/>
    <x v="1"/>
    <x v="0"/>
    <x v="0"/>
    <n v="70000"/>
    <x v="0"/>
    <n v="0.41199999999999998"/>
    <n v="1219"/>
    <n v="27"/>
    <x v="0"/>
    <n v="0.41199999999999998"/>
    <s v="Low"/>
  </r>
  <r>
    <n v="709494483"/>
    <n v="63"/>
    <x v="1"/>
    <x v="1"/>
    <x v="1"/>
    <n v="20000"/>
    <x v="0"/>
    <n v="0.79"/>
    <n v="1730"/>
    <n v="36"/>
    <x v="1"/>
    <n v="0.79"/>
    <s v="Moderate"/>
  </r>
  <r>
    <n v="773373108"/>
    <n v="49"/>
    <x v="1"/>
    <x v="1"/>
    <x v="1"/>
    <n v="20000"/>
    <x v="0"/>
    <n v="0.73199999999999998"/>
    <n v="1025"/>
    <n v="28"/>
    <x v="0"/>
    <n v="0.73199999999999998"/>
    <s v="Low"/>
  </r>
  <r>
    <n v="715812258"/>
    <n v="45"/>
    <x v="0"/>
    <x v="0"/>
    <x v="2"/>
    <n v="100000"/>
    <x v="0"/>
    <n v="0.123"/>
    <n v="1165"/>
    <n v="33"/>
    <x v="0"/>
    <n v="0.123"/>
    <s v="Moderate"/>
  </r>
  <r>
    <n v="778286433"/>
    <n v="67"/>
    <x v="1"/>
    <x v="0"/>
    <x v="3"/>
    <n v="50000"/>
    <x v="0"/>
    <n v="0.221"/>
    <n v="2133"/>
    <n v="55"/>
    <x v="0"/>
    <n v="0.221"/>
    <s v="Moderate"/>
  </r>
  <r>
    <n v="789270033"/>
    <n v="48"/>
    <x v="1"/>
    <x v="0"/>
    <x v="2"/>
    <n v="100000"/>
    <x v="2"/>
    <n v="0"/>
    <n v="1122"/>
    <n v="13"/>
    <x v="0"/>
    <n v="0"/>
    <s v="Low"/>
  </r>
  <r>
    <n v="711569433"/>
    <n v="51"/>
    <x v="1"/>
    <x v="1"/>
    <x v="1"/>
    <n v="20000"/>
    <x v="0"/>
    <n v="0.2"/>
    <n v="1083"/>
    <n v="22"/>
    <x v="0"/>
    <n v="0.2"/>
    <s v="Low"/>
  </r>
  <r>
    <n v="720214833"/>
    <n v="52"/>
    <x v="1"/>
    <x v="0"/>
    <x v="2"/>
    <n v="100000"/>
    <x v="2"/>
    <n v="6.3E-2"/>
    <n v="1234"/>
    <n v="23"/>
    <x v="0"/>
    <n v="6.3E-2"/>
    <s v="Low"/>
  </r>
  <r>
    <n v="709346133"/>
    <n v="55"/>
    <x v="1"/>
    <x v="1"/>
    <x v="5"/>
    <m/>
    <x v="0"/>
    <n v="0.78500000000000003"/>
    <n v="1277"/>
    <n v="23"/>
    <x v="0"/>
    <n v="0.78500000000000003"/>
    <s v="Low"/>
  </r>
  <r>
    <n v="788194458"/>
    <n v="34"/>
    <x v="2"/>
    <x v="0"/>
    <x v="0"/>
    <n v="70000"/>
    <x v="0"/>
    <n v="0.77100000000000002"/>
    <n v="1843"/>
    <n v="35"/>
    <x v="1"/>
    <n v="0.77100000000000002"/>
    <s v="Moderate"/>
  </r>
  <r>
    <n v="720779733"/>
    <n v="56"/>
    <x v="1"/>
    <x v="0"/>
    <x v="4"/>
    <n v="130000"/>
    <x v="0"/>
    <n v="0.224"/>
    <n v="1747"/>
    <n v="49"/>
    <x v="0"/>
    <n v="0.224"/>
    <s v="Moderate"/>
  </r>
  <r>
    <n v="717424458"/>
    <n v="44"/>
    <x v="0"/>
    <x v="1"/>
    <x v="1"/>
    <n v="20000"/>
    <x v="0"/>
    <n v="0.79500000000000004"/>
    <n v="1166"/>
    <n v="22"/>
    <x v="0"/>
    <n v="0.79500000000000004"/>
    <s v="Low"/>
  </r>
  <r>
    <n v="708820308"/>
    <n v="47"/>
    <x v="1"/>
    <x v="0"/>
    <x v="2"/>
    <n v="100000"/>
    <x v="0"/>
    <n v="0.187"/>
    <n v="1326"/>
    <n v="31"/>
    <x v="0"/>
    <n v="0.187"/>
    <s v="Moderate"/>
  </r>
  <r>
    <n v="710558058"/>
    <n v="46"/>
    <x v="1"/>
    <x v="1"/>
    <x v="1"/>
    <n v="20000"/>
    <x v="0"/>
    <n v="0.58299999999999996"/>
    <n v="1619"/>
    <n v="36"/>
    <x v="1"/>
    <n v="0.58299999999999996"/>
    <s v="Moderate"/>
  </r>
  <r>
    <n v="770590758"/>
    <n v="43"/>
    <x v="0"/>
    <x v="1"/>
    <x v="3"/>
    <n v="50000"/>
    <x v="0"/>
    <n v="0.316"/>
    <n v="1285"/>
    <n v="16"/>
    <x v="0"/>
    <n v="0.316"/>
    <s v="Low"/>
  </r>
  <r>
    <n v="718490658"/>
    <n v="50"/>
    <x v="1"/>
    <x v="1"/>
    <x v="1"/>
    <n v="20000"/>
    <x v="0"/>
    <n v="0.44700000000000001"/>
    <n v="1142"/>
    <n v="28"/>
    <x v="0"/>
    <n v="0.44700000000000001"/>
    <s v="Low"/>
  </r>
  <r>
    <n v="711985833"/>
    <n v="38"/>
    <x v="0"/>
    <x v="1"/>
    <x v="1"/>
    <n v="20000"/>
    <x v="0"/>
    <n v="0.625"/>
    <n v="1190"/>
    <n v="46"/>
    <x v="0"/>
    <n v="0.625"/>
    <s v="Moderate"/>
  </r>
  <r>
    <n v="708967608"/>
    <n v="53"/>
    <x v="1"/>
    <x v="1"/>
    <x v="1"/>
    <n v="20000"/>
    <x v="0"/>
    <n v="0.51400000000000001"/>
    <n v="1052"/>
    <n v="24"/>
    <x v="0"/>
    <n v="0.51400000000000001"/>
    <s v="Low"/>
  </r>
  <r>
    <n v="718505958"/>
    <n v="43"/>
    <x v="0"/>
    <x v="0"/>
    <x v="4"/>
    <n v="130000"/>
    <x v="2"/>
    <n v="4.9000000000000002E-2"/>
    <n v="1628"/>
    <n v="38"/>
    <x v="0"/>
    <n v="4.9000000000000002E-2"/>
    <s v="Moderate"/>
  </r>
  <r>
    <n v="715024233"/>
    <n v="53"/>
    <x v="1"/>
    <x v="0"/>
    <x v="4"/>
    <n v="130000"/>
    <x v="0"/>
    <n v="0.55700000000000005"/>
    <n v="1740"/>
    <n v="32"/>
    <x v="1"/>
    <n v="0.55700000000000005"/>
    <s v="Moderate"/>
  </r>
  <r>
    <n v="779249583"/>
    <n v="56"/>
    <x v="1"/>
    <x v="1"/>
    <x v="1"/>
    <n v="20000"/>
    <x v="0"/>
    <n v="0.95499999999999996"/>
    <n v="1378"/>
    <n v="29"/>
    <x v="0"/>
    <n v="0.95499999999999996"/>
    <s v="Low"/>
  </r>
  <r>
    <n v="709278258"/>
    <n v="54"/>
    <x v="1"/>
    <x v="0"/>
    <x v="3"/>
    <n v="50000"/>
    <x v="0"/>
    <n v="0.86699999999999999"/>
    <n v="996"/>
    <n v="26"/>
    <x v="0"/>
    <n v="0.86699999999999999"/>
    <s v="Low"/>
  </r>
  <r>
    <n v="778928283"/>
    <n v="57"/>
    <x v="1"/>
    <x v="1"/>
    <x v="1"/>
    <n v="20000"/>
    <x v="0"/>
    <n v="0.84599999999999997"/>
    <n v="1389"/>
    <n v="32"/>
    <x v="0"/>
    <n v="0.84599999999999997"/>
    <s v="Moderate"/>
  </r>
  <r>
    <n v="712299858"/>
    <n v="62"/>
    <x v="1"/>
    <x v="0"/>
    <x v="1"/>
    <n v="20000"/>
    <x v="0"/>
    <n v="0.75600000000000001"/>
    <n v="1365"/>
    <n v="38"/>
    <x v="0"/>
    <n v="0.75600000000000001"/>
    <s v="Moderate"/>
  </r>
  <r>
    <n v="799224108"/>
    <n v="46"/>
    <x v="1"/>
    <x v="1"/>
    <x v="1"/>
    <n v="20000"/>
    <x v="0"/>
    <n v="0.31"/>
    <n v="1715"/>
    <n v="43"/>
    <x v="1"/>
    <n v="0.31"/>
    <s v="Moderate"/>
  </r>
  <r>
    <n v="809976033"/>
    <n v="49"/>
    <x v="1"/>
    <x v="0"/>
    <x v="0"/>
    <n v="70000"/>
    <x v="0"/>
    <n v="0.2"/>
    <n v="1582"/>
    <n v="25"/>
    <x v="0"/>
    <n v="0.2"/>
    <s v="Low"/>
  </r>
  <r>
    <n v="716203308"/>
    <n v="52"/>
    <x v="1"/>
    <x v="0"/>
    <x v="2"/>
    <n v="100000"/>
    <x v="0"/>
    <n v="0.62"/>
    <n v="1220"/>
    <n v="22"/>
    <x v="0"/>
    <n v="0.62"/>
    <s v="Low"/>
  </r>
  <r>
    <n v="714871683"/>
    <n v="58"/>
    <x v="1"/>
    <x v="0"/>
    <x v="3"/>
    <n v="50000"/>
    <x v="0"/>
    <n v="0.373"/>
    <n v="715"/>
    <n v="13"/>
    <x v="0"/>
    <n v="0.373"/>
    <s v="Low"/>
  </r>
  <r>
    <n v="716139933"/>
    <n v="54"/>
    <x v="1"/>
    <x v="0"/>
    <x v="2"/>
    <n v="100000"/>
    <x v="0"/>
    <n v="0.105"/>
    <n v="2552"/>
    <n v="49"/>
    <x v="0"/>
    <n v="0.105"/>
    <s v="Moderate"/>
  </r>
  <r>
    <n v="716984658"/>
    <n v="49"/>
    <x v="1"/>
    <x v="0"/>
    <x v="4"/>
    <n v="130000"/>
    <x v="0"/>
    <n v="0"/>
    <n v="1106"/>
    <n v="31"/>
    <x v="0"/>
    <n v="0"/>
    <s v="Moderate"/>
  </r>
  <r>
    <n v="713086008"/>
    <n v="58"/>
    <x v="1"/>
    <x v="1"/>
    <x v="1"/>
    <n v="20000"/>
    <x v="0"/>
    <n v="0.93500000000000005"/>
    <n v="1731"/>
    <n v="34"/>
    <x v="1"/>
    <n v="0.93500000000000005"/>
    <s v="Moderate"/>
  </r>
  <r>
    <n v="713773458"/>
    <n v="52"/>
    <x v="1"/>
    <x v="0"/>
    <x v="0"/>
    <n v="70000"/>
    <x v="0"/>
    <n v="0.155"/>
    <n v="1435"/>
    <n v="32"/>
    <x v="0"/>
    <n v="0.155"/>
    <s v="Moderate"/>
  </r>
  <r>
    <n v="719242533"/>
    <n v="41"/>
    <x v="0"/>
    <x v="0"/>
    <x v="0"/>
    <n v="70000"/>
    <x v="0"/>
    <n v="0.111"/>
    <n v="1882"/>
    <n v="38"/>
    <x v="0"/>
    <n v="0.111"/>
    <s v="Moderate"/>
  </r>
  <r>
    <n v="772712658"/>
    <n v="62"/>
    <x v="1"/>
    <x v="1"/>
    <x v="1"/>
    <n v="20000"/>
    <x v="0"/>
    <n v="0.435"/>
    <n v="2058"/>
    <n v="34"/>
    <x v="1"/>
    <n v="0.435"/>
    <s v="Moderate"/>
  </r>
  <r>
    <n v="788868858"/>
    <n v="54"/>
    <x v="1"/>
    <x v="0"/>
    <x v="1"/>
    <n v="20000"/>
    <x v="0"/>
    <n v="0.93200000000000005"/>
    <n v="1658"/>
    <n v="32"/>
    <x v="1"/>
    <n v="0.93200000000000005"/>
    <s v="Moderate"/>
  </r>
  <r>
    <n v="811898133"/>
    <n v="40"/>
    <x v="0"/>
    <x v="1"/>
    <x v="1"/>
    <n v="20000"/>
    <x v="0"/>
    <n v="0.82899999999999996"/>
    <n v="1334"/>
    <n v="32"/>
    <x v="0"/>
    <n v="0.82899999999999996"/>
    <s v="Moderate"/>
  </r>
  <r>
    <n v="788808633"/>
    <n v="43"/>
    <x v="0"/>
    <x v="0"/>
    <x v="2"/>
    <n v="100000"/>
    <x v="0"/>
    <n v="0.46300000000000002"/>
    <n v="1441"/>
    <n v="29"/>
    <x v="0"/>
    <n v="0.46300000000000002"/>
    <s v="Low"/>
  </r>
  <r>
    <n v="779804208"/>
    <n v="53"/>
    <x v="1"/>
    <x v="1"/>
    <x v="3"/>
    <n v="50000"/>
    <x v="0"/>
    <n v="0"/>
    <n v="1371"/>
    <n v="39"/>
    <x v="0"/>
    <n v="0"/>
    <s v="Moderate"/>
  </r>
  <r>
    <n v="781391058"/>
    <n v="55"/>
    <x v="1"/>
    <x v="0"/>
    <x v="3"/>
    <n v="50000"/>
    <x v="0"/>
    <n v="0.95299999999999996"/>
    <n v="1991"/>
    <n v="38"/>
    <x v="1"/>
    <n v="0.95299999999999996"/>
    <s v="Moderate"/>
  </r>
  <r>
    <n v="790134408"/>
    <n v="46"/>
    <x v="1"/>
    <x v="0"/>
    <x v="0"/>
    <n v="70000"/>
    <x v="0"/>
    <n v="7.0000000000000007E-2"/>
    <n v="1278"/>
    <n v="22"/>
    <x v="0"/>
    <n v="7.0000000000000007E-2"/>
    <s v="Low"/>
  </r>
  <r>
    <n v="788853258"/>
    <n v="41"/>
    <x v="0"/>
    <x v="0"/>
    <x v="0"/>
    <n v="70000"/>
    <x v="0"/>
    <n v="0.188"/>
    <n v="1734"/>
    <n v="39"/>
    <x v="0"/>
    <n v="0.188"/>
    <s v="Moderate"/>
  </r>
  <r>
    <n v="711857733"/>
    <n v="49"/>
    <x v="1"/>
    <x v="0"/>
    <x v="0"/>
    <n v="70000"/>
    <x v="0"/>
    <n v="0.13500000000000001"/>
    <n v="1330"/>
    <n v="34"/>
    <x v="0"/>
    <n v="0.13500000000000001"/>
    <s v="Moderate"/>
  </r>
  <r>
    <n v="822969858"/>
    <n v="61"/>
    <x v="1"/>
    <x v="1"/>
    <x v="5"/>
    <m/>
    <x v="0"/>
    <n v="0.26200000000000001"/>
    <n v="1787"/>
    <n v="31"/>
    <x v="0"/>
    <n v="0.26200000000000001"/>
    <s v="Moderate"/>
  </r>
  <r>
    <n v="719554758"/>
    <n v="46"/>
    <x v="1"/>
    <x v="0"/>
    <x v="2"/>
    <n v="100000"/>
    <x v="0"/>
    <n v="6.3E-2"/>
    <n v="1672"/>
    <n v="32"/>
    <x v="0"/>
    <n v="6.3E-2"/>
    <s v="Moderate"/>
  </r>
  <r>
    <n v="711643458"/>
    <n v="50"/>
    <x v="1"/>
    <x v="1"/>
    <x v="1"/>
    <n v="20000"/>
    <x v="0"/>
    <n v="0"/>
    <n v="1439"/>
    <n v="41"/>
    <x v="0"/>
    <n v="0"/>
    <s v="Moderate"/>
  </r>
  <r>
    <n v="788830683"/>
    <n v="40"/>
    <x v="0"/>
    <x v="0"/>
    <x v="2"/>
    <n v="100000"/>
    <x v="0"/>
    <n v="0.82"/>
    <n v="1558"/>
    <n v="31"/>
    <x v="1"/>
    <n v="0.82"/>
    <s v="Moderate"/>
  </r>
  <r>
    <n v="807030858"/>
    <n v="51"/>
    <x v="1"/>
    <x v="0"/>
    <x v="4"/>
    <n v="130000"/>
    <x v="0"/>
    <n v="6.6000000000000003E-2"/>
    <n v="1795"/>
    <n v="47"/>
    <x v="0"/>
    <n v="6.6000000000000003E-2"/>
    <s v="Moderate"/>
  </r>
  <r>
    <n v="793059108"/>
    <n v="50"/>
    <x v="1"/>
    <x v="1"/>
    <x v="3"/>
    <n v="50000"/>
    <x v="0"/>
    <n v="0.61599999999999999"/>
    <n v="893"/>
    <n v="22"/>
    <x v="0"/>
    <n v="0.61599999999999999"/>
    <s v="Low"/>
  </r>
  <r>
    <n v="716568708"/>
    <n v="47"/>
    <x v="1"/>
    <x v="1"/>
    <x v="1"/>
    <n v="20000"/>
    <x v="0"/>
    <n v="0"/>
    <n v="1099"/>
    <n v="27"/>
    <x v="0"/>
    <n v="0"/>
    <s v="Low"/>
  </r>
  <r>
    <n v="828281733"/>
    <n v="43"/>
    <x v="0"/>
    <x v="0"/>
    <x v="4"/>
    <n v="130000"/>
    <x v="0"/>
    <n v="5.7000000000000002E-2"/>
    <n v="1408"/>
    <n v="23"/>
    <x v="0"/>
    <n v="5.7000000000000002E-2"/>
    <s v="Low"/>
  </r>
  <r>
    <n v="717229158"/>
    <n v="36"/>
    <x v="0"/>
    <x v="1"/>
    <x v="3"/>
    <n v="50000"/>
    <x v="0"/>
    <n v="0.59499999999999997"/>
    <n v="1893"/>
    <n v="15"/>
    <x v="1"/>
    <n v="0.59499999999999997"/>
    <s v="Low"/>
  </r>
  <r>
    <n v="715915458"/>
    <n v="47"/>
    <x v="1"/>
    <x v="1"/>
    <x v="1"/>
    <n v="20000"/>
    <x v="0"/>
    <n v="0.52100000000000002"/>
    <n v="1151"/>
    <n v="31"/>
    <x v="0"/>
    <n v="0.52100000000000002"/>
    <s v="Moderate"/>
  </r>
  <r>
    <n v="819129858"/>
    <n v="46"/>
    <x v="1"/>
    <x v="1"/>
    <x v="1"/>
    <n v="20000"/>
    <x v="0"/>
    <n v="0.26800000000000002"/>
    <n v="1519"/>
    <n v="31"/>
    <x v="0"/>
    <n v="0.26800000000000002"/>
    <s v="Moderate"/>
  </r>
  <r>
    <n v="713441958"/>
    <n v="46"/>
    <x v="1"/>
    <x v="0"/>
    <x v="4"/>
    <n v="130000"/>
    <x v="0"/>
    <n v="0.09"/>
    <n v="1245"/>
    <n v="25"/>
    <x v="0"/>
    <n v="0.09"/>
    <s v="Low"/>
  </r>
  <r>
    <n v="719091333"/>
    <n v="52"/>
    <x v="1"/>
    <x v="0"/>
    <x v="0"/>
    <n v="70000"/>
    <x v="0"/>
    <n v="3.5000000000000003E-2"/>
    <n v="1102"/>
    <n v="27"/>
    <x v="0"/>
    <n v="3.5000000000000003E-2"/>
    <s v="Low"/>
  </r>
  <r>
    <n v="708666258"/>
    <n v="43"/>
    <x v="0"/>
    <x v="0"/>
    <x v="3"/>
    <n v="50000"/>
    <x v="0"/>
    <n v="0.221"/>
    <n v="1402"/>
    <n v="33"/>
    <x v="0"/>
    <n v="0.221"/>
    <s v="Moderate"/>
  </r>
  <r>
    <n v="714914583"/>
    <n v="40"/>
    <x v="0"/>
    <x v="1"/>
    <x v="1"/>
    <n v="20000"/>
    <x v="0"/>
    <n v="0.40500000000000003"/>
    <n v="1060"/>
    <n v="30"/>
    <x v="0"/>
    <n v="0.40500000000000003"/>
    <s v="Moderate"/>
  </r>
  <r>
    <n v="714363858"/>
    <n v="54"/>
    <x v="1"/>
    <x v="1"/>
    <x v="1"/>
    <n v="20000"/>
    <x v="0"/>
    <n v="0.88500000000000001"/>
    <n v="1459"/>
    <n v="35"/>
    <x v="0"/>
    <n v="0.88500000000000001"/>
    <s v="Moderate"/>
  </r>
  <r>
    <n v="721347408"/>
    <n v="55"/>
    <x v="1"/>
    <x v="1"/>
    <x v="1"/>
    <n v="20000"/>
    <x v="0"/>
    <n v="0.54600000000000004"/>
    <n v="1456"/>
    <n v="39"/>
    <x v="0"/>
    <n v="0.54600000000000004"/>
    <s v="Moderate"/>
  </r>
  <r>
    <n v="809608533"/>
    <n v="49"/>
    <x v="1"/>
    <x v="1"/>
    <x v="5"/>
    <m/>
    <x v="0"/>
    <n v="8.6999999999999994E-2"/>
    <n v="1439"/>
    <n v="48"/>
    <x v="0"/>
    <n v="8.6999999999999994E-2"/>
    <s v="Moderate"/>
  </r>
  <r>
    <n v="772047183"/>
    <n v="45"/>
    <x v="0"/>
    <x v="0"/>
    <x v="3"/>
    <n v="50000"/>
    <x v="0"/>
    <n v="0.56899999999999995"/>
    <n v="1353"/>
    <n v="24"/>
    <x v="0"/>
    <n v="0.56899999999999995"/>
    <s v="Low"/>
  </r>
  <r>
    <n v="714217908"/>
    <n v="49"/>
    <x v="1"/>
    <x v="0"/>
    <x v="3"/>
    <n v="50000"/>
    <x v="0"/>
    <n v="0.64800000000000002"/>
    <n v="1173"/>
    <n v="32"/>
    <x v="0"/>
    <n v="0.64800000000000002"/>
    <s v="Moderate"/>
  </r>
  <r>
    <n v="714819183"/>
    <n v="63"/>
    <x v="1"/>
    <x v="0"/>
    <x v="2"/>
    <n v="100000"/>
    <x v="0"/>
    <n v="0.08"/>
    <n v="1746"/>
    <n v="28"/>
    <x v="0"/>
    <n v="0.08"/>
    <s v="Low"/>
  </r>
  <r>
    <n v="716455683"/>
    <n v="40"/>
    <x v="0"/>
    <x v="1"/>
    <x v="1"/>
    <n v="20000"/>
    <x v="1"/>
    <n v="4.7E-2"/>
    <n v="1279"/>
    <n v="28"/>
    <x v="0"/>
    <n v="4.7E-2"/>
    <s v="Low"/>
  </r>
  <r>
    <n v="710865633"/>
    <n v="41"/>
    <x v="0"/>
    <x v="1"/>
    <x v="1"/>
    <n v="20000"/>
    <x v="2"/>
    <n v="0.183"/>
    <n v="1307"/>
    <n v="29"/>
    <x v="0"/>
    <n v="0.183"/>
    <s v="Low"/>
  </r>
  <r>
    <n v="752952108"/>
    <n v="37"/>
    <x v="0"/>
    <x v="0"/>
    <x v="2"/>
    <n v="100000"/>
    <x v="0"/>
    <n v="0.63900000000000001"/>
    <n v="1473"/>
    <n v="37"/>
    <x v="0"/>
    <n v="0.63900000000000001"/>
    <s v="Moderate"/>
  </r>
  <r>
    <n v="712595433"/>
    <n v="58"/>
    <x v="1"/>
    <x v="0"/>
    <x v="4"/>
    <n v="130000"/>
    <x v="0"/>
    <n v="0.183"/>
    <n v="1805"/>
    <n v="37"/>
    <x v="0"/>
    <n v="0.183"/>
    <s v="Moderate"/>
  </r>
  <r>
    <n v="714982383"/>
    <n v="55"/>
    <x v="1"/>
    <x v="0"/>
    <x v="0"/>
    <n v="70000"/>
    <x v="0"/>
    <n v="0.32900000000000001"/>
    <n v="1421"/>
    <n v="23"/>
    <x v="0"/>
    <n v="0.32900000000000001"/>
    <s v="Low"/>
  </r>
  <r>
    <n v="813814008"/>
    <n v="53"/>
    <x v="1"/>
    <x v="1"/>
    <x v="1"/>
    <n v="20000"/>
    <x v="0"/>
    <n v="0.67800000000000005"/>
    <n v="1272"/>
    <n v="37"/>
    <x v="0"/>
    <n v="0.67800000000000005"/>
    <s v="Moderate"/>
  </r>
  <r>
    <n v="794545983"/>
    <n v="57"/>
    <x v="1"/>
    <x v="0"/>
    <x v="2"/>
    <n v="100000"/>
    <x v="0"/>
    <n v="0.16200000000000001"/>
    <n v="1409"/>
    <n v="34"/>
    <x v="0"/>
    <n v="0.16200000000000001"/>
    <s v="Moderate"/>
  </r>
  <r>
    <n v="708288108"/>
    <n v="43"/>
    <x v="0"/>
    <x v="0"/>
    <x v="2"/>
    <n v="100000"/>
    <x v="0"/>
    <n v="0.27400000000000002"/>
    <n v="647"/>
    <n v="15"/>
    <x v="0"/>
    <n v="0.27400000000000002"/>
    <s v="Low"/>
  </r>
  <r>
    <n v="715585158"/>
    <n v="58"/>
    <x v="1"/>
    <x v="0"/>
    <x v="0"/>
    <n v="70000"/>
    <x v="0"/>
    <n v="0.161"/>
    <n v="1275"/>
    <n v="25"/>
    <x v="0"/>
    <n v="0.161"/>
    <s v="Low"/>
  </r>
  <r>
    <n v="810449883"/>
    <n v="64"/>
    <x v="1"/>
    <x v="0"/>
    <x v="1"/>
    <n v="20000"/>
    <x v="0"/>
    <n v="0.86499999999999999"/>
    <n v="1270"/>
    <n v="27"/>
    <x v="0"/>
    <n v="0.86499999999999999"/>
    <s v="Low"/>
  </r>
  <r>
    <n v="789863208"/>
    <n v="54"/>
    <x v="1"/>
    <x v="1"/>
    <x v="1"/>
    <n v="20000"/>
    <x v="0"/>
    <n v="0.73"/>
    <n v="1702"/>
    <n v="37"/>
    <x v="1"/>
    <n v="0.73"/>
    <s v="Moderate"/>
  </r>
  <r>
    <n v="715022133"/>
    <n v="53"/>
    <x v="1"/>
    <x v="0"/>
    <x v="0"/>
    <n v="70000"/>
    <x v="0"/>
    <n v="0.183"/>
    <n v="1256"/>
    <n v="26"/>
    <x v="0"/>
    <n v="0.183"/>
    <s v="Low"/>
  </r>
  <r>
    <n v="712506708"/>
    <n v="39"/>
    <x v="0"/>
    <x v="1"/>
    <x v="1"/>
    <n v="20000"/>
    <x v="0"/>
    <n v="0.51200000000000001"/>
    <n v="3178"/>
    <n v="53"/>
    <x v="1"/>
    <n v="0.51200000000000001"/>
    <s v="Moderate"/>
  </r>
  <r>
    <n v="715699983"/>
    <n v="56"/>
    <x v="1"/>
    <x v="0"/>
    <x v="0"/>
    <n v="70000"/>
    <x v="0"/>
    <n v="0.13400000000000001"/>
    <n v="1626"/>
    <n v="29"/>
    <x v="0"/>
    <n v="0.13400000000000001"/>
    <s v="Low"/>
  </r>
  <r>
    <n v="818942433"/>
    <n v="54"/>
    <x v="1"/>
    <x v="1"/>
    <x v="1"/>
    <n v="20000"/>
    <x v="0"/>
    <n v="0.13700000000000001"/>
    <n v="1562"/>
    <n v="33"/>
    <x v="0"/>
    <n v="0.13700000000000001"/>
    <s v="Moderate"/>
  </r>
  <r>
    <n v="712459233"/>
    <n v="59"/>
    <x v="1"/>
    <x v="1"/>
    <x v="3"/>
    <n v="50000"/>
    <x v="0"/>
    <n v="0.69199999999999995"/>
    <n v="1960"/>
    <n v="57"/>
    <x v="1"/>
    <n v="0.69199999999999995"/>
    <s v="Moderate"/>
  </r>
  <r>
    <n v="716545383"/>
    <n v="42"/>
    <x v="0"/>
    <x v="0"/>
    <x v="3"/>
    <n v="50000"/>
    <x v="0"/>
    <n v="0.16200000000000001"/>
    <n v="1154"/>
    <n v="38"/>
    <x v="0"/>
    <n v="0.16200000000000001"/>
    <s v="Moderate"/>
  </r>
  <r>
    <n v="721144383"/>
    <n v="42"/>
    <x v="0"/>
    <x v="0"/>
    <x v="0"/>
    <n v="70000"/>
    <x v="2"/>
    <n v="0.03"/>
    <n v="1629"/>
    <n v="38"/>
    <x v="0"/>
    <n v="0.03"/>
    <s v="Moderate"/>
  </r>
  <r>
    <n v="821837958"/>
    <n v="43"/>
    <x v="0"/>
    <x v="0"/>
    <x v="2"/>
    <n v="100000"/>
    <x v="0"/>
    <n v="6.7000000000000004E-2"/>
    <n v="1226"/>
    <n v="25"/>
    <x v="0"/>
    <n v="6.7000000000000004E-2"/>
    <s v="Low"/>
  </r>
  <r>
    <n v="804359133"/>
    <n v="55"/>
    <x v="1"/>
    <x v="0"/>
    <x v="4"/>
    <n v="130000"/>
    <x v="0"/>
    <n v="0.58699999999999997"/>
    <n v="1743"/>
    <n v="27"/>
    <x v="1"/>
    <n v="0.58699999999999997"/>
    <s v="Low"/>
  </r>
  <r>
    <n v="713308683"/>
    <n v="52"/>
    <x v="1"/>
    <x v="0"/>
    <x v="2"/>
    <n v="100000"/>
    <x v="0"/>
    <n v="0.47799999999999998"/>
    <n v="1139"/>
    <n v="39"/>
    <x v="0"/>
    <n v="0.47799999999999998"/>
    <s v="Moderate"/>
  </r>
  <r>
    <n v="788780958"/>
    <n v="46"/>
    <x v="1"/>
    <x v="0"/>
    <x v="3"/>
    <n v="50000"/>
    <x v="0"/>
    <n v="9.8000000000000004E-2"/>
    <n v="1073"/>
    <n v="21"/>
    <x v="0"/>
    <n v="9.8000000000000004E-2"/>
    <s v="Low"/>
  </r>
  <r>
    <n v="717354558"/>
    <n v="57"/>
    <x v="1"/>
    <x v="0"/>
    <x v="4"/>
    <n v="130000"/>
    <x v="0"/>
    <n v="0.36099999999999999"/>
    <n v="683"/>
    <n v="17"/>
    <x v="0"/>
    <n v="0.36099999999999999"/>
    <s v="Low"/>
  </r>
  <r>
    <n v="798473808"/>
    <n v="48"/>
    <x v="1"/>
    <x v="0"/>
    <x v="2"/>
    <n v="100000"/>
    <x v="0"/>
    <n v="0"/>
    <n v="1159"/>
    <n v="32"/>
    <x v="0"/>
    <n v="0"/>
    <s v="Moderate"/>
  </r>
  <r>
    <n v="712372158"/>
    <n v="45"/>
    <x v="0"/>
    <x v="0"/>
    <x v="4"/>
    <n v="130000"/>
    <x v="0"/>
    <n v="0.06"/>
    <n v="1859"/>
    <n v="47"/>
    <x v="0"/>
    <n v="0.06"/>
    <s v="Moderate"/>
  </r>
  <r>
    <n v="715192308"/>
    <n v="48"/>
    <x v="1"/>
    <x v="0"/>
    <x v="4"/>
    <n v="130000"/>
    <x v="0"/>
    <n v="7.0000000000000007E-2"/>
    <n v="1205"/>
    <n v="28"/>
    <x v="0"/>
    <n v="7.0000000000000007E-2"/>
    <s v="Low"/>
  </r>
  <r>
    <n v="708813033"/>
    <n v="47"/>
    <x v="1"/>
    <x v="0"/>
    <x v="3"/>
    <n v="50000"/>
    <x v="0"/>
    <n v="0.312"/>
    <n v="1409"/>
    <n v="37"/>
    <x v="0"/>
    <n v="0.312"/>
    <s v="Moderate"/>
  </r>
  <r>
    <n v="714639783"/>
    <n v="42"/>
    <x v="0"/>
    <x v="0"/>
    <x v="0"/>
    <n v="70000"/>
    <x v="0"/>
    <n v="0"/>
    <n v="1000"/>
    <n v="18"/>
    <x v="0"/>
    <n v="0"/>
    <s v="Low"/>
  </r>
  <r>
    <n v="709311633"/>
    <n v="41"/>
    <x v="0"/>
    <x v="0"/>
    <x v="0"/>
    <n v="70000"/>
    <x v="2"/>
    <n v="0"/>
    <n v="1209"/>
    <n v="39"/>
    <x v="0"/>
    <n v="0"/>
    <s v="Moderate"/>
  </r>
  <r>
    <n v="709470858"/>
    <n v="51"/>
    <x v="1"/>
    <x v="0"/>
    <x v="4"/>
    <n v="130000"/>
    <x v="2"/>
    <n v="3.5999999999999997E-2"/>
    <n v="1366"/>
    <n v="25"/>
    <x v="0"/>
    <n v="3.5999999999999997E-2"/>
    <s v="Low"/>
  </r>
  <r>
    <n v="717292758"/>
    <n v="55"/>
    <x v="1"/>
    <x v="1"/>
    <x v="1"/>
    <n v="20000"/>
    <x v="0"/>
    <n v="0"/>
    <n v="1161"/>
    <n v="44"/>
    <x v="0"/>
    <n v="0"/>
    <s v="Moderate"/>
  </r>
  <r>
    <n v="779241783"/>
    <n v="67"/>
    <x v="1"/>
    <x v="0"/>
    <x v="3"/>
    <n v="50000"/>
    <x v="0"/>
    <n v="0.53900000000000003"/>
    <n v="1512"/>
    <n v="38"/>
    <x v="1"/>
    <n v="0.53900000000000003"/>
    <s v="Moderate"/>
  </r>
  <r>
    <n v="715205358"/>
    <n v="39"/>
    <x v="0"/>
    <x v="0"/>
    <x v="0"/>
    <n v="70000"/>
    <x v="0"/>
    <n v="0.36"/>
    <n v="1750"/>
    <n v="35"/>
    <x v="1"/>
    <n v="0.36"/>
    <s v="Moderate"/>
  </r>
  <r>
    <n v="778871508"/>
    <n v="54"/>
    <x v="1"/>
    <x v="0"/>
    <x v="0"/>
    <n v="70000"/>
    <x v="0"/>
    <n v="0.15"/>
    <n v="1170"/>
    <n v="24"/>
    <x v="0"/>
    <n v="0.15"/>
    <s v="Low"/>
  </r>
  <r>
    <n v="779462433"/>
    <n v="55"/>
    <x v="1"/>
    <x v="1"/>
    <x v="1"/>
    <n v="20000"/>
    <x v="0"/>
    <n v="0.39500000000000002"/>
    <n v="2218"/>
    <n v="50"/>
    <x v="1"/>
    <n v="0.39500000000000002"/>
    <s v="Moderate"/>
  </r>
  <r>
    <n v="710147958"/>
    <n v="47"/>
    <x v="1"/>
    <x v="0"/>
    <x v="3"/>
    <n v="50000"/>
    <x v="2"/>
    <n v="7.6999999999999999E-2"/>
    <n v="1198"/>
    <n v="33"/>
    <x v="0"/>
    <n v="7.6999999999999999E-2"/>
    <s v="Moderate"/>
  </r>
  <r>
    <n v="709864833"/>
    <n v="49"/>
    <x v="1"/>
    <x v="0"/>
    <x v="0"/>
    <n v="70000"/>
    <x v="0"/>
    <n v="0.24299999999999999"/>
    <n v="1329"/>
    <n v="26"/>
    <x v="0"/>
    <n v="0.24299999999999999"/>
    <s v="Low"/>
  </r>
  <r>
    <n v="778868958"/>
    <n v="42"/>
    <x v="0"/>
    <x v="1"/>
    <x v="1"/>
    <n v="20000"/>
    <x v="0"/>
    <n v="0.86699999999999999"/>
    <n v="857"/>
    <n v="36"/>
    <x v="0"/>
    <n v="0.86699999999999999"/>
    <s v="Moderate"/>
  </r>
  <r>
    <n v="717276708"/>
    <n v="57"/>
    <x v="1"/>
    <x v="0"/>
    <x v="2"/>
    <n v="100000"/>
    <x v="0"/>
    <n v="0.80500000000000005"/>
    <n v="1470"/>
    <n v="30"/>
    <x v="0"/>
    <n v="0.80500000000000005"/>
    <s v="Moderate"/>
  </r>
  <r>
    <n v="710004933"/>
    <n v="44"/>
    <x v="0"/>
    <x v="0"/>
    <x v="0"/>
    <n v="70000"/>
    <x v="0"/>
    <n v="0.16800000000000001"/>
    <n v="1435"/>
    <n v="25"/>
    <x v="0"/>
    <n v="0.16800000000000001"/>
    <s v="Low"/>
  </r>
  <r>
    <n v="753606108"/>
    <n v="56"/>
    <x v="1"/>
    <x v="0"/>
    <x v="0"/>
    <n v="70000"/>
    <x v="0"/>
    <n v="0"/>
    <n v="1093"/>
    <n v="22"/>
    <x v="0"/>
    <n v="0"/>
    <s v="Low"/>
  </r>
  <r>
    <n v="710940183"/>
    <n v="49"/>
    <x v="1"/>
    <x v="1"/>
    <x v="1"/>
    <n v="20000"/>
    <x v="0"/>
    <n v="0"/>
    <n v="715"/>
    <n v="20"/>
    <x v="0"/>
    <n v="0"/>
    <s v="Low"/>
  </r>
  <r>
    <n v="718927533"/>
    <n v="45"/>
    <x v="0"/>
    <x v="0"/>
    <x v="2"/>
    <n v="100000"/>
    <x v="0"/>
    <n v="0.10299999999999999"/>
    <n v="1512"/>
    <n v="42"/>
    <x v="0"/>
    <n v="0.10299999999999999"/>
    <s v="Moderate"/>
  </r>
  <r>
    <n v="719337408"/>
    <n v="63"/>
    <x v="1"/>
    <x v="0"/>
    <x v="0"/>
    <n v="70000"/>
    <x v="0"/>
    <n v="0"/>
    <n v="2399"/>
    <n v="43"/>
    <x v="0"/>
    <n v="0"/>
    <s v="Moderate"/>
  </r>
  <r>
    <n v="772308408"/>
    <n v="44"/>
    <x v="0"/>
    <x v="0"/>
    <x v="2"/>
    <n v="100000"/>
    <x v="0"/>
    <n v="0.19"/>
    <n v="906"/>
    <n v="22"/>
    <x v="0"/>
    <n v="0.19"/>
    <s v="Low"/>
  </r>
  <r>
    <n v="712981383"/>
    <n v="44"/>
    <x v="0"/>
    <x v="1"/>
    <x v="1"/>
    <n v="20000"/>
    <x v="2"/>
    <n v="0.17899999999999999"/>
    <n v="1052"/>
    <n v="16"/>
    <x v="0"/>
    <n v="0.17899999999999999"/>
    <s v="Low"/>
  </r>
  <r>
    <n v="790099758"/>
    <n v="40"/>
    <x v="0"/>
    <x v="0"/>
    <x v="3"/>
    <n v="50000"/>
    <x v="0"/>
    <n v="0.14499999999999999"/>
    <n v="975"/>
    <n v="11"/>
    <x v="0"/>
    <n v="0.14499999999999999"/>
    <s v="Low"/>
  </r>
  <r>
    <n v="709547658"/>
    <n v="39"/>
    <x v="0"/>
    <x v="0"/>
    <x v="0"/>
    <n v="70000"/>
    <x v="0"/>
    <n v="9.2999999999999999E-2"/>
    <n v="783"/>
    <n v="20"/>
    <x v="0"/>
    <n v="9.2999999999999999E-2"/>
    <s v="Low"/>
  </r>
  <r>
    <n v="778770783"/>
    <n v="42"/>
    <x v="0"/>
    <x v="0"/>
    <x v="2"/>
    <n v="100000"/>
    <x v="0"/>
    <n v="6.4000000000000001E-2"/>
    <n v="990"/>
    <n v="21"/>
    <x v="0"/>
    <n v="6.4000000000000001E-2"/>
    <s v="Low"/>
  </r>
  <r>
    <n v="713134458"/>
    <n v="54"/>
    <x v="1"/>
    <x v="0"/>
    <x v="4"/>
    <n v="130000"/>
    <x v="0"/>
    <n v="0"/>
    <n v="1097"/>
    <n v="24"/>
    <x v="0"/>
    <n v="0"/>
    <s v="Low"/>
  </r>
  <r>
    <n v="712159083"/>
    <n v="58"/>
    <x v="1"/>
    <x v="1"/>
    <x v="1"/>
    <n v="20000"/>
    <x v="0"/>
    <n v="0"/>
    <n v="901"/>
    <n v="35"/>
    <x v="0"/>
    <n v="0"/>
    <s v="Moderate"/>
  </r>
  <r>
    <n v="713639958"/>
    <n v="46"/>
    <x v="1"/>
    <x v="1"/>
    <x v="1"/>
    <n v="20000"/>
    <x v="0"/>
    <n v="8.6999999999999994E-2"/>
    <n v="1327"/>
    <n v="41"/>
    <x v="0"/>
    <n v="8.6999999999999994E-2"/>
    <s v="Moderate"/>
  </r>
  <r>
    <n v="771180033"/>
    <n v="47"/>
    <x v="1"/>
    <x v="1"/>
    <x v="3"/>
    <n v="50000"/>
    <x v="0"/>
    <n v="0.52900000000000003"/>
    <n v="1814"/>
    <n v="31"/>
    <x v="1"/>
    <n v="0.52900000000000003"/>
    <s v="Moderate"/>
  </r>
  <r>
    <n v="717916758"/>
    <n v="67"/>
    <x v="1"/>
    <x v="1"/>
    <x v="5"/>
    <m/>
    <x v="0"/>
    <n v="0.22700000000000001"/>
    <n v="1365"/>
    <n v="34"/>
    <x v="0"/>
    <n v="0.22700000000000001"/>
    <s v="Moderate"/>
  </r>
  <r>
    <n v="711089733"/>
    <n v="50"/>
    <x v="1"/>
    <x v="1"/>
    <x v="1"/>
    <n v="20000"/>
    <x v="0"/>
    <n v="0"/>
    <n v="1058"/>
    <n v="34"/>
    <x v="0"/>
    <n v="0"/>
    <s v="Moderate"/>
  </r>
  <r>
    <n v="716988633"/>
    <n v="55"/>
    <x v="1"/>
    <x v="0"/>
    <x v="0"/>
    <n v="70000"/>
    <x v="0"/>
    <n v="0"/>
    <n v="1476"/>
    <n v="38"/>
    <x v="0"/>
    <n v="0"/>
    <s v="Moderate"/>
  </r>
  <r>
    <n v="779031033"/>
    <n v="46"/>
    <x v="1"/>
    <x v="1"/>
    <x v="3"/>
    <n v="50000"/>
    <x v="0"/>
    <n v="0.70599999999999996"/>
    <n v="1230"/>
    <n v="36"/>
    <x v="0"/>
    <n v="0.70599999999999996"/>
    <s v="Moderate"/>
  </r>
  <r>
    <n v="716302383"/>
    <n v="47"/>
    <x v="1"/>
    <x v="1"/>
    <x v="3"/>
    <n v="50000"/>
    <x v="0"/>
    <n v="0.14599999999999999"/>
    <n v="1581"/>
    <n v="44"/>
    <x v="0"/>
    <n v="0.14599999999999999"/>
    <s v="Moderate"/>
  </r>
  <r>
    <n v="718281408"/>
    <n v="36"/>
    <x v="0"/>
    <x v="1"/>
    <x v="3"/>
    <n v="50000"/>
    <x v="0"/>
    <n v="0.26200000000000001"/>
    <n v="1534"/>
    <n v="29"/>
    <x v="0"/>
    <n v="0.26200000000000001"/>
    <s v="Low"/>
  </r>
  <r>
    <n v="721333233"/>
    <n v="40"/>
    <x v="0"/>
    <x v="0"/>
    <x v="0"/>
    <n v="70000"/>
    <x v="0"/>
    <n v="7.4999999999999997E-2"/>
    <n v="1612"/>
    <n v="39"/>
    <x v="0"/>
    <n v="7.4999999999999997E-2"/>
    <s v="Moderate"/>
  </r>
  <r>
    <n v="794496033"/>
    <n v="57"/>
    <x v="1"/>
    <x v="0"/>
    <x v="2"/>
    <n v="100000"/>
    <x v="0"/>
    <n v="9.9000000000000005E-2"/>
    <n v="1302"/>
    <n v="36"/>
    <x v="0"/>
    <n v="9.9000000000000005E-2"/>
    <s v="Moderate"/>
  </r>
  <r>
    <n v="710519433"/>
    <n v="48"/>
    <x v="1"/>
    <x v="0"/>
    <x v="2"/>
    <n v="100000"/>
    <x v="0"/>
    <n v="0.80400000000000005"/>
    <n v="1439"/>
    <n v="40"/>
    <x v="0"/>
    <n v="0.80400000000000005"/>
    <s v="Moderate"/>
  </r>
  <r>
    <n v="814995933"/>
    <n v="58"/>
    <x v="1"/>
    <x v="1"/>
    <x v="1"/>
    <n v="20000"/>
    <x v="0"/>
    <n v="0.309"/>
    <n v="1724"/>
    <n v="45"/>
    <x v="1"/>
    <n v="0.309"/>
    <s v="Moderate"/>
  </r>
  <r>
    <n v="721469433"/>
    <n v="48"/>
    <x v="1"/>
    <x v="0"/>
    <x v="3"/>
    <n v="50000"/>
    <x v="0"/>
    <n v="0.20200000000000001"/>
    <n v="1784"/>
    <n v="35"/>
    <x v="0"/>
    <n v="0.20200000000000001"/>
    <s v="Moderate"/>
  </r>
  <r>
    <n v="788386908"/>
    <n v="48"/>
    <x v="1"/>
    <x v="0"/>
    <x v="2"/>
    <n v="100000"/>
    <x v="3"/>
    <n v="4.3999999999999997E-2"/>
    <n v="1156"/>
    <n v="29"/>
    <x v="0"/>
    <n v="4.3999999999999997E-2"/>
    <s v="Low"/>
  </r>
  <r>
    <n v="717198633"/>
    <n v="53"/>
    <x v="1"/>
    <x v="1"/>
    <x v="3"/>
    <n v="50000"/>
    <x v="0"/>
    <n v="0.70799999999999996"/>
    <n v="2556"/>
    <n v="49"/>
    <x v="1"/>
    <n v="0.70799999999999996"/>
    <s v="Moderate"/>
  </r>
  <r>
    <n v="767695083"/>
    <n v="50"/>
    <x v="1"/>
    <x v="0"/>
    <x v="2"/>
    <n v="100000"/>
    <x v="0"/>
    <n v="0"/>
    <n v="1590"/>
    <n v="37"/>
    <x v="0"/>
    <n v="0"/>
    <s v="Moderate"/>
  </r>
  <r>
    <n v="711791583"/>
    <n v="52"/>
    <x v="1"/>
    <x v="1"/>
    <x v="1"/>
    <n v="20000"/>
    <x v="0"/>
    <n v="0"/>
    <n v="884"/>
    <n v="19"/>
    <x v="0"/>
    <n v="0"/>
    <s v="Low"/>
  </r>
  <r>
    <n v="712315683"/>
    <n v="53"/>
    <x v="1"/>
    <x v="1"/>
    <x v="1"/>
    <n v="20000"/>
    <x v="0"/>
    <n v="0.76600000000000001"/>
    <n v="973"/>
    <n v="25"/>
    <x v="0"/>
    <n v="0.76600000000000001"/>
    <s v="Low"/>
  </r>
  <r>
    <n v="710038008"/>
    <n v="56"/>
    <x v="1"/>
    <x v="1"/>
    <x v="3"/>
    <n v="50000"/>
    <x v="0"/>
    <n v="0"/>
    <n v="1447"/>
    <n v="30"/>
    <x v="0"/>
    <n v="0"/>
    <s v="Moderate"/>
  </r>
  <r>
    <n v="789129033"/>
    <n v="44"/>
    <x v="0"/>
    <x v="0"/>
    <x v="2"/>
    <n v="100000"/>
    <x v="0"/>
    <n v="5.8999999999999997E-2"/>
    <n v="1150"/>
    <n v="26"/>
    <x v="0"/>
    <n v="5.8999999999999997E-2"/>
    <s v="Low"/>
  </r>
  <r>
    <n v="718349058"/>
    <n v="49"/>
    <x v="1"/>
    <x v="0"/>
    <x v="2"/>
    <n v="100000"/>
    <x v="0"/>
    <n v="3.9E-2"/>
    <n v="1193"/>
    <n v="21"/>
    <x v="0"/>
    <n v="3.9E-2"/>
    <s v="Low"/>
  </r>
  <r>
    <n v="789842283"/>
    <n v="54"/>
    <x v="1"/>
    <x v="0"/>
    <x v="0"/>
    <n v="70000"/>
    <x v="0"/>
    <n v="0"/>
    <n v="706"/>
    <n v="21"/>
    <x v="0"/>
    <n v="0"/>
    <s v="Low"/>
  </r>
  <r>
    <n v="714513033"/>
    <n v="39"/>
    <x v="0"/>
    <x v="1"/>
    <x v="3"/>
    <n v="50000"/>
    <x v="0"/>
    <n v="0"/>
    <n v="1257"/>
    <n v="23"/>
    <x v="0"/>
    <n v="0"/>
    <s v="Low"/>
  </r>
  <r>
    <n v="714717483"/>
    <n v="39"/>
    <x v="0"/>
    <x v="1"/>
    <x v="5"/>
    <m/>
    <x v="0"/>
    <n v="0"/>
    <n v="1303"/>
    <n v="35"/>
    <x v="0"/>
    <n v="0"/>
    <s v="Moderate"/>
  </r>
  <r>
    <n v="714900408"/>
    <n v="41"/>
    <x v="0"/>
    <x v="1"/>
    <x v="1"/>
    <n v="20000"/>
    <x v="0"/>
    <n v="0"/>
    <n v="1306"/>
    <n v="39"/>
    <x v="0"/>
    <n v="0"/>
    <s v="Moderate"/>
  </r>
  <r>
    <n v="719418933"/>
    <n v="53"/>
    <x v="1"/>
    <x v="0"/>
    <x v="2"/>
    <n v="100000"/>
    <x v="0"/>
    <n v="0"/>
    <n v="748"/>
    <n v="20"/>
    <x v="0"/>
    <n v="0"/>
    <s v="Low"/>
  </r>
  <r>
    <n v="720115683"/>
    <n v="47"/>
    <x v="1"/>
    <x v="0"/>
    <x v="2"/>
    <n v="100000"/>
    <x v="0"/>
    <n v="5.2999999999999999E-2"/>
    <n v="1774"/>
    <n v="42"/>
    <x v="0"/>
    <n v="5.2999999999999999E-2"/>
    <s v="Moderate"/>
  </r>
  <r>
    <n v="779504058"/>
    <n v="46"/>
    <x v="1"/>
    <x v="1"/>
    <x v="1"/>
    <n v="20000"/>
    <x v="0"/>
    <n v="0.38100000000000001"/>
    <n v="1209"/>
    <n v="25"/>
    <x v="0"/>
    <n v="0.38100000000000001"/>
    <s v="Low"/>
  </r>
  <r>
    <n v="795979833"/>
    <n v="53"/>
    <x v="1"/>
    <x v="1"/>
    <x v="1"/>
    <n v="20000"/>
    <x v="0"/>
    <n v="0.312"/>
    <n v="1074"/>
    <n v="31"/>
    <x v="0"/>
    <n v="0.312"/>
    <s v="Moderate"/>
  </r>
  <r>
    <n v="717392358"/>
    <n v="60"/>
    <x v="1"/>
    <x v="0"/>
    <x v="2"/>
    <n v="100000"/>
    <x v="0"/>
    <n v="4.5999999999999999E-2"/>
    <n v="1786"/>
    <n v="50"/>
    <x v="0"/>
    <n v="4.5999999999999999E-2"/>
    <s v="Moderate"/>
  </r>
  <r>
    <n v="718640508"/>
    <n v="59"/>
    <x v="1"/>
    <x v="1"/>
    <x v="1"/>
    <n v="20000"/>
    <x v="0"/>
    <n v="0.52900000000000003"/>
    <n v="1456"/>
    <n v="36"/>
    <x v="0"/>
    <n v="0.52900000000000003"/>
    <s v="Moderate"/>
  </r>
  <r>
    <n v="803366358"/>
    <n v="38"/>
    <x v="0"/>
    <x v="0"/>
    <x v="0"/>
    <n v="70000"/>
    <x v="0"/>
    <n v="0.15"/>
    <n v="1300"/>
    <n v="25"/>
    <x v="0"/>
    <n v="0.15"/>
    <s v="Low"/>
  </r>
  <r>
    <n v="709230708"/>
    <n v="56"/>
    <x v="1"/>
    <x v="0"/>
    <x v="1"/>
    <n v="20000"/>
    <x v="0"/>
    <n v="0.42799999999999999"/>
    <n v="1470"/>
    <n v="42"/>
    <x v="0"/>
    <n v="0.42799999999999999"/>
    <s v="Moderate"/>
  </r>
  <r>
    <n v="781794708"/>
    <n v="35"/>
    <x v="2"/>
    <x v="0"/>
    <x v="2"/>
    <n v="100000"/>
    <x v="0"/>
    <n v="0.112"/>
    <n v="715"/>
    <n v="25"/>
    <x v="0"/>
    <n v="0.112"/>
    <s v="Low"/>
  </r>
  <r>
    <n v="801383808"/>
    <n v="50"/>
    <x v="1"/>
    <x v="0"/>
    <x v="0"/>
    <n v="70000"/>
    <x v="0"/>
    <n v="3.5999999999999997E-2"/>
    <n v="1198"/>
    <n v="24"/>
    <x v="0"/>
    <n v="3.5999999999999997E-2"/>
    <s v="Low"/>
  </r>
  <r>
    <n v="710677608"/>
    <n v="53"/>
    <x v="1"/>
    <x v="0"/>
    <x v="2"/>
    <n v="100000"/>
    <x v="0"/>
    <n v="4.1000000000000002E-2"/>
    <n v="1556"/>
    <n v="43"/>
    <x v="0"/>
    <n v="4.1000000000000002E-2"/>
    <s v="Moderate"/>
  </r>
  <r>
    <n v="708217758"/>
    <n v="63"/>
    <x v="1"/>
    <x v="0"/>
    <x v="0"/>
    <n v="70000"/>
    <x v="0"/>
    <n v="0.14699999999999999"/>
    <n v="1606"/>
    <n v="30"/>
    <x v="0"/>
    <n v="0.14699999999999999"/>
    <s v="Moderate"/>
  </r>
  <r>
    <n v="714272658"/>
    <n v="43"/>
    <x v="0"/>
    <x v="1"/>
    <x v="1"/>
    <n v="20000"/>
    <x v="0"/>
    <n v="0.85"/>
    <n v="929"/>
    <n v="31"/>
    <x v="0"/>
    <n v="0.85"/>
    <s v="Moderate"/>
  </r>
  <r>
    <n v="717469158"/>
    <n v="46"/>
    <x v="1"/>
    <x v="0"/>
    <x v="2"/>
    <n v="100000"/>
    <x v="0"/>
    <n v="7.4999999999999997E-2"/>
    <n v="1606"/>
    <n v="54"/>
    <x v="0"/>
    <n v="7.4999999999999997E-2"/>
    <s v="Moderate"/>
  </r>
  <r>
    <n v="711864783"/>
    <n v="61"/>
    <x v="1"/>
    <x v="0"/>
    <x v="0"/>
    <n v="70000"/>
    <x v="0"/>
    <n v="0.51700000000000002"/>
    <n v="1199"/>
    <n v="32"/>
    <x v="0"/>
    <n v="0.51700000000000002"/>
    <s v="Moderate"/>
  </r>
  <r>
    <n v="719407983"/>
    <n v="37"/>
    <x v="0"/>
    <x v="1"/>
    <x v="1"/>
    <n v="20000"/>
    <x v="0"/>
    <n v="0.72"/>
    <n v="2400"/>
    <n v="60"/>
    <x v="1"/>
    <n v="0.72"/>
    <s v="Active"/>
  </r>
  <r>
    <n v="710665533"/>
    <n v="42"/>
    <x v="0"/>
    <x v="1"/>
    <x v="5"/>
    <m/>
    <x v="0"/>
    <n v="6.7000000000000004E-2"/>
    <n v="1337"/>
    <n v="44"/>
    <x v="0"/>
    <n v="6.7000000000000004E-2"/>
    <s v="Moderate"/>
  </r>
  <r>
    <n v="716804283"/>
    <n v="41"/>
    <x v="0"/>
    <x v="0"/>
    <x v="4"/>
    <n v="130000"/>
    <x v="0"/>
    <n v="5.6000000000000001E-2"/>
    <n v="1270"/>
    <n v="33"/>
    <x v="0"/>
    <n v="5.6000000000000001E-2"/>
    <s v="Moderate"/>
  </r>
  <r>
    <n v="767294658"/>
    <n v="56"/>
    <x v="1"/>
    <x v="0"/>
    <x v="4"/>
    <n v="130000"/>
    <x v="0"/>
    <n v="0"/>
    <n v="654"/>
    <n v="14"/>
    <x v="0"/>
    <n v="0"/>
    <s v="Low"/>
  </r>
  <r>
    <n v="709122483"/>
    <n v="56"/>
    <x v="1"/>
    <x v="0"/>
    <x v="0"/>
    <n v="70000"/>
    <x v="0"/>
    <n v="0.54800000000000004"/>
    <n v="1909"/>
    <n v="54"/>
    <x v="1"/>
    <n v="0.54800000000000004"/>
    <s v="Moderate"/>
  </r>
  <r>
    <n v="708241233"/>
    <n v="52"/>
    <x v="1"/>
    <x v="1"/>
    <x v="1"/>
    <n v="20000"/>
    <x v="0"/>
    <n v="0"/>
    <n v="922"/>
    <n v="25"/>
    <x v="0"/>
    <n v="0"/>
    <s v="Low"/>
  </r>
  <r>
    <n v="717860358"/>
    <n v="40"/>
    <x v="0"/>
    <x v="1"/>
    <x v="3"/>
    <n v="50000"/>
    <x v="0"/>
    <n v="0.436"/>
    <n v="1158"/>
    <n v="42"/>
    <x v="0"/>
    <n v="0.436"/>
    <s v="Moderate"/>
  </r>
  <r>
    <n v="789337233"/>
    <n v="63"/>
    <x v="1"/>
    <x v="0"/>
    <x v="3"/>
    <n v="50000"/>
    <x v="0"/>
    <n v="0.82"/>
    <n v="1323"/>
    <n v="26"/>
    <x v="0"/>
    <n v="0.82"/>
    <s v="Low"/>
  </r>
  <r>
    <n v="720902133"/>
    <n v="58"/>
    <x v="1"/>
    <x v="0"/>
    <x v="3"/>
    <n v="50000"/>
    <x v="0"/>
    <n v="0"/>
    <n v="1025"/>
    <n v="35"/>
    <x v="0"/>
    <n v="0"/>
    <s v="Moderate"/>
  </r>
  <r>
    <n v="721043058"/>
    <n v="58"/>
    <x v="1"/>
    <x v="0"/>
    <x v="0"/>
    <n v="70000"/>
    <x v="0"/>
    <n v="0.17899999999999999"/>
    <n v="1700"/>
    <n v="35"/>
    <x v="0"/>
    <n v="0.17899999999999999"/>
    <s v="Moderate"/>
  </r>
  <r>
    <n v="711870333"/>
    <n v="46"/>
    <x v="1"/>
    <x v="0"/>
    <x v="2"/>
    <n v="100000"/>
    <x v="0"/>
    <n v="4.5999999999999999E-2"/>
    <n v="1628"/>
    <n v="51"/>
    <x v="0"/>
    <n v="4.5999999999999999E-2"/>
    <s v="Moderate"/>
  </r>
  <r>
    <n v="708398283"/>
    <n v="37"/>
    <x v="0"/>
    <x v="1"/>
    <x v="3"/>
    <n v="50000"/>
    <x v="0"/>
    <n v="0.20100000000000001"/>
    <n v="1377"/>
    <n v="32"/>
    <x v="0"/>
    <n v="0.20100000000000001"/>
    <s v="Moderate"/>
  </r>
  <r>
    <n v="715878183"/>
    <n v="46"/>
    <x v="1"/>
    <x v="0"/>
    <x v="2"/>
    <n v="100000"/>
    <x v="0"/>
    <n v="3.9E-2"/>
    <n v="1517"/>
    <n v="33"/>
    <x v="0"/>
    <n v="3.9E-2"/>
    <s v="Moderate"/>
  </r>
  <r>
    <n v="719451483"/>
    <n v="46"/>
    <x v="1"/>
    <x v="1"/>
    <x v="1"/>
    <n v="20000"/>
    <x v="0"/>
    <n v="0.52300000000000002"/>
    <n v="1528"/>
    <n v="25"/>
    <x v="1"/>
    <n v="0.52300000000000002"/>
    <s v="Low"/>
  </r>
  <r>
    <n v="709110633"/>
    <n v="41"/>
    <x v="0"/>
    <x v="0"/>
    <x v="2"/>
    <n v="100000"/>
    <x v="0"/>
    <n v="8.1000000000000003E-2"/>
    <n v="1329"/>
    <n v="24"/>
    <x v="0"/>
    <n v="8.1000000000000003E-2"/>
    <s v="Low"/>
  </r>
  <r>
    <n v="721059033"/>
    <n v="48"/>
    <x v="1"/>
    <x v="1"/>
    <x v="3"/>
    <n v="50000"/>
    <x v="0"/>
    <n v="0.40300000000000002"/>
    <n v="1505"/>
    <n v="33"/>
    <x v="1"/>
    <n v="0.40300000000000002"/>
    <s v="Moderate"/>
  </r>
  <r>
    <n v="779912283"/>
    <n v="49"/>
    <x v="1"/>
    <x v="1"/>
    <x v="3"/>
    <n v="50000"/>
    <x v="0"/>
    <n v="0.17100000000000001"/>
    <n v="1172"/>
    <n v="38"/>
    <x v="0"/>
    <n v="0.17100000000000001"/>
    <s v="Moderate"/>
  </r>
  <r>
    <n v="717701733"/>
    <n v="44"/>
    <x v="0"/>
    <x v="0"/>
    <x v="2"/>
    <n v="100000"/>
    <x v="0"/>
    <n v="0.17599999999999999"/>
    <n v="1646"/>
    <n v="39"/>
    <x v="0"/>
    <n v="0.17599999999999999"/>
    <s v="Moderate"/>
  </r>
  <r>
    <n v="709913733"/>
    <n v="39"/>
    <x v="0"/>
    <x v="1"/>
    <x v="1"/>
    <n v="20000"/>
    <x v="0"/>
    <n v="0.67100000000000004"/>
    <n v="1693"/>
    <n v="32"/>
    <x v="1"/>
    <n v="0.67100000000000004"/>
    <s v="Moderate"/>
  </r>
  <r>
    <n v="718768158"/>
    <n v="57"/>
    <x v="1"/>
    <x v="0"/>
    <x v="3"/>
    <n v="50000"/>
    <x v="0"/>
    <n v="0"/>
    <n v="1336"/>
    <n v="23"/>
    <x v="0"/>
    <n v="0"/>
    <s v="Low"/>
  </r>
  <r>
    <n v="721375308"/>
    <n v="48"/>
    <x v="1"/>
    <x v="0"/>
    <x v="2"/>
    <n v="100000"/>
    <x v="0"/>
    <n v="4.3999999999999997E-2"/>
    <n v="1289"/>
    <n v="19"/>
    <x v="0"/>
    <n v="4.3999999999999997E-2"/>
    <s v="Low"/>
  </r>
  <r>
    <n v="711374283"/>
    <n v="47"/>
    <x v="1"/>
    <x v="0"/>
    <x v="2"/>
    <n v="100000"/>
    <x v="0"/>
    <n v="7.9000000000000001E-2"/>
    <n v="1416"/>
    <n v="32"/>
    <x v="0"/>
    <n v="7.9000000000000001E-2"/>
    <s v="Moderate"/>
  </r>
  <r>
    <n v="822893133"/>
    <n v="56"/>
    <x v="1"/>
    <x v="1"/>
    <x v="5"/>
    <m/>
    <x v="0"/>
    <n v="0"/>
    <n v="1608"/>
    <n v="33"/>
    <x v="0"/>
    <n v="0"/>
    <s v="Moderate"/>
  </r>
  <r>
    <n v="778465533"/>
    <n v="54"/>
    <x v="1"/>
    <x v="1"/>
    <x v="1"/>
    <n v="20000"/>
    <x v="0"/>
    <n v="0"/>
    <n v="1885"/>
    <n v="51"/>
    <x v="0"/>
    <n v="0"/>
    <s v="Moderate"/>
  </r>
  <r>
    <n v="712138983"/>
    <n v="54"/>
    <x v="1"/>
    <x v="0"/>
    <x v="0"/>
    <n v="70000"/>
    <x v="0"/>
    <n v="0.752"/>
    <n v="1744"/>
    <n v="53"/>
    <x v="1"/>
    <n v="0.752"/>
    <s v="Moderate"/>
  </r>
  <r>
    <n v="716920908"/>
    <n v="52"/>
    <x v="1"/>
    <x v="0"/>
    <x v="2"/>
    <n v="100000"/>
    <x v="0"/>
    <n v="0.19400000000000001"/>
    <n v="1922"/>
    <n v="48"/>
    <x v="0"/>
    <n v="0.19400000000000001"/>
    <s v="Moderate"/>
  </r>
  <r>
    <n v="708095133"/>
    <n v="43"/>
    <x v="0"/>
    <x v="0"/>
    <x v="4"/>
    <n v="130000"/>
    <x v="0"/>
    <n v="5.5E-2"/>
    <n v="1448"/>
    <n v="29"/>
    <x v="0"/>
    <n v="5.5E-2"/>
    <s v="Low"/>
  </r>
  <r>
    <n v="711195558"/>
    <n v="59"/>
    <x v="1"/>
    <x v="0"/>
    <x v="3"/>
    <n v="50000"/>
    <x v="0"/>
    <n v="0.221"/>
    <n v="1300"/>
    <n v="36"/>
    <x v="0"/>
    <n v="0.221"/>
    <s v="Moderate"/>
  </r>
  <r>
    <n v="772735758"/>
    <n v="44"/>
    <x v="0"/>
    <x v="0"/>
    <x v="5"/>
    <m/>
    <x v="0"/>
    <n v="0.65700000000000003"/>
    <n v="1366"/>
    <n v="31"/>
    <x v="0"/>
    <n v="0.65700000000000003"/>
    <s v="Moderate"/>
  </r>
  <r>
    <n v="712024908"/>
    <n v="56"/>
    <x v="1"/>
    <x v="1"/>
    <x v="1"/>
    <n v="20000"/>
    <x v="0"/>
    <n v="0.47599999999999998"/>
    <n v="1439"/>
    <n v="39"/>
    <x v="0"/>
    <n v="0.47599999999999998"/>
    <s v="Moderate"/>
  </r>
  <r>
    <n v="778239933"/>
    <n v="45"/>
    <x v="0"/>
    <x v="1"/>
    <x v="5"/>
    <m/>
    <x v="0"/>
    <n v="0.72899999999999998"/>
    <n v="1241"/>
    <n v="46"/>
    <x v="0"/>
    <n v="0.72899999999999998"/>
    <s v="Moderate"/>
  </r>
  <r>
    <n v="714893733"/>
    <n v="55"/>
    <x v="1"/>
    <x v="0"/>
    <x v="2"/>
    <n v="100000"/>
    <x v="0"/>
    <n v="4.8000000000000001E-2"/>
    <n v="1917"/>
    <n v="33"/>
    <x v="0"/>
    <n v="4.8000000000000001E-2"/>
    <s v="Moderate"/>
  </r>
  <r>
    <n v="754886958"/>
    <n v="48"/>
    <x v="1"/>
    <x v="1"/>
    <x v="3"/>
    <n v="50000"/>
    <x v="0"/>
    <n v="0.17899999999999999"/>
    <n v="1391"/>
    <n v="39"/>
    <x v="0"/>
    <n v="0.17899999999999999"/>
    <s v="Moderate"/>
  </r>
  <r>
    <n v="710104908"/>
    <n v="56"/>
    <x v="1"/>
    <x v="1"/>
    <x v="1"/>
    <n v="20000"/>
    <x v="0"/>
    <n v="0.91100000000000003"/>
    <n v="1246"/>
    <n v="31"/>
    <x v="0"/>
    <n v="0.91100000000000003"/>
    <s v="Moderate"/>
  </r>
  <r>
    <n v="710558883"/>
    <n v="41"/>
    <x v="0"/>
    <x v="0"/>
    <x v="0"/>
    <n v="70000"/>
    <x v="0"/>
    <n v="0.06"/>
    <n v="1248"/>
    <n v="27"/>
    <x v="0"/>
    <n v="0.06"/>
    <s v="Low"/>
  </r>
  <r>
    <n v="713827383"/>
    <n v="65"/>
    <x v="1"/>
    <x v="1"/>
    <x v="1"/>
    <n v="20000"/>
    <x v="0"/>
    <n v="0.78"/>
    <n v="1936"/>
    <n v="44"/>
    <x v="1"/>
    <n v="0.78"/>
    <s v="Moderate"/>
  </r>
  <r>
    <n v="720267033"/>
    <n v="34"/>
    <x v="2"/>
    <x v="0"/>
    <x v="2"/>
    <n v="100000"/>
    <x v="0"/>
    <n v="0.35"/>
    <n v="2375"/>
    <n v="63"/>
    <x v="1"/>
    <n v="0.35"/>
    <s v="Active"/>
  </r>
  <r>
    <n v="712049208"/>
    <n v="56"/>
    <x v="1"/>
    <x v="0"/>
    <x v="0"/>
    <n v="70000"/>
    <x v="0"/>
    <n v="0.63600000000000001"/>
    <n v="1238"/>
    <n v="25"/>
    <x v="0"/>
    <n v="0.63600000000000001"/>
    <s v="Low"/>
  </r>
  <r>
    <n v="708688608"/>
    <n v="62"/>
    <x v="1"/>
    <x v="1"/>
    <x v="1"/>
    <n v="20000"/>
    <x v="0"/>
    <n v="0.63200000000000001"/>
    <n v="1626"/>
    <n v="41"/>
    <x v="1"/>
    <n v="0.63200000000000001"/>
    <s v="Moderate"/>
  </r>
  <r>
    <n v="716223708"/>
    <n v="45"/>
    <x v="0"/>
    <x v="1"/>
    <x v="5"/>
    <m/>
    <x v="0"/>
    <n v="0.17599999999999999"/>
    <n v="791"/>
    <n v="22"/>
    <x v="0"/>
    <n v="0.17599999999999999"/>
    <s v="Low"/>
  </r>
  <r>
    <n v="713217858"/>
    <n v="38"/>
    <x v="0"/>
    <x v="1"/>
    <x v="1"/>
    <n v="20000"/>
    <x v="0"/>
    <n v="0"/>
    <n v="1204"/>
    <n v="28"/>
    <x v="0"/>
    <n v="0"/>
    <s v="Low"/>
  </r>
  <r>
    <n v="819352983"/>
    <n v="49"/>
    <x v="1"/>
    <x v="0"/>
    <x v="4"/>
    <n v="130000"/>
    <x v="0"/>
    <n v="9.2999999999999999E-2"/>
    <n v="1300"/>
    <n v="33"/>
    <x v="0"/>
    <n v="9.2999999999999999E-2"/>
    <s v="Moderate"/>
  </r>
  <r>
    <n v="711019308"/>
    <n v="58"/>
    <x v="1"/>
    <x v="0"/>
    <x v="0"/>
    <n v="70000"/>
    <x v="0"/>
    <n v="0.24"/>
    <n v="1612"/>
    <n v="47"/>
    <x v="0"/>
    <n v="0.24"/>
    <s v="Moderate"/>
  </r>
  <r>
    <n v="768600558"/>
    <n v="41"/>
    <x v="0"/>
    <x v="1"/>
    <x v="3"/>
    <n v="50000"/>
    <x v="0"/>
    <n v="0.69799999999999995"/>
    <n v="1071"/>
    <n v="28"/>
    <x v="0"/>
    <n v="0.69799999999999995"/>
    <s v="Low"/>
  </r>
  <r>
    <n v="710202783"/>
    <n v="33"/>
    <x v="2"/>
    <x v="0"/>
    <x v="0"/>
    <n v="70000"/>
    <x v="0"/>
    <n v="0.877"/>
    <n v="1378"/>
    <n v="37"/>
    <x v="0"/>
    <n v="0.877"/>
    <s v="Moderate"/>
  </r>
  <r>
    <n v="712899333"/>
    <n v="47"/>
    <x v="1"/>
    <x v="1"/>
    <x v="1"/>
    <n v="20000"/>
    <x v="0"/>
    <n v="0.255"/>
    <n v="1100"/>
    <n v="29"/>
    <x v="0"/>
    <n v="0.255"/>
    <s v="Low"/>
  </r>
  <r>
    <n v="767036433"/>
    <n v="56"/>
    <x v="1"/>
    <x v="1"/>
    <x v="1"/>
    <n v="20000"/>
    <x v="0"/>
    <n v="0.22600000000000001"/>
    <n v="2052"/>
    <n v="45"/>
    <x v="0"/>
    <n v="0.22600000000000001"/>
    <s v="Moderate"/>
  </r>
  <r>
    <n v="793473033"/>
    <n v="51"/>
    <x v="1"/>
    <x v="0"/>
    <x v="0"/>
    <n v="70000"/>
    <x v="0"/>
    <n v="0.78"/>
    <n v="1349"/>
    <n v="33"/>
    <x v="0"/>
    <n v="0.78"/>
    <s v="Moderate"/>
  </r>
  <r>
    <n v="721232058"/>
    <n v="49"/>
    <x v="1"/>
    <x v="0"/>
    <x v="3"/>
    <n v="50000"/>
    <x v="2"/>
    <n v="4.8000000000000001E-2"/>
    <n v="1215"/>
    <n v="36"/>
    <x v="0"/>
    <n v="4.8000000000000001E-2"/>
    <s v="Moderate"/>
  </r>
  <r>
    <n v="719443683"/>
    <n v="50"/>
    <x v="1"/>
    <x v="0"/>
    <x v="4"/>
    <n v="130000"/>
    <x v="0"/>
    <n v="7.8E-2"/>
    <n v="1149"/>
    <n v="25"/>
    <x v="0"/>
    <n v="7.8E-2"/>
    <s v="Low"/>
  </r>
  <r>
    <n v="715449333"/>
    <n v="55"/>
    <x v="1"/>
    <x v="1"/>
    <x v="3"/>
    <n v="50000"/>
    <x v="0"/>
    <n v="0.79800000000000004"/>
    <n v="2354"/>
    <n v="50"/>
    <x v="1"/>
    <n v="0.79800000000000004"/>
    <s v="Moderate"/>
  </r>
  <r>
    <n v="717998058"/>
    <n v="26"/>
    <x v="2"/>
    <x v="0"/>
    <x v="1"/>
    <n v="20000"/>
    <x v="0"/>
    <n v="0.78100000000000003"/>
    <n v="2644"/>
    <n v="40"/>
    <x v="1"/>
    <n v="0.78100000000000003"/>
    <s v="Moderate"/>
  </r>
  <r>
    <n v="779610033"/>
    <n v="58"/>
    <x v="1"/>
    <x v="0"/>
    <x v="2"/>
    <n v="100000"/>
    <x v="0"/>
    <n v="0.14799999999999999"/>
    <n v="918"/>
    <n v="14"/>
    <x v="0"/>
    <n v="0.14799999999999999"/>
    <s v="Low"/>
  </r>
  <r>
    <n v="827332983"/>
    <n v="46"/>
    <x v="1"/>
    <x v="0"/>
    <x v="2"/>
    <n v="100000"/>
    <x v="1"/>
    <n v="6.0999999999999999E-2"/>
    <n v="1362"/>
    <n v="31"/>
    <x v="0"/>
    <n v="6.0999999999999999E-2"/>
    <s v="Moderate"/>
  </r>
  <r>
    <n v="721183983"/>
    <n v="48"/>
    <x v="1"/>
    <x v="0"/>
    <x v="4"/>
    <n v="130000"/>
    <x v="0"/>
    <n v="2.9000000000000001E-2"/>
    <n v="1222"/>
    <n v="37"/>
    <x v="0"/>
    <n v="2.9000000000000001E-2"/>
    <s v="Moderate"/>
  </r>
  <r>
    <n v="718426533"/>
    <n v="42"/>
    <x v="0"/>
    <x v="0"/>
    <x v="0"/>
    <n v="70000"/>
    <x v="0"/>
    <n v="0"/>
    <n v="1364"/>
    <n v="32"/>
    <x v="0"/>
    <n v="0"/>
    <s v="Moderate"/>
  </r>
  <r>
    <n v="710698233"/>
    <n v="37"/>
    <x v="0"/>
    <x v="0"/>
    <x v="2"/>
    <n v="100000"/>
    <x v="0"/>
    <n v="0.12"/>
    <n v="1463"/>
    <n v="40"/>
    <x v="0"/>
    <n v="0.12"/>
    <s v="Moderate"/>
  </r>
  <r>
    <n v="780253533"/>
    <n v="63"/>
    <x v="1"/>
    <x v="1"/>
    <x v="1"/>
    <n v="20000"/>
    <x v="0"/>
    <n v="0.65100000000000002"/>
    <n v="1631"/>
    <n v="31"/>
    <x v="1"/>
    <n v="0.65100000000000002"/>
    <s v="Moderate"/>
  </r>
  <r>
    <n v="793581933"/>
    <n v="50"/>
    <x v="1"/>
    <x v="0"/>
    <x v="3"/>
    <n v="50000"/>
    <x v="2"/>
    <n v="7.5999999999999998E-2"/>
    <n v="1878"/>
    <n v="55"/>
    <x v="0"/>
    <n v="7.5999999999999998E-2"/>
    <s v="Moderate"/>
  </r>
  <r>
    <n v="719229708"/>
    <n v="41"/>
    <x v="0"/>
    <x v="1"/>
    <x v="3"/>
    <n v="50000"/>
    <x v="0"/>
    <n v="0.16900000000000001"/>
    <n v="1489"/>
    <n v="32"/>
    <x v="0"/>
    <n v="0.16900000000000001"/>
    <s v="Moderate"/>
  </r>
  <r>
    <n v="715158483"/>
    <n v="48"/>
    <x v="1"/>
    <x v="1"/>
    <x v="1"/>
    <n v="20000"/>
    <x v="0"/>
    <n v="0.51400000000000001"/>
    <n v="1437"/>
    <n v="37"/>
    <x v="0"/>
    <n v="0.51400000000000001"/>
    <s v="Moderate"/>
  </r>
  <r>
    <n v="809296308"/>
    <n v="46"/>
    <x v="1"/>
    <x v="0"/>
    <x v="2"/>
    <n v="100000"/>
    <x v="0"/>
    <n v="0.108"/>
    <n v="1313"/>
    <n v="37"/>
    <x v="0"/>
    <n v="0.108"/>
    <s v="Moderate"/>
  </r>
  <r>
    <n v="778176108"/>
    <n v="61"/>
    <x v="1"/>
    <x v="0"/>
    <x v="0"/>
    <n v="70000"/>
    <x v="0"/>
    <n v="0.25700000000000001"/>
    <n v="1290"/>
    <n v="38"/>
    <x v="0"/>
    <n v="0.25700000000000001"/>
    <s v="Moderate"/>
  </r>
  <r>
    <n v="796532958"/>
    <n v="59"/>
    <x v="1"/>
    <x v="1"/>
    <x v="1"/>
    <n v="20000"/>
    <x v="0"/>
    <n v="0.20399999999999999"/>
    <n v="1975"/>
    <n v="49"/>
    <x v="0"/>
    <n v="0.20399999999999999"/>
    <s v="Moderate"/>
  </r>
  <r>
    <n v="709345008"/>
    <n v="53"/>
    <x v="1"/>
    <x v="1"/>
    <x v="5"/>
    <m/>
    <x v="0"/>
    <n v="0"/>
    <n v="807"/>
    <n v="22"/>
    <x v="0"/>
    <n v="0"/>
    <s v="Low"/>
  </r>
  <r>
    <n v="717049533"/>
    <n v="39"/>
    <x v="0"/>
    <x v="1"/>
    <x v="3"/>
    <n v="50000"/>
    <x v="0"/>
    <n v="0.20200000000000001"/>
    <n v="1438"/>
    <n v="28"/>
    <x v="0"/>
    <n v="0.20200000000000001"/>
    <s v="Low"/>
  </r>
  <r>
    <n v="719366358"/>
    <n v="51"/>
    <x v="1"/>
    <x v="0"/>
    <x v="4"/>
    <n v="130000"/>
    <x v="0"/>
    <n v="0.23100000000000001"/>
    <n v="1233"/>
    <n v="29"/>
    <x v="0"/>
    <n v="0.23100000000000001"/>
    <s v="Low"/>
  </r>
  <r>
    <n v="721417233"/>
    <n v="45"/>
    <x v="0"/>
    <x v="0"/>
    <x v="0"/>
    <n v="70000"/>
    <x v="0"/>
    <n v="0"/>
    <n v="709"/>
    <n v="27"/>
    <x v="0"/>
    <n v="0"/>
    <s v="Low"/>
  </r>
  <r>
    <n v="711622683"/>
    <n v="48"/>
    <x v="1"/>
    <x v="0"/>
    <x v="0"/>
    <n v="70000"/>
    <x v="0"/>
    <n v="0.18"/>
    <n v="1597"/>
    <n v="39"/>
    <x v="0"/>
    <n v="0.18"/>
    <s v="Moderate"/>
  </r>
  <r>
    <n v="714578283"/>
    <n v="47"/>
    <x v="1"/>
    <x v="0"/>
    <x v="0"/>
    <n v="70000"/>
    <x v="0"/>
    <n v="0"/>
    <n v="1283"/>
    <n v="28"/>
    <x v="0"/>
    <n v="0"/>
    <s v="Low"/>
  </r>
  <r>
    <n v="769574883"/>
    <n v="41"/>
    <x v="0"/>
    <x v="0"/>
    <x v="3"/>
    <n v="50000"/>
    <x v="0"/>
    <n v="0.19700000000000001"/>
    <n v="1101"/>
    <n v="37"/>
    <x v="0"/>
    <n v="0.19700000000000001"/>
    <s v="Moderate"/>
  </r>
  <r>
    <n v="717643608"/>
    <n v="48"/>
    <x v="1"/>
    <x v="0"/>
    <x v="2"/>
    <n v="100000"/>
    <x v="0"/>
    <n v="6.0999999999999999E-2"/>
    <n v="1593"/>
    <n v="36"/>
    <x v="0"/>
    <n v="6.0999999999999999E-2"/>
    <s v="Moderate"/>
  </r>
  <r>
    <n v="709198158"/>
    <n v="50"/>
    <x v="1"/>
    <x v="1"/>
    <x v="1"/>
    <n v="20000"/>
    <x v="0"/>
    <n v="0.61699999999999999"/>
    <n v="1631"/>
    <n v="46"/>
    <x v="1"/>
    <n v="0.61699999999999999"/>
    <s v="Moderate"/>
  </r>
  <r>
    <n v="712419708"/>
    <n v="56"/>
    <x v="1"/>
    <x v="1"/>
    <x v="1"/>
    <n v="20000"/>
    <x v="0"/>
    <n v="0.45800000000000002"/>
    <n v="2194"/>
    <n v="53"/>
    <x v="1"/>
    <n v="0.45800000000000002"/>
    <s v="Moderate"/>
  </r>
  <r>
    <n v="709103358"/>
    <n v="39"/>
    <x v="0"/>
    <x v="1"/>
    <x v="1"/>
    <n v="20000"/>
    <x v="0"/>
    <n v="0"/>
    <n v="1128"/>
    <n v="27"/>
    <x v="0"/>
    <n v="0"/>
    <s v="Low"/>
  </r>
  <r>
    <n v="716966808"/>
    <n v="47"/>
    <x v="1"/>
    <x v="0"/>
    <x v="2"/>
    <n v="100000"/>
    <x v="0"/>
    <n v="0.14199999999999999"/>
    <n v="1497"/>
    <n v="35"/>
    <x v="0"/>
    <n v="0.14199999999999999"/>
    <s v="Moderate"/>
  </r>
  <r>
    <n v="772264383"/>
    <n v="44"/>
    <x v="0"/>
    <x v="0"/>
    <x v="4"/>
    <n v="130000"/>
    <x v="0"/>
    <n v="0"/>
    <n v="1385"/>
    <n v="50"/>
    <x v="0"/>
    <n v="0"/>
    <s v="Moderate"/>
  </r>
  <r>
    <n v="721057758"/>
    <n v="61"/>
    <x v="1"/>
    <x v="1"/>
    <x v="5"/>
    <m/>
    <x v="0"/>
    <n v="0"/>
    <n v="1449"/>
    <n v="27"/>
    <x v="0"/>
    <n v="0"/>
    <s v="Low"/>
  </r>
  <r>
    <n v="769137108"/>
    <n v="43"/>
    <x v="0"/>
    <x v="1"/>
    <x v="1"/>
    <n v="20000"/>
    <x v="0"/>
    <n v="0"/>
    <n v="974"/>
    <n v="28"/>
    <x v="0"/>
    <n v="0"/>
    <s v="Low"/>
  </r>
  <r>
    <n v="717640083"/>
    <n v="59"/>
    <x v="1"/>
    <x v="0"/>
    <x v="0"/>
    <n v="70000"/>
    <x v="0"/>
    <n v="0"/>
    <n v="731"/>
    <n v="18"/>
    <x v="0"/>
    <n v="0"/>
    <s v="Low"/>
  </r>
  <r>
    <n v="716445783"/>
    <n v="42"/>
    <x v="0"/>
    <x v="1"/>
    <x v="5"/>
    <m/>
    <x v="0"/>
    <n v="0"/>
    <n v="1191"/>
    <n v="37"/>
    <x v="0"/>
    <n v="0"/>
    <s v="Moderate"/>
  </r>
  <r>
    <n v="708579633"/>
    <n v="40"/>
    <x v="0"/>
    <x v="0"/>
    <x v="3"/>
    <n v="50000"/>
    <x v="1"/>
    <n v="7.4999999999999997E-2"/>
    <n v="1421"/>
    <n v="34"/>
    <x v="0"/>
    <n v="7.4999999999999997E-2"/>
    <s v="Moderate"/>
  </r>
  <r>
    <n v="718715583"/>
    <n v="65"/>
    <x v="1"/>
    <x v="0"/>
    <x v="1"/>
    <n v="20000"/>
    <x v="0"/>
    <n v="0.436"/>
    <n v="1256"/>
    <n v="35"/>
    <x v="0"/>
    <n v="0.436"/>
    <s v="Moderate"/>
  </r>
  <r>
    <n v="778686408"/>
    <n v="48"/>
    <x v="1"/>
    <x v="0"/>
    <x v="0"/>
    <n v="70000"/>
    <x v="0"/>
    <n v="5.3999999999999999E-2"/>
    <n v="1744"/>
    <n v="50"/>
    <x v="0"/>
    <n v="5.3999999999999999E-2"/>
    <s v="Moderate"/>
  </r>
  <r>
    <n v="715015683"/>
    <n v="44"/>
    <x v="0"/>
    <x v="0"/>
    <x v="3"/>
    <n v="50000"/>
    <x v="0"/>
    <n v="0.374"/>
    <n v="1766"/>
    <n v="39"/>
    <x v="1"/>
    <n v="0.374"/>
    <s v="Moderate"/>
  </r>
  <r>
    <n v="805254708"/>
    <n v="36"/>
    <x v="0"/>
    <x v="1"/>
    <x v="5"/>
    <m/>
    <x v="0"/>
    <n v="8.1000000000000003E-2"/>
    <n v="2229"/>
    <n v="48"/>
    <x v="0"/>
    <n v="8.1000000000000003E-2"/>
    <s v="Moderate"/>
  </r>
  <r>
    <n v="710462433"/>
    <n v="45"/>
    <x v="0"/>
    <x v="0"/>
    <x v="0"/>
    <n v="70000"/>
    <x v="0"/>
    <n v="5.0999999999999997E-2"/>
    <n v="1773"/>
    <n v="39"/>
    <x v="0"/>
    <n v="5.0999999999999997E-2"/>
    <s v="Moderate"/>
  </r>
  <r>
    <n v="721342383"/>
    <n v="39"/>
    <x v="0"/>
    <x v="0"/>
    <x v="2"/>
    <n v="100000"/>
    <x v="0"/>
    <n v="0"/>
    <n v="1860"/>
    <n v="37"/>
    <x v="0"/>
    <n v="0"/>
    <s v="Moderate"/>
  </r>
  <r>
    <n v="720179883"/>
    <n v="40"/>
    <x v="0"/>
    <x v="0"/>
    <x v="2"/>
    <n v="100000"/>
    <x v="0"/>
    <n v="0"/>
    <n v="1179"/>
    <n v="27"/>
    <x v="0"/>
    <n v="0"/>
    <s v="Low"/>
  </r>
  <r>
    <n v="794977533"/>
    <n v="62"/>
    <x v="1"/>
    <x v="0"/>
    <x v="0"/>
    <n v="70000"/>
    <x v="0"/>
    <n v="0"/>
    <n v="906"/>
    <n v="16"/>
    <x v="0"/>
    <n v="0"/>
    <s v="Low"/>
  </r>
  <r>
    <n v="779445108"/>
    <n v="26"/>
    <x v="2"/>
    <x v="0"/>
    <x v="3"/>
    <n v="50000"/>
    <x v="0"/>
    <n v="0.49099999999999999"/>
    <n v="2781"/>
    <n v="54"/>
    <x v="1"/>
    <n v="0.49099999999999999"/>
    <s v="Moderate"/>
  </r>
  <r>
    <n v="718193958"/>
    <n v="60"/>
    <x v="1"/>
    <x v="0"/>
    <x v="1"/>
    <n v="20000"/>
    <x v="0"/>
    <n v="0.71899999999999997"/>
    <n v="1650"/>
    <n v="53"/>
    <x v="1"/>
    <n v="0.71899999999999997"/>
    <s v="Moderate"/>
  </r>
  <r>
    <n v="710955633"/>
    <n v="54"/>
    <x v="1"/>
    <x v="1"/>
    <x v="1"/>
    <n v="20000"/>
    <x v="0"/>
    <n v="0.216"/>
    <n v="1446"/>
    <n v="37"/>
    <x v="0"/>
    <n v="0.216"/>
    <s v="Moderate"/>
  </r>
  <r>
    <n v="716149383"/>
    <n v="62"/>
    <x v="1"/>
    <x v="0"/>
    <x v="0"/>
    <n v="70000"/>
    <x v="0"/>
    <n v="0.24399999999999999"/>
    <n v="1703"/>
    <n v="48"/>
    <x v="0"/>
    <n v="0.24399999999999999"/>
    <s v="Moderate"/>
  </r>
  <r>
    <n v="752604633"/>
    <n v="57"/>
    <x v="1"/>
    <x v="0"/>
    <x v="3"/>
    <n v="50000"/>
    <x v="0"/>
    <n v="0"/>
    <n v="761"/>
    <n v="17"/>
    <x v="0"/>
    <n v="0"/>
    <s v="Low"/>
  </r>
  <r>
    <n v="713889933"/>
    <n v="59"/>
    <x v="1"/>
    <x v="0"/>
    <x v="3"/>
    <n v="50000"/>
    <x v="0"/>
    <n v="0"/>
    <n v="1536"/>
    <n v="44"/>
    <x v="0"/>
    <n v="0"/>
    <s v="Moderate"/>
  </r>
  <r>
    <n v="709446783"/>
    <n v="46"/>
    <x v="1"/>
    <x v="0"/>
    <x v="0"/>
    <n v="70000"/>
    <x v="0"/>
    <n v="0.57199999999999995"/>
    <n v="1373"/>
    <n v="36"/>
    <x v="0"/>
    <n v="0.57199999999999995"/>
    <s v="Moderate"/>
  </r>
  <r>
    <n v="789115833"/>
    <n v="44"/>
    <x v="0"/>
    <x v="0"/>
    <x v="0"/>
    <n v="70000"/>
    <x v="0"/>
    <n v="0.32"/>
    <n v="1256"/>
    <n v="29"/>
    <x v="0"/>
    <n v="0.32"/>
    <s v="Low"/>
  </r>
  <r>
    <n v="711242058"/>
    <n v="48"/>
    <x v="1"/>
    <x v="0"/>
    <x v="2"/>
    <n v="100000"/>
    <x v="0"/>
    <n v="0.21199999999999999"/>
    <n v="643"/>
    <n v="16"/>
    <x v="0"/>
    <n v="0.21199999999999999"/>
    <s v="Low"/>
  </r>
  <r>
    <n v="787623858"/>
    <n v="43"/>
    <x v="0"/>
    <x v="0"/>
    <x v="4"/>
    <n v="130000"/>
    <x v="2"/>
    <n v="5.6000000000000001E-2"/>
    <n v="1215"/>
    <n v="45"/>
    <x v="0"/>
    <n v="5.6000000000000001E-2"/>
    <s v="Moderate"/>
  </r>
  <r>
    <n v="709040508"/>
    <n v="57"/>
    <x v="1"/>
    <x v="0"/>
    <x v="4"/>
    <n v="130000"/>
    <x v="0"/>
    <n v="9.9000000000000005E-2"/>
    <n v="2244"/>
    <n v="58"/>
    <x v="0"/>
    <n v="9.9000000000000005E-2"/>
    <s v="Moderate"/>
  </r>
  <r>
    <n v="708864708"/>
    <n v="46"/>
    <x v="1"/>
    <x v="0"/>
    <x v="2"/>
    <n v="100000"/>
    <x v="0"/>
    <n v="7.0000000000000007E-2"/>
    <n v="1409"/>
    <n v="36"/>
    <x v="0"/>
    <n v="7.0000000000000007E-2"/>
    <s v="Moderate"/>
  </r>
  <r>
    <n v="717758583"/>
    <n v="40"/>
    <x v="0"/>
    <x v="0"/>
    <x v="0"/>
    <n v="70000"/>
    <x v="0"/>
    <n v="0.54500000000000004"/>
    <n v="1469"/>
    <n v="23"/>
    <x v="0"/>
    <n v="0.54500000000000004"/>
    <s v="Low"/>
  </r>
  <r>
    <n v="715416633"/>
    <n v="54"/>
    <x v="1"/>
    <x v="0"/>
    <x v="2"/>
    <n v="100000"/>
    <x v="0"/>
    <n v="0.155"/>
    <n v="1847"/>
    <n v="59"/>
    <x v="0"/>
    <n v="0.155"/>
    <s v="Moderate"/>
  </r>
  <r>
    <n v="717956283"/>
    <n v="57"/>
    <x v="1"/>
    <x v="1"/>
    <x v="3"/>
    <n v="50000"/>
    <x v="0"/>
    <n v="0.17799999999999999"/>
    <n v="1277"/>
    <n v="29"/>
    <x v="0"/>
    <n v="0.17799999999999999"/>
    <s v="Low"/>
  </r>
  <r>
    <n v="721379433"/>
    <n v="44"/>
    <x v="0"/>
    <x v="0"/>
    <x v="0"/>
    <n v="70000"/>
    <x v="0"/>
    <n v="0"/>
    <n v="1227"/>
    <n v="24"/>
    <x v="0"/>
    <n v="0"/>
    <s v="Low"/>
  </r>
  <r>
    <n v="712027683"/>
    <n v="47"/>
    <x v="1"/>
    <x v="1"/>
    <x v="1"/>
    <n v="20000"/>
    <x v="0"/>
    <n v="0.214"/>
    <n v="1336"/>
    <n v="38"/>
    <x v="0"/>
    <n v="0.214"/>
    <s v="Moderate"/>
  </r>
  <r>
    <n v="716027208"/>
    <n v="47"/>
    <x v="1"/>
    <x v="0"/>
    <x v="0"/>
    <n v="70000"/>
    <x v="0"/>
    <n v="3.5999999999999997E-2"/>
    <n v="1110"/>
    <n v="58"/>
    <x v="0"/>
    <n v="3.5999999999999997E-2"/>
    <s v="Moderate"/>
  </r>
  <r>
    <n v="720475233"/>
    <n v="50"/>
    <x v="1"/>
    <x v="1"/>
    <x v="1"/>
    <n v="20000"/>
    <x v="0"/>
    <n v="0.48199999999999998"/>
    <n v="1474"/>
    <n v="26"/>
    <x v="0"/>
    <n v="0.48199999999999998"/>
    <s v="Low"/>
  </r>
  <r>
    <n v="712275108"/>
    <n v="53"/>
    <x v="1"/>
    <x v="1"/>
    <x v="3"/>
    <n v="50000"/>
    <x v="0"/>
    <n v="0.314"/>
    <n v="1955"/>
    <n v="44"/>
    <x v="1"/>
    <n v="0.314"/>
    <s v="Moderate"/>
  </r>
  <r>
    <n v="718121658"/>
    <n v="56"/>
    <x v="1"/>
    <x v="0"/>
    <x v="0"/>
    <n v="70000"/>
    <x v="0"/>
    <n v="0"/>
    <n v="660"/>
    <n v="17"/>
    <x v="0"/>
    <n v="0"/>
    <s v="Low"/>
  </r>
  <r>
    <n v="711593808"/>
    <n v="55"/>
    <x v="1"/>
    <x v="0"/>
    <x v="0"/>
    <n v="70000"/>
    <x v="0"/>
    <n v="0"/>
    <n v="888"/>
    <n v="18"/>
    <x v="0"/>
    <n v="0"/>
    <s v="Low"/>
  </r>
  <r>
    <n v="716222808"/>
    <n v="53"/>
    <x v="1"/>
    <x v="1"/>
    <x v="1"/>
    <n v="20000"/>
    <x v="0"/>
    <n v="0.39300000000000002"/>
    <n v="1785"/>
    <n v="45"/>
    <x v="1"/>
    <n v="0.39300000000000002"/>
    <s v="Moderate"/>
  </r>
  <r>
    <n v="718731183"/>
    <n v="61"/>
    <x v="1"/>
    <x v="0"/>
    <x v="3"/>
    <n v="50000"/>
    <x v="0"/>
    <n v="0.14399999999999999"/>
    <n v="705"/>
    <n v="14"/>
    <x v="0"/>
    <n v="0.14399999999999999"/>
    <s v="Low"/>
  </r>
  <r>
    <n v="788779008"/>
    <n v="57"/>
    <x v="1"/>
    <x v="0"/>
    <x v="0"/>
    <n v="70000"/>
    <x v="0"/>
    <n v="0.66600000000000004"/>
    <n v="1211"/>
    <n v="25"/>
    <x v="0"/>
    <n v="0.66600000000000004"/>
    <s v="Low"/>
  </r>
  <r>
    <n v="710404533"/>
    <n v="50"/>
    <x v="1"/>
    <x v="0"/>
    <x v="2"/>
    <n v="100000"/>
    <x v="0"/>
    <n v="0.59899999999999998"/>
    <n v="1391"/>
    <n v="40"/>
    <x v="0"/>
    <n v="0.59899999999999998"/>
    <s v="Moderate"/>
  </r>
  <r>
    <n v="711173058"/>
    <n v="56"/>
    <x v="1"/>
    <x v="1"/>
    <x v="5"/>
    <m/>
    <x v="0"/>
    <n v="0.33"/>
    <n v="1407"/>
    <n v="29"/>
    <x v="0"/>
    <n v="0.33"/>
    <s v="Low"/>
  </r>
  <r>
    <n v="715383108"/>
    <n v="52"/>
    <x v="1"/>
    <x v="0"/>
    <x v="4"/>
    <n v="130000"/>
    <x v="0"/>
    <n v="6.3E-2"/>
    <n v="1616"/>
    <n v="50"/>
    <x v="0"/>
    <n v="6.3E-2"/>
    <s v="Moderate"/>
  </r>
  <r>
    <n v="711697158"/>
    <n v="60"/>
    <x v="1"/>
    <x v="0"/>
    <x v="1"/>
    <n v="20000"/>
    <x v="0"/>
    <n v="0.66300000000000003"/>
    <n v="1498"/>
    <n v="43"/>
    <x v="0"/>
    <n v="0.66300000000000003"/>
    <s v="Moderate"/>
  </r>
  <r>
    <n v="709186983"/>
    <n v="49"/>
    <x v="1"/>
    <x v="0"/>
    <x v="2"/>
    <n v="100000"/>
    <x v="0"/>
    <n v="0.25800000000000001"/>
    <n v="1536"/>
    <n v="38"/>
    <x v="0"/>
    <n v="0.25800000000000001"/>
    <s v="Moderate"/>
  </r>
  <r>
    <n v="808964433"/>
    <n v="46"/>
    <x v="1"/>
    <x v="1"/>
    <x v="1"/>
    <n v="20000"/>
    <x v="0"/>
    <n v="0.159"/>
    <n v="1594"/>
    <n v="45"/>
    <x v="0"/>
    <n v="0.159"/>
    <s v="Moderate"/>
  </r>
  <r>
    <n v="711948333"/>
    <n v="42"/>
    <x v="0"/>
    <x v="0"/>
    <x v="2"/>
    <n v="100000"/>
    <x v="0"/>
    <n v="7.6999999999999999E-2"/>
    <n v="1190"/>
    <n v="30"/>
    <x v="0"/>
    <n v="7.6999999999999999E-2"/>
    <s v="Moderate"/>
  </r>
  <r>
    <n v="710541858"/>
    <n v="45"/>
    <x v="0"/>
    <x v="0"/>
    <x v="1"/>
    <n v="20000"/>
    <x v="0"/>
    <n v="0.185"/>
    <n v="1248"/>
    <n v="37"/>
    <x v="0"/>
    <n v="0.185"/>
    <s v="Moderate"/>
  </r>
  <r>
    <n v="713865333"/>
    <n v="45"/>
    <x v="0"/>
    <x v="1"/>
    <x v="1"/>
    <n v="20000"/>
    <x v="0"/>
    <n v="0"/>
    <n v="827"/>
    <n v="21"/>
    <x v="0"/>
    <n v="0"/>
    <s v="Low"/>
  </r>
  <r>
    <n v="797707008"/>
    <n v="44"/>
    <x v="0"/>
    <x v="1"/>
    <x v="1"/>
    <n v="20000"/>
    <x v="0"/>
    <n v="0"/>
    <n v="920"/>
    <n v="18"/>
    <x v="0"/>
    <n v="0"/>
    <s v="Low"/>
  </r>
  <r>
    <n v="713490483"/>
    <n v="61"/>
    <x v="1"/>
    <x v="0"/>
    <x v="2"/>
    <n v="100000"/>
    <x v="0"/>
    <n v="0"/>
    <n v="1755"/>
    <n v="54"/>
    <x v="0"/>
    <n v="0"/>
    <s v="Moderate"/>
  </r>
  <r>
    <n v="720370533"/>
    <n v="55"/>
    <x v="1"/>
    <x v="0"/>
    <x v="0"/>
    <n v="70000"/>
    <x v="0"/>
    <n v="0"/>
    <n v="804"/>
    <n v="15"/>
    <x v="0"/>
    <n v="0"/>
    <s v="Low"/>
  </r>
  <r>
    <n v="779743908"/>
    <n v="44"/>
    <x v="0"/>
    <x v="0"/>
    <x v="0"/>
    <n v="70000"/>
    <x v="0"/>
    <n v="0"/>
    <n v="1196"/>
    <n v="30"/>
    <x v="0"/>
    <n v="0"/>
    <s v="Moderate"/>
  </r>
  <r>
    <n v="718675158"/>
    <n v="55"/>
    <x v="1"/>
    <x v="1"/>
    <x v="1"/>
    <n v="20000"/>
    <x v="0"/>
    <n v="0.251"/>
    <n v="850"/>
    <n v="22"/>
    <x v="0"/>
    <n v="0.251"/>
    <s v="Low"/>
  </r>
  <r>
    <n v="710784333"/>
    <n v="57"/>
    <x v="1"/>
    <x v="0"/>
    <x v="4"/>
    <n v="130000"/>
    <x v="0"/>
    <n v="5.5E-2"/>
    <n v="1644"/>
    <n v="28"/>
    <x v="0"/>
    <n v="5.5E-2"/>
    <s v="Low"/>
  </r>
  <r>
    <n v="816596583"/>
    <n v="45"/>
    <x v="0"/>
    <x v="0"/>
    <x v="2"/>
    <n v="100000"/>
    <x v="0"/>
    <n v="5.8999999999999997E-2"/>
    <n v="1749"/>
    <n v="50"/>
    <x v="0"/>
    <n v="5.8999999999999997E-2"/>
    <s v="Moderate"/>
  </r>
  <r>
    <n v="717517758"/>
    <n v="57"/>
    <x v="1"/>
    <x v="1"/>
    <x v="3"/>
    <n v="50000"/>
    <x v="0"/>
    <n v="0.371"/>
    <n v="2307"/>
    <n v="45"/>
    <x v="1"/>
    <n v="0.371"/>
    <s v="Moderate"/>
  </r>
  <r>
    <n v="712880283"/>
    <n v="31"/>
    <x v="2"/>
    <x v="0"/>
    <x v="3"/>
    <n v="50000"/>
    <x v="0"/>
    <n v="0.27500000000000002"/>
    <n v="1757"/>
    <n v="45"/>
    <x v="0"/>
    <n v="0.27500000000000002"/>
    <s v="Moderate"/>
  </r>
  <r>
    <n v="753226158"/>
    <n v="34"/>
    <x v="2"/>
    <x v="1"/>
    <x v="1"/>
    <n v="20000"/>
    <x v="0"/>
    <n v="0.50600000000000001"/>
    <n v="1826"/>
    <n v="35"/>
    <x v="1"/>
    <n v="0.50600000000000001"/>
    <s v="Moderate"/>
  </r>
  <r>
    <n v="720605808"/>
    <n v="53"/>
    <x v="1"/>
    <x v="1"/>
    <x v="1"/>
    <n v="20000"/>
    <x v="0"/>
    <n v="0"/>
    <n v="799"/>
    <n v="17"/>
    <x v="0"/>
    <n v="0"/>
    <s v="Low"/>
  </r>
  <r>
    <n v="758317233"/>
    <n v="35"/>
    <x v="2"/>
    <x v="1"/>
    <x v="5"/>
    <m/>
    <x v="0"/>
    <n v="0.44800000000000001"/>
    <n v="2121"/>
    <n v="60"/>
    <x v="1"/>
    <n v="0.44800000000000001"/>
    <s v="Active"/>
  </r>
  <r>
    <n v="711028308"/>
    <n v="44"/>
    <x v="0"/>
    <x v="1"/>
    <x v="1"/>
    <n v="20000"/>
    <x v="0"/>
    <n v="0"/>
    <n v="1468"/>
    <n v="29"/>
    <x v="0"/>
    <n v="0"/>
    <s v="Low"/>
  </r>
  <r>
    <n v="814852533"/>
    <n v="50"/>
    <x v="1"/>
    <x v="0"/>
    <x v="2"/>
    <n v="100000"/>
    <x v="0"/>
    <n v="7.0000000000000007E-2"/>
    <n v="1482"/>
    <n v="46"/>
    <x v="0"/>
    <n v="7.0000000000000007E-2"/>
    <s v="Moderate"/>
  </r>
  <r>
    <n v="711526533"/>
    <n v="33"/>
    <x v="2"/>
    <x v="0"/>
    <x v="2"/>
    <n v="100000"/>
    <x v="0"/>
    <n v="0.128"/>
    <n v="1726"/>
    <n v="37"/>
    <x v="0"/>
    <n v="0.128"/>
    <s v="Moderate"/>
  </r>
  <r>
    <n v="804403908"/>
    <n v="50"/>
    <x v="1"/>
    <x v="0"/>
    <x v="0"/>
    <n v="70000"/>
    <x v="0"/>
    <n v="5.0999999999999997E-2"/>
    <n v="1806"/>
    <n v="31"/>
    <x v="0"/>
    <n v="5.0999999999999997E-2"/>
    <s v="Moderate"/>
  </r>
  <r>
    <n v="716999883"/>
    <n v="51"/>
    <x v="1"/>
    <x v="0"/>
    <x v="2"/>
    <n v="100000"/>
    <x v="0"/>
    <n v="0.09"/>
    <n v="1405"/>
    <n v="43"/>
    <x v="0"/>
    <n v="0.09"/>
    <s v="Moderate"/>
  </r>
  <r>
    <n v="716452083"/>
    <n v="56"/>
    <x v="1"/>
    <x v="1"/>
    <x v="1"/>
    <n v="20000"/>
    <x v="0"/>
    <n v="0.26900000000000002"/>
    <n v="2052"/>
    <n v="50"/>
    <x v="0"/>
    <n v="0.26900000000000002"/>
    <s v="Moderate"/>
  </r>
  <r>
    <n v="787599258"/>
    <n v="55"/>
    <x v="1"/>
    <x v="1"/>
    <x v="1"/>
    <n v="20000"/>
    <x v="0"/>
    <n v="0.17799999999999999"/>
    <n v="1175"/>
    <n v="34"/>
    <x v="0"/>
    <n v="0.17799999999999999"/>
    <s v="Moderate"/>
  </r>
  <r>
    <n v="714495258"/>
    <n v="26"/>
    <x v="2"/>
    <x v="0"/>
    <x v="1"/>
    <n v="20000"/>
    <x v="0"/>
    <n v="0.33300000000000002"/>
    <n v="1786"/>
    <n v="37"/>
    <x v="1"/>
    <n v="0.33300000000000002"/>
    <s v="Moderate"/>
  </r>
  <r>
    <n v="717713283"/>
    <n v="42"/>
    <x v="0"/>
    <x v="1"/>
    <x v="1"/>
    <n v="20000"/>
    <x v="0"/>
    <n v="0.125"/>
    <n v="1675"/>
    <n v="58"/>
    <x v="0"/>
    <n v="0.125"/>
    <s v="Moderate"/>
  </r>
  <r>
    <n v="789317883"/>
    <n v="54"/>
    <x v="1"/>
    <x v="0"/>
    <x v="2"/>
    <n v="100000"/>
    <x v="0"/>
    <n v="9.0999999999999998E-2"/>
    <n v="1200"/>
    <n v="36"/>
    <x v="0"/>
    <n v="9.0999999999999998E-2"/>
    <s v="Moderate"/>
  </r>
  <r>
    <n v="714500883"/>
    <n v="44"/>
    <x v="0"/>
    <x v="1"/>
    <x v="5"/>
    <m/>
    <x v="0"/>
    <n v="3.9E-2"/>
    <n v="1283"/>
    <n v="37"/>
    <x v="0"/>
    <n v="3.9E-2"/>
    <s v="Moderate"/>
  </r>
  <r>
    <n v="789467508"/>
    <n v="65"/>
    <x v="1"/>
    <x v="1"/>
    <x v="3"/>
    <n v="50000"/>
    <x v="0"/>
    <n v="0.53"/>
    <n v="1937"/>
    <n v="57"/>
    <x v="1"/>
    <n v="0.53"/>
    <s v="Moderate"/>
  </r>
  <r>
    <n v="710317758"/>
    <n v="38"/>
    <x v="0"/>
    <x v="1"/>
    <x v="5"/>
    <m/>
    <x v="0"/>
    <n v="0.13500000000000001"/>
    <n v="2033"/>
    <n v="38"/>
    <x v="0"/>
    <n v="0.13500000000000001"/>
    <s v="Moderate"/>
  </r>
  <r>
    <n v="711231558"/>
    <n v="58"/>
    <x v="1"/>
    <x v="0"/>
    <x v="0"/>
    <n v="70000"/>
    <x v="0"/>
    <n v="0.30299999999999999"/>
    <n v="1915"/>
    <n v="37"/>
    <x v="1"/>
    <n v="0.30299999999999999"/>
    <s v="Moderate"/>
  </r>
  <r>
    <n v="716829483"/>
    <n v="39"/>
    <x v="0"/>
    <x v="1"/>
    <x v="3"/>
    <n v="50000"/>
    <x v="0"/>
    <n v="0.68200000000000005"/>
    <n v="1988"/>
    <n v="36"/>
    <x v="1"/>
    <n v="0.68200000000000005"/>
    <s v="Moderate"/>
  </r>
  <r>
    <n v="779713608"/>
    <n v="52"/>
    <x v="1"/>
    <x v="0"/>
    <x v="4"/>
    <n v="130000"/>
    <x v="0"/>
    <n v="0.45600000000000002"/>
    <n v="1648"/>
    <n v="30"/>
    <x v="1"/>
    <n v="0.45600000000000002"/>
    <s v="Moderate"/>
  </r>
  <r>
    <n v="711628458"/>
    <n v="45"/>
    <x v="0"/>
    <x v="1"/>
    <x v="1"/>
    <n v="20000"/>
    <x v="0"/>
    <n v="0.10199999999999999"/>
    <n v="1902"/>
    <n v="45"/>
    <x v="0"/>
    <n v="0.10199999999999999"/>
    <s v="Moderate"/>
  </r>
  <r>
    <n v="718943508"/>
    <n v="42"/>
    <x v="0"/>
    <x v="0"/>
    <x v="2"/>
    <n v="100000"/>
    <x v="0"/>
    <n v="0.58399999999999996"/>
    <n v="1454"/>
    <n v="35"/>
    <x v="0"/>
    <n v="0.58399999999999996"/>
    <s v="Moderate"/>
  </r>
  <r>
    <n v="770724558"/>
    <n v="42"/>
    <x v="0"/>
    <x v="0"/>
    <x v="0"/>
    <n v="70000"/>
    <x v="0"/>
    <n v="0"/>
    <n v="838"/>
    <n v="24"/>
    <x v="0"/>
    <n v="0"/>
    <s v="Low"/>
  </r>
  <r>
    <n v="783561558"/>
    <n v="57"/>
    <x v="1"/>
    <x v="0"/>
    <x v="4"/>
    <n v="130000"/>
    <x v="0"/>
    <n v="0"/>
    <n v="1918"/>
    <n v="61"/>
    <x v="0"/>
    <n v="0"/>
    <s v="Active"/>
  </r>
  <r>
    <n v="719309958"/>
    <n v="55"/>
    <x v="1"/>
    <x v="0"/>
    <x v="2"/>
    <n v="100000"/>
    <x v="0"/>
    <n v="0"/>
    <n v="837"/>
    <n v="25"/>
    <x v="0"/>
    <n v="0"/>
    <s v="Low"/>
  </r>
  <r>
    <n v="788785083"/>
    <n v="44"/>
    <x v="0"/>
    <x v="1"/>
    <x v="1"/>
    <n v="20000"/>
    <x v="0"/>
    <n v="0.33700000000000002"/>
    <n v="4311"/>
    <n v="78"/>
    <x v="1"/>
    <n v="0.33700000000000002"/>
    <s v="Active"/>
  </r>
  <r>
    <n v="780481308"/>
    <n v="37"/>
    <x v="0"/>
    <x v="1"/>
    <x v="5"/>
    <m/>
    <x v="0"/>
    <n v="0.14599999999999999"/>
    <n v="1567"/>
    <n v="33"/>
    <x v="0"/>
    <n v="0.14599999999999999"/>
    <s v="Moderate"/>
  </r>
  <r>
    <n v="711757383"/>
    <n v="50"/>
    <x v="1"/>
    <x v="1"/>
    <x v="1"/>
    <n v="20000"/>
    <x v="0"/>
    <n v="0"/>
    <n v="1905"/>
    <n v="39"/>
    <x v="0"/>
    <n v="0"/>
    <s v="Moderate"/>
  </r>
  <r>
    <n v="787550808"/>
    <n v="51"/>
    <x v="1"/>
    <x v="0"/>
    <x v="3"/>
    <n v="50000"/>
    <x v="0"/>
    <n v="0.128"/>
    <n v="1422"/>
    <n v="26"/>
    <x v="0"/>
    <n v="0.128"/>
    <s v="Low"/>
  </r>
  <r>
    <n v="779863533"/>
    <n v="37"/>
    <x v="0"/>
    <x v="0"/>
    <x v="2"/>
    <n v="100000"/>
    <x v="0"/>
    <n v="0"/>
    <n v="1680"/>
    <n v="32"/>
    <x v="0"/>
    <n v="0"/>
    <s v="Moderate"/>
  </r>
  <r>
    <n v="714529233"/>
    <n v="36"/>
    <x v="0"/>
    <x v="1"/>
    <x v="1"/>
    <n v="20000"/>
    <x v="0"/>
    <n v="0.51"/>
    <n v="1652"/>
    <n v="41"/>
    <x v="1"/>
    <n v="0.51"/>
    <s v="Moderate"/>
  </r>
  <r>
    <n v="708177333"/>
    <n v="51"/>
    <x v="1"/>
    <x v="1"/>
    <x v="1"/>
    <n v="20000"/>
    <x v="2"/>
    <n v="0.221"/>
    <n v="1158"/>
    <n v="26"/>
    <x v="0"/>
    <n v="0.221"/>
    <s v="Low"/>
  </r>
  <r>
    <n v="812019933"/>
    <n v="65"/>
    <x v="1"/>
    <x v="0"/>
    <x v="3"/>
    <n v="50000"/>
    <x v="0"/>
    <n v="0.81899999999999995"/>
    <n v="1797"/>
    <n v="46"/>
    <x v="1"/>
    <n v="0.81899999999999995"/>
    <s v="Moderate"/>
  </r>
  <r>
    <n v="708557358"/>
    <n v="43"/>
    <x v="0"/>
    <x v="0"/>
    <x v="0"/>
    <n v="70000"/>
    <x v="0"/>
    <n v="6.0999999999999999E-2"/>
    <n v="1911"/>
    <n v="55"/>
    <x v="0"/>
    <n v="6.0999999999999999E-2"/>
    <s v="Moderate"/>
  </r>
  <r>
    <n v="713580633"/>
    <n v="46"/>
    <x v="1"/>
    <x v="0"/>
    <x v="3"/>
    <n v="50000"/>
    <x v="0"/>
    <n v="0"/>
    <n v="1260"/>
    <n v="27"/>
    <x v="0"/>
    <n v="0"/>
    <s v="Low"/>
  </r>
  <r>
    <n v="711466533"/>
    <n v="43"/>
    <x v="0"/>
    <x v="1"/>
    <x v="1"/>
    <n v="20000"/>
    <x v="0"/>
    <n v="0.217"/>
    <n v="1489"/>
    <n v="45"/>
    <x v="0"/>
    <n v="0.217"/>
    <s v="Moderate"/>
  </r>
  <r>
    <n v="802276683"/>
    <n v="56"/>
    <x v="1"/>
    <x v="0"/>
    <x v="2"/>
    <n v="100000"/>
    <x v="0"/>
    <n v="0.17100000000000001"/>
    <n v="1794"/>
    <n v="31"/>
    <x v="0"/>
    <n v="0.17100000000000001"/>
    <s v="Moderate"/>
  </r>
  <r>
    <n v="780913308"/>
    <n v="43"/>
    <x v="0"/>
    <x v="0"/>
    <x v="0"/>
    <n v="70000"/>
    <x v="0"/>
    <n v="0.183"/>
    <n v="1510"/>
    <n v="42"/>
    <x v="0"/>
    <n v="0.183"/>
    <s v="Moderate"/>
  </r>
  <r>
    <n v="808897683"/>
    <n v="53"/>
    <x v="1"/>
    <x v="0"/>
    <x v="2"/>
    <n v="100000"/>
    <x v="0"/>
    <n v="4.5999999999999999E-2"/>
    <n v="3231"/>
    <n v="47"/>
    <x v="0"/>
    <n v="4.5999999999999999E-2"/>
    <s v="Moderate"/>
  </r>
  <r>
    <n v="719428308"/>
    <n v="50"/>
    <x v="1"/>
    <x v="0"/>
    <x v="0"/>
    <n v="70000"/>
    <x v="0"/>
    <n v="0.54300000000000004"/>
    <n v="1274"/>
    <n v="32"/>
    <x v="0"/>
    <n v="0.54300000000000004"/>
    <s v="Moderate"/>
  </r>
  <r>
    <n v="713010483"/>
    <n v="43"/>
    <x v="0"/>
    <x v="1"/>
    <x v="3"/>
    <n v="50000"/>
    <x v="0"/>
    <n v="0.81"/>
    <n v="1572"/>
    <n v="57"/>
    <x v="1"/>
    <n v="0.81"/>
    <s v="Moderate"/>
  </r>
  <r>
    <n v="717006333"/>
    <n v="54"/>
    <x v="1"/>
    <x v="0"/>
    <x v="2"/>
    <n v="100000"/>
    <x v="0"/>
    <n v="0.78800000000000003"/>
    <n v="1935"/>
    <n v="41"/>
    <x v="1"/>
    <n v="0.78800000000000003"/>
    <s v="Moderate"/>
  </r>
  <r>
    <n v="787621158"/>
    <n v="33"/>
    <x v="2"/>
    <x v="0"/>
    <x v="0"/>
    <n v="70000"/>
    <x v="0"/>
    <n v="7.9000000000000001E-2"/>
    <n v="2187"/>
    <n v="59"/>
    <x v="0"/>
    <n v="7.9000000000000001E-2"/>
    <s v="Moderate"/>
  </r>
  <r>
    <n v="716924058"/>
    <n v="58"/>
    <x v="1"/>
    <x v="1"/>
    <x v="3"/>
    <n v="50000"/>
    <x v="0"/>
    <n v="0.189"/>
    <n v="1417"/>
    <n v="25"/>
    <x v="0"/>
    <n v="0.189"/>
    <s v="Low"/>
  </r>
  <r>
    <n v="720916683"/>
    <n v="41"/>
    <x v="0"/>
    <x v="0"/>
    <x v="2"/>
    <n v="100000"/>
    <x v="0"/>
    <n v="0.153"/>
    <n v="1465"/>
    <n v="31"/>
    <x v="0"/>
    <n v="0.153"/>
    <s v="Moderate"/>
  </r>
  <r>
    <n v="720923658"/>
    <n v="48"/>
    <x v="1"/>
    <x v="0"/>
    <x v="0"/>
    <n v="70000"/>
    <x v="0"/>
    <n v="0.20200000000000001"/>
    <n v="1570"/>
    <n v="45"/>
    <x v="0"/>
    <n v="0.20200000000000001"/>
    <s v="Moderate"/>
  </r>
  <r>
    <n v="712710708"/>
    <n v="55"/>
    <x v="1"/>
    <x v="0"/>
    <x v="3"/>
    <n v="50000"/>
    <x v="0"/>
    <n v="0.40300000000000002"/>
    <n v="1445"/>
    <n v="40"/>
    <x v="0"/>
    <n v="0.40300000000000002"/>
    <s v="Moderate"/>
  </r>
  <r>
    <n v="718939083"/>
    <n v="54"/>
    <x v="1"/>
    <x v="1"/>
    <x v="1"/>
    <n v="20000"/>
    <x v="0"/>
    <n v="0.21299999999999999"/>
    <n v="694"/>
    <n v="15"/>
    <x v="0"/>
    <n v="0.21299999999999999"/>
    <s v="Low"/>
  </r>
  <r>
    <n v="779519058"/>
    <n v="51"/>
    <x v="1"/>
    <x v="1"/>
    <x v="5"/>
    <m/>
    <x v="3"/>
    <n v="4.5999999999999999E-2"/>
    <n v="1929"/>
    <n v="40"/>
    <x v="0"/>
    <n v="4.5999999999999999E-2"/>
    <s v="Moderate"/>
  </r>
  <r>
    <n v="719085933"/>
    <n v="35"/>
    <x v="2"/>
    <x v="0"/>
    <x v="2"/>
    <n v="100000"/>
    <x v="0"/>
    <n v="3.6999999999999998E-2"/>
    <n v="2447"/>
    <n v="64"/>
    <x v="0"/>
    <n v="3.6999999999999998E-2"/>
    <s v="Active"/>
  </r>
  <r>
    <n v="715124958"/>
    <n v="50"/>
    <x v="1"/>
    <x v="0"/>
    <x v="2"/>
    <n v="100000"/>
    <x v="0"/>
    <n v="6.8000000000000005E-2"/>
    <n v="1306"/>
    <n v="31"/>
    <x v="0"/>
    <n v="6.8000000000000005E-2"/>
    <s v="Moderate"/>
  </r>
  <r>
    <n v="712979133"/>
    <n v="55"/>
    <x v="1"/>
    <x v="0"/>
    <x v="2"/>
    <n v="100000"/>
    <x v="0"/>
    <n v="3.3000000000000002E-2"/>
    <n v="646"/>
    <n v="10"/>
    <x v="0"/>
    <n v="3.3000000000000002E-2"/>
    <s v="Low"/>
  </r>
  <r>
    <n v="712006308"/>
    <n v="45"/>
    <x v="0"/>
    <x v="1"/>
    <x v="1"/>
    <n v="20000"/>
    <x v="0"/>
    <n v="0.28499999999999998"/>
    <n v="1236"/>
    <n v="35"/>
    <x v="0"/>
    <n v="0.28499999999999998"/>
    <s v="Moderate"/>
  </r>
  <r>
    <n v="710801133"/>
    <n v="34"/>
    <x v="2"/>
    <x v="0"/>
    <x v="0"/>
    <n v="70000"/>
    <x v="0"/>
    <n v="0.27100000000000002"/>
    <n v="2513"/>
    <n v="63"/>
    <x v="0"/>
    <n v="0.27100000000000002"/>
    <s v="Active"/>
  </r>
  <r>
    <n v="712490283"/>
    <n v="55"/>
    <x v="1"/>
    <x v="1"/>
    <x v="3"/>
    <n v="50000"/>
    <x v="0"/>
    <n v="0.79800000000000004"/>
    <n v="2091"/>
    <n v="48"/>
    <x v="1"/>
    <n v="0.79800000000000004"/>
    <s v="Moderate"/>
  </r>
  <r>
    <n v="720071583"/>
    <n v="48"/>
    <x v="1"/>
    <x v="1"/>
    <x v="1"/>
    <n v="20000"/>
    <x v="0"/>
    <n v="0.112"/>
    <n v="854"/>
    <n v="22"/>
    <x v="0"/>
    <n v="0.112"/>
    <s v="Low"/>
  </r>
  <r>
    <n v="717958833"/>
    <n v="46"/>
    <x v="1"/>
    <x v="0"/>
    <x v="0"/>
    <n v="70000"/>
    <x v="0"/>
    <n v="0.45600000000000002"/>
    <n v="1848"/>
    <n v="25"/>
    <x v="1"/>
    <n v="0.45600000000000002"/>
    <s v="Low"/>
  </r>
  <r>
    <n v="812420358"/>
    <n v="61"/>
    <x v="1"/>
    <x v="1"/>
    <x v="1"/>
    <n v="20000"/>
    <x v="0"/>
    <n v="0.26100000000000001"/>
    <n v="949"/>
    <n v="17"/>
    <x v="0"/>
    <n v="0.26100000000000001"/>
    <s v="Low"/>
  </r>
  <r>
    <n v="712370208"/>
    <n v="48"/>
    <x v="1"/>
    <x v="0"/>
    <x v="0"/>
    <n v="70000"/>
    <x v="0"/>
    <n v="7.0999999999999994E-2"/>
    <n v="1371"/>
    <n v="37"/>
    <x v="0"/>
    <n v="7.0999999999999994E-2"/>
    <s v="Moderate"/>
  </r>
  <r>
    <n v="715940358"/>
    <n v="51"/>
    <x v="1"/>
    <x v="1"/>
    <x v="1"/>
    <n v="20000"/>
    <x v="0"/>
    <n v="0.41"/>
    <n v="1804"/>
    <n v="49"/>
    <x v="1"/>
    <n v="0.41"/>
    <s v="Moderate"/>
  </r>
  <r>
    <n v="715041333"/>
    <n v="39"/>
    <x v="0"/>
    <x v="0"/>
    <x v="0"/>
    <n v="70000"/>
    <x v="0"/>
    <n v="0.71199999999999997"/>
    <n v="1605"/>
    <n v="43"/>
    <x v="1"/>
    <n v="0.71199999999999997"/>
    <s v="Moderate"/>
  </r>
  <r>
    <n v="712797258"/>
    <n v="43"/>
    <x v="0"/>
    <x v="0"/>
    <x v="4"/>
    <n v="130000"/>
    <x v="0"/>
    <n v="6.2E-2"/>
    <n v="1463"/>
    <n v="38"/>
    <x v="0"/>
    <n v="6.2E-2"/>
    <s v="Moderate"/>
  </r>
  <r>
    <n v="769170558"/>
    <n v="53"/>
    <x v="1"/>
    <x v="0"/>
    <x v="0"/>
    <n v="70000"/>
    <x v="0"/>
    <n v="0"/>
    <n v="1279"/>
    <n v="41"/>
    <x v="0"/>
    <n v="0"/>
    <s v="Moderate"/>
  </r>
  <r>
    <n v="715884858"/>
    <n v="38"/>
    <x v="0"/>
    <x v="0"/>
    <x v="2"/>
    <n v="100000"/>
    <x v="0"/>
    <n v="0.35"/>
    <n v="1470"/>
    <n v="28"/>
    <x v="0"/>
    <n v="0.35"/>
    <s v="Low"/>
  </r>
  <r>
    <n v="796343058"/>
    <n v="49"/>
    <x v="1"/>
    <x v="1"/>
    <x v="1"/>
    <n v="20000"/>
    <x v="0"/>
    <n v="0"/>
    <n v="1265"/>
    <n v="38"/>
    <x v="0"/>
    <n v="0"/>
    <s v="Moderate"/>
  </r>
  <r>
    <n v="783910008"/>
    <n v="37"/>
    <x v="0"/>
    <x v="1"/>
    <x v="1"/>
    <n v="20000"/>
    <x v="0"/>
    <n v="0.51500000000000001"/>
    <n v="2002"/>
    <n v="60"/>
    <x v="1"/>
    <n v="0.51500000000000001"/>
    <s v="Active"/>
  </r>
  <r>
    <n v="718888308"/>
    <n v="53"/>
    <x v="1"/>
    <x v="0"/>
    <x v="2"/>
    <n v="100000"/>
    <x v="0"/>
    <n v="7.2999999999999995E-2"/>
    <n v="1475"/>
    <n v="33"/>
    <x v="0"/>
    <n v="7.2999999999999995E-2"/>
    <s v="Moderate"/>
  </r>
  <r>
    <n v="785114808"/>
    <n v="46"/>
    <x v="1"/>
    <x v="0"/>
    <x v="3"/>
    <n v="50000"/>
    <x v="2"/>
    <n v="0"/>
    <n v="1419"/>
    <n v="30"/>
    <x v="0"/>
    <n v="0"/>
    <s v="Moderate"/>
  </r>
  <r>
    <n v="709852908"/>
    <n v="44"/>
    <x v="0"/>
    <x v="1"/>
    <x v="1"/>
    <n v="20000"/>
    <x v="0"/>
    <n v="0"/>
    <n v="1628"/>
    <n v="37"/>
    <x v="0"/>
    <n v="0"/>
    <s v="Moderate"/>
  </r>
  <r>
    <n v="823528833"/>
    <n v="50"/>
    <x v="1"/>
    <x v="1"/>
    <x v="1"/>
    <n v="20000"/>
    <x v="0"/>
    <n v="0.59299999999999997"/>
    <n v="1337"/>
    <n v="29"/>
    <x v="0"/>
    <n v="0.59299999999999997"/>
    <s v="Low"/>
  </r>
  <r>
    <n v="719679858"/>
    <n v="58"/>
    <x v="1"/>
    <x v="1"/>
    <x v="3"/>
    <n v="50000"/>
    <x v="0"/>
    <n v="0.51500000000000001"/>
    <n v="1135"/>
    <n v="27"/>
    <x v="0"/>
    <n v="0.51500000000000001"/>
    <s v="Low"/>
  </r>
  <r>
    <n v="827108583"/>
    <n v="55"/>
    <x v="1"/>
    <x v="0"/>
    <x v="4"/>
    <n v="130000"/>
    <x v="0"/>
    <n v="3.6999999999999998E-2"/>
    <n v="1161"/>
    <n v="26"/>
    <x v="0"/>
    <n v="3.6999999999999998E-2"/>
    <s v="Low"/>
  </r>
  <r>
    <n v="787833333"/>
    <n v="44"/>
    <x v="0"/>
    <x v="0"/>
    <x v="2"/>
    <n v="100000"/>
    <x v="0"/>
    <n v="0.20300000000000001"/>
    <n v="1571"/>
    <n v="38"/>
    <x v="0"/>
    <n v="0.20300000000000001"/>
    <s v="Moderate"/>
  </r>
  <r>
    <n v="719781183"/>
    <n v="57"/>
    <x v="1"/>
    <x v="0"/>
    <x v="2"/>
    <n v="100000"/>
    <x v="0"/>
    <n v="0.10100000000000001"/>
    <n v="1916"/>
    <n v="40"/>
    <x v="0"/>
    <n v="0.10100000000000001"/>
    <s v="Moderate"/>
  </r>
  <r>
    <n v="710429358"/>
    <n v="57"/>
    <x v="1"/>
    <x v="0"/>
    <x v="3"/>
    <n v="50000"/>
    <x v="0"/>
    <n v="0.75700000000000001"/>
    <n v="1346"/>
    <n v="30"/>
    <x v="0"/>
    <n v="0.75700000000000001"/>
    <s v="Moderate"/>
  </r>
  <r>
    <n v="798792408"/>
    <n v="48"/>
    <x v="1"/>
    <x v="0"/>
    <x v="2"/>
    <n v="100000"/>
    <x v="0"/>
    <n v="0"/>
    <n v="805"/>
    <n v="24"/>
    <x v="0"/>
    <n v="0"/>
    <s v="Low"/>
  </r>
  <r>
    <n v="710280558"/>
    <n v="51"/>
    <x v="1"/>
    <x v="0"/>
    <x v="0"/>
    <n v="70000"/>
    <x v="0"/>
    <n v="0.28599999999999998"/>
    <n v="1195"/>
    <n v="18"/>
    <x v="0"/>
    <n v="0.28599999999999998"/>
    <s v="Low"/>
  </r>
  <r>
    <n v="809825358"/>
    <n v="53"/>
    <x v="1"/>
    <x v="1"/>
    <x v="1"/>
    <n v="20000"/>
    <x v="0"/>
    <n v="0.45700000000000002"/>
    <n v="1155"/>
    <n v="34"/>
    <x v="0"/>
    <n v="0.45700000000000002"/>
    <s v="Moderate"/>
  </r>
  <r>
    <n v="714451833"/>
    <n v="45"/>
    <x v="0"/>
    <x v="1"/>
    <x v="1"/>
    <n v="20000"/>
    <x v="0"/>
    <n v="0"/>
    <n v="1431"/>
    <n v="34"/>
    <x v="0"/>
    <n v="0"/>
    <s v="Moderate"/>
  </r>
  <r>
    <n v="713943783"/>
    <n v="41"/>
    <x v="0"/>
    <x v="0"/>
    <x v="0"/>
    <n v="70000"/>
    <x v="0"/>
    <n v="0.05"/>
    <n v="1194"/>
    <n v="25"/>
    <x v="0"/>
    <n v="0.05"/>
    <s v="Low"/>
  </r>
  <r>
    <n v="710706558"/>
    <n v="51"/>
    <x v="1"/>
    <x v="1"/>
    <x v="1"/>
    <n v="20000"/>
    <x v="0"/>
    <n v="0.65400000000000003"/>
    <n v="1154"/>
    <n v="33"/>
    <x v="0"/>
    <n v="0.65400000000000003"/>
    <s v="Moderate"/>
  </r>
  <r>
    <n v="713620308"/>
    <n v="46"/>
    <x v="1"/>
    <x v="1"/>
    <x v="1"/>
    <n v="20000"/>
    <x v="0"/>
    <n v="0.371"/>
    <n v="1232"/>
    <n v="34"/>
    <x v="0"/>
    <n v="0.371"/>
    <s v="Moderate"/>
  </r>
  <r>
    <n v="813453408"/>
    <n v="40"/>
    <x v="0"/>
    <x v="1"/>
    <x v="1"/>
    <n v="20000"/>
    <x v="0"/>
    <n v="0.69199999999999995"/>
    <n v="1269"/>
    <n v="30"/>
    <x v="0"/>
    <n v="0.69199999999999995"/>
    <s v="Moderate"/>
  </r>
  <r>
    <n v="818248383"/>
    <n v="33"/>
    <x v="2"/>
    <x v="0"/>
    <x v="0"/>
    <n v="70000"/>
    <x v="0"/>
    <n v="0"/>
    <n v="1742"/>
    <n v="35"/>
    <x v="0"/>
    <n v="0"/>
    <s v="Moderate"/>
  </r>
  <r>
    <n v="780106908"/>
    <n v="53"/>
    <x v="1"/>
    <x v="0"/>
    <x v="2"/>
    <n v="100000"/>
    <x v="0"/>
    <n v="0.122"/>
    <n v="1379"/>
    <n v="26"/>
    <x v="0"/>
    <n v="0.122"/>
    <s v="Low"/>
  </r>
  <r>
    <n v="708938508"/>
    <n v="63"/>
    <x v="1"/>
    <x v="0"/>
    <x v="3"/>
    <n v="50000"/>
    <x v="0"/>
    <n v="0.34499999999999997"/>
    <n v="1870"/>
    <n v="35"/>
    <x v="1"/>
    <n v="0.34499999999999997"/>
    <s v="Moderate"/>
  </r>
  <r>
    <n v="709671708"/>
    <n v="61"/>
    <x v="1"/>
    <x v="0"/>
    <x v="2"/>
    <n v="100000"/>
    <x v="0"/>
    <n v="5.0999999999999997E-2"/>
    <n v="1207"/>
    <n v="32"/>
    <x v="0"/>
    <n v="5.0999999999999997E-2"/>
    <s v="Moderate"/>
  </r>
  <r>
    <n v="711204483"/>
    <n v="56"/>
    <x v="1"/>
    <x v="0"/>
    <x v="0"/>
    <n v="70000"/>
    <x v="0"/>
    <n v="0.82499999999999996"/>
    <n v="781"/>
    <n v="15"/>
    <x v="0"/>
    <n v="0.82499999999999996"/>
    <s v="Low"/>
  </r>
  <r>
    <n v="801728658"/>
    <n v="53"/>
    <x v="1"/>
    <x v="0"/>
    <x v="0"/>
    <n v="70000"/>
    <x v="0"/>
    <n v="0.1"/>
    <n v="1773"/>
    <n v="38"/>
    <x v="0"/>
    <n v="0.1"/>
    <s v="Moderate"/>
  </r>
  <r>
    <n v="713945883"/>
    <n v="62"/>
    <x v="1"/>
    <x v="1"/>
    <x v="1"/>
    <n v="20000"/>
    <x v="0"/>
    <n v="0.20599999999999999"/>
    <n v="864"/>
    <n v="20"/>
    <x v="0"/>
    <n v="0.20599999999999999"/>
    <s v="Low"/>
  </r>
  <r>
    <n v="779558733"/>
    <n v="50"/>
    <x v="1"/>
    <x v="1"/>
    <x v="5"/>
    <m/>
    <x v="2"/>
    <n v="5.6000000000000001E-2"/>
    <n v="1559"/>
    <n v="39"/>
    <x v="0"/>
    <n v="5.6000000000000001E-2"/>
    <s v="Moderate"/>
  </r>
  <r>
    <n v="788370258"/>
    <n v="37"/>
    <x v="0"/>
    <x v="0"/>
    <x v="0"/>
    <n v="70000"/>
    <x v="0"/>
    <n v="0.97599999999999998"/>
    <n v="1830"/>
    <n v="64"/>
    <x v="1"/>
    <n v="0.97599999999999998"/>
    <s v="Active"/>
  </r>
  <r>
    <n v="714927333"/>
    <n v="62"/>
    <x v="1"/>
    <x v="1"/>
    <x v="5"/>
    <m/>
    <x v="0"/>
    <n v="0.17"/>
    <n v="1542"/>
    <n v="43"/>
    <x v="0"/>
    <n v="0.17"/>
    <s v="Moderate"/>
  </r>
  <r>
    <n v="710383158"/>
    <n v="49"/>
    <x v="1"/>
    <x v="0"/>
    <x v="2"/>
    <n v="100000"/>
    <x v="2"/>
    <n v="0"/>
    <n v="1506"/>
    <n v="47"/>
    <x v="0"/>
    <n v="0"/>
    <s v="Moderate"/>
  </r>
  <r>
    <n v="798007308"/>
    <n v="57"/>
    <x v="1"/>
    <x v="1"/>
    <x v="5"/>
    <m/>
    <x v="0"/>
    <n v="0"/>
    <n v="1175"/>
    <n v="41"/>
    <x v="0"/>
    <n v="0"/>
    <s v="Moderate"/>
  </r>
  <r>
    <n v="711768858"/>
    <n v="55"/>
    <x v="1"/>
    <x v="0"/>
    <x v="2"/>
    <n v="100000"/>
    <x v="0"/>
    <n v="0.34699999999999998"/>
    <n v="1383"/>
    <n v="20"/>
    <x v="0"/>
    <n v="0.34699999999999998"/>
    <s v="Low"/>
  </r>
  <r>
    <n v="714888633"/>
    <n v="50"/>
    <x v="1"/>
    <x v="0"/>
    <x v="2"/>
    <n v="100000"/>
    <x v="0"/>
    <n v="0.29199999999999998"/>
    <n v="1837"/>
    <n v="57"/>
    <x v="0"/>
    <n v="0.29199999999999998"/>
    <s v="Moderate"/>
  </r>
  <r>
    <n v="712650333"/>
    <n v="48"/>
    <x v="1"/>
    <x v="0"/>
    <x v="0"/>
    <n v="70000"/>
    <x v="0"/>
    <n v="0.13900000000000001"/>
    <n v="1191"/>
    <n v="40"/>
    <x v="0"/>
    <n v="0.13900000000000001"/>
    <s v="Moderate"/>
  </r>
  <r>
    <n v="719945433"/>
    <n v="60"/>
    <x v="1"/>
    <x v="1"/>
    <x v="3"/>
    <n v="50000"/>
    <x v="0"/>
    <n v="0"/>
    <n v="1793"/>
    <n v="53"/>
    <x v="0"/>
    <n v="0"/>
    <s v="Moderate"/>
  </r>
  <r>
    <n v="720310458"/>
    <n v="46"/>
    <x v="1"/>
    <x v="0"/>
    <x v="4"/>
    <n v="130000"/>
    <x v="0"/>
    <n v="0.109"/>
    <n v="1560"/>
    <n v="49"/>
    <x v="0"/>
    <n v="0.109"/>
    <s v="Moderate"/>
  </r>
  <r>
    <n v="718344033"/>
    <n v="47"/>
    <x v="1"/>
    <x v="0"/>
    <x v="4"/>
    <n v="130000"/>
    <x v="0"/>
    <n v="0.27800000000000002"/>
    <n v="1564"/>
    <n v="59"/>
    <x v="0"/>
    <n v="0.27800000000000002"/>
    <s v="Moderate"/>
  </r>
  <r>
    <n v="715442958"/>
    <n v="54"/>
    <x v="1"/>
    <x v="0"/>
    <x v="0"/>
    <n v="70000"/>
    <x v="0"/>
    <n v="0.22700000000000001"/>
    <n v="1843"/>
    <n v="38"/>
    <x v="0"/>
    <n v="0.22700000000000001"/>
    <s v="Moderate"/>
  </r>
  <r>
    <n v="780326883"/>
    <n v="53"/>
    <x v="1"/>
    <x v="0"/>
    <x v="0"/>
    <n v="70000"/>
    <x v="0"/>
    <n v="0.127"/>
    <n v="2165"/>
    <n v="61"/>
    <x v="0"/>
    <n v="0.127"/>
    <s v="Active"/>
  </r>
  <r>
    <n v="711157833"/>
    <n v="56"/>
    <x v="1"/>
    <x v="1"/>
    <x v="3"/>
    <n v="50000"/>
    <x v="0"/>
    <n v="0.32400000000000001"/>
    <n v="1631"/>
    <n v="41"/>
    <x v="1"/>
    <n v="0.32400000000000001"/>
    <s v="Moderate"/>
  </r>
  <r>
    <n v="719704308"/>
    <n v="56"/>
    <x v="1"/>
    <x v="1"/>
    <x v="3"/>
    <n v="50000"/>
    <x v="0"/>
    <n v="0.745"/>
    <n v="1265"/>
    <n v="32"/>
    <x v="0"/>
    <n v="0.745"/>
    <s v="Moderate"/>
  </r>
  <r>
    <n v="708772308"/>
    <n v="41"/>
    <x v="0"/>
    <x v="0"/>
    <x v="2"/>
    <n v="100000"/>
    <x v="0"/>
    <n v="0.40200000000000002"/>
    <n v="1455"/>
    <n v="35"/>
    <x v="0"/>
    <n v="0.40200000000000002"/>
    <s v="Moderate"/>
  </r>
  <r>
    <n v="817663908"/>
    <n v="60"/>
    <x v="1"/>
    <x v="1"/>
    <x v="3"/>
    <n v="50000"/>
    <x v="0"/>
    <n v="0.22600000000000001"/>
    <n v="1137"/>
    <n v="27"/>
    <x v="0"/>
    <n v="0.22600000000000001"/>
    <s v="Low"/>
  </r>
  <r>
    <n v="780054258"/>
    <n v="40"/>
    <x v="0"/>
    <x v="0"/>
    <x v="3"/>
    <n v="50000"/>
    <x v="0"/>
    <n v="6.9000000000000006E-2"/>
    <n v="1367"/>
    <n v="35"/>
    <x v="0"/>
    <n v="6.9000000000000006E-2"/>
    <s v="Moderate"/>
  </r>
  <r>
    <n v="709990983"/>
    <n v="49"/>
    <x v="1"/>
    <x v="1"/>
    <x v="3"/>
    <n v="50000"/>
    <x v="0"/>
    <n v="0.14199999999999999"/>
    <n v="1292"/>
    <n v="26"/>
    <x v="0"/>
    <n v="0.14199999999999999"/>
    <s v="Low"/>
  </r>
  <r>
    <n v="818045958"/>
    <n v="46"/>
    <x v="1"/>
    <x v="0"/>
    <x v="3"/>
    <n v="50000"/>
    <x v="0"/>
    <n v="0.25900000000000001"/>
    <n v="1682"/>
    <n v="46"/>
    <x v="0"/>
    <n v="0.25900000000000001"/>
    <s v="Moderate"/>
  </r>
  <r>
    <n v="716380683"/>
    <n v="36"/>
    <x v="0"/>
    <x v="1"/>
    <x v="1"/>
    <n v="20000"/>
    <x v="0"/>
    <n v="0.39700000000000002"/>
    <n v="1598"/>
    <n v="39"/>
    <x v="1"/>
    <n v="0.39700000000000002"/>
    <s v="Moderate"/>
  </r>
  <r>
    <n v="787480158"/>
    <n v="57"/>
    <x v="1"/>
    <x v="1"/>
    <x v="1"/>
    <n v="20000"/>
    <x v="0"/>
    <n v="0.65700000000000003"/>
    <n v="1555"/>
    <n v="39"/>
    <x v="1"/>
    <n v="0.65700000000000003"/>
    <s v="Moderate"/>
  </r>
  <r>
    <n v="778461408"/>
    <n v="38"/>
    <x v="0"/>
    <x v="0"/>
    <x v="2"/>
    <n v="100000"/>
    <x v="0"/>
    <n v="4.4999999999999998E-2"/>
    <n v="2409"/>
    <n v="36"/>
    <x v="0"/>
    <n v="4.4999999999999998E-2"/>
    <s v="Moderate"/>
  </r>
  <r>
    <n v="713861733"/>
    <n v="50"/>
    <x v="1"/>
    <x v="0"/>
    <x v="2"/>
    <n v="100000"/>
    <x v="0"/>
    <n v="4.4999999999999998E-2"/>
    <n v="1770"/>
    <n v="65"/>
    <x v="0"/>
    <n v="4.4999999999999998E-2"/>
    <s v="Active"/>
  </r>
  <r>
    <n v="789291633"/>
    <n v="62"/>
    <x v="1"/>
    <x v="0"/>
    <x v="0"/>
    <n v="70000"/>
    <x v="0"/>
    <n v="0.17699999999999999"/>
    <n v="1526"/>
    <n v="45"/>
    <x v="0"/>
    <n v="0.17699999999999999"/>
    <s v="Moderate"/>
  </r>
  <r>
    <n v="789513858"/>
    <n v="43"/>
    <x v="0"/>
    <x v="0"/>
    <x v="3"/>
    <n v="50000"/>
    <x v="0"/>
    <n v="0"/>
    <n v="891"/>
    <n v="28"/>
    <x v="0"/>
    <n v="0"/>
    <s v="Low"/>
  </r>
  <r>
    <n v="778357458"/>
    <n v="44"/>
    <x v="0"/>
    <x v="1"/>
    <x v="1"/>
    <n v="20000"/>
    <x v="0"/>
    <n v="0.61099999999999999"/>
    <n v="1756"/>
    <n v="42"/>
    <x v="1"/>
    <n v="0.61099999999999999"/>
    <s v="Moderate"/>
  </r>
  <r>
    <n v="718325883"/>
    <n v="39"/>
    <x v="0"/>
    <x v="0"/>
    <x v="3"/>
    <n v="50000"/>
    <x v="0"/>
    <n v="0.246"/>
    <n v="1241"/>
    <n v="22"/>
    <x v="0"/>
    <n v="0.246"/>
    <s v="Low"/>
  </r>
  <r>
    <n v="720344658"/>
    <n v="38"/>
    <x v="0"/>
    <x v="0"/>
    <x v="2"/>
    <n v="100000"/>
    <x v="0"/>
    <n v="0.10100000000000001"/>
    <n v="1681"/>
    <n v="43"/>
    <x v="0"/>
    <n v="0.10100000000000001"/>
    <s v="Moderate"/>
  </r>
  <r>
    <n v="809292483"/>
    <n v="44"/>
    <x v="0"/>
    <x v="1"/>
    <x v="1"/>
    <n v="20000"/>
    <x v="0"/>
    <n v="0.22700000000000001"/>
    <n v="1224"/>
    <n v="32"/>
    <x v="0"/>
    <n v="0.22700000000000001"/>
    <s v="Moderate"/>
  </r>
  <r>
    <n v="779791008"/>
    <n v="43"/>
    <x v="0"/>
    <x v="0"/>
    <x v="2"/>
    <n v="100000"/>
    <x v="0"/>
    <n v="0.28399999999999997"/>
    <n v="1572"/>
    <n v="38"/>
    <x v="0"/>
    <n v="0.28399999999999997"/>
    <s v="Moderate"/>
  </r>
  <r>
    <n v="779557533"/>
    <n v="54"/>
    <x v="1"/>
    <x v="0"/>
    <x v="2"/>
    <n v="100000"/>
    <x v="0"/>
    <n v="9.1999999999999998E-2"/>
    <n v="1566"/>
    <n v="50"/>
    <x v="0"/>
    <n v="9.1999999999999998E-2"/>
    <s v="Moderate"/>
  </r>
  <r>
    <n v="795904233"/>
    <n v="38"/>
    <x v="0"/>
    <x v="1"/>
    <x v="5"/>
    <m/>
    <x v="0"/>
    <n v="2.7E-2"/>
    <n v="1579"/>
    <n v="40"/>
    <x v="0"/>
    <n v="2.7E-2"/>
    <s v="Moderate"/>
  </r>
  <r>
    <n v="710573808"/>
    <n v="55"/>
    <x v="1"/>
    <x v="0"/>
    <x v="0"/>
    <n v="70000"/>
    <x v="0"/>
    <n v="0.63200000000000001"/>
    <n v="1334"/>
    <n v="31"/>
    <x v="0"/>
    <n v="0.63200000000000001"/>
    <s v="Moderate"/>
  </r>
  <r>
    <n v="717418158"/>
    <n v="42"/>
    <x v="0"/>
    <x v="0"/>
    <x v="4"/>
    <n v="130000"/>
    <x v="0"/>
    <n v="5.2999999999999999E-2"/>
    <n v="1230"/>
    <n v="34"/>
    <x v="0"/>
    <n v="5.2999999999999999E-2"/>
    <s v="Moderate"/>
  </r>
  <r>
    <n v="771963708"/>
    <n v="56"/>
    <x v="1"/>
    <x v="0"/>
    <x v="0"/>
    <n v="70000"/>
    <x v="0"/>
    <n v="0"/>
    <n v="767"/>
    <n v="25"/>
    <x v="0"/>
    <n v="0"/>
    <s v="Low"/>
  </r>
  <r>
    <n v="712433508"/>
    <n v="59"/>
    <x v="1"/>
    <x v="1"/>
    <x v="5"/>
    <m/>
    <x v="0"/>
    <n v="0"/>
    <n v="724"/>
    <n v="16"/>
    <x v="0"/>
    <n v="0"/>
    <s v="Low"/>
  </r>
  <r>
    <n v="779320983"/>
    <n v="46"/>
    <x v="1"/>
    <x v="0"/>
    <x v="2"/>
    <n v="100000"/>
    <x v="0"/>
    <n v="5.8999999999999997E-2"/>
    <n v="1638"/>
    <n v="49"/>
    <x v="0"/>
    <n v="5.8999999999999997E-2"/>
    <s v="Moderate"/>
  </r>
  <r>
    <n v="718093233"/>
    <n v="55"/>
    <x v="1"/>
    <x v="1"/>
    <x v="1"/>
    <n v="20000"/>
    <x v="0"/>
    <n v="0"/>
    <n v="1349"/>
    <n v="47"/>
    <x v="0"/>
    <n v="0"/>
    <s v="Moderate"/>
  </r>
  <r>
    <n v="719459358"/>
    <n v="52"/>
    <x v="1"/>
    <x v="0"/>
    <x v="4"/>
    <n v="130000"/>
    <x v="0"/>
    <n v="2.9000000000000001E-2"/>
    <n v="1751"/>
    <n v="48"/>
    <x v="0"/>
    <n v="2.9000000000000001E-2"/>
    <s v="Moderate"/>
  </r>
  <r>
    <n v="717728808"/>
    <n v="39"/>
    <x v="0"/>
    <x v="1"/>
    <x v="1"/>
    <n v="20000"/>
    <x v="0"/>
    <n v="0.26800000000000002"/>
    <n v="1414"/>
    <n v="40"/>
    <x v="0"/>
    <n v="0.26800000000000002"/>
    <s v="Moderate"/>
  </r>
  <r>
    <n v="788701608"/>
    <n v="42"/>
    <x v="0"/>
    <x v="1"/>
    <x v="1"/>
    <n v="20000"/>
    <x v="0"/>
    <n v="0.57799999999999996"/>
    <n v="1260"/>
    <n v="32"/>
    <x v="0"/>
    <n v="0.57799999999999996"/>
    <s v="Moderate"/>
  </r>
  <r>
    <n v="778506633"/>
    <n v="43"/>
    <x v="0"/>
    <x v="1"/>
    <x v="1"/>
    <n v="20000"/>
    <x v="0"/>
    <n v="5.0999999999999997E-2"/>
    <n v="965"/>
    <n v="27"/>
    <x v="0"/>
    <n v="5.0999999999999997E-2"/>
    <s v="Low"/>
  </r>
  <r>
    <n v="719989008"/>
    <n v="47"/>
    <x v="1"/>
    <x v="1"/>
    <x v="5"/>
    <m/>
    <x v="0"/>
    <n v="8.5999999999999993E-2"/>
    <n v="1121"/>
    <n v="25"/>
    <x v="0"/>
    <n v="8.5999999999999993E-2"/>
    <s v="Low"/>
  </r>
  <r>
    <n v="791839233"/>
    <n v="42"/>
    <x v="0"/>
    <x v="1"/>
    <x v="5"/>
    <m/>
    <x v="0"/>
    <n v="8.6999999999999994E-2"/>
    <n v="1411"/>
    <n v="28"/>
    <x v="0"/>
    <n v="8.6999999999999994E-2"/>
    <s v="Low"/>
  </r>
  <r>
    <n v="716918508"/>
    <n v="39"/>
    <x v="0"/>
    <x v="0"/>
    <x v="3"/>
    <n v="50000"/>
    <x v="0"/>
    <n v="0.318"/>
    <n v="1602"/>
    <n v="49"/>
    <x v="1"/>
    <n v="0.318"/>
    <s v="Moderate"/>
  </r>
  <r>
    <n v="717321783"/>
    <n v="50"/>
    <x v="1"/>
    <x v="0"/>
    <x v="0"/>
    <n v="70000"/>
    <x v="0"/>
    <n v="0.123"/>
    <n v="1617"/>
    <n v="47"/>
    <x v="0"/>
    <n v="0.123"/>
    <s v="Moderate"/>
  </r>
  <r>
    <n v="799000008"/>
    <n v="57"/>
    <x v="1"/>
    <x v="0"/>
    <x v="4"/>
    <n v="130000"/>
    <x v="0"/>
    <n v="5.6000000000000001E-2"/>
    <n v="1244"/>
    <n v="36"/>
    <x v="0"/>
    <n v="5.6000000000000001E-2"/>
    <s v="Moderate"/>
  </r>
  <r>
    <n v="721517208"/>
    <n v="41"/>
    <x v="0"/>
    <x v="0"/>
    <x v="1"/>
    <n v="20000"/>
    <x v="0"/>
    <n v="0.80300000000000005"/>
    <n v="1263"/>
    <n v="29"/>
    <x v="0"/>
    <n v="0.80300000000000005"/>
    <s v="Low"/>
  </r>
  <r>
    <n v="719068683"/>
    <n v="52"/>
    <x v="1"/>
    <x v="1"/>
    <x v="3"/>
    <n v="50000"/>
    <x v="0"/>
    <n v="0.59399999999999997"/>
    <n v="1036"/>
    <n v="25"/>
    <x v="0"/>
    <n v="0.59399999999999997"/>
    <s v="Low"/>
  </r>
  <r>
    <n v="709120008"/>
    <n v="43"/>
    <x v="0"/>
    <x v="0"/>
    <x v="0"/>
    <n v="70000"/>
    <x v="0"/>
    <n v="0"/>
    <n v="1217"/>
    <n v="39"/>
    <x v="0"/>
    <n v="0"/>
    <s v="Moderate"/>
  </r>
  <r>
    <n v="709117533"/>
    <n v="42"/>
    <x v="0"/>
    <x v="0"/>
    <x v="2"/>
    <n v="100000"/>
    <x v="0"/>
    <n v="7.0999999999999994E-2"/>
    <n v="1556"/>
    <n v="35"/>
    <x v="0"/>
    <n v="7.0999999999999994E-2"/>
    <s v="Moderate"/>
  </r>
  <r>
    <n v="816594183"/>
    <n v="58"/>
    <x v="1"/>
    <x v="1"/>
    <x v="3"/>
    <n v="50000"/>
    <x v="0"/>
    <n v="0.68400000000000005"/>
    <n v="2005"/>
    <n v="62"/>
    <x v="1"/>
    <n v="0.68400000000000005"/>
    <s v="Active"/>
  </r>
  <r>
    <n v="789485433"/>
    <n v="42"/>
    <x v="0"/>
    <x v="0"/>
    <x v="2"/>
    <n v="100000"/>
    <x v="0"/>
    <n v="1.9E-2"/>
    <n v="1698"/>
    <n v="67"/>
    <x v="0"/>
    <n v="1.9E-2"/>
    <s v="Active"/>
  </r>
  <r>
    <n v="712881483"/>
    <n v="55"/>
    <x v="1"/>
    <x v="0"/>
    <x v="2"/>
    <n v="100000"/>
    <x v="0"/>
    <n v="0.19"/>
    <n v="2041"/>
    <n v="45"/>
    <x v="0"/>
    <n v="0.19"/>
    <s v="Moderate"/>
  </r>
  <r>
    <n v="712689333"/>
    <n v="38"/>
    <x v="0"/>
    <x v="0"/>
    <x v="2"/>
    <n v="100000"/>
    <x v="0"/>
    <n v="5.8999999999999997E-2"/>
    <n v="1102"/>
    <n v="31"/>
    <x v="0"/>
    <n v="5.8999999999999997E-2"/>
    <s v="Moderate"/>
  </r>
  <r>
    <n v="771492408"/>
    <n v="40"/>
    <x v="0"/>
    <x v="1"/>
    <x v="1"/>
    <n v="20000"/>
    <x v="0"/>
    <n v="0.72199999999999998"/>
    <n v="1346"/>
    <n v="30"/>
    <x v="0"/>
    <n v="0.72199999999999998"/>
    <s v="Moderate"/>
  </r>
  <r>
    <n v="711668283"/>
    <n v="48"/>
    <x v="1"/>
    <x v="0"/>
    <x v="2"/>
    <n v="100000"/>
    <x v="0"/>
    <n v="7.8E-2"/>
    <n v="1511"/>
    <n v="35"/>
    <x v="0"/>
    <n v="7.8E-2"/>
    <s v="Moderate"/>
  </r>
  <r>
    <n v="772684833"/>
    <n v="32"/>
    <x v="2"/>
    <x v="1"/>
    <x v="1"/>
    <n v="20000"/>
    <x v="0"/>
    <n v="0.77"/>
    <n v="1761"/>
    <n v="42"/>
    <x v="1"/>
    <n v="0.77"/>
    <s v="Moderate"/>
  </r>
  <r>
    <n v="712960308"/>
    <n v="33"/>
    <x v="2"/>
    <x v="1"/>
    <x v="1"/>
    <n v="20000"/>
    <x v="0"/>
    <n v="0.29099999999999998"/>
    <n v="2117"/>
    <n v="61"/>
    <x v="0"/>
    <n v="0.29099999999999998"/>
    <s v="Active"/>
  </r>
  <r>
    <n v="713530833"/>
    <n v="58"/>
    <x v="1"/>
    <x v="0"/>
    <x v="3"/>
    <n v="50000"/>
    <x v="0"/>
    <n v="0.54800000000000004"/>
    <n v="596"/>
    <n v="15"/>
    <x v="0"/>
    <n v="0.54800000000000004"/>
    <s v="Low"/>
  </r>
  <r>
    <n v="756065433"/>
    <n v="26"/>
    <x v="2"/>
    <x v="0"/>
    <x v="3"/>
    <n v="50000"/>
    <x v="0"/>
    <n v="0.73"/>
    <n v="2560"/>
    <n v="46"/>
    <x v="1"/>
    <n v="0.73"/>
    <s v="Moderate"/>
  </r>
  <r>
    <n v="710997183"/>
    <n v="46"/>
    <x v="1"/>
    <x v="0"/>
    <x v="0"/>
    <n v="70000"/>
    <x v="1"/>
    <n v="3.2000000000000001E-2"/>
    <n v="1409"/>
    <n v="39"/>
    <x v="0"/>
    <n v="3.2000000000000001E-2"/>
    <s v="Moderate"/>
  </r>
  <r>
    <n v="711146358"/>
    <n v="39"/>
    <x v="0"/>
    <x v="1"/>
    <x v="5"/>
    <m/>
    <x v="0"/>
    <n v="0.52400000000000002"/>
    <n v="1759"/>
    <n v="33"/>
    <x v="1"/>
    <n v="0.52400000000000002"/>
    <s v="Moderate"/>
  </r>
  <r>
    <n v="716144058"/>
    <n v="36"/>
    <x v="0"/>
    <x v="1"/>
    <x v="3"/>
    <n v="50000"/>
    <x v="0"/>
    <n v="0"/>
    <n v="1886"/>
    <n v="66"/>
    <x v="0"/>
    <n v="0"/>
    <s v="Active"/>
  </r>
  <r>
    <n v="778699908"/>
    <n v="43"/>
    <x v="0"/>
    <x v="0"/>
    <x v="0"/>
    <n v="70000"/>
    <x v="0"/>
    <n v="0"/>
    <n v="915"/>
    <n v="29"/>
    <x v="0"/>
    <n v="0"/>
    <s v="Low"/>
  </r>
  <r>
    <n v="713571258"/>
    <n v="45"/>
    <x v="0"/>
    <x v="0"/>
    <x v="0"/>
    <n v="70000"/>
    <x v="2"/>
    <n v="0.05"/>
    <n v="1343"/>
    <n v="41"/>
    <x v="0"/>
    <n v="0.05"/>
    <s v="Moderate"/>
  </r>
  <r>
    <n v="711676908"/>
    <n v="51"/>
    <x v="1"/>
    <x v="1"/>
    <x v="5"/>
    <m/>
    <x v="0"/>
    <n v="0.115"/>
    <n v="1870"/>
    <n v="56"/>
    <x v="0"/>
    <n v="0.115"/>
    <s v="Moderate"/>
  </r>
  <r>
    <n v="719315508"/>
    <n v="62"/>
    <x v="1"/>
    <x v="1"/>
    <x v="3"/>
    <n v="50000"/>
    <x v="0"/>
    <n v="0.81"/>
    <n v="1557"/>
    <n v="25"/>
    <x v="1"/>
    <n v="0.81"/>
    <s v="Low"/>
  </r>
  <r>
    <n v="778623858"/>
    <n v="58"/>
    <x v="1"/>
    <x v="0"/>
    <x v="2"/>
    <n v="100000"/>
    <x v="0"/>
    <n v="0.51100000000000001"/>
    <n v="1824"/>
    <n v="49"/>
    <x v="1"/>
    <n v="0.51100000000000001"/>
    <s v="Moderate"/>
  </r>
  <r>
    <n v="714665733"/>
    <n v="42"/>
    <x v="0"/>
    <x v="0"/>
    <x v="0"/>
    <n v="70000"/>
    <x v="0"/>
    <n v="0.30599999999999999"/>
    <n v="1294"/>
    <n v="26"/>
    <x v="0"/>
    <n v="0.30599999999999999"/>
    <s v="Low"/>
  </r>
  <r>
    <n v="816089433"/>
    <n v="49"/>
    <x v="1"/>
    <x v="0"/>
    <x v="0"/>
    <n v="70000"/>
    <x v="0"/>
    <n v="0.47299999999999998"/>
    <n v="1545"/>
    <n v="31"/>
    <x v="1"/>
    <n v="0.47299999999999998"/>
    <s v="Moderate"/>
  </r>
  <r>
    <n v="716991933"/>
    <n v="53"/>
    <x v="1"/>
    <x v="1"/>
    <x v="1"/>
    <n v="20000"/>
    <x v="0"/>
    <n v="0"/>
    <n v="820"/>
    <n v="25"/>
    <x v="0"/>
    <n v="0"/>
    <s v="Low"/>
  </r>
  <r>
    <n v="714534108"/>
    <n v="45"/>
    <x v="0"/>
    <x v="1"/>
    <x v="3"/>
    <n v="50000"/>
    <x v="0"/>
    <n v="0.29399999999999998"/>
    <n v="1675"/>
    <n v="47"/>
    <x v="0"/>
    <n v="0.29399999999999998"/>
    <s v="Moderate"/>
  </r>
  <r>
    <n v="787456608"/>
    <n v="29"/>
    <x v="2"/>
    <x v="0"/>
    <x v="2"/>
    <n v="100000"/>
    <x v="0"/>
    <n v="0.39300000000000002"/>
    <n v="1678"/>
    <n v="37"/>
    <x v="1"/>
    <n v="0.39300000000000002"/>
    <s v="Moderate"/>
  </r>
  <r>
    <n v="717090183"/>
    <n v="60"/>
    <x v="1"/>
    <x v="0"/>
    <x v="4"/>
    <n v="130000"/>
    <x v="0"/>
    <n v="9.9000000000000005E-2"/>
    <n v="2117"/>
    <n v="48"/>
    <x v="0"/>
    <n v="9.9000000000000005E-2"/>
    <s v="Moderate"/>
  </r>
  <r>
    <n v="772782708"/>
    <n v="50"/>
    <x v="1"/>
    <x v="0"/>
    <x v="2"/>
    <n v="100000"/>
    <x v="0"/>
    <n v="5.3999999999999999E-2"/>
    <n v="1721"/>
    <n v="56"/>
    <x v="0"/>
    <n v="5.3999999999999999E-2"/>
    <s v="Moderate"/>
  </r>
  <r>
    <n v="710722908"/>
    <n v="53"/>
    <x v="1"/>
    <x v="0"/>
    <x v="4"/>
    <n v="130000"/>
    <x v="0"/>
    <n v="5.5E-2"/>
    <n v="1267"/>
    <n v="23"/>
    <x v="0"/>
    <n v="5.5E-2"/>
    <s v="Low"/>
  </r>
  <r>
    <n v="795155433"/>
    <n v="45"/>
    <x v="0"/>
    <x v="0"/>
    <x v="2"/>
    <n v="100000"/>
    <x v="0"/>
    <n v="0.104"/>
    <n v="1562"/>
    <n v="33"/>
    <x v="0"/>
    <n v="0.104"/>
    <s v="Moderate"/>
  </r>
  <r>
    <n v="715271733"/>
    <n v="50"/>
    <x v="1"/>
    <x v="1"/>
    <x v="1"/>
    <n v="20000"/>
    <x v="0"/>
    <n v="9.6000000000000002E-2"/>
    <n v="1193"/>
    <n v="35"/>
    <x v="0"/>
    <n v="9.6000000000000002E-2"/>
    <s v="Moderate"/>
  </r>
  <r>
    <n v="771706308"/>
    <n v="46"/>
    <x v="1"/>
    <x v="0"/>
    <x v="2"/>
    <n v="100000"/>
    <x v="0"/>
    <n v="4.8000000000000001E-2"/>
    <n v="1254"/>
    <n v="34"/>
    <x v="0"/>
    <n v="4.8000000000000001E-2"/>
    <s v="Moderate"/>
  </r>
  <r>
    <n v="713989233"/>
    <n v="61"/>
    <x v="1"/>
    <x v="0"/>
    <x v="5"/>
    <m/>
    <x v="0"/>
    <n v="0.13400000000000001"/>
    <n v="1731"/>
    <n v="32"/>
    <x v="0"/>
    <n v="0.13400000000000001"/>
    <s v="Moderate"/>
  </r>
  <r>
    <n v="780198258"/>
    <n v="46"/>
    <x v="1"/>
    <x v="0"/>
    <x v="4"/>
    <n v="130000"/>
    <x v="0"/>
    <n v="0.219"/>
    <n v="1099"/>
    <n v="39"/>
    <x v="0"/>
    <n v="0.219"/>
    <s v="Moderate"/>
  </r>
  <r>
    <n v="802002858"/>
    <n v="62"/>
    <x v="1"/>
    <x v="1"/>
    <x v="5"/>
    <m/>
    <x v="0"/>
    <n v="0"/>
    <n v="747"/>
    <n v="19"/>
    <x v="0"/>
    <n v="0"/>
    <s v="Low"/>
  </r>
  <r>
    <n v="716290233"/>
    <n v="43"/>
    <x v="0"/>
    <x v="1"/>
    <x v="3"/>
    <n v="50000"/>
    <x v="0"/>
    <n v="0"/>
    <n v="1352"/>
    <n v="35"/>
    <x v="0"/>
    <n v="0"/>
    <s v="Moderate"/>
  </r>
  <r>
    <n v="828298908"/>
    <n v="54"/>
    <x v="1"/>
    <x v="0"/>
    <x v="4"/>
    <n v="130000"/>
    <x v="0"/>
    <n v="0.70899999999999996"/>
    <n v="1770"/>
    <n v="47"/>
    <x v="1"/>
    <n v="0.70899999999999996"/>
    <s v="Moderate"/>
  </r>
  <r>
    <n v="788946783"/>
    <n v="50"/>
    <x v="1"/>
    <x v="0"/>
    <x v="4"/>
    <n v="130000"/>
    <x v="0"/>
    <n v="0"/>
    <n v="1812"/>
    <n v="50"/>
    <x v="0"/>
    <n v="0"/>
    <s v="Moderate"/>
  </r>
  <r>
    <n v="720697908"/>
    <n v="35"/>
    <x v="2"/>
    <x v="0"/>
    <x v="3"/>
    <n v="50000"/>
    <x v="0"/>
    <n v="0.621"/>
    <n v="1673"/>
    <n v="58"/>
    <x v="1"/>
    <n v="0.621"/>
    <s v="Moderate"/>
  </r>
  <r>
    <n v="780598383"/>
    <n v="35"/>
    <x v="2"/>
    <x v="0"/>
    <x v="3"/>
    <n v="50000"/>
    <x v="0"/>
    <n v="0.71899999999999997"/>
    <n v="2167"/>
    <n v="65"/>
    <x v="1"/>
    <n v="0.71899999999999997"/>
    <s v="Active"/>
  </r>
  <r>
    <n v="715345833"/>
    <n v="36"/>
    <x v="0"/>
    <x v="1"/>
    <x v="1"/>
    <n v="20000"/>
    <x v="0"/>
    <n v="0.41199999999999998"/>
    <n v="2369"/>
    <n v="56"/>
    <x v="1"/>
    <n v="0.41199999999999998"/>
    <s v="Moderate"/>
  </r>
  <r>
    <n v="710831133"/>
    <n v="42"/>
    <x v="0"/>
    <x v="0"/>
    <x v="2"/>
    <n v="100000"/>
    <x v="0"/>
    <n v="8.2000000000000003E-2"/>
    <n v="1582"/>
    <n v="47"/>
    <x v="0"/>
    <n v="8.2000000000000003E-2"/>
    <s v="Moderate"/>
  </r>
  <r>
    <n v="766706358"/>
    <n v="39"/>
    <x v="0"/>
    <x v="1"/>
    <x v="1"/>
    <n v="20000"/>
    <x v="0"/>
    <n v="0.55300000000000005"/>
    <n v="1800"/>
    <n v="33"/>
    <x v="1"/>
    <n v="0.55300000000000005"/>
    <s v="Moderate"/>
  </r>
  <r>
    <n v="816533733"/>
    <n v="50"/>
    <x v="1"/>
    <x v="0"/>
    <x v="2"/>
    <n v="100000"/>
    <x v="0"/>
    <n v="0"/>
    <n v="1567"/>
    <n v="44"/>
    <x v="0"/>
    <n v="0"/>
    <s v="Moderate"/>
  </r>
  <r>
    <n v="712373208"/>
    <n v="43"/>
    <x v="0"/>
    <x v="0"/>
    <x v="0"/>
    <n v="70000"/>
    <x v="0"/>
    <n v="0"/>
    <n v="647"/>
    <n v="19"/>
    <x v="0"/>
    <n v="0"/>
    <s v="Low"/>
  </r>
  <r>
    <n v="721433283"/>
    <n v="39"/>
    <x v="0"/>
    <x v="1"/>
    <x v="3"/>
    <n v="50000"/>
    <x v="0"/>
    <n v="0.112"/>
    <n v="1447"/>
    <n v="39"/>
    <x v="0"/>
    <n v="0.112"/>
    <s v="Moderate"/>
  </r>
  <r>
    <n v="720680058"/>
    <n v="47"/>
    <x v="1"/>
    <x v="0"/>
    <x v="1"/>
    <n v="20000"/>
    <x v="0"/>
    <n v="0.42799999999999999"/>
    <n v="1145"/>
    <n v="37"/>
    <x v="0"/>
    <n v="0.42799999999999999"/>
    <s v="Moderate"/>
  </r>
  <r>
    <n v="716909283"/>
    <n v="60"/>
    <x v="1"/>
    <x v="0"/>
    <x v="2"/>
    <n v="100000"/>
    <x v="0"/>
    <n v="0"/>
    <n v="3280"/>
    <n v="78"/>
    <x v="0"/>
    <n v="0"/>
    <s v="Active"/>
  </r>
  <r>
    <n v="754654383"/>
    <n v="30"/>
    <x v="2"/>
    <x v="0"/>
    <x v="1"/>
    <n v="20000"/>
    <x v="0"/>
    <n v="0.46500000000000002"/>
    <n v="1577"/>
    <n v="35"/>
    <x v="1"/>
    <n v="0.46500000000000002"/>
    <s v="Moderate"/>
  </r>
  <r>
    <n v="719226333"/>
    <n v="44"/>
    <x v="0"/>
    <x v="0"/>
    <x v="0"/>
    <n v="70000"/>
    <x v="0"/>
    <n v="0.2"/>
    <n v="1140"/>
    <n v="25"/>
    <x v="0"/>
    <n v="0.2"/>
    <s v="Low"/>
  </r>
  <r>
    <n v="779759058"/>
    <n v="52"/>
    <x v="1"/>
    <x v="0"/>
    <x v="4"/>
    <n v="130000"/>
    <x v="0"/>
    <n v="0.53"/>
    <n v="1736"/>
    <n v="40"/>
    <x v="1"/>
    <n v="0.53"/>
    <s v="Moderate"/>
  </r>
  <r>
    <n v="718206783"/>
    <n v="45"/>
    <x v="0"/>
    <x v="1"/>
    <x v="1"/>
    <n v="20000"/>
    <x v="1"/>
    <n v="0.10299999999999999"/>
    <n v="1436"/>
    <n v="36"/>
    <x v="0"/>
    <n v="0.10299999999999999"/>
    <s v="Moderate"/>
  </r>
  <r>
    <n v="715783758"/>
    <n v="40"/>
    <x v="0"/>
    <x v="0"/>
    <x v="4"/>
    <n v="130000"/>
    <x v="0"/>
    <n v="5.0999999999999997E-2"/>
    <n v="1513"/>
    <n v="38"/>
    <x v="0"/>
    <n v="5.0999999999999997E-2"/>
    <s v="Moderate"/>
  </r>
  <r>
    <n v="771190083"/>
    <n v="36"/>
    <x v="0"/>
    <x v="1"/>
    <x v="1"/>
    <n v="20000"/>
    <x v="0"/>
    <n v="0.70699999999999996"/>
    <n v="2505"/>
    <n v="69"/>
    <x v="1"/>
    <n v="0.70699999999999996"/>
    <s v="Active"/>
  </r>
  <r>
    <n v="713135883"/>
    <n v="65"/>
    <x v="1"/>
    <x v="1"/>
    <x v="5"/>
    <m/>
    <x v="0"/>
    <n v="0.16600000000000001"/>
    <n v="1723"/>
    <n v="51"/>
    <x v="0"/>
    <n v="0.16600000000000001"/>
    <s v="Moderate"/>
  </r>
  <r>
    <n v="778799583"/>
    <n v="35"/>
    <x v="2"/>
    <x v="1"/>
    <x v="1"/>
    <n v="20000"/>
    <x v="0"/>
    <n v="0.85899999999999999"/>
    <n v="1695"/>
    <n v="48"/>
    <x v="1"/>
    <n v="0.85899999999999999"/>
    <s v="Moderate"/>
  </r>
  <r>
    <n v="808796208"/>
    <n v="54"/>
    <x v="1"/>
    <x v="1"/>
    <x v="3"/>
    <n v="50000"/>
    <x v="0"/>
    <n v="0.46"/>
    <n v="1532"/>
    <n v="44"/>
    <x v="1"/>
    <n v="0.46"/>
    <s v="Moderate"/>
  </r>
  <r>
    <n v="708313608"/>
    <n v="53"/>
    <x v="1"/>
    <x v="0"/>
    <x v="2"/>
    <n v="100000"/>
    <x v="0"/>
    <n v="0.85899999999999999"/>
    <n v="2110"/>
    <n v="43"/>
    <x v="1"/>
    <n v="0.85899999999999999"/>
    <s v="Moderate"/>
  </r>
  <r>
    <n v="779330208"/>
    <n v="62"/>
    <x v="1"/>
    <x v="1"/>
    <x v="1"/>
    <n v="20000"/>
    <x v="0"/>
    <n v="0.67700000000000005"/>
    <n v="1807"/>
    <n v="45"/>
    <x v="1"/>
    <n v="0.67700000000000005"/>
    <s v="Moderate"/>
  </r>
  <r>
    <n v="794498733"/>
    <n v="40"/>
    <x v="0"/>
    <x v="0"/>
    <x v="4"/>
    <n v="130000"/>
    <x v="0"/>
    <n v="0.08"/>
    <n v="1687"/>
    <n v="46"/>
    <x v="0"/>
    <n v="0.08"/>
    <s v="Moderate"/>
  </r>
  <r>
    <n v="807964908"/>
    <n v="41"/>
    <x v="0"/>
    <x v="0"/>
    <x v="0"/>
    <n v="70000"/>
    <x v="0"/>
    <n v="0.253"/>
    <n v="1481"/>
    <n v="45"/>
    <x v="0"/>
    <n v="0.253"/>
    <s v="Moderate"/>
  </r>
  <r>
    <n v="823845783"/>
    <n v="53"/>
    <x v="1"/>
    <x v="0"/>
    <x v="4"/>
    <n v="130000"/>
    <x v="0"/>
    <n v="0.58599999999999997"/>
    <n v="1318"/>
    <n v="37"/>
    <x v="0"/>
    <n v="0.58599999999999997"/>
    <s v="Moderate"/>
  </r>
  <r>
    <n v="711748983"/>
    <n v="30"/>
    <x v="2"/>
    <x v="0"/>
    <x v="0"/>
    <n v="70000"/>
    <x v="0"/>
    <n v="0.20599999999999999"/>
    <n v="1946"/>
    <n v="45"/>
    <x v="0"/>
    <n v="0.20599999999999999"/>
    <s v="Moderate"/>
  </r>
  <r>
    <n v="718064283"/>
    <n v="46"/>
    <x v="1"/>
    <x v="0"/>
    <x v="0"/>
    <n v="70000"/>
    <x v="0"/>
    <n v="6.2E-2"/>
    <n v="1481"/>
    <n v="41"/>
    <x v="0"/>
    <n v="6.2E-2"/>
    <s v="Moderate"/>
  </r>
  <r>
    <n v="710492733"/>
    <n v="29"/>
    <x v="2"/>
    <x v="0"/>
    <x v="3"/>
    <n v="50000"/>
    <x v="0"/>
    <n v="0.109"/>
    <n v="2168"/>
    <n v="42"/>
    <x v="0"/>
    <n v="0.109"/>
    <s v="Moderate"/>
  </r>
  <r>
    <n v="779016408"/>
    <n v="37"/>
    <x v="0"/>
    <x v="1"/>
    <x v="1"/>
    <n v="20000"/>
    <x v="0"/>
    <n v="0.80300000000000005"/>
    <n v="1583"/>
    <n v="32"/>
    <x v="1"/>
    <n v="0.80300000000000005"/>
    <s v="Moderate"/>
  </r>
  <r>
    <n v="717787533"/>
    <n v="51"/>
    <x v="1"/>
    <x v="1"/>
    <x v="1"/>
    <n v="20000"/>
    <x v="0"/>
    <n v="0.42499999999999999"/>
    <n v="1229"/>
    <n v="34"/>
    <x v="0"/>
    <n v="0.42499999999999999"/>
    <s v="Moderate"/>
  </r>
  <r>
    <n v="714851058"/>
    <n v="31"/>
    <x v="2"/>
    <x v="0"/>
    <x v="3"/>
    <n v="50000"/>
    <x v="0"/>
    <n v="0.80100000000000005"/>
    <n v="1718"/>
    <n v="42"/>
    <x v="1"/>
    <n v="0.80100000000000005"/>
    <s v="Moderate"/>
  </r>
  <r>
    <n v="823535133"/>
    <n v="45"/>
    <x v="0"/>
    <x v="0"/>
    <x v="2"/>
    <n v="100000"/>
    <x v="0"/>
    <n v="5.3999999999999999E-2"/>
    <n v="1402"/>
    <n v="34"/>
    <x v="0"/>
    <n v="5.3999999999999999E-2"/>
    <s v="Moderate"/>
  </r>
  <r>
    <n v="708455883"/>
    <n v="57"/>
    <x v="1"/>
    <x v="0"/>
    <x v="2"/>
    <n v="100000"/>
    <x v="0"/>
    <n v="8.4000000000000005E-2"/>
    <n v="1127"/>
    <n v="29"/>
    <x v="0"/>
    <n v="8.4000000000000005E-2"/>
    <s v="Low"/>
  </r>
  <r>
    <n v="780095808"/>
    <n v="43"/>
    <x v="0"/>
    <x v="0"/>
    <x v="0"/>
    <n v="70000"/>
    <x v="0"/>
    <n v="0.64500000000000002"/>
    <n v="1053"/>
    <n v="31"/>
    <x v="0"/>
    <n v="0.64500000000000002"/>
    <s v="Moderate"/>
  </r>
  <r>
    <n v="709207458"/>
    <n v="44"/>
    <x v="0"/>
    <x v="0"/>
    <x v="3"/>
    <n v="50000"/>
    <x v="0"/>
    <n v="0.14899999999999999"/>
    <n v="1340"/>
    <n v="25"/>
    <x v="0"/>
    <n v="0.14899999999999999"/>
    <s v="Low"/>
  </r>
  <r>
    <n v="763895958"/>
    <n v="53"/>
    <x v="1"/>
    <x v="0"/>
    <x v="4"/>
    <n v="130000"/>
    <x v="0"/>
    <n v="0"/>
    <n v="732"/>
    <n v="21"/>
    <x v="0"/>
    <n v="0"/>
    <s v="Low"/>
  </r>
  <r>
    <n v="715942683"/>
    <n v="32"/>
    <x v="2"/>
    <x v="1"/>
    <x v="1"/>
    <n v="20000"/>
    <x v="0"/>
    <n v="0"/>
    <n v="2346"/>
    <n v="71"/>
    <x v="0"/>
    <n v="0"/>
    <s v="Active"/>
  </r>
  <r>
    <n v="721301733"/>
    <n v="53"/>
    <x v="1"/>
    <x v="0"/>
    <x v="2"/>
    <n v="100000"/>
    <x v="0"/>
    <n v="3.3000000000000002E-2"/>
    <n v="1580"/>
    <n v="45"/>
    <x v="0"/>
    <n v="3.3000000000000002E-2"/>
    <s v="Moderate"/>
  </r>
  <r>
    <n v="711927108"/>
    <n v="54"/>
    <x v="1"/>
    <x v="0"/>
    <x v="2"/>
    <n v="100000"/>
    <x v="0"/>
    <n v="3.6999999999999998E-2"/>
    <n v="1196"/>
    <n v="28"/>
    <x v="0"/>
    <n v="3.6999999999999998E-2"/>
    <s v="Low"/>
  </r>
  <r>
    <n v="718083483"/>
    <n v="42"/>
    <x v="0"/>
    <x v="0"/>
    <x v="1"/>
    <n v="20000"/>
    <x v="0"/>
    <n v="0.34300000000000003"/>
    <n v="2086"/>
    <n v="50"/>
    <x v="1"/>
    <n v="0.34300000000000003"/>
    <s v="Moderate"/>
  </r>
  <r>
    <n v="717548358"/>
    <n v="38"/>
    <x v="0"/>
    <x v="1"/>
    <x v="1"/>
    <n v="20000"/>
    <x v="0"/>
    <n v="0.878"/>
    <n v="1665"/>
    <n v="57"/>
    <x v="1"/>
    <n v="0.878"/>
    <s v="Moderate"/>
  </r>
  <r>
    <n v="816829608"/>
    <n v="44"/>
    <x v="0"/>
    <x v="0"/>
    <x v="2"/>
    <n v="100000"/>
    <x v="0"/>
    <n v="0"/>
    <n v="1495"/>
    <n v="39"/>
    <x v="0"/>
    <n v="0"/>
    <s v="Moderate"/>
  </r>
  <r>
    <n v="713936583"/>
    <n v="54"/>
    <x v="1"/>
    <x v="0"/>
    <x v="0"/>
    <n v="70000"/>
    <x v="0"/>
    <n v="0.30399999999999999"/>
    <n v="2187"/>
    <n v="58"/>
    <x v="1"/>
    <n v="0.30399999999999999"/>
    <s v="Moderate"/>
  </r>
  <r>
    <n v="709682658"/>
    <n v="37"/>
    <x v="0"/>
    <x v="1"/>
    <x v="3"/>
    <n v="50000"/>
    <x v="0"/>
    <n v="0.81399999999999995"/>
    <n v="1371"/>
    <n v="23"/>
    <x v="0"/>
    <n v="0.81399999999999995"/>
    <s v="Low"/>
  </r>
  <r>
    <n v="793889508"/>
    <n v="48"/>
    <x v="1"/>
    <x v="1"/>
    <x v="3"/>
    <n v="50000"/>
    <x v="0"/>
    <n v="0"/>
    <n v="1235"/>
    <n v="37"/>
    <x v="0"/>
    <n v="0"/>
    <s v="Moderate"/>
  </r>
  <r>
    <n v="714648933"/>
    <n v="55"/>
    <x v="1"/>
    <x v="1"/>
    <x v="5"/>
    <m/>
    <x v="0"/>
    <n v="0.23100000000000001"/>
    <n v="1556"/>
    <n v="40"/>
    <x v="0"/>
    <n v="0.23100000000000001"/>
    <s v="Moderate"/>
  </r>
  <r>
    <n v="711556533"/>
    <n v="43"/>
    <x v="0"/>
    <x v="1"/>
    <x v="5"/>
    <m/>
    <x v="0"/>
    <n v="0"/>
    <n v="1212"/>
    <n v="24"/>
    <x v="0"/>
    <n v="0"/>
    <s v="Low"/>
  </r>
  <r>
    <n v="717420333"/>
    <n v="37"/>
    <x v="0"/>
    <x v="0"/>
    <x v="0"/>
    <n v="70000"/>
    <x v="0"/>
    <n v="0.34200000000000003"/>
    <n v="2701"/>
    <n v="60"/>
    <x v="1"/>
    <n v="0.34200000000000003"/>
    <s v="Active"/>
  </r>
  <r>
    <n v="768921933"/>
    <n v="34"/>
    <x v="2"/>
    <x v="0"/>
    <x v="0"/>
    <n v="70000"/>
    <x v="0"/>
    <n v="0.84799999999999998"/>
    <n v="1750"/>
    <n v="47"/>
    <x v="1"/>
    <n v="0.84799999999999998"/>
    <s v="Moderate"/>
  </r>
  <r>
    <n v="714311583"/>
    <n v="46"/>
    <x v="1"/>
    <x v="1"/>
    <x v="5"/>
    <m/>
    <x v="0"/>
    <n v="6.4000000000000001E-2"/>
    <n v="1610"/>
    <n v="43"/>
    <x v="0"/>
    <n v="6.4000000000000001E-2"/>
    <s v="Moderate"/>
  </r>
  <r>
    <n v="717707133"/>
    <n v="32"/>
    <x v="2"/>
    <x v="0"/>
    <x v="3"/>
    <n v="50000"/>
    <x v="0"/>
    <n v="0.23100000000000001"/>
    <n v="2184"/>
    <n v="63"/>
    <x v="0"/>
    <n v="0.23100000000000001"/>
    <s v="Active"/>
  </r>
  <r>
    <n v="716043258"/>
    <n v="53"/>
    <x v="1"/>
    <x v="0"/>
    <x v="3"/>
    <n v="50000"/>
    <x v="0"/>
    <n v="0.54500000000000004"/>
    <n v="1745"/>
    <n v="41"/>
    <x v="1"/>
    <n v="0.54500000000000004"/>
    <s v="Moderate"/>
  </r>
  <r>
    <n v="716343408"/>
    <n v="46"/>
    <x v="1"/>
    <x v="0"/>
    <x v="2"/>
    <n v="100000"/>
    <x v="0"/>
    <n v="0.16300000000000001"/>
    <n v="1381"/>
    <n v="40"/>
    <x v="0"/>
    <n v="0.16300000000000001"/>
    <s v="Moderate"/>
  </r>
  <r>
    <n v="718909158"/>
    <n v="38"/>
    <x v="0"/>
    <x v="0"/>
    <x v="1"/>
    <n v="20000"/>
    <x v="0"/>
    <n v="0.11799999999999999"/>
    <n v="1793"/>
    <n v="37"/>
    <x v="0"/>
    <n v="0.11799999999999999"/>
    <s v="Moderate"/>
  </r>
  <r>
    <n v="719471433"/>
    <n v="31"/>
    <x v="2"/>
    <x v="1"/>
    <x v="1"/>
    <n v="20000"/>
    <x v="0"/>
    <n v="0.72899999999999998"/>
    <n v="1831"/>
    <n v="36"/>
    <x v="1"/>
    <n v="0.72899999999999998"/>
    <s v="Moderate"/>
  </r>
  <r>
    <n v="712763808"/>
    <n v="38"/>
    <x v="0"/>
    <x v="0"/>
    <x v="0"/>
    <n v="70000"/>
    <x v="0"/>
    <n v="0.30399999999999999"/>
    <n v="1468"/>
    <n v="36"/>
    <x v="0"/>
    <n v="0.30399999999999999"/>
    <s v="Moderate"/>
  </r>
  <r>
    <n v="711147483"/>
    <n v="46"/>
    <x v="1"/>
    <x v="1"/>
    <x v="1"/>
    <n v="20000"/>
    <x v="0"/>
    <n v="0.125"/>
    <n v="1097"/>
    <n v="32"/>
    <x v="0"/>
    <n v="0.125"/>
    <s v="Moderate"/>
  </r>
  <r>
    <n v="719788833"/>
    <n v="47"/>
    <x v="1"/>
    <x v="0"/>
    <x v="0"/>
    <n v="70000"/>
    <x v="0"/>
    <n v="0"/>
    <n v="1682"/>
    <n v="44"/>
    <x v="0"/>
    <n v="0"/>
    <s v="Moderate"/>
  </r>
  <r>
    <n v="715168983"/>
    <n v="47"/>
    <x v="1"/>
    <x v="1"/>
    <x v="1"/>
    <n v="20000"/>
    <x v="0"/>
    <n v="0"/>
    <n v="1451"/>
    <n v="37"/>
    <x v="0"/>
    <n v="0"/>
    <s v="Moderate"/>
  </r>
  <r>
    <n v="714306258"/>
    <n v="56"/>
    <x v="1"/>
    <x v="0"/>
    <x v="0"/>
    <n v="70000"/>
    <x v="0"/>
    <n v="0.222"/>
    <n v="1509"/>
    <n v="44"/>
    <x v="0"/>
    <n v="0.222"/>
    <s v="Moderate"/>
  </r>
  <r>
    <n v="713828208"/>
    <n v="47"/>
    <x v="1"/>
    <x v="0"/>
    <x v="0"/>
    <n v="70000"/>
    <x v="0"/>
    <n v="0"/>
    <n v="1895"/>
    <n v="57"/>
    <x v="0"/>
    <n v="0"/>
    <s v="Moderate"/>
  </r>
  <r>
    <n v="710574558"/>
    <n v="47"/>
    <x v="1"/>
    <x v="0"/>
    <x v="2"/>
    <n v="100000"/>
    <x v="0"/>
    <n v="6.2E-2"/>
    <n v="1403"/>
    <n v="40"/>
    <x v="0"/>
    <n v="6.2E-2"/>
    <s v="Moderate"/>
  </r>
  <r>
    <n v="710947683"/>
    <n v="64"/>
    <x v="1"/>
    <x v="1"/>
    <x v="1"/>
    <n v="20000"/>
    <x v="0"/>
    <n v="0.23200000000000001"/>
    <n v="1420"/>
    <n v="31"/>
    <x v="0"/>
    <n v="0.23200000000000001"/>
    <s v="Moderate"/>
  </r>
  <r>
    <n v="711113958"/>
    <n v="37"/>
    <x v="0"/>
    <x v="1"/>
    <x v="1"/>
    <n v="20000"/>
    <x v="0"/>
    <n v="0.46899999999999997"/>
    <n v="1717"/>
    <n v="31"/>
    <x v="1"/>
    <n v="0.46899999999999997"/>
    <s v="Moderate"/>
  </r>
  <r>
    <n v="718923858"/>
    <n v="42"/>
    <x v="0"/>
    <x v="0"/>
    <x v="0"/>
    <n v="70000"/>
    <x v="2"/>
    <n v="4.4999999999999998E-2"/>
    <n v="1131"/>
    <n v="29"/>
    <x v="0"/>
    <n v="4.4999999999999998E-2"/>
    <s v="Low"/>
  </r>
  <r>
    <n v="752666508"/>
    <n v="41"/>
    <x v="0"/>
    <x v="0"/>
    <x v="2"/>
    <n v="100000"/>
    <x v="2"/>
    <n v="3.9E-2"/>
    <n v="1005"/>
    <n v="22"/>
    <x v="0"/>
    <n v="3.9E-2"/>
    <s v="Low"/>
  </r>
  <r>
    <n v="712672083"/>
    <n v="65"/>
    <x v="1"/>
    <x v="1"/>
    <x v="1"/>
    <n v="20000"/>
    <x v="0"/>
    <n v="0.51900000000000002"/>
    <n v="948"/>
    <n v="24"/>
    <x v="0"/>
    <n v="0.51900000000000002"/>
    <s v="Low"/>
  </r>
  <r>
    <n v="719863758"/>
    <n v="49"/>
    <x v="1"/>
    <x v="1"/>
    <x v="3"/>
    <n v="50000"/>
    <x v="0"/>
    <n v="0.40600000000000003"/>
    <n v="1549"/>
    <n v="34"/>
    <x v="1"/>
    <n v="0.40600000000000003"/>
    <s v="Moderate"/>
  </r>
  <r>
    <n v="720990183"/>
    <n v="54"/>
    <x v="1"/>
    <x v="0"/>
    <x v="0"/>
    <n v="70000"/>
    <x v="0"/>
    <n v="0"/>
    <n v="965"/>
    <n v="26"/>
    <x v="0"/>
    <n v="0"/>
    <s v="Low"/>
  </r>
  <r>
    <n v="720718908"/>
    <n v="46"/>
    <x v="1"/>
    <x v="0"/>
    <x v="4"/>
    <n v="130000"/>
    <x v="0"/>
    <n v="7.2999999999999995E-2"/>
    <n v="1958"/>
    <n v="41"/>
    <x v="0"/>
    <n v="7.2999999999999995E-2"/>
    <s v="Moderate"/>
  </r>
  <r>
    <n v="721250358"/>
    <n v="50"/>
    <x v="1"/>
    <x v="0"/>
    <x v="3"/>
    <n v="50000"/>
    <x v="0"/>
    <n v="0.27200000000000002"/>
    <n v="1266"/>
    <n v="22"/>
    <x v="0"/>
    <n v="0.27200000000000002"/>
    <s v="Low"/>
  </r>
  <r>
    <n v="779773533"/>
    <n v="50"/>
    <x v="1"/>
    <x v="1"/>
    <x v="1"/>
    <n v="20000"/>
    <x v="0"/>
    <n v="0.33"/>
    <n v="1367"/>
    <n v="29"/>
    <x v="0"/>
    <n v="0.33"/>
    <s v="Low"/>
  </r>
  <r>
    <n v="708249708"/>
    <n v="48"/>
    <x v="1"/>
    <x v="1"/>
    <x v="1"/>
    <n v="20000"/>
    <x v="0"/>
    <n v="0.32500000000000001"/>
    <n v="1489"/>
    <n v="48"/>
    <x v="0"/>
    <n v="0.32500000000000001"/>
    <s v="Moderate"/>
  </r>
  <r>
    <n v="713967783"/>
    <n v="62"/>
    <x v="1"/>
    <x v="1"/>
    <x v="5"/>
    <m/>
    <x v="0"/>
    <n v="0.63600000000000001"/>
    <n v="1582"/>
    <n v="33"/>
    <x v="1"/>
    <n v="0.63600000000000001"/>
    <s v="Moderate"/>
  </r>
  <r>
    <n v="779506158"/>
    <n v="39"/>
    <x v="0"/>
    <x v="1"/>
    <x v="1"/>
    <n v="20000"/>
    <x v="0"/>
    <n v="0.70199999999999996"/>
    <n v="2516"/>
    <n v="42"/>
    <x v="1"/>
    <n v="0.70199999999999996"/>
    <s v="Moderate"/>
  </r>
  <r>
    <n v="759823158"/>
    <n v="46"/>
    <x v="1"/>
    <x v="0"/>
    <x v="0"/>
    <n v="70000"/>
    <x v="0"/>
    <n v="0.432"/>
    <n v="1557"/>
    <n v="49"/>
    <x v="1"/>
    <n v="0.432"/>
    <s v="Moderate"/>
  </r>
  <r>
    <n v="716608608"/>
    <n v="41"/>
    <x v="0"/>
    <x v="0"/>
    <x v="2"/>
    <n v="100000"/>
    <x v="0"/>
    <n v="0.18099999999999999"/>
    <n v="1084"/>
    <n v="32"/>
    <x v="0"/>
    <n v="0.18099999999999999"/>
    <s v="Moderate"/>
  </r>
  <r>
    <n v="789528183"/>
    <n v="39"/>
    <x v="0"/>
    <x v="1"/>
    <x v="5"/>
    <m/>
    <x v="0"/>
    <n v="0.69299999999999995"/>
    <n v="2583"/>
    <n v="47"/>
    <x v="1"/>
    <n v="0.69299999999999995"/>
    <s v="Moderate"/>
  </r>
  <r>
    <n v="708895158"/>
    <n v="46"/>
    <x v="1"/>
    <x v="0"/>
    <x v="2"/>
    <n v="100000"/>
    <x v="0"/>
    <n v="0.80900000000000005"/>
    <n v="1371"/>
    <n v="30"/>
    <x v="0"/>
    <n v="0.80900000000000005"/>
    <s v="Moderate"/>
  </r>
  <r>
    <n v="824805858"/>
    <n v="39"/>
    <x v="0"/>
    <x v="1"/>
    <x v="1"/>
    <n v="20000"/>
    <x v="0"/>
    <n v="0.16"/>
    <n v="1537"/>
    <n v="49"/>
    <x v="0"/>
    <n v="0.16"/>
    <s v="Moderate"/>
  </r>
  <r>
    <n v="720840108"/>
    <n v="44"/>
    <x v="0"/>
    <x v="0"/>
    <x v="1"/>
    <n v="20000"/>
    <x v="0"/>
    <n v="0.23799999999999999"/>
    <n v="3753"/>
    <n v="60"/>
    <x v="0"/>
    <n v="0.23799999999999999"/>
    <s v="Active"/>
  </r>
  <r>
    <n v="787595658"/>
    <n v="57"/>
    <x v="1"/>
    <x v="1"/>
    <x v="1"/>
    <n v="20000"/>
    <x v="0"/>
    <n v="0.161"/>
    <n v="1104"/>
    <n v="31"/>
    <x v="0"/>
    <n v="0.161"/>
    <s v="Moderate"/>
  </r>
  <r>
    <n v="720244983"/>
    <n v="40"/>
    <x v="0"/>
    <x v="0"/>
    <x v="3"/>
    <n v="50000"/>
    <x v="0"/>
    <n v="0.47899999999999998"/>
    <n v="1482"/>
    <n v="42"/>
    <x v="0"/>
    <n v="0.47899999999999998"/>
    <s v="Moderate"/>
  </r>
  <r>
    <n v="713220258"/>
    <n v="65"/>
    <x v="1"/>
    <x v="1"/>
    <x v="5"/>
    <m/>
    <x v="0"/>
    <n v="0.25900000000000001"/>
    <n v="1299"/>
    <n v="29"/>
    <x v="0"/>
    <n v="0.25900000000000001"/>
    <s v="Low"/>
  </r>
  <r>
    <n v="813469458"/>
    <n v="26"/>
    <x v="2"/>
    <x v="1"/>
    <x v="3"/>
    <n v="50000"/>
    <x v="0"/>
    <n v="0.46800000000000003"/>
    <n v="2167"/>
    <n v="48"/>
    <x v="1"/>
    <n v="0.46800000000000003"/>
    <s v="Moderate"/>
  </r>
  <r>
    <n v="788939358"/>
    <n v="47"/>
    <x v="1"/>
    <x v="0"/>
    <x v="0"/>
    <n v="70000"/>
    <x v="0"/>
    <n v="0.56899999999999995"/>
    <n v="1563"/>
    <n v="40"/>
    <x v="1"/>
    <n v="0.56899999999999995"/>
    <s v="Moderate"/>
  </r>
  <r>
    <n v="718870158"/>
    <n v="47"/>
    <x v="1"/>
    <x v="0"/>
    <x v="0"/>
    <n v="70000"/>
    <x v="0"/>
    <n v="0.35599999999999998"/>
    <n v="1772"/>
    <n v="52"/>
    <x v="1"/>
    <n v="0.35599999999999998"/>
    <s v="Moderate"/>
  </r>
  <r>
    <n v="788673708"/>
    <n v="57"/>
    <x v="1"/>
    <x v="1"/>
    <x v="3"/>
    <n v="50000"/>
    <x v="0"/>
    <n v="0"/>
    <n v="1254"/>
    <n v="35"/>
    <x v="0"/>
    <n v="0"/>
    <s v="Moderate"/>
  </r>
  <r>
    <n v="711809283"/>
    <n v="31"/>
    <x v="2"/>
    <x v="0"/>
    <x v="1"/>
    <n v="20000"/>
    <x v="0"/>
    <n v="0.81100000000000005"/>
    <n v="2229"/>
    <n v="35"/>
    <x v="1"/>
    <n v="0.81100000000000005"/>
    <s v="Moderate"/>
  </r>
  <r>
    <n v="816513108"/>
    <n v="54"/>
    <x v="1"/>
    <x v="0"/>
    <x v="0"/>
    <n v="70000"/>
    <x v="0"/>
    <n v="0.20899999999999999"/>
    <n v="2195"/>
    <n v="63"/>
    <x v="0"/>
    <n v="0.20899999999999999"/>
    <s v="Active"/>
  </r>
  <r>
    <n v="718594608"/>
    <n v="43"/>
    <x v="0"/>
    <x v="1"/>
    <x v="5"/>
    <m/>
    <x v="0"/>
    <n v="8.6999999999999994E-2"/>
    <n v="1362"/>
    <n v="28"/>
    <x v="0"/>
    <n v="8.6999999999999994E-2"/>
    <s v="Low"/>
  </r>
  <r>
    <n v="823606983"/>
    <n v="39"/>
    <x v="0"/>
    <x v="0"/>
    <x v="0"/>
    <n v="70000"/>
    <x v="0"/>
    <n v="0.34"/>
    <n v="2398"/>
    <n v="37"/>
    <x v="1"/>
    <n v="0.34"/>
    <s v="Moderate"/>
  </r>
  <r>
    <n v="717028158"/>
    <n v="53"/>
    <x v="1"/>
    <x v="0"/>
    <x v="4"/>
    <n v="130000"/>
    <x v="0"/>
    <n v="0.17100000000000001"/>
    <n v="2649"/>
    <n v="56"/>
    <x v="0"/>
    <n v="0.17100000000000001"/>
    <s v="Moderate"/>
  </r>
  <r>
    <n v="788485908"/>
    <n v="44"/>
    <x v="0"/>
    <x v="0"/>
    <x v="0"/>
    <n v="70000"/>
    <x v="0"/>
    <n v="0"/>
    <n v="1463"/>
    <n v="34"/>
    <x v="0"/>
    <n v="0"/>
    <s v="Moderate"/>
  </r>
  <r>
    <n v="714472608"/>
    <n v="59"/>
    <x v="1"/>
    <x v="0"/>
    <x v="1"/>
    <n v="20000"/>
    <x v="0"/>
    <n v="0.25800000000000001"/>
    <n v="1174"/>
    <n v="27"/>
    <x v="0"/>
    <n v="0.25800000000000001"/>
    <s v="Low"/>
  </r>
  <r>
    <n v="710793783"/>
    <n v="53"/>
    <x v="1"/>
    <x v="1"/>
    <x v="5"/>
    <m/>
    <x v="0"/>
    <n v="0.16400000000000001"/>
    <n v="1836"/>
    <n v="36"/>
    <x v="0"/>
    <n v="0.16400000000000001"/>
    <s v="Moderate"/>
  </r>
  <r>
    <n v="794340033"/>
    <n v="34"/>
    <x v="2"/>
    <x v="1"/>
    <x v="3"/>
    <n v="50000"/>
    <x v="0"/>
    <n v="0.63"/>
    <n v="1817"/>
    <n v="39"/>
    <x v="1"/>
    <n v="0.63"/>
    <s v="Moderate"/>
  </r>
  <r>
    <n v="716462658"/>
    <n v="47"/>
    <x v="1"/>
    <x v="0"/>
    <x v="2"/>
    <n v="100000"/>
    <x v="0"/>
    <n v="0"/>
    <n v="1387"/>
    <n v="36"/>
    <x v="0"/>
    <n v="0"/>
    <s v="Moderate"/>
  </r>
  <r>
    <n v="718050033"/>
    <n v="54"/>
    <x v="1"/>
    <x v="0"/>
    <x v="4"/>
    <n v="130000"/>
    <x v="0"/>
    <n v="0.30399999999999999"/>
    <n v="2028"/>
    <n v="55"/>
    <x v="1"/>
    <n v="0.30399999999999999"/>
    <s v="Moderate"/>
  </r>
  <r>
    <n v="714023808"/>
    <n v="42"/>
    <x v="0"/>
    <x v="1"/>
    <x v="5"/>
    <m/>
    <x v="0"/>
    <n v="0.183"/>
    <n v="1582"/>
    <n v="36"/>
    <x v="0"/>
    <n v="0.183"/>
    <s v="Moderate"/>
  </r>
  <r>
    <n v="716341833"/>
    <n v="53"/>
    <x v="1"/>
    <x v="1"/>
    <x v="1"/>
    <n v="20000"/>
    <x v="0"/>
    <n v="0.372"/>
    <n v="1774"/>
    <n v="37"/>
    <x v="1"/>
    <n v="0.372"/>
    <s v="Moderate"/>
  </r>
  <r>
    <n v="719648358"/>
    <n v="50"/>
    <x v="1"/>
    <x v="0"/>
    <x v="2"/>
    <n v="100000"/>
    <x v="0"/>
    <n v="0.60499999999999998"/>
    <n v="1636"/>
    <n v="36"/>
    <x v="1"/>
    <n v="0.60499999999999998"/>
    <s v="Moderate"/>
  </r>
  <r>
    <n v="816600933"/>
    <n v="56"/>
    <x v="1"/>
    <x v="0"/>
    <x v="2"/>
    <n v="100000"/>
    <x v="0"/>
    <n v="0"/>
    <n v="1031"/>
    <n v="25"/>
    <x v="0"/>
    <n v="0"/>
    <s v="Low"/>
  </r>
  <r>
    <n v="714208533"/>
    <n v="43"/>
    <x v="0"/>
    <x v="0"/>
    <x v="0"/>
    <n v="70000"/>
    <x v="0"/>
    <n v="3.3000000000000002E-2"/>
    <n v="916"/>
    <n v="33"/>
    <x v="0"/>
    <n v="3.3000000000000002E-2"/>
    <s v="Moderate"/>
  </r>
  <r>
    <n v="713095533"/>
    <n v="44"/>
    <x v="0"/>
    <x v="1"/>
    <x v="1"/>
    <n v="20000"/>
    <x v="0"/>
    <n v="0.63700000000000001"/>
    <n v="1198"/>
    <n v="31"/>
    <x v="0"/>
    <n v="0.63700000000000001"/>
    <s v="Moderate"/>
  </r>
  <r>
    <n v="809967783"/>
    <n v="34"/>
    <x v="2"/>
    <x v="1"/>
    <x v="3"/>
    <n v="50000"/>
    <x v="0"/>
    <n v="0.50700000000000001"/>
    <n v="2189"/>
    <n v="54"/>
    <x v="1"/>
    <n v="0.50700000000000001"/>
    <s v="Moderate"/>
  </r>
  <r>
    <n v="715848408"/>
    <n v="61"/>
    <x v="1"/>
    <x v="0"/>
    <x v="2"/>
    <n v="100000"/>
    <x v="0"/>
    <n v="0"/>
    <n v="1257"/>
    <n v="36"/>
    <x v="0"/>
    <n v="0"/>
    <s v="Moderate"/>
  </r>
  <r>
    <n v="714414483"/>
    <n v="54"/>
    <x v="1"/>
    <x v="1"/>
    <x v="1"/>
    <n v="20000"/>
    <x v="0"/>
    <n v="0.749"/>
    <n v="1503"/>
    <n v="35"/>
    <x v="1"/>
    <n v="0.749"/>
    <s v="Moderate"/>
  </r>
  <r>
    <n v="708655983"/>
    <n v="49"/>
    <x v="1"/>
    <x v="1"/>
    <x v="5"/>
    <m/>
    <x v="0"/>
    <n v="0"/>
    <n v="1353"/>
    <n v="24"/>
    <x v="0"/>
    <n v="0"/>
    <s v="Low"/>
  </r>
  <r>
    <n v="720426708"/>
    <n v="56"/>
    <x v="1"/>
    <x v="0"/>
    <x v="0"/>
    <n v="70000"/>
    <x v="0"/>
    <n v="0"/>
    <n v="811"/>
    <n v="27"/>
    <x v="0"/>
    <n v="0"/>
    <s v="Low"/>
  </r>
  <r>
    <n v="713743158"/>
    <n v="47"/>
    <x v="1"/>
    <x v="0"/>
    <x v="0"/>
    <n v="70000"/>
    <x v="0"/>
    <n v="0.09"/>
    <n v="1270"/>
    <n v="21"/>
    <x v="0"/>
    <n v="0.09"/>
    <s v="Low"/>
  </r>
  <r>
    <n v="721279083"/>
    <n v="53"/>
    <x v="1"/>
    <x v="0"/>
    <x v="2"/>
    <n v="100000"/>
    <x v="0"/>
    <n v="0.219"/>
    <n v="1840"/>
    <n v="53"/>
    <x v="0"/>
    <n v="0.219"/>
    <s v="Moderate"/>
  </r>
  <r>
    <n v="779149683"/>
    <n v="30"/>
    <x v="2"/>
    <x v="1"/>
    <x v="5"/>
    <m/>
    <x v="0"/>
    <n v="0.24299999999999999"/>
    <n v="2585"/>
    <n v="75"/>
    <x v="0"/>
    <n v="0.24299999999999999"/>
    <s v="Active"/>
  </r>
  <r>
    <n v="714970458"/>
    <n v="39"/>
    <x v="0"/>
    <x v="1"/>
    <x v="3"/>
    <n v="50000"/>
    <x v="0"/>
    <n v="0.223"/>
    <n v="1807"/>
    <n v="33"/>
    <x v="0"/>
    <n v="0.223"/>
    <s v="Moderate"/>
  </r>
  <r>
    <n v="719070108"/>
    <n v="44"/>
    <x v="0"/>
    <x v="0"/>
    <x v="2"/>
    <n v="100000"/>
    <x v="2"/>
    <n v="0.05"/>
    <n v="1729"/>
    <n v="52"/>
    <x v="0"/>
    <n v="0.05"/>
    <s v="Moderate"/>
  </r>
  <r>
    <n v="715490733"/>
    <n v="54"/>
    <x v="1"/>
    <x v="1"/>
    <x v="5"/>
    <m/>
    <x v="0"/>
    <n v="0.129"/>
    <n v="1211"/>
    <n v="35"/>
    <x v="0"/>
    <n v="0.129"/>
    <s v="Moderate"/>
  </r>
  <r>
    <n v="714989583"/>
    <n v="46"/>
    <x v="1"/>
    <x v="0"/>
    <x v="0"/>
    <n v="70000"/>
    <x v="0"/>
    <n v="0.11"/>
    <n v="1763"/>
    <n v="44"/>
    <x v="0"/>
    <n v="0.11"/>
    <s v="Moderate"/>
  </r>
  <r>
    <n v="820355433"/>
    <n v="43"/>
    <x v="0"/>
    <x v="0"/>
    <x v="3"/>
    <n v="50000"/>
    <x v="0"/>
    <n v="0"/>
    <n v="1395"/>
    <n v="34"/>
    <x v="0"/>
    <n v="0"/>
    <s v="Moderate"/>
  </r>
  <r>
    <n v="715901508"/>
    <n v="35"/>
    <x v="2"/>
    <x v="0"/>
    <x v="2"/>
    <n v="100000"/>
    <x v="0"/>
    <n v="9.6000000000000002E-2"/>
    <n v="1843"/>
    <n v="43"/>
    <x v="0"/>
    <n v="9.6000000000000002E-2"/>
    <s v="Moderate"/>
  </r>
  <r>
    <n v="710370483"/>
    <n v="39"/>
    <x v="0"/>
    <x v="1"/>
    <x v="1"/>
    <n v="20000"/>
    <x v="0"/>
    <n v="0.68400000000000005"/>
    <n v="1517"/>
    <n v="33"/>
    <x v="1"/>
    <n v="0.68400000000000005"/>
    <s v="Moderate"/>
  </r>
  <r>
    <n v="778573233"/>
    <n v="61"/>
    <x v="1"/>
    <x v="1"/>
    <x v="1"/>
    <n v="20000"/>
    <x v="0"/>
    <n v="0.67400000000000004"/>
    <n v="1977"/>
    <n v="50"/>
    <x v="1"/>
    <n v="0.67400000000000004"/>
    <s v="Moderate"/>
  </r>
  <r>
    <n v="708833133"/>
    <n v="40"/>
    <x v="0"/>
    <x v="1"/>
    <x v="1"/>
    <n v="20000"/>
    <x v="0"/>
    <n v="0.79400000000000004"/>
    <n v="2027"/>
    <n v="49"/>
    <x v="1"/>
    <n v="0.79400000000000004"/>
    <s v="Moderate"/>
  </r>
  <r>
    <n v="719885883"/>
    <n v="53"/>
    <x v="1"/>
    <x v="0"/>
    <x v="4"/>
    <n v="130000"/>
    <x v="0"/>
    <n v="5.5E-2"/>
    <n v="1497"/>
    <n v="43"/>
    <x v="0"/>
    <n v="5.5E-2"/>
    <s v="Moderate"/>
  </r>
  <r>
    <n v="712523283"/>
    <n v="55"/>
    <x v="1"/>
    <x v="0"/>
    <x v="4"/>
    <n v="130000"/>
    <x v="0"/>
    <n v="0"/>
    <n v="1134"/>
    <n v="31"/>
    <x v="0"/>
    <n v="0"/>
    <s v="Moderate"/>
  </r>
  <r>
    <n v="711309033"/>
    <n v="41"/>
    <x v="0"/>
    <x v="0"/>
    <x v="0"/>
    <n v="70000"/>
    <x v="0"/>
    <n v="0.13400000000000001"/>
    <n v="3663"/>
    <n v="65"/>
    <x v="0"/>
    <n v="0.13400000000000001"/>
    <s v="Active"/>
  </r>
  <r>
    <n v="708134283"/>
    <n v="35"/>
    <x v="2"/>
    <x v="0"/>
    <x v="1"/>
    <n v="20000"/>
    <x v="0"/>
    <n v="0.20100000000000001"/>
    <n v="1483"/>
    <n v="31"/>
    <x v="0"/>
    <n v="0.20100000000000001"/>
    <s v="Moderate"/>
  </r>
  <r>
    <n v="720147633"/>
    <n v="61"/>
    <x v="1"/>
    <x v="0"/>
    <x v="3"/>
    <n v="50000"/>
    <x v="0"/>
    <n v="0.13700000000000001"/>
    <n v="1956"/>
    <n v="63"/>
    <x v="0"/>
    <n v="0.13700000000000001"/>
    <s v="Active"/>
  </r>
  <r>
    <n v="708983658"/>
    <n v="51"/>
    <x v="1"/>
    <x v="0"/>
    <x v="4"/>
    <n v="130000"/>
    <x v="0"/>
    <n v="0"/>
    <n v="940"/>
    <n v="25"/>
    <x v="0"/>
    <n v="0"/>
    <s v="Low"/>
  </r>
  <r>
    <n v="766285608"/>
    <n v="42"/>
    <x v="0"/>
    <x v="0"/>
    <x v="3"/>
    <n v="50000"/>
    <x v="0"/>
    <n v="0.58199999999999996"/>
    <n v="2183"/>
    <n v="56"/>
    <x v="1"/>
    <n v="0.58199999999999996"/>
    <s v="Moderate"/>
  </r>
  <r>
    <n v="779715108"/>
    <n v="46"/>
    <x v="1"/>
    <x v="0"/>
    <x v="2"/>
    <n v="100000"/>
    <x v="0"/>
    <n v="0.46400000000000002"/>
    <n v="2920"/>
    <n v="74"/>
    <x v="1"/>
    <n v="0.46400000000000002"/>
    <s v="Active"/>
  </r>
  <r>
    <n v="798035358"/>
    <n v="46"/>
    <x v="1"/>
    <x v="1"/>
    <x v="1"/>
    <n v="20000"/>
    <x v="0"/>
    <n v="0.61099999999999999"/>
    <n v="1221"/>
    <n v="41"/>
    <x v="0"/>
    <n v="0.61099999999999999"/>
    <s v="Moderate"/>
  </r>
  <r>
    <n v="719391783"/>
    <n v="46"/>
    <x v="1"/>
    <x v="0"/>
    <x v="3"/>
    <n v="50000"/>
    <x v="0"/>
    <n v="0.17100000000000001"/>
    <n v="1790"/>
    <n v="60"/>
    <x v="0"/>
    <n v="0.17100000000000001"/>
    <s v="Active"/>
  </r>
  <r>
    <n v="809342208"/>
    <n v="26"/>
    <x v="2"/>
    <x v="0"/>
    <x v="5"/>
    <m/>
    <x v="0"/>
    <n v="0"/>
    <n v="2005"/>
    <n v="47"/>
    <x v="0"/>
    <n v="0"/>
    <s v="Moderate"/>
  </r>
  <r>
    <n v="780713058"/>
    <n v="46"/>
    <x v="1"/>
    <x v="0"/>
    <x v="0"/>
    <n v="70000"/>
    <x v="0"/>
    <n v="0.111"/>
    <n v="3490"/>
    <n v="69"/>
    <x v="0"/>
    <n v="0.111"/>
    <s v="Active"/>
  </r>
  <r>
    <n v="779338683"/>
    <n v="62"/>
    <x v="1"/>
    <x v="0"/>
    <x v="0"/>
    <n v="70000"/>
    <x v="0"/>
    <n v="6.5000000000000002E-2"/>
    <n v="1904"/>
    <n v="49"/>
    <x v="0"/>
    <n v="6.5000000000000002E-2"/>
    <s v="Moderate"/>
  </r>
  <r>
    <n v="783387783"/>
    <n v="55"/>
    <x v="1"/>
    <x v="0"/>
    <x v="0"/>
    <n v="70000"/>
    <x v="0"/>
    <n v="0.185"/>
    <n v="1647"/>
    <n v="53"/>
    <x v="0"/>
    <n v="0.185"/>
    <s v="Moderate"/>
  </r>
  <r>
    <n v="787800108"/>
    <n v="55"/>
    <x v="1"/>
    <x v="0"/>
    <x v="2"/>
    <n v="100000"/>
    <x v="0"/>
    <n v="0.83"/>
    <n v="1903"/>
    <n v="39"/>
    <x v="1"/>
    <n v="0.83"/>
    <s v="Moderate"/>
  </r>
  <r>
    <n v="721397808"/>
    <n v="32"/>
    <x v="2"/>
    <x v="0"/>
    <x v="3"/>
    <n v="50000"/>
    <x v="0"/>
    <n v="0.315"/>
    <n v="1564"/>
    <n v="41"/>
    <x v="1"/>
    <n v="0.315"/>
    <s v="Moderate"/>
  </r>
  <r>
    <n v="778698408"/>
    <n v="37"/>
    <x v="0"/>
    <x v="1"/>
    <x v="1"/>
    <n v="20000"/>
    <x v="0"/>
    <n v="0.69099999999999995"/>
    <n v="1686"/>
    <n v="34"/>
    <x v="1"/>
    <n v="0.69099999999999995"/>
    <s v="Moderate"/>
  </r>
  <r>
    <n v="709545333"/>
    <n v="33"/>
    <x v="2"/>
    <x v="1"/>
    <x v="5"/>
    <m/>
    <x v="0"/>
    <n v="0.11799999999999999"/>
    <n v="2412"/>
    <n v="64"/>
    <x v="0"/>
    <n v="0.11799999999999999"/>
    <s v="Active"/>
  </r>
  <r>
    <n v="716032233"/>
    <n v="42"/>
    <x v="0"/>
    <x v="0"/>
    <x v="2"/>
    <n v="100000"/>
    <x v="0"/>
    <n v="8.2000000000000003E-2"/>
    <n v="3981"/>
    <n v="65"/>
    <x v="0"/>
    <n v="8.2000000000000003E-2"/>
    <s v="Active"/>
  </r>
  <r>
    <n v="717835908"/>
    <n v="33"/>
    <x v="2"/>
    <x v="0"/>
    <x v="2"/>
    <n v="100000"/>
    <x v="0"/>
    <n v="0.47299999999999998"/>
    <n v="2730"/>
    <n v="48"/>
    <x v="1"/>
    <n v="0.47299999999999998"/>
    <s v="Moderate"/>
  </r>
  <r>
    <n v="719466558"/>
    <n v="60"/>
    <x v="1"/>
    <x v="1"/>
    <x v="5"/>
    <m/>
    <x v="0"/>
    <n v="0"/>
    <n v="1361"/>
    <n v="34"/>
    <x v="0"/>
    <n v="0"/>
    <s v="Moderate"/>
  </r>
  <r>
    <n v="778663458"/>
    <n v="65"/>
    <x v="1"/>
    <x v="0"/>
    <x v="1"/>
    <n v="20000"/>
    <x v="0"/>
    <n v="0"/>
    <n v="821"/>
    <n v="18"/>
    <x v="0"/>
    <n v="0"/>
    <s v="Low"/>
  </r>
  <r>
    <n v="716024808"/>
    <n v="57"/>
    <x v="1"/>
    <x v="0"/>
    <x v="2"/>
    <n v="100000"/>
    <x v="0"/>
    <n v="0.501"/>
    <n v="938"/>
    <n v="21"/>
    <x v="0"/>
    <n v="0.501"/>
    <s v="Low"/>
  </r>
  <r>
    <n v="713008308"/>
    <n v="59"/>
    <x v="1"/>
    <x v="1"/>
    <x v="1"/>
    <n v="20000"/>
    <x v="0"/>
    <n v="0.218"/>
    <n v="1861"/>
    <n v="42"/>
    <x v="0"/>
    <n v="0.218"/>
    <s v="Moderate"/>
  </r>
  <r>
    <n v="794831733"/>
    <n v="45"/>
    <x v="0"/>
    <x v="1"/>
    <x v="1"/>
    <n v="20000"/>
    <x v="0"/>
    <n v="0.56000000000000005"/>
    <n v="1345"/>
    <n v="28"/>
    <x v="0"/>
    <n v="0.56000000000000005"/>
    <s v="Low"/>
  </r>
  <r>
    <n v="713854608"/>
    <n v="62"/>
    <x v="1"/>
    <x v="0"/>
    <x v="0"/>
    <n v="70000"/>
    <x v="0"/>
    <n v="0.17499999999999999"/>
    <n v="2444"/>
    <n v="63"/>
    <x v="0"/>
    <n v="0.17499999999999999"/>
    <s v="Active"/>
  </r>
  <r>
    <n v="715993608"/>
    <n v="51"/>
    <x v="1"/>
    <x v="0"/>
    <x v="4"/>
    <n v="130000"/>
    <x v="0"/>
    <n v="9.4E-2"/>
    <n v="1686"/>
    <n v="50"/>
    <x v="0"/>
    <n v="9.4E-2"/>
    <s v="Moderate"/>
  </r>
  <r>
    <n v="789368658"/>
    <n v="57"/>
    <x v="1"/>
    <x v="0"/>
    <x v="2"/>
    <n v="100000"/>
    <x v="0"/>
    <n v="0.66300000000000003"/>
    <n v="1468"/>
    <n v="30"/>
    <x v="0"/>
    <n v="0.66300000000000003"/>
    <s v="Moderate"/>
  </r>
  <r>
    <n v="802817358"/>
    <n v="38"/>
    <x v="0"/>
    <x v="1"/>
    <x v="5"/>
    <m/>
    <x v="0"/>
    <n v="0.17899999999999999"/>
    <n v="2320"/>
    <n v="51"/>
    <x v="0"/>
    <n v="0.17899999999999999"/>
    <s v="Moderate"/>
  </r>
  <r>
    <n v="708098133"/>
    <n v="32"/>
    <x v="2"/>
    <x v="1"/>
    <x v="1"/>
    <n v="20000"/>
    <x v="0"/>
    <n v="0.5"/>
    <n v="1598"/>
    <n v="39"/>
    <x v="1"/>
    <n v="0.5"/>
    <s v="Moderate"/>
  </r>
  <r>
    <n v="801499908"/>
    <n v="43"/>
    <x v="0"/>
    <x v="1"/>
    <x v="1"/>
    <n v="20000"/>
    <x v="0"/>
    <n v="0.435"/>
    <n v="1232"/>
    <n v="31"/>
    <x v="0"/>
    <n v="0.435"/>
    <s v="Moderate"/>
  </r>
  <r>
    <n v="824770683"/>
    <n v="51"/>
    <x v="1"/>
    <x v="1"/>
    <x v="1"/>
    <n v="20000"/>
    <x v="0"/>
    <n v="0.378"/>
    <n v="4027"/>
    <n v="76"/>
    <x v="1"/>
    <n v="0.378"/>
    <s v="Active"/>
  </r>
  <r>
    <n v="718310733"/>
    <n v="50"/>
    <x v="1"/>
    <x v="0"/>
    <x v="2"/>
    <n v="100000"/>
    <x v="0"/>
    <n v="0"/>
    <n v="1922"/>
    <n v="48"/>
    <x v="0"/>
    <n v="0"/>
    <s v="Moderate"/>
  </r>
  <r>
    <n v="708162558"/>
    <n v="64"/>
    <x v="1"/>
    <x v="1"/>
    <x v="5"/>
    <m/>
    <x v="0"/>
    <n v="0.61299999999999999"/>
    <n v="1355"/>
    <n v="36"/>
    <x v="0"/>
    <n v="0.61299999999999999"/>
    <s v="Moderate"/>
  </r>
  <r>
    <n v="721129383"/>
    <n v="53"/>
    <x v="1"/>
    <x v="1"/>
    <x v="1"/>
    <n v="20000"/>
    <x v="0"/>
    <n v="0.80500000000000005"/>
    <n v="2361"/>
    <n v="42"/>
    <x v="1"/>
    <n v="0.80500000000000005"/>
    <s v="Moderate"/>
  </r>
  <r>
    <n v="721249158"/>
    <n v="42"/>
    <x v="0"/>
    <x v="0"/>
    <x v="0"/>
    <n v="70000"/>
    <x v="0"/>
    <n v="0"/>
    <n v="708"/>
    <n v="14"/>
    <x v="0"/>
    <n v="0"/>
    <s v="Low"/>
  </r>
  <r>
    <n v="721049658"/>
    <n v="53"/>
    <x v="1"/>
    <x v="0"/>
    <x v="2"/>
    <n v="100000"/>
    <x v="0"/>
    <n v="0"/>
    <n v="1687"/>
    <n v="62"/>
    <x v="0"/>
    <n v="0"/>
    <s v="Active"/>
  </r>
  <r>
    <n v="806392908"/>
    <n v="52"/>
    <x v="1"/>
    <x v="1"/>
    <x v="5"/>
    <m/>
    <x v="0"/>
    <n v="0.313"/>
    <n v="1212"/>
    <n v="33"/>
    <x v="0"/>
    <n v="0.313"/>
    <s v="Moderate"/>
  </r>
  <r>
    <n v="714886533"/>
    <n v="60"/>
    <x v="1"/>
    <x v="1"/>
    <x v="1"/>
    <n v="20000"/>
    <x v="0"/>
    <n v="0.72699999999999998"/>
    <n v="1752"/>
    <n v="34"/>
    <x v="1"/>
    <n v="0.72699999999999998"/>
    <s v="Moderate"/>
  </r>
  <r>
    <n v="772375533"/>
    <n v="30"/>
    <x v="2"/>
    <x v="0"/>
    <x v="2"/>
    <n v="100000"/>
    <x v="0"/>
    <n v="0.23899999999999999"/>
    <n v="1560"/>
    <n v="39"/>
    <x v="0"/>
    <n v="0.23899999999999999"/>
    <s v="Moderate"/>
  </r>
  <r>
    <n v="826775058"/>
    <n v="43"/>
    <x v="0"/>
    <x v="1"/>
    <x v="1"/>
    <n v="20000"/>
    <x v="0"/>
    <n v="0.60299999999999998"/>
    <n v="1520"/>
    <n v="36"/>
    <x v="1"/>
    <n v="0.60299999999999998"/>
    <s v="Moderate"/>
  </r>
  <r>
    <n v="711878733"/>
    <n v="60"/>
    <x v="1"/>
    <x v="0"/>
    <x v="0"/>
    <n v="70000"/>
    <x v="0"/>
    <n v="0.20200000000000001"/>
    <n v="1685"/>
    <n v="45"/>
    <x v="0"/>
    <n v="0.20200000000000001"/>
    <s v="Moderate"/>
  </r>
  <r>
    <n v="714550383"/>
    <n v="46"/>
    <x v="1"/>
    <x v="0"/>
    <x v="3"/>
    <n v="50000"/>
    <x v="0"/>
    <n v="0"/>
    <n v="1678"/>
    <n v="40"/>
    <x v="0"/>
    <n v="0"/>
    <s v="Moderate"/>
  </r>
  <r>
    <n v="712636308"/>
    <n v="65"/>
    <x v="1"/>
    <x v="1"/>
    <x v="3"/>
    <n v="50000"/>
    <x v="0"/>
    <n v="0.56999999999999995"/>
    <n v="1627"/>
    <n v="26"/>
    <x v="1"/>
    <n v="0.56999999999999995"/>
    <s v="Low"/>
  </r>
  <r>
    <n v="772139433"/>
    <n v="44"/>
    <x v="0"/>
    <x v="1"/>
    <x v="3"/>
    <n v="50000"/>
    <x v="0"/>
    <n v="0.27"/>
    <n v="1637"/>
    <n v="61"/>
    <x v="0"/>
    <n v="0.27"/>
    <s v="Active"/>
  </r>
  <r>
    <n v="709058808"/>
    <n v="56"/>
    <x v="1"/>
    <x v="1"/>
    <x v="1"/>
    <n v="20000"/>
    <x v="0"/>
    <n v="0.372"/>
    <n v="1707"/>
    <n v="42"/>
    <x v="1"/>
    <n v="0.372"/>
    <s v="Moderate"/>
  </r>
  <r>
    <n v="813240408"/>
    <n v="45"/>
    <x v="0"/>
    <x v="1"/>
    <x v="5"/>
    <m/>
    <x v="0"/>
    <n v="3.4000000000000002E-2"/>
    <n v="1208"/>
    <n v="25"/>
    <x v="0"/>
    <n v="3.4000000000000002E-2"/>
    <s v="Low"/>
  </r>
  <r>
    <n v="767753958"/>
    <n v="37"/>
    <x v="0"/>
    <x v="0"/>
    <x v="3"/>
    <n v="50000"/>
    <x v="0"/>
    <n v="0.23"/>
    <n v="1881"/>
    <n v="51"/>
    <x v="0"/>
    <n v="0.23"/>
    <s v="Moderate"/>
  </r>
  <r>
    <n v="710111733"/>
    <n v="48"/>
    <x v="1"/>
    <x v="0"/>
    <x v="2"/>
    <n v="100000"/>
    <x v="0"/>
    <n v="0.247"/>
    <n v="1360"/>
    <n v="28"/>
    <x v="0"/>
    <n v="0.247"/>
    <s v="Low"/>
  </r>
  <r>
    <n v="761544333"/>
    <n v="37"/>
    <x v="0"/>
    <x v="1"/>
    <x v="3"/>
    <n v="50000"/>
    <x v="0"/>
    <n v="0.73699999999999999"/>
    <n v="1641"/>
    <n v="32"/>
    <x v="1"/>
    <n v="0.73699999999999999"/>
    <s v="Moderate"/>
  </r>
  <r>
    <n v="788814783"/>
    <n v="39"/>
    <x v="0"/>
    <x v="0"/>
    <x v="0"/>
    <n v="70000"/>
    <x v="0"/>
    <n v="9.1999999999999998E-2"/>
    <n v="1820"/>
    <n v="58"/>
    <x v="0"/>
    <n v="9.1999999999999998E-2"/>
    <s v="Moderate"/>
  </r>
  <r>
    <n v="715034358"/>
    <n v="41"/>
    <x v="0"/>
    <x v="0"/>
    <x v="4"/>
    <n v="130000"/>
    <x v="0"/>
    <n v="0.14699999999999999"/>
    <n v="1505"/>
    <n v="35"/>
    <x v="0"/>
    <n v="0.14699999999999999"/>
    <s v="Moderate"/>
  </r>
  <r>
    <n v="709624533"/>
    <n v="55"/>
    <x v="1"/>
    <x v="1"/>
    <x v="1"/>
    <n v="20000"/>
    <x v="0"/>
    <n v="0.79"/>
    <n v="1627"/>
    <n v="38"/>
    <x v="1"/>
    <n v="0.79"/>
    <s v="Moderate"/>
  </r>
  <r>
    <n v="709942383"/>
    <n v="34"/>
    <x v="2"/>
    <x v="0"/>
    <x v="2"/>
    <n v="100000"/>
    <x v="0"/>
    <n v="0.124"/>
    <n v="1703"/>
    <n v="34"/>
    <x v="0"/>
    <n v="0.124"/>
    <s v="Moderate"/>
  </r>
  <r>
    <n v="803957508"/>
    <n v="52"/>
    <x v="1"/>
    <x v="0"/>
    <x v="2"/>
    <n v="100000"/>
    <x v="0"/>
    <n v="6.4000000000000001E-2"/>
    <n v="1433"/>
    <n v="33"/>
    <x v="0"/>
    <n v="6.4000000000000001E-2"/>
    <s v="Moderate"/>
  </r>
  <r>
    <n v="713378133"/>
    <n v="54"/>
    <x v="1"/>
    <x v="1"/>
    <x v="1"/>
    <n v="20000"/>
    <x v="2"/>
    <n v="0.19600000000000001"/>
    <n v="2445"/>
    <n v="60"/>
    <x v="0"/>
    <n v="0.19600000000000001"/>
    <s v="Active"/>
  </r>
  <r>
    <n v="709217358"/>
    <n v="40"/>
    <x v="0"/>
    <x v="0"/>
    <x v="2"/>
    <n v="100000"/>
    <x v="0"/>
    <n v="0.09"/>
    <n v="1665"/>
    <n v="45"/>
    <x v="0"/>
    <n v="0.09"/>
    <s v="Moderate"/>
  </r>
  <r>
    <n v="720998358"/>
    <n v="52"/>
    <x v="1"/>
    <x v="0"/>
    <x v="4"/>
    <n v="130000"/>
    <x v="2"/>
    <n v="0.03"/>
    <n v="1489"/>
    <n v="38"/>
    <x v="0"/>
    <n v="0.03"/>
    <s v="Moderate"/>
  </r>
  <r>
    <n v="721051908"/>
    <n v="45"/>
    <x v="0"/>
    <x v="0"/>
    <x v="0"/>
    <n v="70000"/>
    <x v="0"/>
    <n v="0"/>
    <n v="1393"/>
    <n v="32"/>
    <x v="0"/>
    <n v="0"/>
    <s v="Moderate"/>
  </r>
  <r>
    <n v="715232058"/>
    <n v="61"/>
    <x v="1"/>
    <x v="0"/>
    <x v="3"/>
    <n v="50000"/>
    <x v="0"/>
    <n v="0.25800000000000001"/>
    <n v="1820"/>
    <n v="42"/>
    <x v="0"/>
    <n v="0.25800000000000001"/>
    <s v="Moderate"/>
  </r>
  <r>
    <n v="806250783"/>
    <n v="57"/>
    <x v="1"/>
    <x v="1"/>
    <x v="1"/>
    <n v="20000"/>
    <x v="0"/>
    <n v="0"/>
    <n v="2742"/>
    <n v="58"/>
    <x v="0"/>
    <n v="0"/>
    <s v="Moderate"/>
  </r>
  <r>
    <n v="817245183"/>
    <n v="51"/>
    <x v="1"/>
    <x v="0"/>
    <x v="4"/>
    <n v="130000"/>
    <x v="0"/>
    <n v="5.0999999999999997E-2"/>
    <n v="1979"/>
    <n v="40"/>
    <x v="0"/>
    <n v="5.0999999999999997E-2"/>
    <s v="Moderate"/>
  </r>
  <r>
    <n v="713670333"/>
    <n v="60"/>
    <x v="1"/>
    <x v="0"/>
    <x v="1"/>
    <n v="20000"/>
    <x v="0"/>
    <n v="0.58899999999999997"/>
    <n v="1378"/>
    <n v="27"/>
    <x v="0"/>
    <n v="0.58899999999999997"/>
    <s v="Low"/>
  </r>
  <r>
    <n v="826477083"/>
    <n v="48"/>
    <x v="1"/>
    <x v="1"/>
    <x v="1"/>
    <n v="20000"/>
    <x v="0"/>
    <n v="0.53400000000000003"/>
    <n v="1520"/>
    <n v="34"/>
    <x v="1"/>
    <n v="0.53400000000000003"/>
    <s v="Moderate"/>
  </r>
  <r>
    <n v="788728608"/>
    <n v="34"/>
    <x v="2"/>
    <x v="0"/>
    <x v="3"/>
    <n v="50000"/>
    <x v="0"/>
    <n v="0.36"/>
    <n v="1588"/>
    <n v="36"/>
    <x v="1"/>
    <n v="0.36"/>
    <s v="Moderate"/>
  </r>
  <r>
    <n v="717190533"/>
    <n v="49"/>
    <x v="1"/>
    <x v="0"/>
    <x v="0"/>
    <n v="70000"/>
    <x v="0"/>
    <n v="5.0999999999999997E-2"/>
    <n v="1282"/>
    <n v="32"/>
    <x v="0"/>
    <n v="5.0999999999999997E-2"/>
    <s v="Moderate"/>
  </r>
  <r>
    <n v="716580033"/>
    <n v="53"/>
    <x v="1"/>
    <x v="0"/>
    <x v="4"/>
    <n v="130000"/>
    <x v="0"/>
    <n v="8.5000000000000006E-2"/>
    <n v="1872"/>
    <n v="59"/>
    <x v="0"/>
    <n v="8.5000000000000006E-2"/>
    <s v="Moderate"/>
  </r>
  <r>
    <n v="711644508"/>
    <n v="34"/>
    <x v="2"/>
    <x v="0"/>
    <x v="2"/>
    <n v="100000"/>
    <x v="0"/>
    <n v="9.2999999999999999E-2"/>
    <n v="2295"/>
    <n v="63"/>
    <x v="0"/>
    <n v="9.2999999999999999E-2"/>
    <s v="Active"/>
  </r>
  <r>
    <n v="714334383"/>
    <n v="54"/>
    <x v="1"/>
    <x v="0"/>
    <x v="0"/>
    <n v="70000"/>
    <x v="0"/>
    <n v="0"/>
    <n v="1065"/>
    <n v="28"/>
    <x v="0"/>
    <n v="0"/>
    <s v="Low"/>
  </r>
  <r>
    <n v="720611058"/>
    <n v="40"/>
    <x v="0"/>
    <x v="0"/>
    <x v="4"/>
    <n v="130000"/>
    <x v="0"/>
    <n v="0"/>
    <n v="1550"/>
    <n v="47"/>
    <x v="0"/>
    <n v="0"/>
    <s v="Moderate"/>
  </r>
  <r>
    <n v="712420833"/>
    <n v="49"/>
    <x v="1"/>
    <x v="1"/>
    <x v="5"/>
    <m/>
    <x v="0"/>
    <n v="0.14000000000000001"/>
    <n v="1527"/>
    <n v="57"/>
    <x v="0"/>
    <n v="0.14000000000000001"/>
    <s v="Moderate"/>
  </r>
  <r>
    <n v="713845083"/>
    <n v="41"/>
    <x v="0"/>
    <x v="1"/>
    <x v="1"/>
    <n v="20000"/>
    <x v="0"/>
    <n v="0.59899999999999998"/>
    <n v="1489"/>
    <n v="43"/>
    <x v="0"/>
    <n v="0.59899999999999998"/>
    <s v="Moderate"/>
  </r>
  <r>
    <n v="713756508"/>
    <n v="46"/>
    <x v="1"/>
    <x v="0"/>
    <x v="1"/>
    <n v="20000"/>
    <x v="0"/>
    <n v="0.23699999999999999"/>
    <n v="1264"/>
    <n v="30"/>
    <x v="0"/>
    <n v="0.23699999999999999"/>
    <s v="Moderate"/>
  </r>
  <r>
    <n v="735565158"/>
    <n v="46"/>
    <x v="1"/>
    <x v="0"/>
    <x v="0"/>
    <n v="70000"/>
    <x v="0"/>
    <n v="5.5E-2"/>
    <n v="1582"/>
    <n v="38"/>
    <x v="0"/>
    <n v="5.5E-2"/>
    <s v="Moderate"/>
  </r>
  <r>
    <n v="714131058"/>
    <n v="30"/>
    <x v="2"/>
    <x v="0"/>
    <x v="0"/>
    <n v="70000"/>
    <x v="0"/>
    <n v="0.13600000000000001"/>
    <n v="1567"/>
    <n v="33"/>
    <x v="0"/>
    <n v="0.13600000000000001"/>
    <s v="Moderate"/>
  </r>
  <r>
    <n v="717180633"/>
    <n v="59"/>
    <x v="1"/>
    <x v="0"/>
    <x v="3"/>
    <n v="50000"/>
    <x v="0"/>
    <n v="0.55300000000000005"/>
    <n v="1704"/>
    <n v="35"/>
    <x v="1"/>
    <n v="0.55300000000000005"/>
    <s v="Moderate"/>
  </r>
  <r>
    <n v="717295683"/>
    <n v="50"/>
    <x v="1"/>
    <x v="0"/>
    <x v="2"/>
    <n v="100000"/>
    <x v="0"/>
    <n v="0.54400000000000004"/>
    <n v="1546"/>
    <n v="35"/>
    <x v="1"/>
    <n v="0.54400000000000004"/>
    <s v="Moderate"/>
  </r>
  <r>
    <n v="713128833"/>
    <n v="49"/>
    <x v="1"/>
    <x v="0"/>
    <x v="0"/>
    <n v="70000"/>
    <x v="0"/>
    <n v="0.27500000000000002"/>
    <n v="1478"/>
    <n v="38"/>
    <x v="0"/>
    <n v="0.27500000000000002"/>
    <s v="Moderate"/>
  </r>
  <r>
    <n v="813499458"/>
    <n v="45"/>
    <x v="0"/>
    <x v="0"/>
    <x v="0"/>
    <n v="70000"/>
    <x v="0"/>
    <n v="0"/>
    <n v="2132"/>
    <n v="31"/>
    <x v="0"/>
    <n v="0"/>
    <s v="Moderate"/>
  </r>
  <r>
    <n v="710070183"/>
    <n v="53"/>
    <x v="1"/>
    <x v="1"/>
    <x v="1"/>
    <n v="20000"/>
    <x v="0"/>
    <n v="0.67800000000000005"/>
    <n v="1419"/>
    <n v="38"/>
    <x v="0"/>
    <n v="0.67800000000000005"/>
    <s v="Moderate"/>
  </r>
  <r>
    <n v="789605658"/>
    <n v="42"/>
    <x v="0"/>
    <x v="1"/>
    <x v="3"/>
    <n v="50000"/>
    <x v="0"/>
    <n v="0.78900000000000003"/>
    <n v="1065"/>
    <n v="27"/>
    <x v="0"/>
    <n v="0.78900000000000003"/>
    <s v="Low"/>
  </r>
  <r>
    <n v="710045058"/>
    <n v="46"/>
    <x v="1"/>
    <x v="0"/>
    <x v="3"/>
    <n v="50000"/>
    <x v="2"/>
    <n v="0.115"/>
    <n v="1364"/>
    <n v="40"/>
    <x v="0"/>
    <n v="0.115"/>
    <s v="Moderate"/>
  </r>
  <r>
    <n v="710164683"/>
    <n v="33"/>
    <x v="2"/>
    <x v="0"/>
    <x v="0"/>
    <n v="70000"/>
    <x v="0"/>
    <n v="0.88"/>
    <n v="2247"/>
    <n v="36"/>
    <x v="1"/>
    <n v="0.88"/>
    <s v="Moderate"/>
  </r>
  <r>
    <n v="710802258"/>
    <n v="46"/>
    <x v="1"/>
    <x v="1"/>
    <x v="1"/>
    <n v="20000"/>
    <x v="0"/>
    <n v="0.77700000000000002"/>
    <n v="1111"/>
    <n v="26"/>
    <x v="0"/>
    <n v="0.77700000000000002"/>
    <s v="Low"/>
  </r>
  <r>
    <n v="721036233"/>
    <n v="61"/>
    <x v="1"/>
    <x v="0"/>
    <x v="0"/>
    <n v="70000"/>
    <x v="0"/>
    <n v="0.17100000000000001"/>
    <n v="1836"/>
    <n v="42"/>
    <x v="0"/>
    <n v="0.17100000000000001"/>
    <s v="Moderate"/>
  </r>
  <r>
    <n v="710036508"/>
    <n v="42"/>
    <x v="0"/>
    <x v="0"/>
    <x v="3"/>
    <n v="50000"/>
    <x v="0"/>
    <n v="0.106"/>
    <n v="1164"/>
    <n v="35"/>
    <x v="0"/>
    <n v="0.106"/>
    <s v="Moderate"/>
  </r>
  <r>
    <n v="717776808"/>
    <n v="47"/>
    <x v="1"/>
    <x v="1"/>
    <x v="1"/>
    <n v="20000"/>
    <x v="0"/>
    <n v="0.19700000000000001"/>
    <n v="2005"/>
    <n v="54"/>
    <x v="0"/>
    <n v="0.19700000000000001"/>
    <s v="Moderate"/>
  </r>
  <r>
    <n v="714906033"/>
    <n v="47"/>
    <x v="1"/>
    <x v="1"/>
    <x v="1"/>
    <n v="20000"/>
    <x v="0"/>
    <n v="0"/>
    <n v="1588"/>
    <n v="35"/>
    <x v="0"/>
    <n v="0"/>
    <s v="Moderate"/>
  </r>
  <r>
    <n v="714273708"/>
    <n v="53"/>
    <x v="1"/>
    <x v="1"/>
    <x v="3"/>
    <n v="50000"/>
    <x v="0"/>
    <n v="0.52"/>
    <n v="2242"/>
    <n v="49"/>
    <x v="1"/>
    <n v="0.52"/>
    <s v="Moderate"/>
  </r>
  <r>
    <n v="721117533"/>
    <n v="46"/>
    <x v="1"/>
    <x v="1"/>
    <x v="1"/>
    <n v="20000"/>
    <x v="0"/>
    <n v="0.65300000000000002"/>
    <n v="1415"/>
    <n v="45"/>
    <x v="0"/>
    <n v="0.65300000000000002"/>
    <s v="Moderate"/>
  </r>
  <r>
    <n v="715374558"/>
    <n v="26"/>
    <x v="2"/>
    <x v="0"/>
    <x v="1"/>
    <n v="20000"/>
    <x v="0"/>
    <n v="0.11"/>
    <n v="2483"/>
    <n v="74"/>
    <x v="0"/>
    <n v="0.11"/>
    <s v="Active"/>
  </r>
  <r>
    <n v="824807658"/>
    <n v="45"/>
    <x v="0"/>
    <x v="0"/>
    <x v="0"/>
    <n v="70000"/>
    <x v="0"/>
    <n v="0.27200000000000002"/>
    <n v="1239"/>
    <n v="33"/>
    <x v="0"/>
    <n v="0.27200000000000002"/>
    <s v="Moderate"/>
  </r>
  <r>
    <n v="714940608"/>
    <n v="36"/>
    <x v="0"/>
    <x v="0"/>
    <x v="3"/>
    <n v="50000"/>
    <x v="0"/>
    <n v="0.64500000000000002"/>
    <n v="2057"/>
    <n v="53"/>
    <x v="1"/>
    <n v="0.64500000000000002"/>
    <s v="Moderate"/>
  </r>
  <r>
    <n v="824782008"/>
    <n v="42"/>
    <x v="0"/>
    <x v="0"/>
    <x v="0"/>
    <n v="70000"/>
    <x v="0"/>
    <n v="0.05"/>
    <n v="1228"/>
    <n v="26"/>
    <x v="0"/>
    <n v="0.05"/>
    <s v="Low"/>
  </r>
  <r>
    <n v="717561108"/>
    <n v="52"/>
    <x v="1"/>
    <x v="0"/>
    <x v="2"/>
    <n v="100000"/>
    <x v="0"/>
    <n v="1.6E-2"/>
    <n v="1629"/>
    <n v="32"/>
    <x v="0"/>
    <n v="1.6E-2"/>
    <s v="Moderate"/>
  </r>
  <r>
    <n v="717127083"/>
    <n v="37"/>
    <x v="0"/>
    <x v="0"/>
    <x v="4"/>
    <n v="130000"/>
    <x v="0"/>
    <n v="0.115"/>
    <n v="2076"/>
    <n v="58"/>
    <x v="0"/>
    <n v="0.115"/>
    <s v="Moderate"/>
  </r>
  <r>
    <n v="772460508"/>
    <n v="53"/>
    <x v="1"/>
    <x v="0"/>
    <x v="3"/>
    <n v="50000"/>
    <x v="0"/>
    <n v="0.34599999999999997"/>
    <n v="1231"/>
    <n v="34"/>
    <x v="0"/>
    <n v="0.34599999999999997"/>
    <s v="Moderate"/>
  </r>
  <r>
    <n v="720484908"/>
    <n v="65"/>
    <x v="1"/>
    <x v="1"/>
    <x v="3"/>
    <n v="50000"/>
    <x v="0"/>
    <n v="0"/>
    <n v="1655"/>
    <n v="27"/>
    <x v="0"/>
    <n v="0"/>
    <s v="Low"/>
  </r>
  <r>
    <n v="771237933"/>
    <n v="47"/>
    <x v="1"/>
    <x v="0"/>
    <x v="2"/>
    <n v="100000"/>
    <x v="0"/>
    <n v="5.2999999999999999E-2"/>
    <n v="1477"/>
    <n v="23"/>
    <x v="0"/>
    <n v="5.2999999999999999E-2"/>
    <s v="Low"/>
  </r>
  <r>
    <n v="794664183"/>
    <n v="38"/>
    <x v="0"/>
    <x v="0"/>
    <x v="0"/>
    <n v="70000"/>
    <x v="0"/>
    <n v="0.66300000000000003"/>
    <n v="1501"/>
    <n v="45"/>
    <x v="1"/>
    <n v="0.66300000000000003"/>
    <s v="Moderat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AB4B23-3656-4BF3-B685-3AB02704D6D6}"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0" rowHeaderCaption="Gender">
  <location ref="A17:B20" firstHeaderRow="1" firstDataRow="1" firstDataCol="1"/>
  <pivotFields count="13">
    <pivotField showAll="0"/>
    <pivotField showAll="0"/>
    <pivotField showAll="0">
      <items count="4">
        <item x="2"/>
        <item x="0"/>
        <item x="1"/>
        <item t="default"/>
      </items>
    </pivotField>
    <pivotField axis="axisRow" showAll="0">
      <items count="3">
        <item x="1"/>
        <item x="0"/>
        <item t="default"/>
      </items>
    </pivotField>
    <pivotField showAll="0"/>
    <pivotField showAll="0"/>
    <pivotField showAll="0">
      <items count="5">
        <item x="0"/>
        <item h="1" x="1"/>
        <item h="1" x="3"/>
        <item h="1" x="2"/>
        <item t="default"/>
      </items>
    </pivotField>
    <pivotField showAll="0"/>
    <pivotField showAll="0"/>
    <pivotField showAll="0"/>
    <pivotField showAll="0">
      <items count="3">
        <item x="1"/>
        <item x="0"/>
        <item t="default"/>
      </items>
    </pivotField>
    <pivotField dataField="1" numFmtId="9" showAll="0"/>
    <pivotField showAll="0"/>
  </pivotFields>
  <rowFields count="1">
    <field x="3"/>
  </rowFields>
  <rowItems count="3">
    <i>
      <x/>
    </i>
    <i>
      <x v="1"/>
    </i>
    <i t="grand">
      <x/>
    </i>
  </rowItems>
  <colItems count="1">
    <i/>
  </colItems>
  <dataFields count="1">
    <dataField name="Average of Utilization %" fld="11" subtotal="average" baseField="3" baseItem="0" numFmtId="9"/>
  </dataFields>
  <chartFormats count="2">
    <chartFormat chart="34"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BD9874-D5AA-4EBC-9A01-CCC9412196B3}"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1" rowHeaderCaption="Tag" colHeaderCaption="Card Category">
  <location ref="D7:F11" firstHeaderRow="1" firstDataRow="2" firstDataCol="1"/>
  <pivotFields count="13">
    <pivotField dataField="1" showAll="0"/>
    <pivotField showAll="0"/>
    <pivotField showAll="0">
      <items count="4">
        <item x="2"/>
        <item x="0"/>
        <item x="1"/>
        <item t="default"/>
      </items>
    </pivotField>
    <pivotField showAll="0">
      <items count="3">
        <item x="1"/>
        <item x="0"/>
        <item t="default"/>
      </items>
    </pivotField>
    <pivotField showAll="0"/>
    <pivotField showAll="0"/>
    <pivotField axis="axisCol" showAll="0">
      <items count="5">
        <item x="0"/>
        <item h="1" x="1"/>
        <item h="1" x="3"/>
        <item h="1" x="2"/>
        <item t="default"/>
      </items>
    </pivotField>
    <pivotField showAll="0"/>
    <pivotField showAll="0"/>
    <pivotField showAll="0"/>
    <pivotField axis="axisRow" showAll="0">
      <items count="3">
        <item x="1"/>
        <item x="0"/>
        <item t="default"/>
      </items>
    </pivotField>
    <pivotField numFmtId="9" showAll="0"/>
    <pivotField showAll="0"/>
  </pivotFields>
  <rowFields count="1">
    <field x="10"/>
  </rowFields>
  <rowItems count="3">
    <i>
      <x/>
    </i>
    <i>
      <x v="1"/>
    </i>
    <i t="grand">
      <x/>
    </i>
  </rowItems>
  <colFields count="1">
    <field x="6"/>
  </colFields>
  <colItems count="2">
    <i>
      <x/>
    </i>
    <i t="grand">
      <x/>
    </i>
  </colItems>
  <dataFields count="1">
    <dataField name="Count of Clientnum" fld="0" subtotal="count" baseField="10" baseItem="0"/>
  </dataFields>
  <chartFormats count="10">
    <chartFormat chart="18" format="0" series="1">
      <pivotArea type="data" outline="0" fieldPosition="0">
        <references count="2">
          <reference field="4294967294" count="1" selected="0">
            <x v="0"/>
          </reference>
          <reference field="6" count="1" selected="0">
            <x v="0"/>
          </reference>
        </references>
      </pivotArea>
    </chartFormat>
    <chartFormat chart="18" format="1" series="1">
      <pivotArea type="data" outline="0" fieldPosition="0">
        <references count="2">
          <reference field="4294967294" count="1" selected="0">
            <x v="0"/>
          </reference>
          <reference field="6" count="1" selected="0">
            <x v="1"/>
          </reference>
        </references>
      </pivotArea>
    </chartFormat>
    <chartFormat chart="18" format="2" series="1">
      <pivotArea type="data" outline="0" fieldPosition="0">
        <references count="2">
          <reference field="4294967294" count="1" selected="0">
            <x v="0"/>
          </reference>
          <reference field="6" count="1" selected="0">
            <x v="2"/>
          </reference>
        </references>
      </pivotArea>
    </chartFormat>
    <chartFormat chart="18" format="3" series="1">
      <pivotArea type="data" outline="0" fieldPosition="0">
        <references count="2">
          <reference field="4294967294" count="1" selected="0">
            <x v="0"/>
          </reference>
          <reference field="6" count="1" selected="0">
            <x v="3"/>
          </reference>
        </references>
      </pivotArea>
    </chartFormat>
    <chartFormat chart="25" format="8" series="1">
      <pivotArea type="data" outline="0" fieldPosition="0">
        <references count="2">
          <reference field="4294967294" count="1" selected="0">
            <x v="0"/>
          </reference>
          <reference field="6" count="1" selected="0">
            <x v="0"/>
          </reference>
        </references>
      </pivotArea>
    </chartFormat>
    <chartFormat chart="25" format="9" series="1">
      <pivotArea type="data" outline="0" fieldPosition="0">
        <references count="2">
          <reference field="4294967294" count="1" selected="0">
            <x v="0"/>
          </reference>
          <reference field="6" count="1" selected="0">
            <x v="1"/>
          </reference>
        </references>
      </pivotArea>
    </chartFormat>
    <chartFormat chart="25" format="10" series="1">
      <pivotArea type="data" outline="0" fieldPosition="0">
        <references count="2">
          <reference field="4294967294" count="1" selected="0">
            <x v="0"/>
          </reference>
          <reference field="6" count="1" selected="0">
            <x v="2"/>
          </reference>
        </references>
      </pivotArea>
    </chartFormat>
    <chartFormat chart="25" format="11" series="1">
      <pivotArea type="data" outline="0" fieldPosition="0">
        <references count="2">
          <reference field="4294967294" count="1" selected="0">
            <x v="0"/>
          </reference>
          <reference field="6" count="1" selected="0">
            <x v="3"/>
          </reference>
        </references>
      </pivotArea>
    </chartFormat>
    <chartFormat chart="25" format="1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52DCBA-9800-4685-AD27-FEDEA95A630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1" rowHeaderCaption="Age Group">
  <location ref="A3:B7" firstHeaderRow="1" firstDataRow="1" firstDataCol="1" rowPageCount="1" colPageCount="1"/>
  <pivotFields count="13">
    <pivotField showAll="0"/>
    <pivotField showAll="0"/>
    <pivotField axis="axisRow" showAll="0">
      <items count="4">
        <item x="2"/>
        <item x="0"/>
        <item x="1"/>
        <item t="default"/>
      </items>
    </pivotField>
    <pivotField axis="axisPage" multipleItemSelectionAllowed="1" showAll="0">
      <items count="3">
        <item x="1"/>
        <item x="0"/>
        <item t="default"/>
      </items>
    </pivotField>
    <pivotField showAll="0"/>
    <pivotField showAll="0"/>
    <pivotField showAll="0">
      <items count="5">
        <item x="0"/>
        <item h="1" x="1"/>
        <item h="1" x="3"/>
        <item h="1" x="2"/>
        <item t="default"/>
      </items>
    </pivotField>
    <pivotField showAll="0"/>
    <pivotField dataField="1" showAll="0"/>
    <pivotField showAll="0"/>
    <pivotField showAll="0">
      <items count="3">
        <item x="1"/>
        <item x="0"/>
        <item t="default"/>
      </items>
    </pivotField>
    <pivotField numFmtId="9" showAll="0"/>
    <pivotField showAll="0"/>
  </pivotFields>
  <rowFields count="1">
    <field x="2"/>
  </rowFields>
  <rowItems count="4">
    <i>
      <x/>
    </i>
    <i>
      <x v="1"/>
    </i>
    <i>
      <x v="2"/>
    </i>
    <i t="grand">
      <x/>
    </i>
  </rowItems>
  <colItems count="1">
    <i/>
  </colItems>
  <pageFields count="1">
    <pageField fld="3" hier="-1"/>
  </pageFields>
  <dataFields count="1">
    <dataField name="Average of Total Trans Amt" fld="8" subtotal="average" baseField="2" baseItem="0" numFmtId="164"/>
  </dataFields>
  <chartFormats count="2">
    <chartFormat chart="12"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FC6352-9834-4521-8747-FA7E07BB7413}"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rowHeaderCaption="Income Category">
  <location ref="D16:E23" firstHeaderRow="1" firstDataRow="1" firstDataCol="1"/>
  <pivotFields count="13">
    <pivotField dataField="1" showAll="0"/>
    <pivotField showAll="0"/>
    <pivotField showAll="0">
      <items count="4">
        <item x="2"/>
        <item x="0"/>
        <item x="1"/>
        <item t="default"/>
      </items>
    </pivotField>
    <pivotField showAll="0">
      <items count="3">
        <item x="1"/>
        <item x="0"/>
        <item t="default"/>
      </items>
    </pivotField>
    <pivotField axis="axisRow" showAll="0">
      <items count="7">
        <item x="4"/>
        <item x="3"/>
        <item x="0"/>
        <item x="2"/>
        <item x="1"/>
        <item x="5"/>
        <item t="default"/>
      </items>
    </pivotField>
    <pivotField showAll="0"/>
    <pivotField showAll="0">
      <items count="5">
        <item x="0"/>
        <item h="1" x="1"/>
        <item h="1" x="3"/>
        <item h="1" x="2"/>
        <item t="default"/>
      </items>
    </pivotField>
    <pivotField showAll="0"/>
    <pivotField showAll="0"/>
    <pivotField showAll="0"/>
    <pivotField showAll="0">
      <items count="3">
        <item x="1"/>
        <item x="0"/>
        <item t="default"/>
      </items>
    </pivotField>
    <pivotField numFmtId="9" showAll="0"/>
    <pivotField showAll="0"/>
  </pivotFields>
  <rowFields count="1">
    <field x="4"/>
  </rowFields>
  <rowItems count="7">
    <i>
      <x/>
    </i>
    <i>
      <x v="1"/>
    </i>
    <i>
      <x v="2"/>
    </i>
    <i>
      <x v="3"/>
    </i>
    <i>
      <x v="4"/>
    </i>
    <i>
      <x v="5"/>
    </i>
    <i t="grand">
      <x/>
    </i>
  </rowItems>
  <colItems count="1">
    <i/>
  </colItems>
  <dataFields count="1">
    <dataField name="Count of Clientnum" fld="0" subtotal="count" baseField="4" baseItem="0"/>
  </dataFields>
  <chartFormats count="14">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4" count="1" selected="0">
            <x v="0"/>
          </reference>
        </references>
      </pivotArea>
    </chartFormat>
    <chartFormat chart="6" format="2">
      <pivotArea type="data" outline="0" fieldPosition="0">
        <references count="2">
          <reference field="4294967294" count="1" selected="0">
            <x v="0"/>
          </reference>
          <reference field="4" count="1" selected="0">
            <x v="1"/>
          </reference>
        </references>
      </pivotArea>
    </chartFormat>
    <chartFormat chart="6" format="3">
      <pivotArea type="data" outline="0" fieldPosition="0">
        <references count="2">
          <reference field="4294967294" count="1" selected="0">
            <x v="0"/>
          </reference>
          <reference field="4" count="1" selected="0">
            <x v="2"/>
          </reference>
        </references>
      </pivotArea>
    </chartFormat>
    <chartFormat chart="6" format="4">
      <pivotArea type="data" outline="0" fieldPosition="0">
        <references count="2">
          <reference field="4294967294" count="1" selected="0">
            <x v="0"/>
          </reference>
          <reference field="4" count="1" selected="0">
            <x v="3"/>
          </reference>
        </references>
      </pivotArea>
    </chartFormat>
    <chartFormat chart="6" format="5">
      <pivotArea type="data" outline="0" fieldPosition="0">
        <references count="2">
          <reference field="4294967294" count="1" selected="0">
            <x v="0"/>
          </reference>
          <reference field="4" count="1" selected="0">
            <x v="4"/>
          </reference>
        </references>
      </pivotArea>
    </chartFormat>
    <chartFormat chart="6" format="6">
      <pivotArea type="data" outline="0" fieldPosition="0">
        <references count="2">
          <reference field="4294967294" count="1" selected="0">
            <x v="0"/>
          </reference>
          <reference field="4" count="1" selected="0">
            <x v="5"/>
          </reference>
        </references>
      </pivotArea>
    </chartFormat>
    <chartFormat chart="11" format="14" series="1">
      <pivotArea type="data" outline="0" fieldPosition="0">
        <references count="1">
          <reference field="4294967294" count="1" selected="0">
            <x v="0"/>
          </reference>
        </references>
      </pivotArea>
    </chartFormat>
    <chartFormat chart="11" format="15">
      <pivotArea type="data" outline="0" fieldPosition="0">
        <references count="2">
          <reference field="4294967294" count="1" selected="0">
            <x v="0"/>
          </reference>
          <reference field="4" count="1" selected="0">
            <x v="0"/>
          </reference>
        </references>
      </pivotArea>
    </chartFormat>
    <chartFormat chart="11" format="16">
      <pivotArea type="data" outline="0" fieldPosition="0">
        <references count="2">
          <reference field="4294967294" count="1" selected="0">
            <x v="0"/>
          </reference>
          <reference field="4" count="1" selected="0">
            <x v="1"/>
          </reference>
        </references>
      </pivotArea>
    </chartFormat>
    <chartFormat chart="11" format="17">
      <pivotArea type="data" outline="0" fieldPosition="0">
        <references count="2">
          <reference field="4294967294" count="1" selected="0">
            <x v="0"/>
          </reference>
          <reference field="4" count="1" selected="0">
            <x v="2"/>
          </reference>
        </references>
      </pivotArea>
    </chartFormat>
    <chartFormat chart="11" format="18">
      <pivotArea type="data" outline="0" fieldPosition="0">
        <references count="2">
          <reference field="4294967294" count="1" selected="0">
            <x v="0"/>
          </reference>
          <reference field="4" count="1" selected="0">
            <x v="3"/>
          </reference>
        </references>
      </pivotArea>
    </chartFormat>
    <chartFormat chart="11" format="19">
      <pivotArea type="data" outline="0" fieldPosition="0">
        <references count="2">
          <reference field="4294967294" count="1" selected="0">
            <x v="0"/>
          </reference>
          <reference field="4" count="1" selected="0">
            <x v="4"/>
          </reference>
        </references>
      </pivotArea>
    </chartFormat>
    <chartFormat chart="11" format="20">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9CEE194B-41C3-44D5-BB53-36A4144922A7}" sourceName="Age Group">
  <pivotTables>
    <pivotTable tabId="2" name="PivotTable6"/>
    <pivotTable tabId="2" name="PivotTable1"/>
    <pivotTable tabId="2" name="PivotTable2"/>
    <pivotTable tabId="2" name="PivotTable8"/>
  </pivotTables>
  <data>
    <tabular pivotCacheId="9501165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839463C-263F-4CF1-922D-8E5068EFDE6E}" sourceName="Gender">
  <pivotTables>
    <pivotTable tabId="2" name="PivotTable6"/>
    <pivotTable tabId="2" name="PivotTable1"/>
    <pivotTable tabId="2" name="PivotTable2"/>
    <pivotTable tabId="2" name="PivotTable8"/>
  </pivotTables>
  <data>
    <tabular pivotCacheId="9501165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d_Category" xr10:uid="{491BD1CB-1885-4F31-814F-36B20168370D}" sourceName="Card Category">
  <pivotTables>
    <pivotTable tabId="2" name="PivotTable6"/>
    <pivotTable tabId="2" name="PivotTable1"/>
    <pivotTable tabId="2" name="PivotTable2"/>
    <pivotTable tabId="2" name="PivotTable8"/>
  </pivotTables>
  <data>
    <tabular pivotCacheId="95011654">
      <items count="4">
        <i x="0" s="1"/>
        <i x="1"/>
        <i x="3"/>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_Value_Tag" xr10:uid="{21F27103-2637-4046-B202-3D098C138A90}" sourceName="High-Value Tag">
  <pivotTables>
    <pivotTable tabId="2" name="PivotTable6"/>
    <pivotTable tabId="2" name="PivotTable1"/>
    <pivotTable tabId="2" name="PivotTable2"/>
    <pivotTable tabId="2" name="PivotTable8"/>
  </pivotTables>
  <data>
    <tabular pivotCacheId="9501165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5C7E7977-7D1E-4F50-A657-316A3258AE90}" cache="Slicer_Age_Group" caption="Age Group" columnCount="3" rowHeight="234950"/>
  <slicer name="Gender 1" xr10:uid="{B61E49B0-6A6B-415E-8A75-46C2E09A8A3F}" cache="Slicer_Gender" caption="Gender" columnCount="2" rowHeight="234950"/>
  <slicer name="Card Category 1" xr10:uid="{CD7EB5B9-831A-403F-82C5-EF7AAFC25277}" cache="Slicer_Card_Category" caption="Card Category" columnCount="4" rowHeight="234950"/>
  <slicer name="High-Value Tag 1" xr10:uid="{507403CE-FBE1-435D-BC9C-564E670FD567}" cache="Slicer_High_Value_Tag" caption="High-Value Tag"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55C80A56-864D-4484-8CE2-476684D529C8}" cache="Slicer_Age_Group" caption="Age Group" rowHeight="234950"/>
  <slicer name="Gender" xr10:uid="{B02954E0-44C9-4A66-A7A3-F4AA6BD8DBAE}" cache="Slicer_Gender" caption="Gender" rowHeight="234950"/>
  <slicer name="Card Category" xr10:uid="{114ACBA9-FC69-4B1D-AF27-C04203109807}" cache="Slicer_Card_Category" caption="Card Category" rowHeight="234950"/>
  <slicer name="High-Value Tag" xr10:uid="{57A58B01-55AA-48D3-8E66-E42A0D411BC2}" cache="Slicer_High_Value_Tag" caption="High-Value Tag"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3ED602-6176-40CA-9F08-9C6FDB66E8C7}" name="Customer_table" displayName="Customer_table" ref="A1:M1001" totalsRowShown="0" headerRowDxfId="2">
  <autoFilter ref="A1:M1001" xr:uid="{343ED602-6176-40CA-9F08-9C6FDB66E8C7}"/>
  <tableColumns count="13">
    <tableColumn id="1" xr3:uid="{77A78FF1-CB8E-4B53-BA90-23A3A5C3F98D}" name="Client num"/>
    <tableColumn id="2" xr3:uid="{D3367D3A-BA6D-4703-A263-70822B51724E}" name="Customer Age"/>
    <tableColumn id="3" xr3:uid="{50FBA6D2-6AFC-4888-AA0C-652629633CCD}" name="Age Group"/>
    <tableColumn id="4" xr3:uid="{0F113EB0-D109-45BE-A4F3-9D53F634F7F1}" name="Gender"/>
    <tableColumn id="5" xr3:uid="{C1435461-A0AE-4D28-8E22-ED048C1F5A6B}" name="Income Category"/>
    <tableColumn id="6" xr3:uid="{84E1031C-3BA7-4842-A50C-10DDDE3DDC9D}" name="Income Midpoint"/>
    <tableColumn id="7" xr3:uid="{EC605287-1F9B-4642-A045-F2FDA5958473}" name="Card Category"/>
    <tableColumn id="8" xr3:uid="{A105106A-3C6C-4E8B-80B9-39B06AE72033}" name="Avg Utilization Ratio" dataCellStyle="Percent"/>
    <tableColumn id="9" xr3:uid="{BA56CC6C-0E59-455D-8D56-F362583040B4}" name="Total Trans Amt"/>
    <tableColumn id="10" xr3:uid="{2A7FD4C2-4960-4A13-9FD2-854AB2CEBFD8}" name="Total Trans Ct"/>
    <tableColumn id="11" xr3:uid="{6987E0A7-8FF1-4F16-8581-0AE837819F8C}" name="High-Value Tag"/>
    <tableColumn id="12" xr3:uid="{CB38D313-4E24-4D03-867E-67D8CFE67DB6}" name="Utilization %" dataDxfId="1" dataCellStyle="Percent">
      <calculatedColumnFormula>H2</calculatedColumnFormula>
    </tableColumn>
    <tableColumn id="17" xr3:uid="{5C805342-935A-455E-B46E-3AB0C3399E6E}" name="Customer Type" dataDxfId="0">
      <calculatedColumnFormula>IF(Customer_table[[#This Row],[Total Trans Ct]]&gt;=60,"Active",IF(Customer_table[[#This Row],[Total Trans Ct]]&gt;=30,"Moderate","Low"))</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CC75-A9FC-4CB9-9D2C-FDA4831FCC56}">
  <dimension ref="A1"/>
  <sheetViews>
    <sheetView showGridLines="0" tabSelected="1" zoomScale="56" zoomScaleNormal="58" workbookViewId="0">
      <selection activeCell="Y37" sqref="Y37"/>
    </sheetView>
  </sheetViews>
  <sheetFormatPr defaultRowHeight="14.4" x14ac:dyDescent="0.3"/>
  <cols>
    <col min="1" max="16384" width="8.8867187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zoomScale="53" workbookViewId="0">
      <selection activeCell="N5" sqref="N5"/>
    </sheetView>
  </sheetViews>
  <sheetFormatPr defaultRowHeight="14.4" x14ac:dyDescent="0.3"/>
  <cols>
    <col min="1" max="1" width="16.44140625" bestFit="1" customWidth="1"/>
    <col min="2" max="2" width="19.33203125" bestFit="1" customWidth="1"/>
    <col min="3" max="3" width="16.44140625" bestFit="1" customWidth="1"/>
    <col min="4" max="4" width="13.6640625" bestFit="1" customWidth="1"/>
    <col min="5" max="5" width="22.21875" bestFit="1" customWidth="1"/>
    <col min="6" max="6" width="22.44140625" bestFit="1" customWidth="1"/>
    <col min="7" max="7" width="19.44140625" bestFit="1" customWidth="1"/>
    <col min="8" max="8" width="25.21875" bestFit="1" customWidth="1"/>
    <col min="9" max="9" width="21.109375" bestFit="1" customWidth="1"/>
    <col min="10" max="10" width="26.5546875" bestFit="1" customWidth="1"/>
    <col min="11" max="11" width="28.6640625" bestFit="1" customWidth="1"/>
    <col min="12" max="12" width="24.44140625" bestFit="1" customWidth="1"/>
    <col min="13" max="13" width="27.5546875" bestFit="1" customWidth="1"/>
    <col min="14" max="17" width="20.5546875" customWidth="1"/>
    <col min="18" max="18" width="15.77734375" bestFit="1" customWidth="1"/>
  </cols>
  <sheetData>
    <row r="1" spans="1:16" x14ac:dyDescent="0.3">
      <c r="A1" s="1" t="s">
        <v>34</v>
      </c>
      <c r="B1" s="1" t="s">
        <v>0</v>
      </c>
      <c r="C1" s="1" t="s">
        <v>1</v>
      </c>
      <c r="D1" s="1" t="s">
        <v>2</v>
      </c>
      <c r="E1" s="1" t="s">
        <v>3</v>
      </c>
      <c r="F1" s="1" t="s">
        <v>4</v>
      </c>
      <c r="G1" s="1" t="s">
        <v>5</v>
      </c>
      <c r="H1" s="1" t="s">
        <v>6</v>
      </c>
      <c r="I1" s="1" t="s">
        <v>7</v>
      </c>
      <c r="J1" s="1" t="s">
        <v>8</v>
      </c>
      <c r="K1" s="1" t="s">
        <v>9</v>
      </c>
      <c r="L1" s="2" t="s">
        <v>27</v>
      </c>
      <c r="M1" s="2" t="s">
        <v>28</v>
      </c>
    </row>
    <row r="2" spans="1:16" x14ac:dyDescent="0.3">
      <c r="A2">
        <v>768805383</v>
      </c>
      <c r="B2">
        <v>45</v>
      </c>
      <c r="C2" t="s">
        <v>10</v>
      </c>
      <c r="D2" t="s">
        <v>13</v>
      </c>
      <c r="E2" t="s">
        <v>15</v>
      </c>
      <c r="F2">
        <v>70000</v>
      </c>
      <c r="G2" t="s">
        <v>21</v>
      </c>
      <c r="H2" s="3">
        <v>6.0999999999999999E-2</v>
      </c>
      <c r="I2">
        <v>1144</v>
      </c>
      <c r="J2">
        <v>42</v>
      </c>
      <c r="K2" t="s">
        <v>25</v>
      </c>
      <c r="L2" s="9">
        <f t="shared" ref="L2:L65" si="0">H2</f>
        <v>6.0999999999999999E-2</v>
      </c>
      <c r="M2" t="str">
        <f>IF(Customer_table[[#This Row],[Total Trans Ct]]&gt;=60,"Active",IF(Customer_table[[#This Row],[Total Trans Ct]]&gt;=30,"Moderate","Low"))</f>
        <v>Moderate</v>
      </c>
    </row>
    <row r="3" spans="1:16" x14ac:dyDescent="0.3">
      <c r="A3">
        <v>818770008</v>
      </c>
      <c r="B3">
        <v>49</v>
      </c>
      <c r="C3" t="s">
        <v>11</v>
      </c>
      <c r="D3" t="s">
        <v>14</v>
      </c>
      <c r="E3" t="s">
        <v>16</v>
      </c>
      <c r="F3">
        <v>20000</v>
      </c>
      <c r="G3" t="s">
        <v>21</v>
      </c>
      <c r="H3" s="3">
        <v>0.105</v>
      </c>
      <c r="I3">
        <v>1291</v>
      </c>
      <c r="J3">
        <v>33</v>
      </c>
      <c r="K3" t="s">
        <v>25</v>
      </c>
      <c r="L3" s="9">
        <f t="shared" si="0"/>
        <v>0.105</v>
      </c>
      <c r="M3" t="str">
        <f>IF(Customer_table[[#This Row],[Total Trans Ct]]&gt;=60,"Active",IF(Customer_table[[#This Row],[Total Trans Ct]]&gt;=30,"Moderate","Low"))</f>
        <v>Moderate</v>
      </c>
    </row>
    <row r="4" spans="1:16" x14ac:dyDescent="0.3">
      <c r="A4">
        <v>713982108</v>
      </c>
      <c r="B4">
        <v>51</v>
      </c>
      <c r="C4" t="s">
        <v>11</v>
      </c>
      <c r="D4" t="s">
        <v>13</v>
      </c>
      <c r="E4" t="s">
        <v>17</v>
      </c>
      <c r="F4">
        <v>100000</v>
      </c>
      <c r="G4" t="s">
        <v>21</v>
      </c>
      <c r="H4" s="3">
        <v>0</v>
      </c>
      <c r="I4">
        <v>1887</v>
      </c>
      <c r="J4">
        <v>20</v>
      </c>
      <c r="K4" t="s">
        <v>25</v>
      </c>
      <c r="L4" s="9">
        <f t="shared" si="0"/>
        <v>0</v>
      </c>
      <c r="M4" t="str">
        <f>IF(Customer_table[[#This Row],[Total Trans Ct]]&gt;=60,"Active",IF(Customer_table[[#This Row],[Total Trans Ct]]&gt;=30,"Moderate","Low"))</f>
        <v>Low</v>
      </c>
    </row>
    <row r="5" spans="1:16" x14ac:dyDescent="0.3">
      <c r="A5">
        <v>769911858</v>
      </c>
      <c r="B5">
        <v>40</v>
      </c>
      <c r="C5" t="s">
        <v>10</v>
      </c>
      <c r="D5" t="s">
        <v>14</v>
      </c>
      <c r="E5" t="s">
        <v>16</v>
      </c>
      <c r="F5">
        <v>20000</v>
      </c>
      <c r="G5" t="s">
        <v>21</v>
      </c>
      <c r="H5" s="3">
        <v>0.76</v>
      </c>
      <c r="I5">
        <v>1171</v>
      </c>
      <c r="J5">
        <v>20</v>
      </c>
      <c r="K5" t="s">
        <v>25</v>
      </c>
      <c r="L5" s="9">
        <f t="shared" si="0"/>
        <v>0.76</v>
      </c>
      <c r="M5" t="str">
        <f>IF(Customer_table[[#This Row],[Total Trans Ct]]&gt;=60,"Active",IF(Customer_table[[#This Row],[Total Trans Ct]]&gt;=30,"Moderate","Low"))</f>
        <v>Low</v>
      </c>
    </row>
    <row r="6" spans="1:16" x14ac:dyDescent="0.3">
      <c r="A6">
        <v>709106358</v>
      </c>
      <c r="B6">
        <v>40</v>
      </c>
      <c r="C6" t="s">
        <v>10</v>
      </c>
      <c r="D6" t="s">
        <v>13</v>
      </c>
      <c r="E6" t="s">
        <v>15</v>
      </c>
      <c r="F6">
        <v>70000</v>
      </c>
      <c r="G6" t="s">
        <v>21</v>
      </c>
      <c r="H6" s="3">
        <v>0</v>
      </c>
      <c r="I6">
        <v>816</v>
      </c>
      <c r="J6">
        <v>28</v>
      </c>
      <c r="K6" t="s">
        <v>25</v>
      </c>
      <c r="L6" s="9">
        <f t="shared" si="0"/>
        <v>0</v>
      </c>
      <c r="M6" t="str">
        <f>IF(Customer_table[[#This Row],[Total Trans Ct]]&gt;=60,"Active",IF(Customer_table[[#This Row],[Total Trans Ct]]&gt;=30,"Moderate","Low"))</f>
        <v>Low</v>
      </c>
      <c r="N6" t="s">
        <v>35</v>
      </c>
    </row>
    <row r="7" spans="1:16" x14ac:dyDescent="0.3">
      <c r="A7">
        <v>713061558</v>
      </c>
      <c r="B7">
        <v>44</v>
      </c>
      <c r="C7" t="s">
        <v>10</v>
      </c>
      <c r="D7" t="s">
        <v>13</v>
      </c>
      <c r="E7" t="s">
        <v>18</v>
      </c>
      <c r="F7">
        <v>50000</v>
      </c>
      <c r="G7" t="s">
        <v>21</v>
      </c>
      <c r="H7" s="3">
        <v>0.311</v>
      </c>
      <c r="I7">
        <v>1088</v>
      </c>
      <c r="J7">
        <v>24</v>
      </c>
      <c r="K7" t="s">
        <v>25</v>
      </c>
      <c r="L7" s="9">
        <f t="shared" si="0"/>
        <v>0.311</v>
      </c>
      <c r="M7" t="str">
        <f>IF(Customer_table[[#This Row],[Total Trans Ct]]&gt;=60,"Active",IF(Customer_table[[#This Row],[Total Trans Ct]]&gt;=30,"Moderate","Low"))</f>
        <v>Low</v>
      </c>
      <c r="N7">
        <f>COUNT(Customer_table[Client num])</f>
        <v>1000</v>
      </c>
    </row>
    <row r="8" spans="1:16" x14ac:dyDescent="0.3">
      <c r="A8">
        <v>810347208</v>
      </c>
      <c r="B8">
        <v>51</v>
      </c>
      <c r="C8" t="s">
        <v>11</v>
      </c>
      <c r="D8" t="s">
        <v>13</v>
      </c>
      <c r="E8" t="s">
        <v>19</v>
      </c>
      <c r="F8">
        <v>130000</v>
      </c>
      <c r="G8" t="s">
        <v>22</v>
      </c>
      <c r="H8" s="3">
        <v>6.6000000000000003E-2</v>
      </c>
      <c r="I8">
        <v>1330</v>
      </c>
      <c r="J8">
        <v>31</v>
      </c>
      <c r="K8" t="s">
        <v>25</v>
      </c>
      <c r="L8" s="9">
        <f t="shared" si="0"/>
        <v>6.6000000000000003E-2</v>
      </c>
      <c r="M8" t="str">
        <f>IF(Customer_table[[#This Row],[Total Trans Ct]]&gt;=60,"Active",IF(Customer_table[[#This Row],[Total Trans Ct]]&gt;=30,"Moderate","Low"))</f>
        <v>Moderate</v>
      </c>
      <c r="P8" t="s">
        <v>38</v>
      </c>
    </row>
    <row r="9" spans="1:16" x14ac:dyDescent="0.3">
      <c r="A9">
        <v>818906208</v>
      </c>
      <c r="B9">
        <v>32</v>
      </c>
      <c r="C9" t="s">
        <v>12</v>
      </c>
      <c r="D9" t="s">
        <v>13</v>
      </c>
      <c r="E9" t="s">
        <v>15</v>
      </c>
      <c r="F9">
        <v>70000</v>
      </c>
      <c r="G9" t="s">
        <v>23</v>
      </c>
      <c r="H9" s="3">
        <v>4.8000000000000001E-2</v>
      </c>
      <c r="I9">
        <v>1538</v>
      </c>
      <c r="J9">
        <v>66</v>
      </c>
      <c r="K9" t="s">
        <v>25</v>
      </c>
      <c r="L9" s="9">
        <f t="shared" si="0"/>
        <v>4.8000000000000001E-2</v>
      </c>
      <c r="M9" t="str">
        <f>IF(Customer_table[[#This Row],[Total Trans Ct]]&gt;=60,"Active",IF(Customer_table[[#This Row],[Total Trans Ct]]&gt;=30,"Moderate","Low"))</f>
        <v>Active</v>
      </c>
      <c r="P9" s="3">
        <f>COUNTIF(Customer_table[High-Value Tag],"High-Value")/COUNTA(Customer_table[Client num])</f>
        <v>0.16800000000000001</v>
      </c>
    </row>
    <row r="10" spans="1:16" x14ac:dyDescent="0.3">
      <c r="A10">
        <v>710930508</v>
      </c>
      <c r="B10">
        <v>37</v>
      </c>
      <c r="C10" t="s">
        <v>10</v>
      </c>
      <c r="D10" t="s">
        <v>13</v>
      </c>
      <c r="E10" t="s">
        <v>15</v>
      </c>
      <c r="F10">
        <v>70000</v>
      </c>
      <c r="G10" t="s">
        <v>21</v>
      </c>
      <c r="H10" s="3">
        <v>0.113</v>
      </c>
      <c r="I10">
        <v>1350</v>
      </c>
      <c r="J10">
        <v>24</v>
      </c>
      <c r="K10" t="s">
        <v>25</v>
      </c>
      <c r="L10" s="9">
        <f t="shared" si="0"/>
        <v>0.113</v>
      </c>
      <c r="M10" t="str">
        <f>IF(Customer_table[[#This Row],[Total Trans Ct]]&gt;=60,"Active",IF(Customer_table[[#This Row],[Total Trans Ct]]&gt;=30,"Moderate","Low"))</f>
        <v>Low</v>
      </c>
      <c r="N10" t="s">
        <v>36</v>
      </c>
    </row>
    <row r="11" spans="1:16" x14ac:dyDescent="0.3">
      <c r="A11">
        <v>719661558</v>
      </c>
      <c r="B11">
        <v>48</v>
      </c>
      <c r="C11" t="s">
        <v>11</v>
      </c>
      <c r="D11" t="s">
        <v>13</v>
      </c>
      <c r="E11" t="s">
        <v>17</v>
      </c>
      <c r="F11">
        <v>100000</v>
      </c>
      <c r="G11" t="s">
        <v>21</v>
      </c>
      <c r="H11" s="3">
        <v>0.14399999999999999</v>
      </c>
      <c r="I11">
        <v>1441</v>
      </c>
      <c r="J11">
        <v>32</v>
      </c>
      <c r="K11" t="s">
        <v>25</v>
      </c>
      <c r="L11" s="9">
        <f t="shared" si="0"/>
        <v>0.14399999999999999</v>
      </c>
      <c r="M11" t="str">
        <f>IF(Customer_table[[#This Row],[Total Trans Ct]]&gt;=60,"Active",IF(Customer_table[[#This Row],[Total Trans Ct]]&gt;=30,"Moderate","Low"))</f>
        <v>Moderate</v>
      </c>
      <c r="N11">
        <f>AVERAGE(Customer_table[Total Trans Amt])</f>
        <v>1468.451</v>
      </c>
    </row>
    <row r="12" spans="1:16" x14ac:dyDescent="0.3">
      <c r="A12">
        <v>708790833</v>
      </c>
      <c r="B12">
        <v>42</v>
      </c>
      <c r="C12" t="s">
        <v>10</v>
      </c>
      <c r="D12" t="s">
        <v>13</v>
      </c>
      <c r="E12" t="s">
        <v>19</v>
      </c>
      <c r="F12">
        <v>130000</v>
      </c>
      <c r="G12" t="s">
        <v>21</v>
      </c>
      <c r="H12" s="3">
        <v>0.217</v>
      </c>
      <c r="I12">
        <v>1201</v>
      </c>
      <c r="J12">
        <v>42</v>
      </c>
      <c r="K12" t="s">
        <v>25</v>
      </c>
      <c r="L12" s="9">
        <f t="shared" si="0"/>
        <v>0.217</v>
      </c>
      <c r="M12" t="str">
        <f>IF(Customer_table[[#This Row],[Total Trans Ct]]&gt;=60,"Active",IF(Customer_table[[#This Row],[Total Trans Ct]]&gt;=30,"Moderate","Low"))</f>
        <v>Moderate</v>
      </c>
    </row>
    <row r="13" spans="1:16" x14ac:dyDescent="0.3">
      <c r="A13">
        <v>710821833</v>
      </c>
      <c r="B13">
        <v>65</v>
      </c>
      <c r="C13" t="s">
        <v>11</v>
      </c>
      <c r="D13" t="s">
        <v>13</v>
      </c>
      <c r="E13" t="s">
        <v>18</v>
      </c>
      <c r="F13">
        <v>50000</v>
      </c>
      <c r="G13" t="s">
        <v>21</v>
      </c>
      <c r="H13" s="3">
        <v>0.17399999999999999</v>
      </c>
      <c r="I13">
        <v>1314</v>
      </c>
      <c r="J13">
        <v>26</v>
      </c>
      <c r="K13" t="s">
        <v>25</v>
      </c>
      <c r="L13" s="9">
        <f t="shared" si="0"/>
        <v>0.17399999999999999</v>
      </c>
      <c r="M13" t="str">
        <f>IF(Customer_table[[#This Row],[Total Trans Ct]]&gt;=60,"Active",IF(Customer_table[[#This Row],[Total Trans Ct]]&gt;=30,"Moderate","Low"))</f>
        <v>Low</v>
      </c>
      <c r="N13">
        <f>ROUND(N11,1)</f>
        <v>1468.5</v>
      </c>
    </row>
    <row r="14" spans="1:16" x14ac:dyDescent="0.3">
      <c r="A14">
        <v>710599683</v>
      </c>
      <c r="B14">
        <v>56</v>
      </c>
      <c r="C14" t="s">
        <v>11</v>
      </c>
      <c r="D14" t="s">
        <v>13</v>
      </c>
      <c r="E14" t="s">
        <v>17</v>
      </c>
      <c r="F14">
        <v>100000</v>
      </c>
      <c r="G14" t="s">
        <v>21</v>
      </c>
      <c r="H14" s="3">
        <v>0</v>
      </c>
      <c r="I14">
        <v>1539</v>
      </c>
      <c r="J14">
        <v>17</v>
      </c>
      <c r="K14" t="s">
        <v>25</v>
      </c>
      <c r="L14" s="9">
        <f t="shared" si="0"/>
        <v>0</v>
      </c>
      <c r="M14" t="str">
        <f>IF(Customer_table[[#This Row],[Total Trans Ct]]&gt;=60,"Active",IF(Customer_table[[#This Row],[Total Trans Ct]]&gt;=30,"Moderate","Low"))</f>
        <v>Low</v>
      </c>
    </row>
    <row r="15" spans="1:16" x14ac:dyDescent="0.3">
      <c r="A15">
        <v>816082233</v>
      </c>
      <c r="B15">
        <v>35</v>
      </c>
      <c r="C15" t="s">
        <v>12</v>
      </c>
      <c r="D15" t="s">
        <v>13</v>
      </c>
      <c r="E15" t="s">
        <v>15</v>
      </c>
      <c r="F15">
        <v>70000</v>
      </c>
      <c r="G15" t="s">
        <v>21</v>
      </c>
      <c r="H15" s="3">
        <v>0.19500000000000001</v>
      </c>
      <c r="I15">
        <v>1311</v>
      </c>
      <c r="J15">
        <v>33</v>
      </c>
      <c r="K15" t="s">
        <v>25</v>
      </c>
      <c r="L15" s="9">
        <f t="shared" si="0"/>
        <v>0.19500000000000001</v>
      </c>
      <c r="M15" t="str">
        <f>IF(Customer_table[[#This Row],[Total Trans Ct]]&gt;=60,"Active",IF(Customer_table[[#This Row],[Total Trans Ct]]&gt;=30,"Moderate","Low"))</f>
        <v>Moderate</v>
      </c>
      <c r="N15" t="s">
        <v>37</v>
      </c>
    </row>
    <row r="16" spans="1:16" x14ac:dyDescent="0.3">
      <c r="A16">
        <v>712396908</v>
      </c>
      <c r="B16">
        <v>57</v>
      </c>
      <c r="C16" t="s">
        <v>11</v>
      </c>
      <c r="D16" t="s">
        <v>14</v>
      </c>
      <c r="E16" t="s">
        <v>16</v>
      </c>
      <c r="F16">
        <v>20000</v>
      </c>
      <c r="G16" t="s">
        <v>21</v>
      </c>
      <c r="H16" s="3">
        <v>0.27900000000000003</v>
      </c>
      <c r="I16">
        <v>1570</v>
      </c>
      <c r="J16">
        <v>29</v>
      </c>
      <c r="K16" t="s">
        <v>25</v>
      </c>
      <c r="L16" s="9">
        <f t="shared" si="0"/>
        <v>0.27900000000000003</v>
      </c>
      <c r="M16" t="str">
        <f>IF(Customer_table[[#This Row],[Total Trans Ct]]&gt;=60,"Active",IF(Customer_table[[#This Row],[Total Trans Ct]]&gt;=30,"Moderate","Low"))</f>
        <v>Low</v>
      </c>
      <c r="N16" s="3">
        <f>AVERAGE(Customer_table[Utilization %])</f>
        <v>0.27036699999999997</v>
      </c>
    </row>
    <row r="17" spans="1:13" x14ac:dyDescent="0.3">
      <c r="A17">
        <v>714885258</v>
      </c>
      <c r="B17">
        <v>44</v>
      </c>
      <c r="C17" t="s">
        <v>10</v>
      </c>
      <c r="D17" t="s">
        <v>13</v>
      </c>
      <c r="E17" t="s">
        <v>17</v>
      </c>
      <c r="F17">
        <v>100000</v>
      </c>
      <c r="G17" t="s">
        <v>21</v>
      </c>
      <c r="H17" s="3">
        <v>0.23</v>
      </c>
      <c r="I17">
        <v>1348</v>
      </c>
      <c r="J17">
        <v>27</v>
      </c>
      <c r="K17" t="s">
        <v>25</v>
      </c>
      <c r="L17" s="9">
        <f t="shared" si="0"/>
        <v>0.23</v>
      </c>
      <c r="M17" t="str">
        <f>IF(Customer_table[[#This Row],[Total Trans Ct]]&gt;=60,"Active",IF(Customer_table[[#This Row],[Total Trans Ct]]&gt;=30,"Moderate","Low"))</f>
        <v>Low</v>
      </c>
    </row>
    <row r="18" spans="1:13" x14ac:dyDescent="0.3">
      <c r="A18">
        <v>709967358</v>
      </c>
      <c r="B18">
        <v>48</v>
      </c>
      <c r="C18" t="s">
        <v>11</v>
      </c>
      <c r="D18" t="s">
        <v>13</v>
      </c>
      <c r="E18" t="s">
        <v>17</v>
      </c>
      <c r="F18">
        <v>100000</v>
      </c>
      <c r="G18" t="s">
        <v>21</v>
      </c>
      <c r="H18" s="3">
        <v>7.8E-2</v>
      </c>
      <c r="I18">
        <v>1671</v>
      </c>
      <c r="J18">
        <v>27</v>
      </c>
      <c r="K18" t="s">
        <v>25</v>
      </c>
      <c r="L18" s="9">
        <f t="shared" si="0"/>
        <v>7.8E-2</v>
      </c>
      <c r="M18" t="str">
        <f>IF(Customer_table[[#This Row],[Total Trans Ct]]&gt;=60,"Active",IF(Customer_table[[#This Row],[Total Trans Ct]]&gt;=30,"Moderate","Low"))</f>
        <v>Low</v>
      </c>
    </row>
    <row r="19" spans="1:13" x14ac:dyDescent="0.3">
      <c r="A19">
        <v>753327333</v>
      </c>
      <c r="B19">
        <v>41</v>
      </c>
      <c r="C19" t="s">
        <v>10</v>
      </c>
      <c r="D19" t="s">
        <v>13</v>
      </c>
      <c r="E19" t="s">
        <v>17</v>
      </c>
      <c r="F19">
        <v>100000</v>
      </c>
      <c r="G19" t="s">
        <v>21</v>
      </c>
      <c r="H19" s="3">
        <v>9.5000000000000001E-2</v>
      </c>
      <c r="I19">
        <v>1028</v>
      </c>
      <c r="J19">
        <v>21</v>
      </c>
      <c r="K19" t="s">
        <v>25</v>
      </c>
      <c r="L19" s="9">
        <f t="shared" si="0"/>
        <v>9.5000000000000001E-2</v>
      </c>
      <c r="M19" t="str">
        <f>IF(Customer_table[[#This Row],[Total Trans Ct]]&gt;=60,"Active",IF(Customer_table[[#This Row],[Total Trans Ct]]&gt;=30,"Moderate","Low"))</f>
        <v>Low</v>
      </c>
    </row>
    <row r="20" spans="1:13" x14ac:dyDescent="0.3">
      <c r="A20">
        <v>806160108</v>
      </c>
      <c r="B20">
        <v>61</v>
      </c>
      <c r="C20" t="s">
        <v>11</v>
      </c>
      <c r="D20" t="s">
        <v>13</v>
      </c>
      <c r="E20" t="s">
        <v>18</v>
      </c>
      <c r="F20">
        <v>50000</v>
      </c>
      <c r="G20" t="s">
        <v>21</v>
      </c>
      <c r="H20" s="3">
        <v>0.78800000000000003</v>
      </c>
      <c r="I20">
        <v>1336</v>
      </c>
      <c r="J20">
        <v>30</v>
      </c>
      <c r="K20" t="s">
        <v>25</v>
      </c>
      <c r="L20" s="9">
        <f t="shared" si="0"/>
        <v>0.78800000000000003</v>
      </c>
      <c r="M20" t="str">
        <f>IF(Customer_table[[#This Row],[Total Trans Ct]]&gt;=60,"Active",IF(Customer_table[[#This Row],[Total Trans Ct]]&gt;=30,"Moderate","Low"))</f>
        <v>Moderate</v>
      </c>
    </row>
    <row r="21" spans="1:13" x14ac:dyDescent="0.3">
      <c r="A21">
        <v>709327383</v>
      </c>
      <c r="B21">
        <v>45</v>
      </c>
      <c r="C21" t="s">
        <v>10</v>
      </c>
      <c r="D21" t="s">
        <v>14</v>
      </c>
      <c r="E21" t="s">
        <v>20</v>
      </c>
      <c r="G21" t="s">
        <v>21</v>
      </c>
      <c r="H21" s="3">
        <v>0.08</v>
      </c>
      <c r="I21">
        <v>1207</v>
      </c>
      <c r="J21">
        <v>21</v>
      </c>
      <c r="K21" t="s">
        <v>25</v>
      </c>
      <c r="L21" s="9">
        <f t="shared" si="0"/>
        <v>0.08</v>
      </c>
      <c r="M21" t="str">
        <f>IF(Customer_table[[#This Row],[Total Trans Ct]]&gt;=60,"Active",IF(Customer_table[[#This Row],[Total Trans Ct]]&gt;=30,"Moderate","Low"))</f>
        <v>Low</v>
      </c>
    </row>
    <row r="22" spans="1:13" x14ac:dyDescent="0.3">
      <c r="A22">
        <v>806165208</v>
      </c>
      <c r="B22">
        <v>47</v>
      </c>
      <c r="C22" t="s">
        <v>11</v>
      </c>
      <c r="D22" t="s">
        <v>13</v>
      </c>
      <c r="E22" t="s">
        <v>15</v>
      </c>
      <c r="F22">
        <v>70000</v>
      </c>
      <c r="G22" t="s">
        <v>21</v>
      </c>
      <c r="H22" s="3">
        <v>8.5999999999999993E-2</v>
      </c>
      <c r="I22">
        <v>1178</v>
      </c>
      <c r="J22">
        <v>27</v>
      </c>
      <c r="K22" t="s">
        <v>25</v>
      </c>
      <c r="L22" s="9">
        <f t="shared" si="0"/>
        <v>8.5999999999999993E-2</v>
      </c>
      <c r="M22" t="str">
        <f>IF(Customer_table[[#This Row],[Total Trans Ct]]&gt;=60,"Active",IF(Customer_table[[#This Row],[Total Trans Ct]]&gt;=30,"Moderate","Low"))</f>
        <v>Low</v>
      </c>
    </row>
    <row r="23" spans="1:13" x14ac:dyDescent="0.3">
      <c r="A23">
        <v>708508758</v>
      </c>
      <c r="B23">
        <v>62</v>
      </c>
      <c r="C23" t="s">
        <v>11</v>
      </c>
      <c r="D23" t="s">
        <v>14</v>
      </c>
      <c r="E23" t="s">
        <v>16</v>
      </c>
      <c r="F23">
        <v>20000</v>
      </c>
      <c r="G23" t="s">
        <v>21</v>
      </c>
      <c r="H23" s="3">
        <v>0</v>
      </c>
      <c r="I23">
        <v>692</v>
      </c>
      <c r="J23">
        <v>16</v>
      </c>
      <c r="K23" t="s">
        <v>25</v>
      </c>
      <c r="L23" s="9">
        <f t="shared" si="0"/>
        <v>0</v>
      </c>
      <c r="M23" t="str">
        <f>IF(Customer_table[[#This Row],[Total Trans Ct]]&gt;=60,"Active",IF(Customer_table[[#This Row],[Total Trans Ct]]&gt;=30,"Moderate","Low"))</f>
        <v>Low</v>
      </c>
    </row>
    <row r="24" spans="1:13" x14ac:dyDescent="0.3">
      <c r="A24">
        <v>784725333</v>
      </c>
      <c r="B24">
        <v>41</v>
      </c>
      <c r="C24" t="s">
        <v>10</v>
      </c>
      <c r="D24" t="s">
        <v>13</v>
      </c>
      <c r="E24" t="s">
        <v>18</v>
      </c>
      <c r="F24">
        <v>50000</v>
      </c>
      <c r="G24" t="s">
        <v>21</v>
      </c>
      <c r="H24" s="3">
        <v>0.152</v>
      </c>
      <c r="I24">
        <v>931</v>
      </c>
      <c r="J24">
        <v>18</v>
      </c>
      <c r="K24" t="s">
        <v>25</v>
      </c>
      <c r="L24" s="9">
        <f t="shared" si="0"/>
        <v>0.152</v>
      </c>
      <c r="M24" t="str">
        <f>IF(Customer_table[[#This Row],[Total Trans Ct]]&gt;=60,"Active",IF(Customer_table[[#This Row],[Total Trans Ct]]&gt;=30,"Moderate","Low"))</f>
        <v>Low</v>
      </c>
    </row>
    <row r="25" spans="1:13" x14ac:dyDescent="0.3">
      <c r="A25">
        <v>811604133</v>
      </c>
      <c r="B25">
        <v>47</v>
      </c>
      <c r="C25" t="s">
        <v>11</v>
      </c>
      <c r="D25" t="s">
        <v>14</v>
      </c>
      <c r="E25" t="s">
        <v>16</v>
      </c>
      <c r="F25">
        <v>20000</v>
      </c>
      <c r="G25" t="s">
        <v>21</v>
      </c>
      <c r="H25" s="3">
        <v>0.626</v>
      </c>
      <c r="I25">
        <v>1126</v>
      </c>
      <c r="J25">
        <v>23</v>
      </c>
      <c r="K25" t="s">
        <v>25</v>
      </c>
      <c r="L25" s="9">
        <f t="shared" si="0"/>
        <v>0.626</v>
      </c>
      <c r="M25" t="str">
        <f>IF(Customer_table[[#This Row],[Total Trans Ct]]&gt;=60,"Active",IF(Customer_table[[#This Row],[Total Trans Ct]]&gt;=30,"Moderate","Low"))</f>
        <v>Low</v>
      </c>
    </row>
    <row r="26" spans="1:13" x14ac:dyDescent="0.3">
      <c r="A26">
        <v>789124683</v>
      </c>
      <c r="B26">
        <v>54</v>
      </c>
      <c r="C26" t="s">
        <v>11</v>
      </c>
      <c r="D26" t="s">
        <v>13</v>
      </c>
      <c r="E26" t="s">
        <v>17</v>
      </c>
      <c r="F26">
        <v>100000</v>
      </c>
      <c r="G26" t="s">
        <v>21</v>
      </c>
      <c r="H26" s="3">
        <v>0</v>
      </c>
      <c r="I26">
        <v>1110</v>
      </c>
      <c r="J26">
        <v>21</v>
      </c>
      <c r="K26" t="s">
        <v>25</v>
      </c>
      <c r="L26" s="9">
        <f t="shared" si="0"/>
        <v>0</v>
      </c>
      <c r="M26" t="str">
        <f>IF(Customer_table[[#This Row],[Total Trans Ct]]&gt;=60,"Active",IF(Customer_table[[#This Row],[Total Trans Ct]]&gt;=30,"Moderate","Low"))</f>
        <v>Low</v>
      </c>
    </row>
    <row r="27" spans="1:13" x14ac:dyDescent="0.3">
      <c r="A27">
        <v>771071958</v>
      </c>
      <c r="B27">
        <v>41</v>
      </c>
      <c r="C27" t="s">
        <v>10</v>
      </c>
      <c r="D27" t="s">
        <v>14</v>
      </c>
      <c r="E27" t="s">
        <v>16</v>
      </c>
      <c r="F27">
        <v>20000</v>
      </c>
      <c r="G27" t="s">
        <v>21</v>
      </c>
      <c r="H27" s="3">
        <v>0.215</v>
      </c>
      <c r="I27">
        <v>1051</v>
      </c>
      <c r="J27">
        <v>22</v>
      </c>
      <c r="K27" t="s">
        <v>25</v>
      </c>
      <c r="L27" s="9">
        <f t="shared" si="0"/>
        <v>0.215</v>
      </c>
      <c r="M27" t="str">
        <f>IF(Customer_table[[#This Row],[Total Trans Ct]]&gt;=60,"Active",IF(Customer_table[[#This Row],[Total Trans Ct]]&gt;=30,"Moderate","Low"))</f>
        <v>Low</v>
      </c>
    </row>
    <row r="28" spans="1:13" x14ac:dyDescent="0.3">
      <c r="A28">
        <v>720466383</v>
      </c>
      <c r="B28">
        <v>59</v>
      </c>
      <c r="C28" t="s">
        <v>11</v>
      </c>
      <c r="D28" t="s">
        <v>13</v>
      </c>
      <c r="E28" t="s">
        <v>18</v>
      </c>
      <c r="F28">
        <v>50000</v>
      </c>
      <c r="G28" t="s">
        <v>21</v>
      </c>
      <c r="H28" s="3">
        <v>9.2999999999999999E-2</v>
      </c>
      <c r="I28">
        <v>1197</v>
      </c>
      <c r="J28">
        <v>23</v>
      </c>
      <c r="K28" t="s">
        <v>25</v>
      </c>
      <c r="L28" s="9">
        <f t="shared" si="0"/>
        <v>9.2999999999999999E-2</v>
      </c>
      <c r="M28" t="str">
        <f>IF(Customer_table[[#This Row],[Total Trans Ct]]&gt;=60,"Active",IF(Customer_table[[#This Row],[Total Trans Ct]]&gt;=30,"Moderate","Low"))</f>
        <v>Low</v>
      </c>
    </row>
    <row r="29" spans="1:13" x14ac:dyDescent="0.3">
      <c r="A29">
        <v>804424383</v>
      </c>
      <c r="B29">
        <v>63</v>
      </c>
      <c r="C29" t="s">
        <v>11</v>
      </c>
      <c r="D29" t="s">
        <v>13</v>
      </c>
      <c r="E29" t="s">
        <v>15</v>
      </c>
      <c r="F29">
        <v>70000</v>
      </c>
      <c r="G29" t="s">
        <v>21</v>
      </c>
      <c r="H29" s="3">
        <v>9.9000000000000005E-2</v>
      </c>
      <c r="I29">
        <v>1904</v>
      </c>
      <c r="J29">
        <v>40</v>
      </c>
      <c r="K29" t="s">
        <v>25</v>
      </c>
      <c r="L29" s="9">
        <f t="shared" si="0"/>
        <v>9.9000000000000005E-2</v>
      </c>
      <c r="M29" t="str">
        <f>IF(Customer_table[[#This Row],[Total Trans Ct]]&gt;=60,"Active",IF(Customer_table[[#This Row],[Total Trans Ct]]&gt;=30,"Moderate","Low"))</f>
        <v>Moderate</v>
      </c>
    </row>
    <row r="30" spans="1:13" x14ac:dyDescent="0.3">
      <c r="A30">
        <v>718813833</v>
      </c>
      <c r="B30">
        <v>44</v>
      </c>
      <c r="C30" t="s">
        <v>10</v>
      </c>
      <c r="D30" t="s">
        <v>14</v>
      </c>
      <c r="E30" t="s">
        <v>20</v>
      </c>
      <c r="G30" t="s">
        <v>21</v>
      </c>
      <c r="H30" s="3">
        <v>0</v>
      </c>
      <c r="I30">
        <v>1052</v>
      </c>
      <c r="J30">
        <v>18</v>
      </c>
      <c r="K30" t="s">
        <v>25</v>
      </c>
      <c r="L30" s="9">
        <f t="shared" si="0"/>
        <v>0</v>
      </c>
      <c r="M30" t="str">
        <f>IF(Customer_table[[#This Row],[Total Trans Ct]]&gt;=60,"Active",IF(Customer_table[[#This Row],[Total Trans Ct]]&gt;=30,"Moderate","Low"))</f>
        <v>Low</v>
      </c>
    </row>
    <row r="31" spans="1:13" x14ac:dyDescent="0.3">
      <c r="A31">
        <v>806624208</v>
      </c>
      <c r="B31">
        <v>47</v>
      </c>
      <c r="C31" t="s">
        <v>11</v>
      </c>
      <c r="D31" t="s">
        <v>13</v>
      </c>
      <c r="E31" t="s">
        <v>18</v>
      </c>
      <c r="F31">
        <v>50000</v>
      </c>
      <c r="G31" t="s">
        <v>21</v>
      </c>
      <c r="H31" s="3">
        <v>0.28499999999999998</v>
      </c>
      <c r="I31">
        <v>1045</v>
      </c>
      <c r="J31">
        <v>38</v>
      </c>
      <c r="K31" t="s">
        <v>25</v>
      </c>
      <c r="L31" s="9">
        <f t="shared" si="0"/>
        <v>0.28499999999999998</v>
      </c>
      <c r="M31" t="str">
        <f>IF(Customer_table[[#This Row],[Total Trans Ct]]&gt;=60,"Active",IF(Customer_table[[#This Row],[Total Trans Ct]]&gt;=30,"Moderate","Low"))</f>
        <v>Moderate</v>
      </c>
    </row>
    <row r="32" spans="1:13" x14ac:dyDescent="0.3">
      <c r="A32">
        <v>778348233</v>
      </c>
      <c r="B32">
        <v>53</v>
      </c>
      <c r="C32" t="s">
        <v>11</v>
      </c>
      <c r="D32" t="s">
        <v>13</v>
      </c>
      <c r="E32" t="s">
        <v>17</v>
      </c>
      <c r="F32">
        <v>100000</v>
      </c>
      <c r="G32" t="s">
        <v>21</v>
      </c>
      <c r="H32" s="3">
        <v>0.65800000000000003</v>
      </c>
      <c r="I32">
        <v>1038</v>
      </c>
      <c r="J32">
        <v>25</v>
      </c>
      <c r="K32" t="s">
        <v>25</v>
      </c>
      <c r="L32" s="9">
        <f t="shared" si="0"/>
        <v>0.65800000000000003</v>
      </c>
      <c r="M32" t="str">
        <f>IF(Customer_table[[#This Row],[Total Trans Ct]]&gt;=60,"Active",IF(Customer_table[[#This Row],[Total Trans Ct]]&gt;=30,"Moderate","Low"))</f>
        <v>Low</v>
      </c>
    </row>
    <row r="33" spans="1:13" x14ac:dyDescent="0.3">
      <c r="A33">
        <v>712991808</v>
      </c>
      <c r="B33">
        <v>53</v>
      </c>
      <c r="C33" t="s">
        <v>11</v>
      </c>
      <c r="D33" t="s">
        <v>13</v>
      </c>
      <c r="E33" t="s">
        <v>15</v>
      </c>
      <c r="F33">
        <v>70000</v>
      </c>
      <c r="G33" t="s">
        <v>21</v>
      </c>
      <c r="H33" s="3">
        <v>0.69</v>
      </c>
      <c r="I33">
        <v>1596</v>
      </c>
      <c r="J33">
        <v>26</v>
      </c>
      <c r="K33" t="s">
        <v>26</v>
      </c>
      <c r="L33" s="9">
        <f t="shared" si="0"/>
        <v>0.69</v>
      </c>
      <c r="M33" t="str">
        <f>IF(Customer_table[[#This Row],[Total Trans Ct]]&gt;=60,"Active",IF(Customer_table[[#This Row],[Total Trans Ct]]&gt;=30,"Moderate","Low"))</f>
        <v>Low</v>
      </c>
    </row>
    <row r="34" spans="1:13" x14ac:dyDescent="0.3">
      <c r="A34">
        <v>709029408</v>
      </c>
      <c r="B34">
        <v>41</v>
      </c>
      <c r="C34" t="s">
        <v>10</v>
      </c>
      <c r="D34" t="s">
        <v>13</v>
      </c>
      <c r="E34" t="s">
        <v>15</v>
      </c>
      <c r="F34">
        <v>70000</v>
      </c>
      <c r="G34" t="s">
        <v>21</v>
      </c>
      <c r="H34" s="3">
        <v>0.28199999999999997</v>
      </c>
      <c r="I34">
        <v>1589</v>
      </c>
      <c r="J34">
        <v>24</v>
      </c>
      <c r="K34" t="s">
        <v>25</v>
      </c>
      <c r="L34" s="9">
        <f t="shared" si="0"/>
        <v>0.28199999999999997</v>
      </c>
      <c r="M34" t="str">
        <f>IF(Customer_table[[#This Row],[Total Trans Ct]]&gt;=60,"Active",IF(Customer_table[[#This Row],[Total Trans Ct]]&gt;=30,"Moderate","Low"))</f>
        <v>Low</v>
      </c>
    </row>
    <row r="35" spans="1:13" x14ac:dyDescent="0.3">
      <c r="A35">
        <v>788658483</v>
      </c>
      <c r="B35">
        <v>53</v>
      </c>
      <c r="C35" t="s">
        <v>11</v>
      </c>
      <c r="D35" t="s">
        <v>14</v>
      </c>
      <c r="E35" t="s">
        <v>16</v>
      </c>
      <c r="F35">
        <v>20000</v>
      </c>
      <c r="G35" t="s">
        <v>21</v>
      </c>
      <c r="H35" s="3">
        <v>0.56200000000000006</v>
      </c>
      <c r="I35">
        <v>1411</v>
      </c>
      <c r="J35">
        <v>28</v>
      </c>
      <c r="K35" t="s">
        <v>25</v>
      </c>
      <c r="L35" s="9">
        <f t="shared" si="0"/>
        <v>0.56200000000000006</v>
      </c>
      <c r="M35" t="str">
        <f>IF(Customer_table[[#This Row],[Total Trans Ct]]&gt;=60,"Active",IF(Customer_table[[#This Row],[Total Trans Ct]]&gt;=30,"Moderate","Low"))</f>
        <v>Low</v>
      </c>
    </row>
    <row r="36" spans="1:13" x14ac:dyDescent="0.3">
      <c r="A36">
        <v>787937058</v>
      </c>
      <c r="B36">
        <v>58</v>
      </c>
      <c r="C36" t="s">
        <v>11</v>
      </c>
      <c r="D36" t="s">
        <v>13</v>
      </c>
      <c r="E36" t="s">
        <v>17</v>
      </c>
      <c r="F36">
        <v>100000</v>
      </c>
      <c r="G36" t="s">
        <v>21</v>
      </c>
      <c r="H36" s="3">
        <v>0.13500000000000001</v>
      </c>
      <c r="I36">
        <v>1291</v>
      </c>
      <c r="J36">
        <v>24</v>
      </c>
      <c r="K36" t="s">
        <v>25</v>
      </c>
      <c r="L36" s="9">
        <f t="shared" si="0"/>
        <v>0.13500000000000001</v>
      </c>
      <c r="M36" t="str">
        <f>IF(Customer_table[[#This Row],[Total Trans Ct]]&gt;=60,"Active",IF(Customer_table[[#This Row],[Total Trans Ct]]&gt;=30,"Moderate","Low"))</f>
        <v>Low</v>
      </c>
    </row>
    <row r="37" spans="1:13" x14ac:dyDescent="0.3">
      <c r="A37">
        <v>715318008</v>
      </c>
      <c r="B37">
        <v>55</v>
      </c>
      <c r="C37" t="s">
        <v>11</v>
      </c>
      <c r="D37" t="s">
        <v>14</v>
      </c>
      <c r="E37" t="s">
        <v>16</v>
      </c>
      <c r="F37">
        <v>20000</v>
      </c>
      <c r="G37" t="s">
        <v>21</v>
      </c>
      <c r="H37" s="3">
        <v>0.54400000000000004</v>
      </c>
      <c r="I37">
        <v>1407</v>
      </c>
      <c r="J37">
        <v>43</v>
      </c>
      <c r="K37" t="s">
        <v>25</v>
      </c>
      <c r="L37" s="9">
        <f t="shared" si="0"/>
        <v>0.54400000000000004</v>
      </c>
      <c r="M37" t="str">
        <f>IF(Customer_table[[#This Row],[Total Trans Ct]]&gt;=60,"Active",IF(Customer_table[[#This Row],[Total Trans Ct]]&gt;=30,"Moderate","Low"))</f>
        <v>Moderate</v>
      </c>
    </row>
    <row r="38" spans="1:13" x14ac:dyDescent="0.3">
      <c r="A38">
        <v>713962233</v>
      </c>
      <c r="B38">
        <v>55</v>
      </c>
      <c r="C38" t="s">
        <v>11</v>
      </c>
      <c r="D38" t="s">
        <v>14</v>
      </c>
      <c r="E38" t="s">
        <v>16</v>
      </c>
      <c r="F38">
        <v>20000</v>
      </c>
      <c r="G38" t="s">
        <v>21</v>
      </c>
      <c r="H38" s="3">
        <v>0.75700000000000001</v>
      </c>
      <c r="I38">
        <v>1877</v>
      </c>
      <c r="J38">
        <v>37</v>
      </c>
      <c r="K38" t="s">
        <v>26</v>
      </c>
      <c r="L38" s="9">
        <f t="shared" si="0"/>
        <v>0.75700000000000001</v>
      </c>
      <c r="M38" t="str">
        <f>IF(Customer_table[[#This Row],[Total Trans Ct]]&gt;=60,"Active",IF(Customer_table[[#This Row],[Total Trans Ct]]&gt;=30,"Moderate","Low"))</f>
        <v>Moderate</v>
      </c>
    </row>
    <row r="39" spans="1:13" x14ac:dyDescent="0.3">
      <c r="A39">
        <v>785432733</v>
      </c>
      <c r="B39">
        <v>42</v>
      </c>
      <c r="C39" t="s">
        <v>10</v>
      </c>
      <c r="D39" t="s">
        <v>14</v>
      </c>
      <c r="E39" t="s">
        <v>16</v>
      </c>
      <c r="F39">
        <v>20000</v>
      </c>
      <c r="G39" t="s">
        <v>22</v>
      </c>
      <c r="H39" s="3">
        <v>0</v>
      </c>
      <c r="I39">
        <v>966</v>
      </c>
      <c r="J39">
        <v>22</v>
      </c>
      <c r="K39" t="s">
        <v>25</v>
      </c>
      <c r="L39" s="9">
        <f t="shared" si="0"/>
        <v>0</v>
      </c>
      <c r="M39" t="str">
        <f>IF(Customer_table[[#This Row],[Total Trans Ct]]&gt;=60,"Active",IF(Customer_table[[#This Row],[Total Trans Ct]]&gt;=30,"Moderate","Low"))</f>
        <v>Low</v>
      </c>
    </row>
    <row r="40" spans="1:13" x14ac:dyDescent="0.3">
      <c r="A40">
        <v>715190283</v>
      </c>
      <c r="B40">
        <v>57</v>
      </c>
      <c r="C40" t="s">
        <v>11</v>
      </c>
      <c r="D40" t="s">
        <v>14</v>
      </c>
      <c r="E40" t="s">
        <v>18</v>
      </c>
      <c r="F40">
        <v>50000</v>
      </c>
      <c r="G40" t="s">
        <v>21</v>
      </c>
      <c r="H40" s="3">
        <v>0.24099999999999999</v>
      </c>
      <c r="I40">
        <v>1464</v>
      </c>
      <c r="J40">
        <v>28</v>
      </c>
      <c r="K40" t="s">
        <v>25</v>
      </c>
      <c r="L40" s="9">
        <f t="shared" si="0"/>
        <v>0.24099999999999999</v>
      </c>
      <c r="M40" t="str">
        <f>IF(Customer_table[[#This Row],[Total Trans Ct]]&gt;=60,"Active",IF(Customer_table[[#This Row],[Total Trans Ct]]&gt;=30,"Moderate","Low"))</f>
        <v>Low</v>
      </c>
    </row>
    <row r="41" spans="1:13" x14ac:dyDescent="0.3">
      <c r="A41">
        <v>708300483</v>
      </c>
      <c r="B41">
        <v>66</v>
      </c>
      <c r="C41" t="s">
        <v>11</v>
      </c>
      <c r="D41" t="s">
        <v>14</v>
      </c>
      <c r="E41" t="s">
        <v>20</v>
      </c>
      <c r="G41" t="s">
        <v>21</v>
      </c>
      <c r="H41" s="3">
        <v>7.6999999999999999E-2</v>
      </c>
      <c r="I41">
        <v>704</v>
      </c>
      <c r="J41">
        <v>16</v>
      </c>
      <c r="K41" t="s">
        <v>25</v>
      </c>
      <c r="L41" s="9">
        <f t="shared" si="0"/>
        <v>7.6999999999999999E-2</v>
      </c>
      <c r="M41" t="str">
        <f>IF(Customer_table[[#This Row],[Total Trans Ct]]&gt;=60,"Active",IF(Customer_table[[#This Row],[Total Trans Ct]]&gt;=30,"Moderate","Low"))</f>
        <v>Low</v>
      </c>
    </row>
    <row r="42" spans="1:13" x14ac:dyDescent="0.3">
      <c r="A42">
        <v>827111283</v>
      </c>
      <c r="B42">
        <v>45</v>
      </c>
      <c r="C42" t="s">
        <v>10</v>
      </c>
      <c r="D42" t="s">
        <v>13</v>
      </c>
      <c r="E42" t="s">
        <v>17</v>
      </c>
      <c r="F42">
        <v>100000</v>
      </c>
      <c r="G42" t="s">
        <v>21</v>
      </c>
      <c r="H42" s="3">
        <v>1.7999999999999999E-2</v>
      </c>
      <c r="I42">
        <v>1109</v>
      </c>
      <c r="J42">
        <v>28</v>
      </c>
      <c r="K42" t="s">
        <v>25</v>
      </c>
      <c r="L42" s="9">
        <f t="shared" si="0"/>
        <v>1.7999999999999999E-2</v>
      </c>
      <c r="M42" t="str">
        <f>IF(Customer_table[[#This Row],[Total Trans Ct]]&gt;=60,"Active",IF(Customer_table[[#This Row],[Total Trans Ct]]&gt;=30,"Moderate","Low"))</f>
        <v>Low</v>
      </c>
    </row>
    <row r="43" spans="1:13" x14ac:dyDescent="0.3">
      <c r="A43">
        <v>758551608</v>
      </c>
      <c r="B43">
        <v>51</v>
      </c>
      <c r="C43" t="s">
        <v>11</v>
      </c>
      <c r="D43" t="s">
        <v>13</v>
      </c>
      <c r="E43" t="s">
        <v>18</v>
      </c>
      <c r="F43">
        <v>50000</v>
      </c>
      <c r="G43" t="s">
        <v>21</v>
      </c>
      <c r="H43" s="3">
        <v>0.35499999999999998</v>
      </c>
      <c r="I43">
        <v>1347</v>
      </c>
      <c r="J43">
        <v>28</v>
      </c>
      <c r="K43" t="s">
        <v>25</v>
      </c>
      <c r="L43" s="9">
        <f t="shared" si="0"/>
        <v>0.35499999999999998</v>
      </c>
      <c r="M43" t="str">
        <f>IF(Customer_table[[#This Row],[Total Trans Ct]]&gt;=60,"Active",IF(Customer_table[[#This Row],[Total Trans Ct]]&gt;=30,"Moderate","Low"))</f>
        <v>Low</v>
      </c>
    </row>
    <row r="44" spans="1:13" x14ac:dyDescent="0.3">
      <c r="A44">
        <v>773146383</v>
      </c>
      <c r="B44">
        <v>50</v>
      </c>
      <c r="C44" t="s">
        <v>11</v>
      </c>
      <c r="D44" t="s">
        <v>14</v>
      </c>
      <c r="E44" t="s">
        <v>18</v>
      </c>
      <c r="F44">
        <v>50000</v>
      </c>
      <c r="G44" t="s">
        <v>23</v>
      </c>
      <c r="H44" s="3">
        <v>0.14499999999999999</v>
      </c>
      <c r="I44">
        <v>1756</v>
      </c>
      <c r="J44">
        <v>33</v>
      </c>
      <c r="K44" t="s">
        <v>25</v>
      </c>
      <c r="L44" s="9">
        <f t="shared" si="0"/>
        <v>0.14499999999999999</v>
      </c>
      <c r="M44" t="str">
        <f>IF(Customer_table[[#This Row],[Total Trans Ct]]&gt;=60,"Active",IF(Customer_table[[#This Row],[Total Trans Ct]]&gt;=30,"Moderate","Low"))</f>
        <v>Moderate</v>
      </c>
    </row>
    <row r="45" spans="1:13" x14ac:dyDescent="0.3">
      <c r="A45">
        <v>778493808</v>
      </c>
      <c r="B45">
        <v>49</v>
      </c>
      <c r="C45" t="s">
        <v>11</v>
      </c>
      <c r="D45" t="s">
        <v>13</v>
      </c>
      <c r="E45" t="s">
        <v>15</v>
      </c>
      <c r="F45">
        <v>70000</v>
      </c>
      <c r="G45" t="s">
        <v>21</v>
      </c>
      <c r="H45" s="3">
        <v>0</v>
      </c>
      <c r="I45">
        <v>1756</v>
      </c>
      <c r="J45">
        <v>32</v>
      </c>
      <c r="K45" t="s">
        <v>25</v>
      </c>
      <c r="L45" s="9">
        <f t="shared" si="0"/>
        <v>0</v>
      </c>
      <c r="M45" t="str">
        <f>IF(Customer_table[[#This Row],[Total Trans Ct]]&gt;=60,"Active",IF(Customer_table[[#This Row],[Total Trans Ct]]&gt;=30,"Moderate","Low"))</f>
        <v>Moderate</v>
      </c>
    </row>
    <row r="46" spans="1:13" x14ac:dyDescent="0.3">
      <c r="A46">
        <v>720572508</v>
      </c>
      <c r="B46">
        <v>38</v>
      </c>
      <c r="C46" t="s">
        <v>10</v>
      </c>
      <c r="D46" t="s">
        <v>14</v>
      </c>
      <c r="E46" t="s">
        <v>20</v>
      </c>
      <c r="G46" t="s">
        <v>21</v>
      </c>
      <c r="H46" s="3">
        <v>0.20899999999999999</v>
      </c>
      <c r="I46">
        <v>1042</v>
      </c>
      <c r="J46">
        <v>23</v>
      </c>
      <c r="K46" t="s">
        <v>25</v>
      </c>
      <c r="L46" s="9">
        <f t="shared" si="0"/>
        <v>0.20899999999999999</v>
      </c>
      <c r="M46" t="str">
        <f>IF(Customer_table[[#This Row],[Total Trans Ct]]&gt;=60,"Active",IF(Customer_table[[#This Row],[Total Trans Ct]]&gt;=30,"Moderate","Low"))</f>
        <v>Low</v>
      </c>
    </row>
    <row r="47" spans="1:13" x14ac:dyDescent="0.3">
      <c r="A47">
        <v>712661433</v>
      </c>
      <c r="B47">
        <v>49</v>
      </c>
      <c r="C47" t="s">
        <v>11</v>
      </c>
      <c r="D47" t="s">
        <v>13</v>
      </c>
      <c r="E47" t="s">
        <v>17</v>
      </c>
      <c r="F47">
        <v>100000</v>
      </c>
      <c r="G47" t="s">
        <v>21</v>
      </c>
      <c r="H47" s="3">
        <v>0</v>
      </c>
      <c r="I47">
        <v>1444</v>
      </c>
      <c r="J47">
        <v>28</v>
      </c>
      <c r="K47" t="s">
        <v>25</v>
      </c>
      <c r="L47" s="9">
        <f t="shared" si="0"/>
        <v>0</v>
      </c>
      <c r="M47" t="str">
        <f>IF(Customer_table[[#This Row],[Total Trans Ct]]&gt;=60,"Active",IF(Customer_table[[#This Row],[Total Trans Ct]]&gt;=30,"Moderate","Low"))</f>
        <v>Low</v>
      </c>
    </row>
    <row r="48" spans="1:13" x14ac:dyDescent="0.3">
      <c r="A48">
        <v>789172683</v>
      </c>
      <c r="B48">
        <v>56</v>
      </c>
      <c r="C48" t="s">
        <v>11</v>
      </c>
      <c r="D48" t="s">
        <v>13</v>
      </c>
      <c r="E48" t="s">
        <v>15</v>
      </c>
      <c r="F48">
        <v>70000</v>
      </c>
      <c r="G48" t="s">
        <v>21</v>
      </c>
      <c r="H48" s="3">
        <v>0.626</v>
      </c>
      <c r="I48">
        <v>1741</v>
      </c>
      <c r="J48">
        <v>27</v>
      </c>
      <c r="K48" t="s">
        <v>26</v>
      </c>
      <c r="L48" s="9">
        <f t="shared" si="0"/>
        <v>0.626</v>
      </c>
      <c r="M48" t="str">
        <f>IF(Customer_table[[#This Row],[Total Trans Ct]]&gt;=60,"Active",IF(Customer_table[[#This Row],[Total Trans Ct]]&gt;=30,"Moderate","Low"))</f>
        <v>Low</v>
      </c>
    </row>
    <row r="49" spans="1:13" x14ac:dyDescent="0.3">
      <c r="A49">
        <v>738406533</v>
      </c>
      <c r="B49">
        <v>59</v>
      </c>
      <c r="C49" t="s">
        <v>11</v>
      </c>
      <c r="D49" t="s">
        <v>13</v>
      </c>
      <c r="E49" t="s">
        <v>18</v>
      </c>
      <c r="F49">
        <v>50000</v>
      </c>
      <c r="G49" t="s">
        <v>21</v>
      </c>
      <c r="H49" s="3">
        <v>0.79300000000000004</v>
      </c>
      <c r="I49">
        <v>1719</v>
      </c>
      <c r="J49">
        <v>27</v>
      </c>
      <c r="K49" t="s">
        <v>26</v>
      </c>
      <c r="L49" s="9">
        <f t="shared" si="0"/>
        <v>0.79300000000000004</v>
      </c>
      <c r="M49" t="str">
        <f>IF(Customer_table[[#This Row],[Total Trans Ct]]&gt;=60,"Active",IF(Customer_table[[#This Row],[Total Trans Ct]]&gt;=30,"Moderate","Low"))</f>
        <v>Low</v>
      </c>
    </row>
    <row r="50" spans="1:13" x14ac:dyDescent="0.3">
      <c r="A50">
        <v>799723908</v>
      </c>
      <c r="B50">
        <v>46</v>
      </c>
      <c r="C50" t="s">
        <v>11</v>
      </c>
      <c r="D50" t="s">
        <v>13</v>
      </c>
      <c r="E50" t="s">
        <v>17</v>
      </c>
      <c r="F50">
        <v>100000</v>
      </c>
      <c r="G50" t="s">
        <v>21</v>
      </c>
      <c r="H50" s="3">
        <v>7.3999999999999996E-2</v>
      </c>
      <c r="I50">
        <v>1217</v>
      </c>
      <c r="J50">
        <v>27</v>
      </c>
      <c r="K50" t="s">
        <v>25</v>
      </c>
      <c r="L50" s="9">
        <f t="shared" si="0"/>
        <v>7.3999999999999996E-2</v>
      </c>
      <c r="M50" t="str">
        <f>IF(Customer_table[[#This Row],[Total Trans Ct]]&gt;=60,"Active",IF(Customer_table[[#This Row],[Total Trans Ct]]&gt;=30,"Moderate","Low"))</f>
        <v>Low</v>
      </c>
    </row>
    <row r="51" spans="1:13" x14ac:dyDescent="0.3">
      <c r="A51">
        <v>771490833</v>
      </c>
      <c r="B51">
        <v>52</v>
      </c>
      <c r="C51" t="s">
        <v>11</v>
      </c>
      <c r="D51" t="s">
        <v>13</v>
      </c>
      <c r="E51" t="s">
        <v>17</v>
      </c>
      <c r="F51">
        <v>100000</v>
      </c>
      <c r="G51" t="s">
        <v>21</v>
      </c>
      <c r="H51" s="3">
        <v>0.25900000000000001</v>
      </c>
      <c r="I51">
        <v>1140</v>
      </c>
      <c r="J51">
        <v>40</v>
      </c>
      <c r="K51" t="s">
        <v>25</v>
      </c>
      <c r="L51" s="9">
        <f t="shared" si="0"/>
        <v>0.25900000000000001</v>
      </c>
      <c r="M51" t="str">
        <f>IF(Customer_table[[#This Row],[Total Trans Ct]]&gt;=60,"Active",IF(Customer_table[[#This Row],[Total Trans Ct]]&gt;=30,"Moderate","Low"))</f>
        <v>Moderate</v>
      </c>
    </row>
    <row r="52" spans="1:13" x14ac:dyDescent="0.3">
      <c r="A52">
        <v>720756708</v>
      </c>
      <c r="B52">
        <v>52</v>
      </c>
      <c r="C52" t="s">
        <v>11</v>
      </c>
      <c r="D52" t="s">
        <v>14</v>
      </c>
      <c r="E52" t="s">
        <v>16</v>
      </c>
      <c r="F52">
        <v>20000</v>
      </c>
      <c r="G52" t="s">
        <v>21</v>
      </c>
      <c r="H52" s="3">
        <v>0.59099999999999997</v>
      </c>
      <c r="I52">
        <v>1878</v>
      </c>
      <c r="J52">
        <v>30</v>
      </c>
      <c r="K52" t="s">
        <v>26</v>
      </c>
      <c r="L52" s="9">
        <f t="shared" si="0"/>
        <v>0.59099999999999997</v>
      </c>
      <c r="M52" t="str">
        <f>IF(Customer_table[[#This Row],[Total Trans Ct]]&gt;=60,"Active",IF(Customer_table[[#This Row],[Total Trans Ct]]&gt;=30,"Moderate","Low"))</f>
        <v>Moderate</v>
      </c>
    </row>
    <row r="53" spans="1:13" x14ac:dyDescent="0.3">
      <c r="A53">
        <v>779471883</v>
      </c>
      <c r="B53">
        <v>54</v>
      </c>
      <c r="C53" t="s">
        <v>11</v>
      </c>
      <c r="D53" t="s">
        <v>14</v>
      </c>
      <c r="E53" t="s">
        <v>16</v>
      </c>
      <c r="F53">
        <v>20000</v>
      </c>
      <c r="G53" t="s">
        <v>21</v>
      </c>
      <c r="H53" s="3">
        <v>0.56200000000000006</v>
      </c>
      <c r="I53">
        <v>705</v>
      </c>
      <c r="J53">
        <v>19</v>
      </c>
      <c r="K53" t="s">
        <v>25</v>
      </c>
      <c r="L53" s="9">
        <f t="shared" si="0"/>
        <v>0.56200000000000006</v>
      </c>
      <c r="M53" t="str">
        <f>IF(Customer_table[[#This Row],[Total Trans Ct]]&gt;=60,"Active",IF(Customer_table[[#This Row],[Total Trans Ct]]&gt;=30,"Moderate","Low"))</f>
        <v>Low</v>
      </c>
    </row>
    <row r="54" spans="1:13" x14ac:dyDescent="0.3">
      <c r="A54">
        <v>711525033</v>
      </c>
      <c r="B54">
        <v>66</v>
      </c>
      <c r="C54" t="s">
        <v>11</v>
      </c>
      <c r="D54" t="s">
        <v>14</v>
      </c>
      <c r="E54" t="s">
        <v>16</v>
      </c>
      <c r="F54">
        <v>20000</v>
      </c>
      <c r="G54" t="s">
        <v>21</v>
      </c>
      <c r="H54" s="3">
        <v>0.68700000000000006</v>
      </c>
      <c r="I54">
        <v>1946</v>
      </c>
      <c r="J54">
        <v>38</v>
      </c>
      <c r="K54" t="s">
        <v>26</v>
      </c>
      <c r="L54" s="9">
        <f t="shared" si="0"/>
        <v>0.68700000000000006</v>
      </c>
      <c r="M54" t="str">
        <f>IF(Customer_table[[#This Row],[Total Trans Ct]]&gt;=60,"Active",IF(Customer_table[[#This Row],[Total Trans Ct]]&gt;=30,"Moderate","Low"))</f>
        <v>Moderate</v>
      </c>
    </row>
    <row r="55" spans="1:13" x14ac:dyDescent="0.3">
      <c r="A55">
        <v>712813458</v>
      </c>
      <c r="B55">
        <v>49</v>
      </c>
      <c r="C55" t="s">
        <v>11</v>
      </c>
      <c r="D55" t="s">
        <v>13</v>
      </c>
      <c r="E55" t="s">
        <v>19</v>
      </c>
      <c r="F55">
        <v>130000</v>
      </c>
      <c r="G55" t="s">
        <v>21</v>
      </c>
      <c r="H55" s="3">
        <v>0.127</v>
      </c>
      <c r="I55">
        <v>1414</v>
      </c>
      <c r="J55">
        <v>35</v>
      </c>
      <c r="K55" t="s">
        <v>25</v>
      </c>
      <c r="L55" s="9">
        <f t="shared" si="0"/>
        <v>0.127</v>
      </c>
      <c r="M55" t="str">
        <f>IF(Customer_table[[#This Row],[Total Trans Ct]]&gt;=60,"Active",IF(Customer_table[[#This Row],[Total Trans Ct]]&gt;=30,"Moderate","Low"))</f>
        <v>Moderate</v>
      </c>
    </row>
    <row r="56" spans="1:13" x14ac:dyDescent="0.3">
      <c r="A56">
        <v>714374133</v>
      </c>
      <c r="B56">
        <v>56</v>
      </c>
      <c r="C56" t="s">
        <v>11</v>
      </c>
      <c r="D56" t="s">
        <v>13</v>
      </c>
      <c r="E56" t="s">
        <v>19</v>
      </c>
      <c r="F56">
        <v>130000</v>
      </c>
      <c r="G56" t="s">
        <v>21</v>
      </c>
      <c r="H56" s="3">
        <v>0</v>
      </c>
      <c r="I56">
        <v>602</v>
      </c>
      <c r="J56">
        <v>15</v>
      </c>
      <c r="K56" t="s">
        <v>25</v>
      </c>
      <c r="L56" s="9">
        <f t="shared" si="0"/>
        <v>0</v>
      </c>
      <c r="M56" t="str">
        <f>IF(Customer_table[[#This Row],[Total Trans Ct]]&gt;=60,"Active",IF(Customer_table[[#This Row],[Total Trans Ct]]&gt;=30,"Moderate","Low"))</f>
        <v>Low</v>
      </c>
    </row>
    <row r="57" spans="1:13" x14ac:dyDescent="0.3">
      <c r="A57">
        <v>717891558</v>
      </c>
      <c r="B57">
        <v>49</v>
      </c>
      <c r="C57" t="s">
        <v>11</v>
      </c>
      <c r="D57" t="s">
        <v>14</v>
      </c>
      <c r="E57" t="s">
        <v>16</v>
      </c>
      <c r="F57">
        <v>20000</v>
      </c>
      <c r="G57" t="s">
        <v>21</v>
      </c>
      <c r="H57" s="3">
        <v>0.66700000000000004</v>
      </c>
      <c r="I57">
        <v>1052</v>
      </c>
      <c r="J57">
        <v>32</v>
      </c>
      <c r="K57" t="s">
        <v>25</v>
      </c>
      <c r="L57" s="9">
        <f t="shared" si="0"/>
        <v>0.66700000000000004</v>
      </c>
      <c r="M57" t="str">
        <f>IF(Customer_table[[#This Row],[Total Trans Ct]]&gt;=60,"Active",IF(Customer_table[[#This Row],[Total Trans Ct]]&gt;=30,"Moderate","Low"))</f>
        <v>Moderate</v>
      </c>
    </row>
    <row r="58" spans="1:13" x14ac:dyDescent="0.3">
      <c r="A58">
        <v>716632758</v>
      </c>
      <c r="B58">
        <v>49</v>
      </c>
      <c r="C58" t="s">
        <v>11</v>
      </c>
      <c r="D58" t="s">
        <v>14</v>
      </c>
      <c r="E58" t="s">
        <v>16</v>
      </c>
      <c r="F58">
        <v>20000</v>
      </c>
      <c r="G58" t="s">
        <v>21</v>
      </c>
      <c r="H58" s="3">
        <v>0.84299999999999997</v>
      </c>
      <c r="I58">
        <v>1295</v>
      </c>
      <c r="J58">
        <v>40</v>
      </c>
      <c r="K58" t="s">
        <v>25</v>
      </c>
      <c r="L58" s="9">
        <f t="shared" si="0"/>
        <v>0.84299999999999997</v>
      </c>
      <c r="M58" t="str">
        <f>IF(Customer_table[[#This Row],[Total Trans Ct]]&gt;=60,"Active",IF(Customer_table[[#This Row],[Total Trans Ct]]&gt;=30,"Moderate","Low"))</f>
        <v>Moderate</v>
      </c>
    </row>
    <row r="59" spans="1:13" x14ac:dyDescent="0.3">
      <c r="A59">
        <v>768563658</v>
      </c>
      <c r="B59">
        <v>56</v>
      </c>
      <c r="C59" t="s">
        <v>11</v>
      </c>
      <c r="D59" t="s">
        <v>13</v>
      </c>
      <c r="E59" t="s">
        <v>18</v>
      </c>
      <c r="F59">
        <v>50000</v>
      </c>
      <c r="G59" t="s">
        <v>21</v>
      </c>
      <c r="H59" s="3">
        <v>0.42199999999999999</v>
      </c>
      <c r="I59">
        <v>1424</v>
      </c>
      <c r="J59">
        <v>29</v>
      </c>
      <c r="K59" t="s">
        <v>25</v>
      </c>
      <c r="L59" s="9">
        <f t="shared" si="0"/>
        <v>0.42199999999999999</v>
      </c>
      <c r="M59" t="str">
        <f>IF(Customer_table[[#This Row],[Total Trans Ct]]&gt;=60,"Active",IF(Customer_table[[#This Row],[Total Trans Ct]]&gt;=30,"Moderate","Low"))</f>
        <v>Low</v>
      </c>
    </row>
    <row r="60" spans="1:13" x14ac:dyDescent="0.3">
      <c r="A60">
        <v>711427458</v>
      </c>
      <c r="B60">
        <v>44</v>
      </c>
      <c r="C60" t="s">
        <v>10</v>
      </c>
      <c r="D60" t="s">
        <v>14</v>
      </c>
      <c r="E60" t="s">
        <v>20</v>
      </c>
      <c r="G60" t="s">
        <v>21</v>
      </c>
      <c r="H60" s="3">
        <v>0.156</v>
      </c>
      <c r="I60">
        <v>1359</v>
      </c>
      <c r="J60">
        <v>25</v>
      </c>
      <c r="K60" t="s">
        <v>25</v>
      </c>
      <c r="L60" s="9">
        <f t="shared" si="0"/>
        <v>0.156</v>
      </c>
      <c r="M60" t="str">
        <f>IF(Customer_table[[#This Row],[Total Trans Ct]]&gt;=60,"Active",IF(Customer_table[[#This Row],[Total Trans Ct]]&gt;=30,"Moderate","Low"))</f>
        <v>Low</v>
      </c>
    </row>
    <row r="61" spans="1:13" x14ac:dyDescent="0.3">
      <c r="A61">
        <v>714091983</v>
      </c>
      <c r="B61">
        <v>42</v>
      </c>
      <c r="C61" t="s">
        <v>10</v>
      </c>
      <c r="D61" t="s">
        <v>13</v>
      </c>
      <c r="E61" t="s">
        <v>15</v>
      </c>
      <c r="F61">
        <v>70000</v>
      </c>
      <c r="G61" t="s">
        <v>21</v>
      </c>
      <c r="H61" s="3">
        <v>0.52500000000000002</v>
      </c>
      <c r="I61">
        <v>1168</v>
      </c>
      <c r="J61">
        <v>27</v>
      </c>
      <c r="K61" t="s">
        <v>25</v>
      </c>
      <c r="L61" s="9">
        <f t="shared" si="0"/>
        <v>0.52500000000000002</v>
      </c>
      <c r="M61" t="str">
        <f>IF(Customer_table[[#This Row],[Total Trans Ct]]&gt;=60,"Active",IF(Customer_table[[#This Row],[Total Trans Ct]]&gt;=30,"Moderate","Low"))</f>
        <v>Low</v>
      </c>
    </row>
    <row r="62" spans="1:13" x14ac:dyDescent="0.3">
      <c r="A62">
        <v>787584108</v>
      </c>
      <c r="B62">
        <v>55</v>
      </c>
      <c r="C62" t="s">
        <v>11</v>
      </c>
      <c r="D62" t="s">
        <v>13</v>
      </c>
      <c r="E62" t="s">
        <v>17</v>
      </c>
      <c r="F62">
        <v>100000</v>
      </c>
      <c r="G62" t="s">
        <v>21</v>
      </c>
      <c r="H62" s="3">
        <v>0.58699999999999997</v>
      </c>
      <c r="I62">
        <v>1097</v>
      </c>
      <c r="J62">
        <v>33</v>
      </c>
      <c r="K62" t="s">
        <v>25</v>
      </c>
      <c r="L62" s="9">
        <f t="shared" si="0"/>
        <v>0.58699999999999997</v>
      </c>
      <c r="M62" t="str">
        <f>IF(Customer_table[[#This Row],[Total Trans Ct]]&gt;=60,"Active",IF(Customer_table[[#This Row],[Total Trans Ct]]&gt;=30,"Moderate","Low"))</f>
        <v>Moderate</v>
      </c>
    </row>
    <row r="63" spans="1:13" x14ac:dyDescent="0.3">
      <c r="A63">
        <v>712030833</v>
      </c>
      <c r="B63">
        <v>48</v>
      </c>
      <c r="C63" t="s">
        <v>11</v>
      </c>
      <c r="D63" t="s">
        <v>13</v>
      </c>
      <c r="E63" t="s">
        <v>15</v>
      </c>
      <c r="F63">
        <v>70000</v>
      </c>
      <c r="G63" t="s">
        <v>23</v>
      </c>
      <c r="H63" s="3">
        <v>0</v>
      </c>
      <c r="I63">
        <v>691</v>
      </c>
      <c r="J63">
        <v>15</v>
      </c>
      <c r="K63" t="s">
        <v>25</v>
      </c>
      <c r="L63" s="9">
        <f t="shared" si="0"/>
        <v>0</v>
      </c>
      <c r="M63" t="str">
        <f>IF(Customer_table[[#This Row],[Total Trans Ct]]&gt;=60,"Active",IF(Customer_table[[#This Row],[Total Trans Ct]]&gt;=30,"Moderate","Low"))</f>
        <v>Low</v>
      </c>
    </row>
    <row r="64" spans="1:13" x14ac:dyDescent="0.3">
      <c r="A64">
        <v>711481533</v>
      </c>
      <c r="B64">
        <v>39</v>
      </c>
      <c r="C64" t="s">
        <v>10</v>
      </c>
      <c r="D64" t="s">
        <v>13</v>
      </c>
      <c r="E64" t="s">
        <v>15</v>
      </c>
      <c r="F64">
        <v>70000</v>
      </c>
      <c r="G64" t="s">
        <v>21</v>
      </c>
      <c r="H64" s="3">
        <v>0.21099999999999999</v>
      </c>
      <c r="I64">
        <v>1316</v>
      </c>
      <c r="J64">
        <v>28</v>
      </c>
      <c r="K64" t="s">
        <v>25</v>
      </c>
      <c r="L64" s="9">
        <f t="shared" si="0"/>
        <v>0.21099999999999999</v>
      </c>
      <c r="M64" t="str">
        <f>IF(Customer_table[[#This Row],[Total Trans Ct]]&gt;=60,"Active",IF(Customer_table[[#This Row],[Total Trans Ct]]&gt;=30,"Moderate","Low"))</f>
        <v>Low</v>
      </c>
    </row>
    <row r="65" spans="1:13" x14ac:dyDescent="0.3">
      <c r="A65">
        <v>710082708</v>
      </c>
      <c r="B65">
        <v>44</v>
      </c>
      <c r="C65" t="s">
        <v>10</v>
      </c>
      <c r="D65" t="s">
        <v>13</v>
      </c>
      <c r="E65" t="s">
        <v>19</v>
      </c>
      <c r="F65">
        <v>130000</v>
      </c>
      <c r="G65" t="s">
        <v>21</v>
      </c>
      <c r="H65" s="3">
        <v>8.7999999999999995E-2</v>
      </c>
      <c r="I65">
        <v>1276</v>
      </c>
      <c r="J65">
        <v>26</v>
      </c>
      <c r="K65" t="s">
        <v>25</v>
      </c>
      <c r="L65" s="9">
        <f t="shared" si="0"/>
        <v>8.7999999999999995E-2</v>
      </c>
      <c r="M65" t="str">
        <f>IF(Customer_table[[#This Row],[Total Trans Ct]]&gt;=60,"Active",IF(Customer_table[[#This Row],[Total Trans Ct]]&gt;=30,"Moderate","Low"))</f>
        <v>Low</v>
      </c>
    </row>
    <row r="66" spans="1:13" x14ac:dyDescent="0.3">
      <c r="A66">
        <v>708155733</v>
      </c>
      <c r="B66">
        <v>53</v>
      </c>
      <c r="C66" t="s">
        <v>11</v>
      </c>
      <c r="D66" t="s">
        <v>13</v>
      </c>
      <c r="E66" t="s">
        <v>19</v>
      </c>
      <c r="F66">
        <v>130000</v>
      </c>
      <c r="G66" t="s">
        <v>21</v>
      </c>
      <c r="H66" s="3">
        <v>0.111</v>
      </c>
      <c r="I66">
        <v>1289</v>
      </c>
      <c r="J66">
        <v>23</v>
      </c>
      <c r="K66" t="s">
        <v>25</v>
      </c>
      <c r="L66" s="9">
        <f t="shared" ref="L66:L129" si="1">H66</f>
        <v>0.111</v>
      </c>
      <c r="M66" t="str">
        <f>IF(Customer_table[[#This Row],[Total Trans Ct]]&gt;=60,"Active",IF(Customer_table[[#This Row],[Total Trans Ct]]&gt;=30,"Moderate","Low"))</f>
        <v>Low</v>
      </c>
    </row>
    <row r="67" spans="1:13" x14ac:dyDescent="0.3">
      <c r="A67">
        <v>788979258</v>
      </c>
      <c r="B67">
        <v>51</v>
      </c>
      <c r="C67" t="s">
        <v>11</v>
      </c>
      <c r="D67" t="s">
        <v>13</v>
      </c>
      <c r="E67" t="s">
        <v>17</v>
      </c>
      <c r="F67">
        <v>100000</v>
      </c>
      <c r="G67" t="s">
        <v>23</v>
      </c>
      <c r="H67" s="3">
        <v>4.3999999999999997E-2</v>
      </c>
      <c r="I67">
        <v>1293</v>
      </c>
      <c r="J67">
        <v>32</v>
      </c>
      <c r="K67" t="s">
        <v>25</v>
      </c>
      <c r="L67" s="9">
        <f t="shared" si="1"/>
        <v>4.3999999999999997E-2</v>
      </c>
      <c r="M67" t="str">
        <f>IF(Customer_table[[#This Row],[Total Trans Ct]]&gt;=60,"Active",IF(Customer_table[[#This Row],[Total Trans Ct]]&gt;=30,"Moderate","Low"))</f>
        <v>Moderate</v>
      </c>
    </row>
    <row r="68" spans="1:13" x14ac:dyDescent="0.3">
      <c r="A68">
        <v>807986133</v>
      </c>
      <c r="B68">
        <v>57</v>
      </c>
      <c r="C68" t="s">
        <v>11</v>
      </c>
      <c r="D68" t="s">
        <v>13</v>
      </c>
      <c r="E68" t="s">
        <v>15</v>
      </c>
      <c r="F68">
        <v>70000</v>
      </c>
      <c r="G68" t="s">
        <v>21</v>
      </c>
      <c r="H68" s="3">
        <v>0.27600000000000002</v>
      </c>
      <c r="I68">
        <v>1353</v>
      </c>
      <c r="J68">
        <v>35</v>
      </c>
      <c r="K68" t="s">
        <v>25</v>
      </c>
      <c r="L68" s="9">
        <f t="shared" si="1"/>
        <v>0.27600000000000002</v>
      </c>
      <c r="M68" t="str">
        <f>IF(Customer_table[[#This Row],[Total Trans Ct]]&gt;=60,"Active",IF(Customer_table[[#This Row],[Total Trans Ct]]&gt;=30,"Moderate","Low"))</f>
        <v>Moderate</v>
      </c>
    </row>
    <row r="69" spans="1:13" x14ac:dyDescent="0.3">
      <c r="A69">
        <v>788730933</v>
      </c>
      <c r="B69">
        <v>44</v>
      </c>
      <c r="C69" t="s">
        <v>10</v>
      </c>
      <c r="D69" t="s">
        <v>14</v>
      </c>
      <c r="E69" t="s">
        <v>16</v>
      </c>
      <c r="F69">
        <v>20000</v>
      </c>
      <c r="G69" t="s">
        <v>21</v>
      </c>
      <c r="H69" s="3">
        <v>0.70399999999999996</v>
      </c>
      <c r="I69">
        <v>1132</v>
      </c>
      <c r="J69">
        <v>28</v>
      </c>
      <c r="K69" t="s">
        <v>25</v>
      </c>
      <c r="L69" s="9">
        <f t="shared" si="1"/>
        <v>0.70399999999999996</v>
      </c>
      <c r="M69" t="str">
        <f>IF(Customer_table[[#This Row],[Total Trans Ct]]&gt;=60,"Active",IF(Customer_table[[#This Row],[Total Trans Ct]]&gt;=30,"Moderate","Low"))</f>
        <v>Low</v>
      </c>
    </row>
    <row r="70" spans="1:13" x14ac:dyDescent="0.3">
      <c r="A70">
        <v>711314058</v>
      </c>
      <c r="B70">
        <v>49</v>
      </c>
      <c r="C70" t="s">
        <v>11</v>
      </c>
      <c r="D70" t="s">
        <v>13</v>
      </c>
      <c r="E70" t="s">
        <v>15</v>
      </c>
      <c r="F70">
        <v>70000</v>
      </c>
      <c r="G70" t="s">
        <v>21</v>
      </c>
      <c r="H70" s="3">
        <v>0.65600000000000003</v>
      </c>
      <c r="I70">
        <v>1670</v>
      </c>
      <c r="J70">
        <v>17</v>
      </c>
      <c r="K70" t="s">
        <v>26</v>
      </c>
      <c r="L70" s="9">
        <f t="shared" si="1"/>
        <v>0.65600000000000003</v>
      </c>
      <c r="M70" t="str">
        <f>IF(Customer_table[[#This Row],[Total Trans Ct]]&gt;=60,"Active",IF(Customer_table[[#This Row],[Total Trans Ct]]&gt;=30,"Moderate","Low"))</f>
        <v>Low</v>
      </c>
    </row>
    <row r="71" spans="1:13" x14ac:dyDescent="0.3">
      <c r="A71">
        <v>717975333</v>
      </c>
      <c r="B71">
        <v>50</v>
      </c>
      <c r="C71" t="s">
        <v>11</v>
      </c>
      <c r="D71" t="s">
        <v>13</v>
      </c>
      <c r="E71" t="s">
        <v>17</v>
      </c>
      <c r="F71">
        <v>100000</v>
      </c>
      <c r="G71" t="s">
        <v>21</v>
      </c>
      <c r="H71" s="3">
        <v>5.2999999999999999E-2</v>
      </c>
      <c r="I71">
        <v>837</v>
      </c>
      <c r="J71">
        <v>15</v>
      </c>
      <c r="K71" t="s">
        <v>25</v>
      </c>
      <c r="L71" s="9">
        <f t="shared" si="1"/>
        <v>5.2999999999999999E-2</v>
      </c>
      <c r="M71" t="str">
        <f>IF(Customer_table[[#This Row],[Total Trans Ct]]&gt;=60,"Active",IF(Customer_table[[#This Row],[Total Trans Ct]]&gt;=30,"Moderate","Low"))</f>
        <v>Low</v>
      </c>
    </row>
    <row r="72" spans="1:13" x14ac:dyDescent="0.3">
      <c r="A72">
        <v>715971108</v>
      </c>
      <c r="B72">
        <v>51</v>
      </c>
      <c r="C72" t="s">
        <v>11</v>
      </c>
      <c r="D72" t="s">
        <v>13</v>
      </c>
      <c r="E72" t="s">
        <v>19</v>
      </c>
      <c r="F72">
        <v>130000</v>
      </c>
      <c r="G72" t="s">
        <v>21</v>
      </c>
      <c r="H72" s="3">
        <v>5.0999999999999997E-2</v>
      </c>
      <c r="I72">
        <v>1550</v>
      </c>
      <c r="J72">
        <v>41</v>
      </c>
      <c r="K72" t="s">
        <v>25</v>
      </c>
      <c r="L72" s="9">
        <f t="shared" si="1"/>
        <v>5.0999999999999997E-2</v>
      </c>
      <c r="M72" t="str">
        <f>IF(Customer_table[[#This Row],[Total Trans Ct]]&gt;=60,"Active",IF(Customer_table[[#This Row],[Total Trans Ct]]&gt;=30,"Moderate","Low"))</f>
        <v>Moderate</v>
      </c>
    </row>
    <row r="73" spans="1:13" x14ac:dyDescent="0.3">
      <c r="A73">
        <v>720096558</v>
      </c>
      <c r="B73">
        <v>55</v>
      </c>
      <c r="C73" t="s">
        <v>11</v>
      </c>
      <c r="D73" t="s">
        <v>14</v>
      </c>
      <c r="E73" t="s">
        <v>16</v>
      </c>
      <c r="F73">
        <v>20000</v>
      </c>
      <c r="G73" t="s">
        <v>21</v>
      </c>
      <c r="H73" s="3">
        <v>0.46700000000000003</v>
      </c>
      <c r="I73">
        <v>1540</v>
      </c>
      <c r="J73">
        <v>36</v>
      </c>
      <c r="K73" t="s">
        <v>26</v>
      </c>
      <c r="L73" s="9">
        <f t="shared" si="1"/>
        <v>0.46700000000000003</v>
      </c>
      <c r="M73" t="str">
        <f>IF(Customer_table[[#This Row],[Total Trans Ct]]&gt;=60,"Active",IF(Customer_table[[#This Row],[Total Trans Ct]]&gt;=30,"Moderate","Low"))</f>
        <v>Moderate</v>
      </c>
    </row>
    <row r="74" spans="1:13" x14ac:dyDescent="0.3">
      <c r="A74">
        <v>719580033</v>
      </c>
      <c r="B74">
        <v>54</v>
      </c>
      <c r="C74" t="s">
        <v>11</v>
      </c>
      <c r="D74" t="s">
        <v>13</v>
      </c>
      <c r="E74" t="s">
        <v>15</v>
      </c>
      <c r="F74">
        <v>70000</v>
      </c>
      <c r="G74" t="s">
        <v>21</v>
      </c>
      <c r="H74" s="3">
        <v>0.69799999999999995</v>
      </c>
      <c r="I74">
        <v>1256</v>
      </c>
      <c r="J74">
        <v>21</v>
      </c>
      <c r="K74" t="s">
        <v>25</v>
      </c>
      <c r="L74" s="9">
        <f t="shared" si="1"/>
        <v>0.69799999999999995</v>
      </c>
      <c r="M74" t="str">
        <f>IF(Customer_table[[#This Row],[Total Trans Ct]]&gt;=60,"Active",IF(Customer_table[[#This Row],[Total Trans Ct]]&gt;=30,"Moderate","Low"))</f>
        <v>Low</v>
      </c>
    </row>
    <row r="75" spans="1:13" x14ac:dyDescent="0.3">
      <c r="A75">
        <v>820582308</v>
      </c>
      <c r="B75">
        <v>42</v>
      </c>
      <c r="C75" t="s">
        <v>10</v>
      </c>
      <c r="D75" t="s">
        <v>13</v>
      </c>
      <c r="E75" t="s">
        <v>17</v>
      </c>
      <c r="F75">
        <v>100000</v>
      </c>
      <c r="G75" t="s">
        <v>21</v>
      </c>
      <c r="H75" s="3">
        <v>6.7000000000000004E-2</v>
      </c>
      <c r="I75">
        <v>1394</v>
      </c>
      <c r="J75">
        <v>35</v>
      </c>
      <c r="K75" t="s">
        <v>25</v>
      </c>
      <c r="L75" s="9">
        <f t="shared" si="1"/>
        <v>6.7000000000000004E-2</v>
      </c>
      <c r="M75" t="str">
        <f>IF(Customer_table[[#This Row],[Total Trans Ct]]&gt;=60,"Active",IF(Customer_table[[#This Row],[Total Trans Ct]]&gt;=30,"Moderate","Low"))</f>
        <v>Moderate</v>
      </c>
    </row>
    <row r="76" spans="1:13" x14ac:dyDescent="0.3">
      <c r="A76">
        <v>789973308</v>
      </c>
      <c r="B76">
        <v>44</v>
      </c>
      <c r="C76" t="s">
        <v>10</v>
      </c>
      <c r="D76" t="s">
        <v>13</v>
      </c>
      <c r="E76" t="s">
        <v>15</v>
      </c>
      <c r="F76">
        <v>70000</v>
      </c>
      <c r="G76" t="s">
        <v>21</v>
      </c>
      <c r="H76" s="3">
        <v>7.9000000000000001E-2</v>
      </c>
      <c r="I76">
        <v>1341</v>
      </c>
      <c r="J76">
        <v>24</v>
      </c>
      <c r="K76" t="s">
        <v>25</v>
      </c>
      <c r="L76" s="9">
        <f t="shared" si="1"/>
        <v>7.9000000000000001E-2</v>
      </c>
      <c r="M76" t="str">
        <f>IF(Customer_table[[#This Row],[Total Trans Ct]]&gt;=60,"Active",IF(Customer_table[[#This Row],[Total Trans Ct]]&gt;=30,"Moderate","Low"))</f>
        <v>Low</v>
      </c>
    </row>
    <row r="77" spans="1:13" x14ac:dyDescent="0.3">
      <c r="A77">
        <v>712876233</v>
      </c>
      <c r="B77">
        <v>53</v>
      </c>
      <c r="C77" t="s">
        <v>11</v>
      </c>
      <c r="D77" t="s">
        <v>13</v>
      </c>
      <c r="E77" t="s">
        <v>17</v>
      </c>
      <c r="F77">
        <v>100000</v>
      </c>
      <c r="G77" t="s">
        <v>21</v>
      </c>
      <c r="H77" s="3">
        <v>0.28699999999999998</v>
      </c>
      <c r="I77">
        <v>1289</v>
      </c>
      <c r="J77">
        <v>33</v>
      </c>
      <c r="K77" t="s">
        <v>25</v>
      </c>
      <c r="L77" s="9">
        <f t="shared" si="1"/>
        <v>0.28699999999999998</v>
      </c>
      <c r="M77" t="str">
        <f>IF(Customer_table[[#This Row],[Total Trans Ct]]&gt;=60,"Active",IF(Customer_table[[#This Row],[Total Trans Ct]]&gt;=30,"Moderate","Low"))</f>
        <v>Moderate</v>
      </c>
    </row>
    <row r="78" spans="1:13" x14ac:dyDescent="0.3">
      <c r="A78">
        <v>804595158</v>
      </c>
      <c r="B78">
        <v>44</v>
      </c>
      <c r="C78" t="s">
        <v>10</v>
      </c>
      <c r="D78" t="s">
        <v>14</v>
      </c>
      <c r="E78" t="s">
        <v>16</v>
      </c>
      <c r="F78">
        <v>20000</v>
      </c>
      <c r="G78" t="s">
        <v>21</v>
      </c>
      <c r="H78" s="3">
        <v>0.36</v>
      </c>
      <c r="I78">
        <v>1112</v>
      </c>
      <c r="J78">
        <v>23</v>
      </c>
      <c r="K78" t="s">
        <v>25</v>
      </c>
      <c r="L78" s="9">
        <f t="shared" si="1"/>
        <v>0.36</v>
      </c>
      <c r="M78" t="str">
        <f>IF(Customer_table[[#This Row],[Total Trans Ct]]&gt;=60,"Active",IF(Customer_table[[#This Row],[Total Trans Ct]]&gt;=30,"Moderate","Low"))</f>
        <v>Low</v>
      </c>
    </row>
    <row r="79" spans="1:13" x14ac:dyDescent="0.3">
      <c r="A79">
        <v>714826758</v>
      </c>
      <c r="B79">
        <v>37</v>
      </c>
      <c r="C79" t="s">
        <v>10</v>
      </c>
      <c r="D79" t="s">
        <v>14</v>
      </c>
      <c r="E79" t="s">
        <v>16</v>
      </c>
      <c r="F79">
        <v>20000</v>
      </c>
      <c r="G79" t="s">
        <v>21</v>
      </c>
      <c r="H79" s="3">
        <v>0.25600000000000001</v>
      </c>
      <c r="I79">
        <v>2339</v>
      </c>
      <c r="J79">
        <v>57</v>
      </c>
      <c r="K79" t="s">
        <v>25</v>
      </c>
      <c r="L79" s="9">
        <f t="shared" si="1"/>
        <v>0.25600000000000001</v>
      </c>
      <c r="M79" t="str">
        <f>IF(Customer_table[[#This Row],[Total Trans Ct]]&gt;=60,"Active",IF(Customer_table[[#This Row],[Total Trans Ct]]&gt;=30,"Moderate","Low"))</f>
        <v>Moderate</v>
      </c>
    </row>
    <row r="80" spans="1:13" x14ac:dyDescent="0.3">
      <c r="A80">
        <v>779058108</v>
      </c>
      <c r="B80">
        <v>49</v>
      </c>
      <c r="C80" t="s">
        <v>11</v>
      </c>
      <c r="D80" t="s">
        <v>13</v>
      </c>
      <c r="E80" t="s">
        <v>15</v>
      </c>
      <c r="F80">
        <v>70000</v>
      </c>
      <c r="G80" t="s">
        <v>21</v>
      </c>
      <c r="H80" s="3">
        <v>0.71899999999999997</v>
      </c>
      <c r="I80">
        <v>1468</v>
      </c>
      <c r="J80">
        <v>23</v>
      </c>
      <c r="K80" t="s">
        <v>25</v>
      </c>
      <c r="L80" s="9">
        <f t="shared" si="1"/>
        <v>0.71899999999999997</v>
      </c>
      <c r="M80" t="str">
        <f>IF(Customer_table[[#This Row],[Total Trans Ct]]&gt;=60,"Active",IF(Customer_table[[#This Row],[Total Trans Ct]]&gt;=30,"Moderate","Low"))</f>
        <v>Low</v>
      </c>
    </row>
    <row r="81" spans="1:13" x14ac:dyDescent="0.3">
      <c r="A81">
        <v>710790258</v>
      </c>
      <c r="B81">
        <v>47</v>
      </c>
      <c r="C81" t="s">
        <v>11</v>
      </c>
      <c r="D81" t="s">
        <v>13</v>
      </c>
      <c r="E81" t="s">
        <v>17</v>
      </c>
      <c r="F81">
        <v>100000</v>
      </c>
      <c r="G81" t="s">
        <v>21</v>
      </c>
      <c r="H81" s="3">
        <v>6.6000000000000003E-2</v>
      </c>
      <c r="I81">
        <v>1334</v>
      </c>
      <c r="J81">
        <v>35</v>
      </c>
      <c r="K81" t="s">
        <v>25</v>
      </c>
      <c r="L81" s="9">
        <f t="shared" si="1"/>
        <v>6.6000000000000003E-2</v>
      </c>
      <c r="M81" t="str">
        <f>IF(Customer_table[[#This Row],[Total Trans Ct]]&gt;=60,"Active",IF(Customer_table[[#This Row],[Total Trans Ct]]&gt;=30,"Moderate","Low"))</f>
        <v>Moderate</v>
      </c>
    </row>
    <row r="82" spans="1:13" x14ac:dyDescent="0.3">
      <c r="A82">
        <v>715623483</v>
      </c>
      <c r="B82">
        <v>47</v>
      </c>
      <c r="C82" t="s">
        <v>11</v>
      </c>
      <c r="D82" t="s">
        <v>13</v>
      </c>
      <c r="E82" t="s">
        <v>15</v>
      </c>
      <c r="F82">
        <v>70000</v>
      </c>
      <c r="G82" t="s">
        <v>21</v>
      </c>
      <c r="H82" s="3">
        <v>0.19800000000000001</v>
      </c>
      <c r="I82">
        <v>1457</v>
      </c>
      <c r="J82">
        <v>41</v>
      </c>
      <c r="K82" t="s">
        <v>25</v>
      </c>
      <c r="L82" s="9">
        <f t="shared" si="1"/>
        <v>0.19800000000000001</v>
      </c>
      <c r="M82" t="str">
        <f>IF(Customer_table[[#This Row],[Total Trans Ct]]&gt;=60,"Active",IF(Customer_table[[#This Row],[Total Trans Ct]]&gt;=30,"Moderate","Low"))</f>
        <v>Moderate</v>
      </c>
    </row>
    <row r="83" spans="1:13" x14ac:dyDescent="0.3">
      <c r="A83">
        <v>715156383</v>
      </c>
      <c r="B83">
        <v>44</v>
      </c>
      <c r="C83" t="s">
        <v>10</v>
      </c>
      <c r="D83" t="s">
        <v>13</v>
      </c>
      <c r="E83" t="s">
        <v>19</v>
      </c>
      <c r="F83">
        <v>130000</v>
      </c>
      <c r="G83" t="s">
        <v>21</v>
      </c>
      <c r="H83" s="3">
        <v>4.3999999999999997E-2</v>
      </c>
      <c r="I83">
        <v>1603</v>
      </c>
      <c r="J83">
        <v>29</v>
      </c>
      <c r="K83" t="s">
        <v>25</v>
      </c>
      <c r="L83" s="9">
        <f t="shared" si="1"/>
        <v>4.3999999999999997E-2</v>
      </c>
      <c r="M83" t="str">
        <f>IF(Customer_table[[#This Row],[Total Trans Ct]]&gt;=60,"Active",IF(Customer_table[[#This Row],[Total Trans Ct]]&gt;=30,"Moderate","Low"))</f>
        <v>Low</v>
      </c>
    </row>
    <row r="84" spans="1:13" x14ac:dyDescent="0.3">
      <c r="A84">
        <v>711013983</v>
      </c>
      <c r="B84">
        <v>55</v>
      </c>
      <c r="C84" t="s">
        <v>11</v>
      </c>
      <c r="D84" t="s">
        <v>14</v>
      </c>
      <c r="E84" t="s">
        <v>18</v>
      </c>
      <c r="F84">
        <v>50000</v>
      </c>
      <c r="G84" t="s">
        <v>21</v>
      </c>
      <c r="H84" s="3">
        <v>0</v>
      </c>
      <c r="I84">
        <v>615</v>
      </c>
      <c r="J84">
        <v>12</v>
      </c>
      <c r="K84" t="s">
        <v>25</v>
      </c>
      <c r="L84" s="9">
        <f t="shared" si="1"/>
        <v>0</v>
      </c>
      <c r="M84" t="str">
        <f>IF(Customer_table[[#This Row],[Total Trans Ct]]&gt;=60,"Active",IF(Customer_table[[#This Row],[Total Trans Ct]]&gt;=30,"Moderate","Low"))</f>
        <v>Low</v>
      </c>
    </row>
    <row r="85" spans="1:13" x14ac:dyDescent="0.3">
      <c r="A85">
        <v>755420433</v>
      </c>
      <c r="B85">
        <v>59</v>
      </c>
      <c r="C85" t="s">
        <v>11</v>
      </c>
      <c r="D85" t="s">
        <v>14</v>
      </c>
      <c r="E85" t="s">
        <v>20</v>
      </c>
      <c r="G85" t="s">
        <v>21</v>
      </c>
      <c r="H85" s="3">
        <v>0.14000000000000001</v>
      </c>
      <c r="I85">
        <v>1068</v>
      </c>
      <c r="J85">
        <v>20</v>
      </c>
      <c r="K85" t="s">
        <v>25</v>
      </c>
      <c r="L85" s="9">
        <f t="shared" si="1"/>
        <v>0.14000000000000001</v>
      </c>
      <c r="M85" t="str">
        <f>IF(Customer_table[[#This Row],[Total Trans Ct]]&gt;=60,"Active",IF(Customer_table[[#This Row],[Total Trans Ct]]&gt;=30,"Moderate","Low"))</f>
        <v>Low</v>
      </c>
    </row>
    <row r="86" spans="1:13" x14ac:dyDescent="0.3">
      <c r="A86">
        <v>794543958</v>
      </c>
      <c r="B86">
        <v>53</v>
      </c>
      <c r="C86" t="s">
        <v>11</v>
      </c>
      <c r="D86" t="s">
        <v>13</v>
      </c>
      <c r="E86" t="s">
        <v>17</v>
      </c>
      <c r="F86">
        <v>100000</v>
      </c>
      <c r="G86" t="s">
        <v>21</v>
      </c>
      <c r="H86" s="3">
        <v>3.5000000000000003E-2</v>
      </c>
      <c r="I86">
        <v>1590</v>
      </c>
      <c r="J86">
        <v>27</v>
      </c>
      <c r="K86" t="s">
        <v>25</v>
      </c>
      <c r="L86" s="9">
        <f t="shared" si="1"/>
        <v>3.5000000000000003E-2</v>
      </c>
      <c r="M86" t="str">
        <f>IF(Customer_table[[#This Row],[Total Trans Ct]]&gt;=60,"Active",IF(Customer_table[[#This Row],[Total Trans Ct]]&gt;=30,"Moderate","Low"))</f>
        <v>Low</v>
      </c>
    </row>
    <row r="87" spans="1:13" x14ac:dyDescent="0.3">
      <c r="A87">
        <v>716396358</v>
      </c>
      <c r="B87">
        <v>52</v>
      </c>
      <c r="C87" t="s">
        <v>11</v>
      </c>
      <c r="D87" t="s">
        <v>13</v>
      </c>
      <c r="E87" t="s">
        <v>15</v>
      </c>
      <c r="F87">
        <v>70000</v>
      </c>
      <c r="G87" t="s">
        <v>21</v>
      </c>
      <c r="H87" s="3">
        <v>0.61899999999999999</v>
      </c>
      <c r="I87">
        <v>1531</v>
      </c>
      <c r="J87">
        <v>35</v>
      </c>
      <c r="K87" t="s">
        <v>26</v>
      </c>
      <c r="L87" s="9">
        <f t="shared" si="1"/>
        <v>0.61899999999999999</v>
      </c>
      <c r="M87" t="str">
        <f>IF(Customer_table[[#This Row],[Total Trans Ct]]&gt;=60,"Active",IF(Customer_table[[#This Row],[Total Trans Ct]]&gt;=30,"Moderate","Low"))</f>
        <v>Moderate</v>
      </c>
    </row>
    <row r="88" spans="1:13" x14ac:dyDescent="0.3">
      <c r="A88">
        <v>715398033</v>
      </c>
      <c r="B88">
        <v>53</v>
      </c>
      <c r="C88" t="s">
        <v>11</v>
      </c>
      <c r="D88" t="s">
        <v>13</v>
      </c>
      <c r="E88" t="s">
        <v>19</v>
      </c>
      <c r="F88">
        <v>130000</v>
      </c>
      <c r="G88" t="s">
        <v>21</v>
      </c>
      <c r="H88" s="3">
        <v>0.108</v>
      </c>
      <c r="I88">
        <v>1212</v>
      </c>
      <c r="J88">
        <v>31</v>
      </c>
      <c r="K88" t="s">
        <v>25</v>
      </c>
      <c r="L88" s="9">
        <f t="shared" si="1"/>
        <v>0.108</v>
      </c>
      <c r="M88" t="str">
        <f>IF(Customer_table[[#This Row],[Total Trans Ct]]&gt;=60,"Active",IF(Customer_table[[#This Row],[Total Trans Ct]]&gt;=30,"Moderate","Low"))</f>
        <v>Moderate</v>
      </c>
    </row>
    <row r="89" spans="1:13" x14ac:dyDescent="0.3">
      <c r="A89">
        <v>711743883</v>
      </c>
      <c r="B89">
        <v>43</v>
      </c>
      <c r="C89" t="s">
        <v>10</v>
      </c>
      <c r="D89" t="s">
        <v>14</v>
      </c>
      <c r="E89" t="s">
        <v>16</v>
      </c>
      <c r="F89">
        <v>20000</v>
      </c>
      <c r="G89" t="s">
        <v>21</v>
      </c>
      <c r="H89" s="3">
        <v>0</v>
      </c>
      <c r="I89">
        <v>1237</v>
      </c>
      <c r="J89">
        <v>32</v>
      </c>
      <c r="K89" t="s">
        <v>25</v>
      </c>
      <c r="L89" s="9">
        <f t="shared" si="1"/>
        <v>0</v>
      </c>
      <c r="M89" t="str">
        <f>IF(Customer_table[[#This Row],[Total Trans Ct]]&gt;=60,"Active",IF(Customer_table[[#This Row],[Total Trans Ct]]&gt;=30,"Moderate","Low"))</f>
        <v>Moderate</v>
      </c>
    </row>
    <row r="90" spans="1:13" x14ac:dyDescent="0.3">
      <c r="A90">
        <v>719720058</v>
      </c>
      <c r="B90">
        <v>44</v>
      </c>
      <c r="C90" t="s">
        <v>10</v>
      </c>
      <c r="D90" t="s">
        <v>13</v>
      </c>
      <c r="E90" t="s">
        <v>15</v>
      </c>
      <c r="F90">
        <v>70000</v>
      </c>
      <c r="G90" t="s">
        <v>21</v>
      </c>
      <c r="H90" s="3">
        <v>6.6000000000000003E-2</v>
      </c>
      <c r="I90">
        <v>1413</v>
      </c>
      <c r="J90">
        <v>14</v>
      </c>
      <c r="K90" t="s">
        <v>25</v>
      </c>
      <c r="L90" s="9">
        <f t="shared" si="1"/>
        <v>6.6000000000000003E-2</v>
      </c>
      <c r="M90" t="str">
        <f>IF(Customer_table[[#This Row],[Total Trans Ct]]&gt;=60,"Active",IF(Customer_table[[#This Row],[Total Trans Ct]]&gt;=30,"Moderate","Low"))</f>
        <v>Low</v>
      </c>
    </row>
    <row r="91" spans="1:13" x14ac:dyDescent="0.3">
      <c r="A91">
        <v>778992108</v>
      </c>
      <c r="B91">
        <v>57</v>
      </c>
      <c r="C91" t="s">
        <v>11</v>
      </c>
      <c r="D91" t="s">
        <v>13</v>
      </c>
      <c r="E91" t="s">
        <v>19</v>
      </c>
      <c r="F91">
        <v>130000</v>
      </c>
      <c r="G91" t="s">
        <v>21</v>
      </c>
      <c r="H91" s="3">
        <v>0</v>
      </c>
      <c r="I91">
        <v>1516</v>
      </c>
      <c r="J91">
        <v>29</v>
      </c>
      <c r="K91" t="s">
        <v>25</v>
      </c>
      <c r="L91" s="9">
        <f t="shared" si="1"/>
        <v>0</v>
      </c>
      <c r="M91" t="str">
        <f>IF(Customer_table[[#This Row],[Total Trans Ct]]&gt;=60,"Active",IF(Customer_table[[#This Row],[Total Trans Ct]]&gt;=30,"Moderate","Low"))</f>
        <v>Low</v>
      </c>
    </row>
    <row r="92" spans="1:13" x14ac:dyDescent="0.3">
      <c r="A92">
        <v>717539808</v>
      </c>
      <c r="B92">
        <v>51</v>
      </c>
      <c r="C92" t="s">
        <v>11</v>
      </c>
      <c r="D92" t="s">
        <v>14</v>
      </c>
      <c r="E92" t="s">
        <v>16</v>
      </c>
      <c r="F92">
        <v>20000</v>
      </c>
      <c r="G92" t="s">
        <v>21</v>
      </c>
      <c r="H92" s="3">
        <v>0</v>
      </c>
      <c r="I92">
        <v>1276</v>
      </c>
      <c r="J92">
        <v>21</v>
      </c>
      <c r="K92" t="s">
        <v>25</v>
      </c>
      <c r="L92" s="9">
        <f t="shared" si="1"/>
        <v>0</v>
      </c>
      <c r="M92" t="str">
        <f>IF(Customer_table[[#This Row],[Total Trans Ct]]&gt;=60,"Active",IF(Customer_table[[#This Row],[Total Trans Ct]]&gt;=30,"Moderate","Low"))</f>
        <v>Low</v>
      </c>
    </row>
    <row r="93" spans="1:13" x14ac:dyDescent="0.3">
      <c r="A93">
        <v>714070758</v>
      </c>
      <c r="B93">
        <v>49</v>
      </c>
      <c r="C93" t="s">
        <v>11</v>
      </c>
      <c r="D93" t="s">
        <v>13</v>
      </c>
      <c r="E93" t="s">
        <v>17</v>
      </c>
      <c r="F93">
        <v>100000</v>
      </c>
      <c r="G93" t="s">
        <v>21</v>
      </c>
      <c r="H93" s="3">
        <v>6.2E-2</v>
      </c>
      <c r="I93">
        <v>1564</v>
      </c>
      <c r="J93">
        <v>35</v>
      </c>
      <c r="K93" t="s">
        <v>25</v>
      </c>
      <c r="L93" s="9">
        <f t="shared" si="1"/>
        <v>6.2E-2</v>
      </c>
      <c r="M93" t="str">
        <f>IF(Customer_table[[#This Row],[Total Trans Ct]]&gt;=60,"Active",IF(Customer_table[[#This Row],[Total Trans Ct]]&gt;=30,"Moderate","Low"))</f>
        <v>Moderate</v>
      </c>
    </row>
    <row r="94" spans="1:13" x14ac:dyDescent="0.3">
      <c r="A94">
        <v>714107958</v>
      </c>
      <c r="B94">
        <v>45</v>
      </c>
      <c r="C94" t="s">
        <v>10</v>
      </c>
      <c r="D94" t="s">
        <v>13</v>
      </c>
      <c r="E94" t="s">
        <v>18</v>
      </c>
      <c r="F94">
        <v>50000</v>
      </c>
      <c r="G94" t="s">
        <v>21</v>
      </c>
      <c r="H94" s="3">
        <v>0</v>
      </c>
      <c r="I94">
        <v>1465</v>
      </c>
      <c r="J94">
        <v>34</v>
      </c>
      <c r="K94" t="s">
        <v>25</v>
      </c>
      <c r="L94" s="9">
        <f t="shared" si="1"/>
        <v>0</v>
      </c>
      <c r="M94" t="str">
        <f>IF(Customer_table[[#This Row],[Total Trans Ct]]&gt;=60,"Active",IF(Customer_table[[#This Row],[Total Trans Ct]]&gt;=30,"Moderate","Low"))</f>
        <v>Moderate</v>
      </c>
    </row>
    <row r="95" spans="1:13" x14ac:dyDescent="0.3">
      <c r="A95">
        <v>789140283</v>
      </c>
      <c r="B95">
        <v>53</v>
      </c>
      <c r="C95" t="s">
        <v>11</v>
      </c>
      <c r="D95" t="s">
        <v>13</v>
      </c>
      <c r="E95" t="s">
        <v>17</v>
      </c>
      <c r="F95">
        <v>100000</v>
      </c>
      <c r="G95" t="s">
        <v>21</v>
      </c>
      <c r="H95" s="3">
        <v>0.76500000000000001</v>
      </c>
      <c r="I95">
        <v>1286</v>
      </c>
      <c r="J95">
        <v>29</v>
      </c>
      <c r="K95" t="s">
        <v>25</v>
      </c>
      <c r="L95" s="9">
        <f t="shared" si="1"/>
        <v>0.76500000000000001</v>
      </c>
      <c r="M95" t="str">
        <f>IF(Customer_table[[#This Row],[Total Trans Ct]]&gt;=60,"Active",IF(Customer_table[[#This Row],[Total Trans Ct]]&gt;=30,"Moderate","Low"))</f>
        <v>Low</v>
      </c>
    </row>
    <row r="96" spans="1:13" x14ac:dyDescent="0.3">
      <c r="A96">
        <v>715550508</v>
      </c>
      <c r="B96">
        <v>45</v>
      </c>
      <c r="C96" t="s">
        <v>10</v>
      </c>
      <c r="D96" t="s">
        <v>14</v>
      </c>
      <c r="E96" t="s">
        <v>20</v>
      </c>
      <c r="G96" t="s">
        <v>21</v>
      </c>
      <c r="H96" s="3">
        <v>0.96299999999999997</v>
      </c>
      <c r="I96">
        <v>1312</v>
      </c>
      <c r="J96">
        <v>20</v>
      </c>
      <c r="K96" t="s">
        <v>25</v>
      </c>
      <c r="L96" s="9">
        <f t="shared" si="1"/>
        <v>0.96299999999999997</v>
      </c>
      <c r="M96" t="str">
        <f>IF(Customer_table[[#This Row],[Total Trans Ct]]&gt;=60,"Active",IF(Customer_table[[#This Row],[Total Trans Ct]]&gt;=30,"Moderate","Low"))</f>
        <v>Low</v>
      </c>
    </row>
    <row r="97" spans="1:13" x14ac:dyDescent="0.3">
      <c r="A97">
        <v>719712633</v>
      </c>
      <c r="B97">
        <v>64</v>
      </c>
      <c r="C97" t="s">
        <v>11</v>
      </c>
      <c r="D97" t="s">
        <v>13</v>
      </c>
      <c r="E97" t="s">
        <v>16</v>
      </c>
      <c r="F97">
        <v>20000</v>
      </c>
      <c r="G97" t="s">
        <v>21</v>
      </c>
      <c r="H97" s="3">
        <v>0.52400000000000002</v>
      </c>
      <c r="I97">
        <v>1673</v>
      </c>
      <c r="J97">
        <v>32</v>
      </c>
      <c r="K97" t="s">
        <v>26</v>
      </c>
      <c r="L97" s="9">
        <f t="shared" si="1"/>
        <v>0.52400000000000002</v>
      </c>
      <c r="M97" t="str">
        <f>IF(Customer_table[[#This Row],[Total Trans Ct]]&gt;=60,"Active",IF(Customer_table[[#This Row],[Total Trans Ct]]&gt;=30,"Moderate","Low"))</f>
        <v>Moderate</v>
      </c>
    </row>
    <row r="98" spans="1:13" x14ac:dyDescent="0.3">
      <c r="A98">
        <v>772629333</v>
      </c>
      <c r="B98">
        <v>45</v>
      </c>
      <c r="C98" t="s">
        <v>10</v>
      </c>
      <c r="D98" t="s">
        <v>13</v>
      </c>
      <c r="E98" t="s">
        <v>18</v>
      </c>
      <c r="F98">
        <v>50000</v>
      </c>
      <c r="G98" t="s">
        <v>21</v>
      </c>
      <c r="H98" s="3">
        <v>0.34699999999999998</v>
      </c>
      <c r="I98">
        <v>1313</v>
      </c>
      <c r="J98">
        <v>30</v>
      </c>
      <c r="K98" t="s">
        <v>25</v>
      </c>
      <c r="L98" s="9">
        <f t="shared" si="1"/>
        <v>0.34699999999999998</v>
      </c>
      <c r="M98" t="str">
        <f>IF(Customer_table[[#This Row],[Total Trans Ct]]&gt;=60,"Active",IF(Customer_table[[#This Row],[Total Trans Ct]]&gt;=30,"Moderate","Low"))</f>
        <v>Moderate</v>
      </c>
    </row>
    <row r="99" spans="1:13" x14ac:dyDescent="0.3">
      <c r="A99">
        <v>720336708</v>
      </c>
      <c r="B99">
        <v>53</v>
      </c>
      <c r="C99" t="s">
        <v>11</v>
      </c>
      <c r="D99" t="s">
        <v>13</v>
      </c>
      <c r="E99" t="s">
        <v>18</v>
      </c>
      <c r="F99">
        <v>50000</v>
      </c>
      <c r="G99" t="s">
        <v>21</v>
      </c>
      <c r="H99" s="3">
        <v>0.45</v>
      </c>
      <c r="I99">
        <v>1609</v>
      </c>
      <c r="J99">
        <v>42</v>
      </c>
      <c r="K99" t="s">
        <v>26</v>
      </c>
      <c r="L99" s="9">
        <f t="shared" si="1"/>
        <v>0.45</v>
      </c>
      <c r="M99" t="str">
        <f>IF(Customer_table[[#This Row],[Total Trans Ct]]&gt;=60,"Active",IF(Customer_table[[#This Row],[Total Trans Ct]]&gt;=30,"Moderate","Low"))</f>
        <v>Moderate</v>
      </c>
    </row>
    <row r="100" spans="1:13" x14ac:dyDescent="0.3">
      <c r="A100">
        <v>802013583</v>
      </c>
      <c r="B100">
        <v>56</v>
      </c>
      <c r="C100" t="s">
        <v>11</v>
      </c>
      <c r="D100" t="s">
        <v>13</v>
      </c>
      <c r="E100" t="s">
        <v>19</v>
      </c>
      <c r="F100">
        <v>130000</v>
      </c>
      <c r="G100" t="s">
        <v>21</v>
      </c>
      <c r="H100" s="3">
        <v>0.23200000000000001</v>
      </c>
      <c r="I100">
        <v>1158</v>
      </c>
      <c r="J100">
        <v>19</v>
      </c>
      <c r="K100" t="s">
        <v>25</v>
      </c>
      <c r="L100" s="9">
        <f t="shared" si="1"/>
        <v>0.23200000000000001</v>
      </c>
      <c r="M100" t="str">
        <f>IF(Customer_table[[#This Row],[Total Trans Ct]]&gt;=60,"Active",IF(Customer_table[[#This Row],[Total Trans Ct]]&gt;=30,"Moderate","Low"))</f>
        <v>Low</v>
      </c>
    </row>
    <row r="101" spans="1:13" x14ac:dyDescent="0.3">
      <c r="A101">
        <v>711887583</v>
      </c>
      <c r="B101">
        <v>47</v>
      </c>
      <c r="C101" t="s">
        <v>11</v>
      </c>
      <c r="D101" t="s">
        <v>13</v>
      </c>
      <c r="E101" t="s">
        <v>17</v>
      </c>
      <c r="F101">
        <v>100000</v>
      </c>
      <c r="G101" t="s">
        <v>21</v>
      </c>
      <c r="H101" s="3">
        <v>0.29899999999999999</v>
      </c>
      <c r="I101">
        <v>836</v>
      </c>
      <c r="J101">
        <v>18</v>
      </c>
      <c r="K101" t="s">
        <v>25</v>
      </c>
      <c r="L101" s="9">
        <f t="shared" si="1"/>
        <v>0.29899999999999999</v>
      </c>
      <c r="M101" t="str">
        <f>IF(Customer_table[[#This Row],[Total Trans Ct]]&gt;=60,"Active",IF(Customer_table[[#This Row],[Total Trans Ct]]&gt;=30,"Moderate","Low"))</f>
        <v>Low</v>
      </c>
    </row>
    <row r="102" spans="1:13" x14ac:dyDescent="0.3">
      <c r="A102">
        <v>714778833</v>
      </c>
      <c r="B102">
        <v>49</v>
      </c>
      <c r="C102" t="s">
        <v>11</v>
      </c>
      <c r="D102" t="s">
        <v>14</v>
      </c>
      <c r="E102" t="s">
        <v>20</v>
      </c>
      <c r="G102" t="s">
        <v>21</v>
      </c>
      <c r="H102" s="3">
        <v>8.5000000000000006E-2</v>
      </c>
      <c r="I102">
        <v>1289</v>
      </c>
      <c r="J102">
        <v>22</v>
      </c>
      <c r="K102" t="s">
        <v>25</v>
      </c>
      <c r="L102" s="9">
        <f t="shared" si="1"/>
        <v>8.5000000000000006E-2</v>
      </c>
      <c r="M102" t="str">
        <f>IF(Customer_table[[#This Row],[Total Trans Ct]]&gt;=60,"Active",IF(Customer_table[[#This Row],[Total Trans Ct]]&gt;=30,"Moderate","Low"))</f>
        <v>Low</v>
      </c>
    </row>
    <row r="103" spans="1:13" x14ac:dyDescent="0.3">
      <c r="A103">
        <v>713843283</v>
      </c>
      <c r="B103">
        <v>41</v>
      </c>
      <c r="C103" t="s">
        <v>10</v>
      </c>
      <c r="D103" t="s">
        <v>14</v>
      </c>
      <c r="E103" t="s">
        <v>20</v>
      </c>
      <c r="G103" t="s">
        <v>23</v>
      </c>
      <c r="H103" s="3">
        <v>5.8999999999999997E-2</v>
      </c>
      <c r="I103">
        <v>1487</v>
      </c>
      <c r="J103">
        <v>26</v>
      </c>
      <c r="K103" t="s">
        <v>25</v>
      </c>
      <c r="L103" s="9">
        <f t="shared" si="1"/>
        <v>5.8999999999999997E-2</v>
      </c>
      <c r="M103" t="str">
        <f>IF(Customer_table[[#This Row],[Total Trans Ct]]&gt;=60,"Active",IF(Customer_table[[#This Row],[Total Trans Ct]]&gt;=30,"Moderate","Low"))</f>
        <v>Low</v>
      </c>
    </row>
    <row r="104" spans="1:13" x14ac:dyDescent="0.3">
      <c r="A104">
        <v>779155158</v>
      </c>
      <c r="B104">
        <v>53</v>
      </c>
      <c r="C104" t="s">
        <v>11</v>
      </c>
      <c r="D104" t="s">
        <v>13</v>
      </c>
      <c r="E104" t="s">
        <v>19</v>
      </c>
      <c r="F104">
        <v>130000</v>
      </c>
      <c r="G104" t="s">
        <v>21</v>
      </c>
      <c r="H104" s="3">
        <v>0.43</v>
      </c>
      <c r="I104">
        <v>1259</v>
      </c>
      <c r="J104">
        <v>33</v>
      </c>
      <c r="K104" t="s">
        <v>25</v>
      </c>
      <c r="L104" s="9">
        <f t="shared" si="1"/>
        <v>0.43</v>
      </c>
      <c r="M104" t="str">
        <f>IF(Customer_table[[#This Row],[Total Trans Ct]]&gt;=60,"Active",IF(Customer_table[[#This Row],[Total Trans Ct]]&gt;=30,"Moderate","Low"))</f>
        <v>Moderate</v>
      </c>
    </row>
    <row r="105" spans="1:13" x14ac:dyDescent="0.3">
      <c r="A105">
        <v>721091583</v>
      </c>
      <c r="B105">
        <v>44</v>
      </c>
      <c r="C105" t="s">
        <v>10</v>
      </c>
      <c r="D105" t="s">
        <v>14</v>
      </c>
      <c r="E105" t="s">
        <v>16</v>
      </c>
      <c r="F105">
        <v>20000</v>
      </c>
      <c r="G105" t="s">
        <v>21</v>
      </c>
      <c r="H105" s="3">
        <v>0.62</v>
      </c>
      <c r="I105">
        <v>1298</v>
      </c>
      <c r="J105">
        <v>15</v>
      </c>
      <c r="K105" t="s">
        <v>25</v>
      </c>
      <c r="L105" s="9">
        <f t="shared" si="1"/>
        <v>0.62</v>
      </c>
      <c r="M105" t="str">
        <f>IF(Customer_table[[#This Row],[Total Trans Ct]]&gt;=60,"Active",IF(Customer_table[[#This Row],[Total Trans Ct]]&gt;=30,"Moderate","Low"))</f>
        <v>Low</v>
      </c>
    </row>
    <row r="106" spans="1:13" x14ac:dyDescent="0.3">
      <c r="A106">
        <v>713572683</v>
      </c>
      <c r="B106">
        <v>44</v>
      </c>
      <c r="C106" t="s">
        <v>10</v>
      </c>
      <c r="D106" t="s">
        <v>13</v>
      </c>
      <c r="E106" t="s">
        <v>15</v>
      </c>
      <c r="F106">
        <v>70000</v>
      </c>
      <c r="G106" t="s">
        <v>21</v>
      </c>
      <c r="H106" s="3">
        <v>0</v>
      </c>
      <c r="I106">
        <v>1226</v>
      </c>
      <c r="J106">
        <v>34</v>
      </c>
      <c r="K106" t="s">
        <v>25</v>
      </c>
      <c r="L106" s="9">
        <f t="shared" si="1"/>
        <v>0</v>
      </c>
      <c r="M106" t="str">
        <f>IF(Customer_table[[#This Row],[Total Trans Ct]]&gt;=60,"Active",IF(Customer_table[[#This Row],[Total Trans Ct]]&gt;=30,"Moderate","Low"))</f>
        <v>Moderate</v>
      </c>
    </row>
    <row r="107" spans="1:13" x14ac:dyDescent="0.3">
      <c r="A107">
        <v>716657058</v>
      </c>
      <c r="B107">
        <v>43</v>
      </c>
      <c r="C107" t="s">
        <v>10</v>
      </c>
      <c r="D107" t="s">
        <v>14</v>
      </c>
      <c r="E107" t="s">
        <v>16</v>
      </c>
      <c r="F107">
        <v>20000</v>
      </c>
      <c r="G107" t="s">
        <v>21</v>
      </c>
      <c r="H107" s="3">
        <v>0.111</v>
      </c>
      <c r="I107">
        <v>1566</v>
      </c>
      <c r="J107">
        <v>37</v>
      </c>
      <c r="K107" t="s">
        <v>25</v>
      </c>
      <c r="L107" s="9">
        <f t="shared" si="1"/>
        <v>0.111</v>
      </c>
      <c r="M107" t="str">
        <f>IF(Customer_table[[#This Row],[Total Trans Ct]]&gt;=60,"Active",IF(Customer_table[[#This Row],[Total Trans Ct]]&gt;=30,"Moderate","Low"))</f>
        <v>Moderate</v>
      </c>
    </row>
    <row r="108" spans="1:13" x14ac:dyDescent="0.3">
      <c r="A108">
        <v>779509983</v>
      </c>
      <c r="B108">
        <v>53</v>
      </c>
      <c r="C108" t="s">
        <v>11</v>
      </c>
      <c r="D108" t="s">
        <v>13</v>
      </c>
      <c r="E108" t="s">
        <v>19</v>
      </c>
      <c r="F108">
        <v>130000</v>
      </c>
      <c r="G108" t="s">
        <v>21</v>
      </c>
      <c r="H108" s="3">
        <v>2.7E-2</v>
      </c>
      <c r="I108">
        <v>1022</v>
      </c>
      <c r="J108">
        <v>21</v>
      </c>
      <c r="K108" t="s">
        <v>25</v>
      </c>
      <c r="L108" s="9">
        <f t="shared" si="1"/>
        <v>2.7E-2</v>
      </c>
      <c r="M108" t="str">
        <f>IF(Customer_table[[#This Row],[Total Trans Ct]]&gt;=60,"Active",IF(Customer_table[[#This Row],[Total Trans Ct]]&gt;=30,"Moderate","Low"))</f>
        <v>Low</v>
      </c>
    </row>
    <row r="109" spans="1:13" x14ac:dyDescent="0.3">
      <c r="A109">
        <v>717929133</v>
      </c>
      <c r="B109">
        <v>44</v>
      </c>
      <c r="C109" t="s">
        <v>10</v>
      </c>
      <c r="D109" t="s">
        <v>13</v>
      </c>
      <c r="E109" t="s">
        <v>15</v>
      </c>
      <c r="F109">
        <v>70000</v>
      </c>
      <c r="G109" t="s">
        <v>21</v>
      </c>
      <c r="H109" s="3">
        <v>0.16900000000000001</v>
      </c>
      <c r="I109">
        <v>1235</v>
      </c>
      <c r="J109">
        <v>30</v>
      </c>
      <c r="K109" t="s">
        <v>25</v>
      </c>
      <c r="L109" s="9">
        <f t="shared" si="1"/>
        <v>0.16900000000000001</v>
      </c>
      <c r="M109" t="str">
        <f>IF(Customer_table[[#This Row],[Total Trans Ct]]&gt;=60,"Active",IF(Customer_table[[#This Row],[Total Trans Ct]]&gt;=30,"Moderate","Low"))</f>
        <v>Moderate</v>
      </c>
    </row>
    <row r="110" spans="1:13" x14ac:dyDescent="0.3">
      <c r="A110">
        <v>808284783</v>
      </c>
      <c r="B110">
        <v>62</v>
      </c>
      <c r="C110" t="s">
        <v>11</v>
      </c>
      <c r="D110" t="s">
        <v>14</v>
      </c>
      <c r="E110" t="s">
        <v>16</v>
      </c>
      <c r="F110">
        <v>20000</v>
      </c>
      <c r="G110" t="s">
        <v>21</v>
      </c>
      <c r="H110" s="3">
        <v>0</v>
      </c>
      <c r="I110">
        <v>1951</v>
      </c>
      <c r="J110">
        <v>44</v>
      </c>
      <c r="K110" t="s">
        <v>25</v>
      </c>
      <c r="L110" s="9">
        <f t="shared" si="1"/>
        <v>0</v>
      </c>
      <c r="M110" t="str">
        <f>IF(Customer_table[[#This Row],[Total Trans Ct]]&gt;=60,"Active",IF(Customer_table[[#This Row],[Total Trans Ct]]&gt;=30,"Moderate","Low"))</f>
        <v>Moderate</v>
      </c>
    </row>
    <row r="111" spans="1:13" x14ac:dyDescent="0.3">
      <c r="A111">
        <v>708476808</v>
      </c>
      <c r="B111">
        <v>54</v>
      </c>
      <c r="C111" t="s">
        <v>11</v>
      </c>
      <c r="D111" t="s">
        <v>13</v>
      </c>
      <c r="E111" t="s">
        <v>19</v>
      </c>
      <c r="F111">
        <v>130000</v>
      </c>
      <c r="G111" t="s">
        <v>21</v>
      </c>
      <c r="H111" s="3">
        <v>5.8000000000000003E-2</v>
      </c>
      <c r="I111">
        <v>1047</v>
      </c>
      <c r="J111">
        <v>31</v>
      </c>
      <c r="K111" t="s">
        <v>25</v>
      </c>
      <c r="L111" s="9">
        <f t="shared" si="1"/>
        <v>5.8000000000000003E-2</v>
      </c>
      <c r="M111" t="str">
        <f>IF(Customer_table[[#This Row],[Total Trans Ct]]&gt;=60,"Active",IF(Customer_table[[#This Row],[Total Trans Ct]]&gt;=30,"Moderate","Low"))</f>
        <v>Moderate</v>
      </c>
    </row>
    <row r="112" spans="1:13" x14ac:dyDescent="0.3">
      <c r="A112">
        <v>710916408</v>
      </c>
      <c r="B112">
        <v>57</v>
      </c>
      <c r="C112" t="s">
        <v>11</v>
      </c>
      <c r="D112" t="s">
        <v>13</v>
      </c>
      <c r="E112" t="s">
        <v>15</v>
      </c>
      <c r="F112">
        <v>70000</v>
      </c>
      <c r="G112" t="s">
        <v>21</v>
      </c>
      <c r="H112" s="3">
        <v>0.223</v>
      </c>
      <c r="I112">
        <v>1342</v>
      </c>
      <c r="J112">
        <v>32</v>
      </c>
      <c r="K112" t="s">
        <v>25</v>
      </c>
      <c r="L112" s="9">
        <f t="shared" si="1"/>
        <v>0.223</v>
      </c>
      <c r="M112" t="str">
        <f>IF(Customer_table[[#This Row],[Total Trans Ct]]&gt;=60,"Active",IF(Customer_table[[#This Row],[Total Trans Ct]]&gt;=30,"Moderate","Low"))</f>
        <v>Moderate</v>
      </c>
    </row>
    <row r="113" spans="1:13" x14ac:dyDescent="0.3">
      <c r="A113">
        <v>708492558</v>
      </c>
      <c r="B113">
        <v>42</v>
      </c>
      <c r="C113" t="s">
        <v>10</v>
      </c>
      <c r="D113" t="s">
        <v>13</v>
      </c>
      <c r="E113" t="s">
        <v>15</v>
      </c>
      <c r="F113">
        <v>70000</v>
      </c>
      <c r="G113" t="s">
        <v>21</v>
      </c>
      <c r="H113" s="3">
        <v>5.7000000000000002E-2</v>
      </c>
      <c r="I113">
        <v>1107</v>
      </c>
      <c r="J113">
        <v>21</v>
      </c>
      <c r="K113" t="s">
        <v>25</v>
      </c>
      <c r="L113" s="9">
        <f t="shared" si="1"/>
        <v>5.7000000000000002E-2</v>
      </c>
      <c r="M113" t="str">
        <f>IF(Customer_table[[#This Row],[Total Trans Ct]]&gt;=60,"Active",IF(Customer_table[[#This Row],[Total Trans Ct]]&gt;=30,"Moderate","Low"))</f>
        <v>Low</v>
      </c>
    </row>
    <row r="114" spans="1:13" x14ac:dyDescent="0.3">
      <c r="A114">
        <v>799825758</v>
      </c>
      <c r="B114">
        <v>42</v>
      </c>
      <c r="C114" t="s">
        <v>10</v>
      </c>
      <c r="D114" t="s">
        <v>13</v>
      </c>
      <c r="E114" t="s">
        <v>15</v>
      </c>
      <c r="F114">
        <v>70000</v>
      </c>
      <c r="G114" t="s">
        <v>21</v>
      </c>
      <c r="H114" s="3">
        <v>0.51300000000000001</v>
      </c>
      <c r="I114">
        <v>1251</v>
      </c>
      <c r="J114">
        <v>35</v>
      </c>
      <c r="K114" t="s">
        <v>25</v>
      </c>
      <c r="L114" s="9">
        <f t="shared" si="1"/>
        <v>0.51300000000000001</v>
      </c>
      <c r="M114" t="str">
        <f>IF(Customer_table[[#This Row],[Total Trans Ct]]&gt;=60,"Active",IF(Customer_table[[#This Row],[Total Trans Ct]]&gt;=30,"Moderate","Low"))</f>
        <v>Moderate</v>
      </c>
    </row>
    <row r="115" spans="1:13" x14ac:dyDescent="0.3">
      <c r="A115">
        <v>718619883</v>
      </c>
      <c r="B115">
        <v>54</v>
      </c>
      <c r="C115" t="s">
        <v>11</v>
      </c>
      <c r="D115" t="s">
        <v>14</v>
      </c>
      <c r="E115" t="s">
        <v>16</v>
      </c>
      <c r="F115">
        <v>20000</v>
      </c>
      <c r="G115" t="s">
        <v>21</v>
      </c>
      <c r="H115" s="3">
        <v>0.47299999999999998</v>
      </c>
      <c r="I115">
        <v>1305</v>
      </c>
      <c r="J115">
        <v>24</v>
      </c>
      <c r="K115" t="s">
        <v>25</v>
      </c>
      <c r="L115" s="9">
        <f t="shared" si="1"/>
        <v>0.47299999999999998</v>
      </c>
      <c r="M115" t="str">
        <f>IF(Customer_table[[#This Row],[Total Trans Ct]]&gt;=60,"Active",IF(Customer_table[[#This Row],[Total Trans Ct]]&gt;=30,"Moderate","Low"))</f>
        <v>Low</v>
      </c>
    </row>
    <row r="116" spans="1:13" x14ac:dyDescent="0.3">
      <c r="A116">
        <v>711844758</v>
      </c>
      <c r="B116">
        <v>48</v>
      </c>
      <c r="C116" t="s">
        <v>11</v>
      </c>
      <c r="D116" t="s">
        <v>13</v>
      </c>
      <c r="E116" t="s">
        <v>17</v>
      </c>
      <c r="F116">
        <v>100000</v>
      </c>
      <c r="G116" t="s">
        <v>21</v>
      </c>
      <c r="H116" s="3">
        <v>9.5000000000000001E-2</v>
      </c>
      <c r="I116">
        <v>1388</v>
      </c>
      <c r="J116">
        <v>37</v>
      </c>
      <c r="K116" t="s">
        <v>25</v>
      </c>
      <c r="L116" s="9">
        <f t="shared" si="1"/>
        <v>9.5000000000000001E-2</v>
      </c>
      <c r="M116" t="str">
        <f>IF(Customer_table[[#This Row],[Total Trans Ct]]&gt;=60,"Active",IF(Customer_table[[#This Row],[Total Trans Ct]]&gt;=30,"Moderate","Low"))</f>
        <v>Moderate</v>
      </c>
    </row>
    <row r="117" spans="1:13" x14ac:dyDescent="0.3">
      <c r="A117">
        <v>714798783</v>
      </c>
      <c r="B117">
        <v>49</v>
      </c>
      <c r="C117" t="s">
        <v>11</v>
      </c>
      <c r="D117" t="s">
        <v>13</v>
      </c>
      <c r="E117" t="s">
        <v>17</v>
      </c>
      <c r="F117">
        <v>100000</v>
      </c>
      <c r="G117" t="s">
        <v>21</v>
      </c>
      <c r="H117" s="3">
        <v>4.7E-2</v>
      </c>
      <c r="I117">
        <v>1235</v>
      </c>
      <c r="J117">
        <v>18</v>
      </c>
      <c r="K117" t="s">
        <v>25</v>
      </c>
      <c r="L117" s="9">
        <f t="shared" si="1"/>
        <v>4.7E-2</v>
      </c>
      <c r="M117" t="str">
        <f>IF(Customer_table[[#This Row],[Total Trans Ct]]&gt;=60,"Active",IF(Customer_table[[#This Row],[Total Trans Ct]]&gt;=30,"Moderate","Low"))</f>
        <v>Low</v>
      </c>
    </row>
    <row r="118" spans="1:13" x14ac:dyDescent="0.3">
      <c r="A118">
        <v>826762908</v>
      </c>
      <c r="B118">
        <v>52</v>
      </c>
      <c r="C118" t="s">
        <v>11</v>
      </c>
      <c r="D118" t="s">
        <v>13</v>
      </c>
      <c r="E118" t="s">
        <v>17</v>
      </c>
      <c r="F118">
        <v>100000</v>
      </c>
      <c r="G118" t="s">
        <v>21</v>
      </c>
      <c r="H118" s="3">
        <v>0.106</v>
      </c>
      <c r="I118">
        <v>2089</v>
      </c>
      <c r="J118">
        <v>36</v>
      </c>
      <c r="K118" t="s">
        <v>25</v>
      </c>
      <c r="L118" s="9">
        <f t="shared" si="1"/>
        <v>0.106</v>
      </c>
      <c r="M118" t="str">
        <f>IF(Customer_table[[#This Row],[Total Trans Ct]]&gt;=60,"Active",IF(Customer_table[[#This Row],[Total Trans Ct]]&gt;=30,"Moderate","Low"))</f>
        <v>Moderate</v>
      </c>
    </row>
    <row r="119" spans="1:13" x14ac:dyDescent="0.3">
      <c r="A119">
        <v>771894558</v>
      </c>
      <c r="B119">
        <v>50</v>
      </c>
      <c r="C119" t="s">
        <v>11</v>
      </c>
      <c r="D119" t="s">
        <v>13</v>
      </c>
      <c r="E119" t="s">
        <v>17</v>
      </c>
      <c r="F119">
        <v>100000</v>
      </c>
      <c r="G119" t="s">
        <v>21</v>
      </c>
      <c r="H119" s="3">
        <v>0.156</v>
      </c>
      <c r="I119">
        <v>1626</v>
      </c>
      <c r="J119">
        <v>25</v>
      </c>
      <c r="K119" t="s">
        <v>25</v>
      </c>
      <c r="L119" s="9">
        <f t="shared" si="1"/>
        <v>0.156</v>
      </c>
      <c r="M119" t="str">
        <f>IF(Customer_table[[#This Row],[Total Trans Ct]]&gt;=60,"Active",IF(Customer_table[[#This Row],[Total Trans Ct]]&gt;=30,"Moderate","Low"))</f>
        <v>Low</v>
      </c>
    </row>
    <row r="120" spans="1:13" x14ac:dyDescent="0.3">
      <c r="A120">
        <v>721074183</v>
      </c>
      <c r="B120">
        <v>49</v>
      </c>
      <c r="C120" t="s">
        <v>11</v>
      </c>
      <c r="D120" t="s">
        <v>13</v>
      </c>
      <c r="E120" t="s">
        <v>15</v>
      </c>
      <c r="F120">
        <v>70000</v>
      </c>
      <c r="G120" t="s">
        <v>21</v>
      </c>
      <c r="H120" s="3">
        <v>0.05</v>
      </c>
      <c r="I120">
        <v>1111</v>
      </c>
      <c r="J120">
        <v>24</v>
      </c>
      <c r="K120" t="s">
        <v>25</v>
      </c>
      <c r="L120" s="9">
        <f t="shared" si="1"/>
        <v>0.05</v>
      </c>
      <c r="M120" t="str">
        <f>IF(Customer_table[[#This Row],[Total Trans Ct]]&gt;=60,"Active",IF(Customer_table[[#This Row],[Total Trans Ct]]&gt;=30,"Moderate","Low"))</f>
        <v>Low</v>
      </c>
    </row>
    <row r="121" spans="1:13" x14ac:dyDescent="0.3">
      <c r="A121">
        <v>715259583</v>
      </c>
      <c r="B121">
        <v>53</v>
      </c>
      <c r="C121" t="s">
        <v>11</v>
      </c>
      <c r="D121" t="s">
        <v>14</v>
      </c>
      <c r="E121" t="s">
        <v>16</v>
      </c>
      <c r="F121">
        <v>20000</v>
      </c>
      <c r="G121" t="s">
        <v>21</v>
      </c>
      <c r="H121" s="3">
        <v>0.35499999999999998</v>
      </c>
      <c r="I121">
        <v>1553</v>
      </c>
      <c r="J121">
        <v>38</v>
      </c>
      <c r="K121" t="s">
        <v>26</v>
      </c>
      <c r="L121" s="9">
        <f t="shared" si="1"/>
        <v>0.35499999999999998</v>
      </c>
      <c r="M121" t="str">
        <f>IF(Customer_table[[#This Row],[Total Trans Ct]]&gt;=60,"Active",IF(Customer_table[[#This Row],[Total Trans Ct]]&gt;=30,"Moderate","Low"))</f>
        <v>Moderate</v>
      </c>
    </row>
    <row r="122" spans="1:13" x14ac:dyDescent="0.3">
      <c r="A122">
        <v>718414008</v>
      </c>
      <c r="B122">
        <v>50</v>
      </c>
      <c r="C122" t="s">
        <v>11</v>
      </c>
      <c r="D122" t="s">
        <v>13</v>
      </c>
      <c r="E122" t="s">
        <v>19</v>
      </c>
      <c r="F122">
        <v>130000</v>
      </c>
      <c r="G122" t="s">
        <v>21</v>
      </c>
      <c r="H122" s="3">
        <v>0.03</v>
      </c>
      <c r="I122">
        <v>1064</v>
      </c>
      <c r="J122">
        <v>13</v>
      </c>
      <c r="K122" t="s">
        <v>25</v>
      </c>
      <c r="L122" s="9">
        <f t="shared" si="1"/>
        <v>0.03</v>
      </c>
      <c r="M122" t="str">
        <f>IF(Customer_table[[#This Row],[Total Trans Ct]]&gt;=60,"Active",IF(Customer_table[[#This Row],[Total Trans Ct]]&gt;=30,"Moderate","Low"))</f>
        <v>Low</v>
      </c>
    </row>
    <row r="123" spans="1:13" x14ac:dyDescent="0.3">
      <c r="A123">
        <v>719666283</v>
      </c>
      <c r="B123">
        <v>55</v>
      </c>
      <c r="C123" t="s">
        <v>11</v>
      </c>
      <c r="D123" t="s">
        <v>14</v>
      </c>
      <c r="E123" t="s">
        <v>16</v>
      </c>
      <c r="F123">
        <v>20000</v>
      </c>
      <c r="G123" t="s">
        <v>21</v>
      </c>
      <c r="H123" s="3">
        <v>0.61499999999999999</v>
      </c>
      <c r="I123">
        <v>1243</v>
      </c>
      <c r="J123">
        <v>29</v>
      </c>
      <c r="K123" t="s">
        <v>25</v>
      </c>
      <c r="L123" s="9">
        <f t="shared" si="1"/>
        <v>0.61499999999999999</v>
      </c>
      <c r="M123" t="str">
        <f>IF(Customer_table[[#This Row],[Total Trans Ct]]&gt;=60,"Active",IF(Customer_table[[#This Row],[Total Trans Ct]]&gt;=30,"Moderate","Low"))</f>
        <v>Low</v>
      </c>
    </row>
    <row r="124" spans="1:13" x14ac:dyDescent="0.3">
      <c r="A124">
        <v>714877233</v>
      </c>
      <c r="B124">
        <v>53</v>
      </c>
      <c r="C124" t="s">
        <v>11</v>
      </c>
      <c r="D124" t="s">
        <v>13</v>
      </c>
      <c r="E124" t="s">
        <v>17</v>
      </c>
      <c r="F124">
        <v>100000</v>
      </c>
      <c r="G124" t="s">
        <v>21</v>
      </c>
      <c r="H124" s="3">
        <v>0.15</v>
      </c>
      <c r="I124">
        <v>1659</v>
      </c>
      <c r="J124">
        <v>38</v>
      </c>
      <c r="K124" t="s">
        <v>25</v>
      </c>
      <c r="L124" s="9">
        <f t="shared" si="1"/>
        <v>0.15</v>
      </c>
      <c r="M124" t="str">
        <f>IF(Customer_table[[#This Row],[Total Trans Ct]]&gt;=60,"Active",IF(Customer_table[[#This Row],[Total Trans Ct]]&gt;=30,"Moderate","Low"))</f>
        <v>Moderate</v>
      </c>
    </row>
    <row r="125" spans="1:13" x14ac:dyDescent="0.3">
      <c r="A125">
        <v>785387883</v>
      </c>
      <c r="B125">
        <v>47</v>
      </c>
      <c r="C125" t="s">
        <v>11</v>
      </c>
      <c r="D125" t="s">
        <v>14</v>
      </c>
      <c r="E125" t="s">
        <v>18</v>
      </c>
      <c r="F125">
        <v>50000</v>
      </c>
      <c r="G125" t="s">
        <v>21</v>
      </c>
      <c r="H125" s="3">
        <v>0.40699999999999997</v>
      </c>
      <c r="I125">
        <v>1594</v>
      </c>
      <c r="J125">
        <v>47</v>
      </c>
      <c r="K125" t="s">
        <v>26</v>
      </c>
      <c r="L125" s="9">
        <f t="shared" si="1"/>
        <v>0.40699999999999997</v>
      </c>
      <c r="M125" t="str">
        <f>IF(Customer_table[[#This Row],[Total Trans Ct]]&gt;=60,"Active",IF(Customer_table[[#This Row],[Total Trans Ct]]&gt;=30,"Moderate","Low"))</f>
        <v>Moderate</v>
      </c>
    </row>
    <row r="126" spans="1:13" x14ac:dyDescent="0.3">
      <c r="A126">
        <v>771075258</v>
      </c>
      <c r="B126">
        <v>55</v>
      </c>
      <c r="C126" t="s">
        <v>11</v>
      </c>
      <c r="D126" t="s">
        <v>13</v>
      </c>
      <c r="E126" t="s">
        <v>19</v>
      </c>
      <c r="F126">
        <v>130000</v>
      </c>
      <c r="G126" t="s">
        <v>23</v>
      </c>
      <c r="H126" s="3">
        <v>4.3999999999999997E-2</v>
      </c>
      <c r="I126">
        <v>1268</v>
      </c>
      <c r="J126">
        <v>42</v>
      </c>
      <c r="K126" t="s">
        <v>25</v>
      </c>
      <c r="L126" s="9">
        <f t="shared" si="1"/>
        <v>4.3999999999999997E-2</v>
      </c>
      <c r="M126" t="str">
        <f>IF(Customer_table[[#This Row],[Total Trans Ct]]&gt;=60,"Active",IF(Customer_table[[#This Row],[Total Trans Ct]]&gt;=30,"Moderate","Low"))</f>
        <v>Moderate</v>
      </c>
    </row>
    <row r="127" spans="1:13" x14ac:dyDescent="0.3">
      <c r="A127">
        <v>711318033</v>
      </c>
      <c r="B127">
        <v>47</v>
      </c>
      <c r="C127" t="s">
        <v>11</v>
      </c>
      <c r="D127" t="s">
        <v>13</v>
      </c>
      <c r="E127" t="s">
        <v>15</v>
      </c>
      <c r="F127">
        <v>70000</v>
      </c>
      <c r="G127" t="s">
        <v>21</v>
      </c>
      <c r="H127" s="3">
        <v>0</v>
      </c>
      <c r="I127">
        <v>1304</v>
      </c>
      <c r="J127">
        <v>24</v>
      </c>
      <c r="K127" t="s">
        <v>25</v>
      </c>
      <c r="L127" s="9">
        <f t="shared" si="1"/>
        <v>0</v>
      </c>
      <c r="M127" t="str">
        <f>IF(Customer_table[[#This Row],[Total Trans Ct]]&gt;=60,"Active",IF(Customer_table[[#This Row],[Total Trans Ct]]&gt;=30,"Moderate","Low"))</f>
        <v>Low</v>
      </c>
    </row>
    <row r="128" spans="1:13" x14ac:dyDescent="0.3">
      <c r="A128">
        <v>783554958</v>
      </c>
      <c r="B128">
        <v>58</v>
      </c>
      <c r="C128" t="s">
        <v>11</v>
      </c>
      <c r="D128" t="s">
        <v>13</v>
      </c>
      <c r="E128" t="s">
        <v>19</v>
      </c>
      <c r="F128">
        <v>130000</v>
      </c>
      <c r="G128" t="s">
        <v>21</v>
      </c>
      <c r="H128" s="3">
        <v>0</v>
      </c>
      <c r="I128">
        <v>1368</v>
      </c>
      <c r="J128">
        <v>30</v>
      </c>
      <c r="K128" t="s">
        <v>25</v>
      </c>
      <c r="L128" s="9">
        <f t="shared" si="1"/>
        <v>0</v>
      </c>
      <c r="M128" t="str">
        <f>IF(Customer_table[[#This Row],[Total Trans Ct]]&gt;=60,"Active",IF(Customer_table[[#This Row],[Total Trans Ct]]&gt;=30,"Moderate","Low"))</f>
        <v>Moderate</v>
      </c>
    </row>
    <row r="129" spans="1:13" x14ac:dyDescent="0.3">
      <c r="A129">
        <v>720201033</v>
      </c>
      <c r="B129">
        <v>53</v>
      </c>
      <c r="C129" t="s">
        <v>11</v>
      </c>
      <c r="D129" t="s">
        <v>13</v>
      </c>
      <c r="E129" t="s">
        <v>17</v>
      </c>
      <c r="F129">
        <v>100000</v>
      </c>
      <c r="G129" t="s">
        <v>21</v>
      </c>
      <c r="H129" s="3">
        <v>0.191</v>
      </c>
      <c r="I129">
        <v>720</v>
      </c>
      <c r="J129">
        <v>23</v>
      </c>
      <c r="K129" t="s">
        <v>25</v>
      </c>
      <c r="L129" s="9">
        <f t="shared" si="1"/>
        <v>0.191</v>
      </c>
      <c r="M129" t="str">
        <f>IF(Customer_table[[#This Row],[Total Trans Ct]]&gt;=60,"Active",IF(Customer_table[[#This Row],[Total Trans Ct]]&gt;=30,"Moderate","Low"))</f>
        <v>Low</v>
      </c>
    </row>
    <row r="130" spans="1:13" x14ac:dyDescent="0.3">
      <c r="A130">
        <v>718039683</v>
      </c>
      <c r="B130">
        <v>52</v>
      </c>
      <c r="C130" t="s">
        <v>11</v>
      </c>
      <c r="D130" t="s">
        <v>13</v>
      </c>
      <c r="E130" t="s">
        <v>18</v>
      </c>
      <c r="F130">
        <v>50000</v>
      </c>
      <c r="G130" t="s">
        <v>21</v>
      </c>
      <c r="H130" s="3">
        <v>9.6000000000000002E-2</v>
      </c>
      <c r="I130">
        <v>1521</v>
      </c>
      <c r="J130">
        <v>29</v>
      </c>
      <c r="K130" t="s">
        <v>25</v>
      </c>
      <c r="L130" s="9">
        <f t="shared" ref="L130:L193" si="2">H130</f>
        <v>9.6000000000000002E-2</v>
      </c>
      <c r="M130" t="str">
        <f>IF(Customer_table[[#This Row],[Total Trans Ct]]&gt;=60,"Active",IF(Customer_table[[#This Row],[Total Trans Ct]]&gt;=30,"Moderate","Low"))</f>
        <v>Low</v>
      </c>
    </row>
    <row r="131" spans="1:13" x14ac:dyDescent="0.3">
      <c r="A131">
        <v>710806083</v>
      </c>
      <c r="B131">
        <v>50</v>
      </c>
      <c r="C131" t="s">
        <v>11</v>
      </c>
      <c r="D131" t="s">
        <v>14</v>
      </c>
      <c r="E131" t="s">
        <v>16</v>
      </c>
      <c r="F131">
        <v>20000</v>
      </c>
      <c r="G131" t="s">
        <v>23</v>
      </c>
      <c r="H131" s="3">
        <v>0.17599999999999999</v>
      </c>
      <c r="I131">
        <v>1137</v>
      </c>
      <c r="J131">
        <v>30</v>
      </c>
      <c r="K131" t="s">
        <v>25</v>
      </c>
      <c r="L131" s="9">
        <f t="shared" si="2"/>
        <v>0.17599999999999999</v>
      </c>
      <c r="M131" t="str">
        <f>IF(Customer_table[[#This Row],[Total Trans Ct]]&gt;=60,"Active",IF(Customer_table[[#This Row],[Total Trans Ct]]&gt;=30,"Moderate","Low"))</f>
        <v>Moderate</v>
      </c>
    </row>
    <row r="132" spans="1:13" x14ac:dyDescent="0.3">
      <c r="A132">
        <v>714752208</v>
      </c>
      <c r="B132">
        <v>42</v>
      </c>
      <c r="C132" t="s">
        <v>10</v>
      </c>
      <c r="D132" t="s">
        <v>14</v>
      </c>
      <c r="E132" t="s">
        <v>16</v>
      </c>
      <c r="F132">
        <v>20000</v>
      </c>
      <c r="G132" t="s">
        <v>21</v>
      </c>
      <c r="H132" s="3">
        <v>0.83</v>
      </c>
      <c r="I132">
        <v>978</v>
      </c>
      <c r="J132">
        <v>16</v>
      </c>
      <c r="K132" t="s">
        <v>25</v>
      </c>
      <c r="L132" s="9">
        <f t="shared" si="2"/>
        <v>0.83</v>
      </c>
      <c r="M132" t="str">
        <f>IF(Customer_table[[#This Row],[Total Trans Ct]]&gt;=60,"Active",IF(Customer_table[[#This Row],[Total Trans Ct]]&gt;=30,"Moderate","Low"))</f>
        <v>Low</v>
      </c>
    </row>
    <row r="133" spans="1:13" x14ac:dyDescent="0.3">
      <c r="A133">
        <v>822063408</v>
      </c>
      <c r="B133">
        <v>43</v>
      </c>
      <c r="C133" t="s">
        <v>10</v>
      </c>
      <c r="D133" t="s">
        <v>13</v>
      </c>
      <c r="E133" t="s">
        <v>18</v>
      </c>
      <c r="F133">
        <v>50000</v>
      </c>
      <c r="G133" t="s">
        <v>21</v>
      </c>
      <c r="H133" s="3">
        <v>0.41199999999999998</v>
      </c>
      <c r="I133">
        <v>1221</v>
      </c>
      <c r="J133">
        <v>16</v>
      </c>
      <c r="K133" t="s">
        <v>25</v>
      </c>
      <c r="L133" s="9">
        <f t="shared" si="2"/>
        <v>0.41199999999999998</v>
      </c>
      <c r="M133" t="str">
        <f>IF(Customer_table[[#This Row],[Total Trans Ct]]&gt;=60,"Active",IF(Customer_table[[#This Row],[Total Trans Ct]]&gt;=30,"Moderate","Low"))</f>
        <v>Low</v>
      </c>
    </row>
    <row r="134" spans="1:13" x14ac:dyDescent="0.3">
      <c r="A134">
        <v>714490308</v>
      </c>
      <c r="B134">
        <v>57</v>
      </c>
      <c r="C134" t="s">
        <v>11</v>
      </c>
      <c r="D134" t="s">
        <v>13</v>
      </c>
      <c r="E134" t="s">
        <v>17</v>
      </c>
      <c r="F134">
        <v>100000</v>
      </c>
      <c r="G134" t="s">
        <v>21</v>
      </c>
      <c r="H134" s="3">
        <v>8.5999999999999993E-2</v>
      </c>
      <c r="I134">
        <v>1565</v>
      </c>
      <c r="J134">
        <v>28</v>
      </c>
      <c r="K134" t="s">
        <v>25</v>
      </c>
      <c r="L134" s="9">
        <f t="shared" si="2"/>
        <v>8.5999999999999993E-2</v>
      </c>
      <c r="M134" t="str">
        <f>IF(Customer_table[[#This Row],[Total Trans Ct]]&gt;=60,"Active",IF(Customer_table[[#This Row],[Total Trans Ct]]&gt;=30,"Moderate","Low"))</f>
        <v>Low</v>
      </c>
    </row>
    <row r="135" spans="1:13" x14ac:dyDescent="0.3">
      <c r="A135">
        <v>713356833</v>
      </c>
      <c r="B135">
        <v>52</v>
      </c>
      <c r="C135" t="s">
        <v>11</v>
      </c>
      <c r="D135" t="s">
        <v>13</v>
      </c>
      <c r="E135" t="s">
        <v>17</v>
      </c>
      <c r="F135">
        <v>100000</v>
      </c>
      <c r="G135" t="s">
        <v>21</v>
      </c>
      <c r="H135" s="3">
        <v>0.67800000000000005</v>
      </c>
      <c r="I135">
        <v>1578</v>
      </c>
      <c r="J135">
        <v>34</v>
      </c>
      <c r="K135" t="s">
        <v>26</v>
      </c>
      <c r="L135" s="9">
        <f t="shared" si="2"/>
        <v>0.67800000000000005</v>
      </c>
      <c r="M135" t="str">
        <f>IF(Customer_table[[#This Row],[Total Trans Ct]]&gt;=60,"Active",IF(Customer_table[[#This Row],[Total Trans Ct]]&gt;=30,"Moderate","Low"))</f>
        <v>Moderate</v>
      </c>
    </row>
    <row r="136" spans="1:13" x14ac:dyDescent="0.3">
      <c r="A136">
        <v>711402333</v>
      </c>
      <c r="B136">
        <v>47</v>
      </c>
      <c r="C136" t="s">
        <v>11</v>
      </c>
      <c r="D136" t="s">
        <v>13</v>
      </c>
      <c r="E136" t="s">
        <v>16</v>
      </c>
      <c r="F136">
        <v>20000</v>
      </c>
      <c r="G136" t="s">
        <v>21</v>
      </c>
      <c r="H136" s="3">
        <v>0.246</v>
      </c>
      <c r="I136">
        <v>1493</v>
      </c>
      <c r="J136">
        <v>32</v>
      </c>
      <c r="K136" t="s">
        <v>25</v>
      </c>
      <c r="L136" s="9">
        <f t="shared" si="2"/>
        <v>0.246</v>
      </c>
      <c r="M136" t="str">
        <f>IF(Customer_table[[#This Row],[Total Trans Ct]]&gt;=60,"Active",IF(Customer_table[[#This Row],[Total Trans Ct]]&gt;=30,"Moderate","Low"))</f>
        <v>Moderate</v>
      </c>
    </row>
    <row r="137" spans="1:13" x14ac:dyDescent="0.3">
      <c r="A137">
        <v>708296883</v>
      </c>
      <c r="B137">
        <v>44</v>
      </c>
      <c r="C137" t="s">
        <v>10</v>
      </c>
      <c r="D137" t="s">
        <v>14</v>
      </c>
      <c r="E137" t="s">
        <v>18</v>
      </c>
      <c r="F137">
        <v>50000</v>
      </c>
      <c r="G137" t="s">
        <v>21</v>
      </c>
      <c r="H137" s="3">
        <v>6.7000000000000004E-2</v>
      </c>
      <c r="I137">
        <v>1178</v>
      </c>
      <c r="J137">
        <v>27</v>
      </c>
      <c r="K137" t="s">
        <v>25</v>
      </c>
      <c r="L137" s="9">
        <f t="shared" si="2"/>
        <v>6.7000000000000004E-2</v>
      </c>
      <c r="M137" t="str">
        <f>IF(Customer_table[[#This Row],[Total Trans Ct]]&gt;=60,"Active",IF(Customer_table[[#This Row],[Total Trans Ct]]&gt;=30,"Moderate","Low"))</f>
        <v>Low</v>
      </c>
    </row>
    <row r="138" spans="1:13" x14ac:dyDescent="0.3">
      <c r="A138">
        <v>719154483</v>
      </c>
      <c r="B138">
        <v>53</v>
      </c>
      <c r="C138" t="s">
        <v>11</v>
      </c>
      <c r="D138" t="s">
        <v>13</v>
      </c>
      <c r="E138" t="s">
        <v>15</v>
      </c>
      <c r="F138">
        <v>70000</v>
      </c>
      <c r="G138" t="s">
        <v>21</v>
      </c>
      <c r="H138" s="3">
        <v>0.27100000000000002</v>
      </c>
      <c r="I138">
        <v>991</v>
      </c>
      <c r="J138">
        <v>26</v>
      </c>
      <c r="K138" t="s">
        <v>25</v>
      </c>
      <c r="L138" s="9">
        <f t="shared" si="2"/>
        <v>0.27100000000000002</v>
      </c>
      <c r="M138" t="str">
        <f>IF(Customer_table[[#This Row],[Total Trans Ct]]&gt;=60,"Active",IF(Customer_table[[#This Row],[Total Trans Ct]]&gt;=30,"Moderate","Low"))</f>
        <v>Low</v>
      </c>
    </row>
    <row r="139" spans="1:13" x14ac:dyDescent="0.3">
      <c r="A139">
        <v>717721458</v>
      </c>
      <c r="B139">
        <v>45</v>
      </c>
      <c r="C139" t="s">
        <v>10</v>
      </c>
      <c r="D139" t="s">
        <v>13</v>
      </c>
      <c r="E139" t="s">
        <v>15</v>
      </c>
      <c r="F139">
        <v>70000</v>
      </c>
      <c r="G139" t="s">
        <v>21</v>
      </c>
      <c r="H139" s="3">
        <v>0.114</v>
      </c>
      <c r="I139">
        <v>2560</v>
      </c>
      <c r="J139">
        <v>42</v>
      </c>
      <c r="K139" t="s">
        <v>25</v>
      </c>
      <c r="L139" s="9">
        <f t="shared" si="2"/>
        <v>0.114</v>
      </c>
      <c r="M139" t="str">
        <f>IF(Customer_table[[#This Row],[Total Trans Ct]]&gt;=60,"Active",IF(Customer_table[[#This Row],[Total Trans Ct]]&gt;=30,"Moderate","Low"))</f>
        <v>Moderate</v>
      </c>
    </row>
    <row r="140" spans="1:13" x14ac:dyDescent="0.3">
      <c r="A140">
        <v>711112683</v>
      </c>
      <c r="B140">
        <v>63</v>
      </c>
      <c r="C140" t="s">
        <v>11</v>
      </c>
      <c r="D140" t="s">
        <v>14</v>
      </c>
      <c r="E140" t="s">
        <v>20</v>
      </c>
      <c r="G140" t="s">
        <v>21</v>
      </c>
      <c r="H140" s="3">
        <v>0.39500000000000002</v>
      </c>
      <c r="I140">
        <v>1657</v>
      </c>
      <c r="J140">
        <v>29</v>
      </c>
      <c r="K140" t="s">
        <v>26</v>
      </c>
      <c r="L140" s="9">
        <f t="shared" si="2"/>
        <v>0.39500000000000002</v>
      </c>
      <c r="M140" t="str">
        <f>IF(Customer_table[[#This Row],[Total Trans Ct]]&gt;=60,"Active",IF(Customer_table[[#This Row],[Total Trans Ct]]&gt;=30,"Moderate","Low"))</f>
        <v>Low</v>
      </c>
    </row>
    <row r="141" spans="1:13" x14ac:dyDescent="0.3">
      <c r="A141">
        <v>715674483</v>
      </c>
      <c r="B141">
        <v>39</v>
      </c>
      <c r="C141" t="s">
        <v>10</v>
      </c>
      <c r="D141" t="s">
        <v>14</v>
      </c>
      <c r="E141" t="s">
        <v>16</v>
      </c>
      <c r="F141">
        <v>20000</v>
      </c>
      <c r="G141" t="s">
        <v>21</v>
      </c>
      <c r="H141" s="3">
        <v>0.40600000000000003</v>
      </c>
      <c r="I141">
        <v>1204</v>
      </c>
      <c r="J141">
        <v>19</v>
      </c>
      <c r="K141" t="s">
        <v>25</v>
      </c>
      <c r="L141" s="9">
        <f t="shared" si="2"/>
        <v>0.40600000000000003</v>
      </c>
      <c r="M141" t="str">
        <f>IF(Customer_table[[#This Row],[Total Trans Ct]]&gt;=60,"Active",IF(Customer_table[[#This Row],[Total Trans Ct]]&gt;=30,"Moderate","Low"))</f>
        <v>Low</v>
      </c>
    </row>
    <row r="142" spans="1:13" x14ac:dyDescent="0.3">
      <c r="A142">
        <v>789322833</v>
      </c>
      <c r="B142">
        <v>48</v>
      </c>
      <c r="C142" t="s">
        <v>11</v>
      </c>
      <c r="D142" t="s">
        <v>14</v>
      </c>
      <c r="E142" t="s">
        <v>16</v>
      </c>
      <c r="F142">
        <v>20000</v>
      </c>
      <c r="G142" t="s">
        <v>21</v>
      </c>
      <c r="H142" s="3">
        <v>0</v>
      </c>
      <c r="I142">
        <v>673</v>
      </c>
      <c r="J142">
        <v>18</v>
      </c>
      <c r="K142" t="s">
        <v>25</v>
      </c>
      <c r="L142" s="9">
        <f t="shared" si="2"/>
        <v>0</v>
      </c>
      <c r="M142" t="str">
        <f>IF(Customer_table[[#This Row],[Total Trans Ct]]&gt;=60,"Active",IF(Customer_table[[#This Row],[Total Trans Ct]]&gt;=30,"Moderate","Low"))</f>
        <v>Low</v>
      </c>
    </row>
    <row r="143" spans="1:13" x14ac:dyDescent="0.3">
      <c r="A143">
        <v>789968058</v>
      </c>
      <c r="B143">
        <v>51</v>
      </c>
      <c r="C143" t="s">
        <v>11</v>
      </c>
      <c r="D143" t="s">
        <v>13</v>
      </c>
      <c r="E143" t="s">
        <v>19</v>
      </c>
      <c r="F143">
        <v>130000</v>
      </c>
      <c r="G143" t="s">
        <v>21</v>
      </c>
      <c r="H143" s="3">
        <v>0.25800000000000001</v>
      </c>
      <c r="I143">
        <v>1131</v>
      </c>
      <c r="J143">
        <v>18</v>
      </c>
      <c r="K143" t="s">
        <v>25</v>
      </c>
      <c r="L143" s="9">
        <f t="shared" si="2"/>
        <v>0.25800000000000001</v>
      </c>
      <c r="M143" t="str">
        <f>IF(Customer_table[[#This Row],[Total Trans Ct]]&gt;=60,"Active",IF(Customer_table[[#This Row],[Total Trans Ct]]&gt;=30,"Moderate","Low"))</f>
        <v>Low</v>
      </c>
    </row>
    <row r="144" spans="1:13" x14ac:dyDescent="0.3">
      <c r="A144">
        <v>709919283</v>
      </c>
      <c r="B144">
        <v>54</v>
      </c>
      <c r="C144" t="s">
        <v>11</v>
      </c>
      <c r="D144" t="s">
        <v>13</v>
      </c>
      <c r="E144" t="s">
        <v>17</v>
      </c>
      <c r="F144">
        <v>100000</v>
      </c>
      <c r="G144" t="s">
        <v>21</v>
      </c>
      <c r="H144" s="3">
        <v>0.16900000000000001</v>
      </c>
      <c r="I144">
        <v>1576</v>
      </c>
      <c r="J144">
        <v>25</v>
      </c>
      <c r="K144" t="s">
        <v>25</v>
      </c>
      <c r="L144" s="9">
        <f t="shared" si="2"/>
        <v>0.16900000000000001</v>
      </c>
      <c r="M144" t="str">
        <f>IF(Customer_table[[#This Row],[Total Trans Ct]]&gt;=60,"Active",IF(Customer_table[[#This Row],[Total Trans Ct]]&gt;=30,"Moderate","Low"))</f>
        <v>Low</v>
      </c>
    </row>
    <row r="145" spans="1:13" x14ac:dyDescent="0.3">
      <c r="A145">
        <v>718744008</v>
      </c>
      <c r="B145">
        <v>59</v>
      </c>
      <c r="C145" t="s">
        <v>11</v>
      </c>
      <c r="D145" t="s">
        <v>14</v>
      </c>
      <c r="E145" t="s">
        <v>16</v>
      </c>
      <c r="F145">
        <v>20000</v>
      </c>
      <c r="G145" t="s">
        <v>21</v>
      </c>
      <c r="H145" s="3">
        <v>0.17799999999999999</v>
      </c>
      <c r="I145">
        <v>1217</v>
      </c>
      <c r="J145">
        <v>20</v>
      </c>
      <c r="K145" t="s">
        <v>25</v>
      </c>
      <c r="L145" s="9">
        <f t="shared" si="2"/>
        <v>0.17799999999999999</v>
      </c>
      <c r="M145" t="str">
        <f>IF(Customer_table[[#This Row],[Total Trans Ct]]&gt;=60,"Active",IF(Customer_table[[#This Row],[Total Trans Ct]]&gt;=30,"Moderate","Low"))</f>
        <v>Low</v>
      </c>
    </row>
    <row r="146" spans="1:13" x14ac:dyDescent="0.3">
      <c r="A146">
        <v>767712558</v>
      </c>
      <c r="B146">
        <v>59</v>
      </c>
      <c r="C146" t="s">
        <v>11</v>
      </c>
      <c r="D146" t="s">
        <v>13</v>
      </c>
      <c r="E146" t="s">
        <v>15</v>
      </c>
      <c r="F146">
        <v>70000</v>
      </c>
      <c r="G146" t="s">
        <v>21</v>
      </c>
      <c r="H146" s="3">
        <v>0</v>
      </c>
      <c r="I146">
        <v>530</v>
      </c>
      <c r="J146">
        <v>10</v>
      </c>
      <c r="K146" t="s">
        <v>25</v>
      </c>
      <c r="L146" s="9">
        <f t="shared" si="2"/>
        <v>0</v>
      </c>
      <c r="M146" t="str">
        <f>IF(Customer_table[[#This Row],[Total Trans Ct]]&gt;=60,"Active",IF(Customer_table[[#This Row],[Total Trans Ct]]&gt;=30,"Moderate","Low"))</f>
        <v>Low</v>
      </c>
    </row>
    <row r="147" spans="1:13" x14ac:dyDescent="0.3">
      <c r="A147">
        <v>712950783</v>
      </c>
      <c r="B147">
        <v>48</v>
      </c>
      <c r="C147" t="s">
        <v>11</v>
      </c>
      <c r="D147" t="s">
        <v>14</v>
      </c>
      <c r="E147" t="s">
        <v>16</v>
      </c>
      <c r="F147">
        <v>20000</v>
      </c>
      <c r="G147" t="s">
        <v>21</v>
      </c>
      <c r="H147" s="3">
        <v>0</v>
      </c>
      <c r="I147">
        <v>739</v>
      </c>
      <c r="J147">
        <v>16</v>
      </c>
      <c r="K147" t="s">
        <v>25</v>
      </c>
      <c r="L147" s="9">
        <f t="shared" si="2"/>
        <v>0</v>
      </c>
      <c r="M147" t="str">
        <f>IF(Customer_table[[#This Row],[Total Trans Ct]]&gt;=60,"Active",IF(Customer_table[[#This Row],[Total Trans Ct]]&gt;=30,"Moderate","Low"))</f>
        <v>Low</v>
      </c>
    </row>
    <row r="148" spans="1:13" x14ac:dyDescent="0.3">
      <c r="A148">
        <v>716104983</v>
      </c>
      <c r="B148">
        <v>41</v>
      </c>
      <c r="C148" t="s">
        <v>10</v>
      </c>
      <c r="D148" t="s">
        <v>14</v>
      </c>
      <c r="E148" t="s">
        <v>16</v>
      </c>
      <c r="F148">
        <v>20000</v>
      </c>
      <c r="G148" t="s">
        <v>21</v>
      </c>
      <c r="H148" s="3">
        <v>0.94099999999999995</v>
      </c>
      <c r="I148">
        <v>1617</v>
      </c>
      <c r="J148">
        <v>31</v>
      </c>
      <c r="K148" t="s">
        <v>26</v>
      </c>
      <c r="L148" s="9">
        <f t="shared" si="2"/>
        <v>0.94099999999999995</v>
      </c>
      <c r="M148" t="str">
        <f>IF(Customer_table[[#This Row],[Total Trans Ct]]&gt;=60,"Active",IF(Customer_table[[#This Row],[Total Trans Ct]]&gt;=30,"Moderate","Low"))</f>
        <v>Moderate</v>
      </c>
    </row>
    <row r="149" spans="1:13" x14ac:dyDescent="0.3">
      <c r="A149">
        <v>818839983</v>
      </c>
      <c r="B149">
        <v>55</v>
      </c>
      <c r="C149" t="s">
        <v>11</v>
      </c>
      <c r="D149" t="s">
        <v>13</v>
      </c>
      <c r="E149" t="s">
        <v>19</v>
      </c>
      <c r="F149">
        <v>130000</v>
      </c>
      <c r="G149" t="s">
        <v>21</v>
      </c>
      <c r="H149" s="3">
        <v>0.14099999999999999</v>
      </c>
      <c r="I149">
        <v>1592</v>
      </c>
      <c r="J149">
        <v>34</v>
      </c>
      <c r="K149" t="s">
        <v>25</v>
      </c>
      <c r="L149" s="9">
        <f t="shared" si="2"/>
        <v>0.14099999999999999</v>
      </c>
      <c r="M149" t="str">
        <f>IF(Customer_table[[#This Row],[Total Trans Ct]]&gt;=60,"Active",IF(Customer_table[[#This Row],[Total Trans Ct]]&gt;=30,"Moderate","Low"))</f>
        <v>Moderate</v>
      </c>
    </row>
    <row r="150" spans="1:13" x14ac:dyDescent="0.3">
      <c r="A150">
        <v>772288758</v>
      </c>
      <c r="B150">
        <v>47</v>
      </c>
      <c r="C150" t="s">
        <v>11</v>
      </c>
      <c r="D150" t="s">
        <v>14</v>
      </c>
      <c r="E150" t="s">
        <v>20</v>
      </c>
      <c r="G150" t="s">
        <v>21</v>
      </c>
      <c r="H150" s="3">
        <v>0.23</v>
      </c>
      <c r="I150">
        <v>1343</v>
      </c>
      <c r="J150">
        <v>30</v>
      </c>
      <c r="K150" t="s">
        <v>25</v>
      </c>
      <c r="L150" s="9">
        <f t="shared" si="2"/>
        <v>0.23</v>
      </c>
      <c r="M150" t="str">
        <f>IF(Customer_table[[#This Row],[Total Trans Ct]]&gt;=60,"Active",IF(Customer_table[[#This Row],[Total Trans Ct]]&gt;=30,"Moderate","Low"))</f>
        <v>Moderate</v>
      </c>
    </row>
    <row r="151" spans="1:13" x14ac:dyDescent="0.3">
      <c r="A151">
        <v>712350858</v>
      </c>
      <c r="B151">
        <v>41</v>
      </c>
      <c r="C151" t="s">
        <v>10</v>
      </c>
      <c r="D151" t="s">
        <v>13</v>
      </c>
      <c r="E151" t="s">
        <v>17</v>
      </c>
      <c r="F151">
        <v>100000</v>
      </c>
      <c r="G151" t="s">
        <v>21</v>
      </c>
      <c r="H151" s="3">
        <v>0.11799999999999999</v>
      </c>
      <c r="I151">
        <v>1303</v>
      </c>
      <c r="J151">
        <v>39</v>
      </c>
      <c r="K151" t="s">
        <v>25</v>
      </c>
      <c r="L151" s="9">
        <f t="shared" si="2"/>
        <v>0.11799999999999999</v>
      </c>
      <c r="M151" t="str">
        <f>IF(Customer_table[[#This Row],[Total Trans Ct]]&gt;=60,"Active",IF(Customer_table[[#This Row],[Total Trans Ct]]&gt;=30,"Moderate","Low"))</f>
        <v>Moderate</v>
      </c>
    </row>
    <row r="152" spans="1:13" x14ac:dyDescent="0.3">
      <c r="A152">
        <v>711009708</v>
      </c>
      <c r="B152">
        <v>40</v>
      </c>
      <c r="C152" t="s">
        <v>10</v>
      </c>
      <c r="D152" t="s">
        <v>13</v>
      </c>
      <c r="E152" t="s">
        <v>17</v>
      </c>
      <c r="F152">
        <v>100000</v>
      </c>
      <c r="G152" t="s">
        <v>21</v>
      </c>
      <c r="H152" s="3">
        <v>0</v>
      </c>
      <c r="I152">
        <v>1351</v>
      </c>
      <c r="J152">
        <v>22</v>
      </c>
      <c r="K152" t="s">
        <v>25</v>
      </c>
      <c r="L152" s="9">
        <f t="shared" si="2"/>
        <v>0</v>
      </c>
      <c r="M152" t="str">
        <f>IF(Customer_table[[#This Row],[Total Trans Ct]]&gt;=60,"Active",IF(Customer_table[[#This Row],[Total Trans Ct]]&gt;=30,"Moderate","Low"))</f>
        <v>Low</v>
      </c>
    </row>
    <row r="153" spans="1:13" x14ac:dyDescent="0.3">
      <c r="A153">
        <v>712720158</v>
      </c>
      <c r="B153">
        <v>68</v>
      </c>
      <c r="C153" t="s">
        <v>11</v>
      </c>
      <c r="D153" t="s">
        <v>13</v>
      </c>
      <c r="E153" t="s">
        <v>20</v>
      </c>
      <c r="G153" t="s">
        <v>21</v>
      </c>
      <c r="H153" s="3">
        <v>0.11899999999999999</v>
      </c>
      <c r="I153">
        <v>1910</v>
      </c>
      <c r="J153">
        <v>32</v>
      </c>
      <c r="K153" t="s">
        <v>25</v>
      </c>
      <c r="L153" s="9">
        <f t="shared" si="2"/>
        <v>0.11899999999999999</v>
      </c>
      <c r="M153" t="str">
        <f>IF(Customer_table[[#This Row],[Total Trans Ct]]&gt;=60,"Active",IF(Customer_table[[#This Row],[Total Trans Ct]]&gt;=30,"Moderate","Low"))</f>
        <v>Moderate</v>
      </c>
    </row>
    <row r="154" spans="1:13" x14ac:dyDescent="0.3">
      <c r="A154">
        <v>712215258</v>
      </c>
      <c r="B154">
        <v>50</v>
      </c>
      <c r="C154" t="s">
        <v>11</v>
      </c>
      <c r="D154" t="s">
        <v>14</v>
      </c>
      <c r="E154" t="s">
        <v>18</v>
      </c>
      <c r="F154">
        <v>50000</v>
      </c>
      <c r="G154" t="s">
        <v>23</v>
      </c>
      <c r="H154" s="3">
        <v>0</v>
      </c>
      <c r="I154">
        <v>1298</v>
      </c>
      <c r="J154">
        <v>22</v>
      </c>
      <c r="K154" t="s">
        <v>25</v>
      </c>
      <c r="L154" s="9">
        <f t="shared" si="2"/>
        <v>0</v>
      </c>
      <c r="M154" t="str">
        <f>IF(Customer_table[[#This Row],[Total Trans Ct]]&gt;=60,"Active",IF(Customer_table[[#This Row],[Total Trans Ct]]&gt;=30,"Moderate","Low"))</f>
        <v>Low</v>
      </c>
    </row>
    <row r="155" spans="1:13" x14ac:dyDescent="0.3">
      <c r="A155">
        <v>773827008</v>
      </c>
      <c r="B155">
        <v>47</v>
      </c>
      <c r="C155" t="s">
        <v>11</v>
      </c>
      <c r="D155" t="s">
        <v>13</v>
      </c>
      <c r="E155" t="s">
        <v>15</v>
      </c>
      <c r="F155">
        <v>70000</v>
      </c>
      <c r="G155" t="s">
        <v>21</v>
      </c>
      <c r="H155" s="3">
        <v>0.64</v>
      </c>
      <c r="I155">
        <v>1087</v>
      </c>
      <c r="J155">
        <v>29</v>
      </c>
      <c r="K155" t="s">
        <v>25</v>
      </c>
      <c r="L155" s="9">
        <f t="shared" si="2"/>
        <v>0.64</v>
      </c>
      <c r="M155" t="str">
        <f>IF(Customer_table[[#This Row],[Total Trans Ct]]&gt;=60,"Active",IF(Customer_table[[#This Row],[Total Trans Ct]]&gt;=30,"Moderate","Low"))</f>
        <v>Low</v>
      </c>
    </row>
    <row r="156" spans="1:13" x14ac:dyDescent="0.3">
      <c r="A156">
        <v>795232683</v>
      </c>
      <c r="B156">
        <v>53</v>
      </c>
      <c r="C156" t="s">
        <v>11</v>
      </c>
      <c r="D156" t="s">
        <v>14</v>
      </c>
      <c r="E156" t="s">
        <v>16</v>
      </c>
      <c r="F156">
        <v>20000</v>
      </c>
      <c r="G156" t="s">
        <v>21</v>
      </c>
      <c r="H156" s="3">
        <v>0.432</v>
      </c>
      <c r="I156">
        <v>1439</v>
      </c>
      <c r="J156">
        <v>26</v>
      </c>
      <c r="K156" t="s">
        <v>25</v>
      </c>
      <c r="L156" s="9">
        <f t="shared" si="2"/>
        <v>0.432</v>
      </c>
      <c r="M156" t="str">
        <f>IF(Customer_table[[#This Row],[Total Trans Ct]]&gt;=60,"Active",IF(Customer_table[[#This Row],[Total Trans Ct]]&gt;=30,"Moderate","Low"))</f>
        <v>Low</v>
      </c>
    </row>
    <row r="157" spans="1:13" x14ac:dyDescent="0.3">
      <c r="A157">
        <v>713786508</v>
      </c>
      <c r="B157">
        <v>42</v>
      </c>
      <c r="C157" t="s">
        <v>10</v>
      </c>
      <c r="D157" t="s">
        <v>14</v>
      </c>
      <c r="E157" t="s">
        <v>18</v>
      </c>
      <c r="F157">
        <v>50000</v>
      </c>
      <c r="G157" t="s">
        <v>21</v>
      </c>
      <c r="H157" s="3">
        <v>0</v>
      </c>
      <c r="I157">
        <v>1238</v>
      </c>
      <c r="J157">
        <v>28</v>
      </c>
      <c r="K157" t="s">
        <v>25</v>
      </c>
      <c r="L157" s="9">
        <f t="shared" si="2"/>
        <v>0</v>
      </c>
      <c r="M157" t="str">
        <f>IF(Customer_table[[#This Row],[Total Trans Ct]]&gt;=60,"Active",IF(Customer_table[[#This Row],[Total Trans Ct]]&gt;=30,"Moderate","Low"))</f>
        <v>Low</v>
      </c>
    </row>
    <row r="158" spans="1:13" x14ac:dyDescent="0.3">
      <c r="A158">
        <v>713539833</v>
      </c>
      <c r="B158">
        <v>48</v>
      </c>
      <c r="C158" t="s">
        <v>11</v>
      </c>
      <c r="D158" t="s">
        <v>14</v>
      </c>
      <c r="E158" t="s">
        <v>18</v>
      </c>
      <c r="F158">
        <v>50000</v>
      </c>
      <c r="G158" t="s">
        <v>21</v>
      </c>
      <c r="H158" s="3">
        <v>0</v>
      </c>
      <c r="I158">
        <v>1716</v>
      </c>
      <c r="J158">
        <v>29</v>
      </c>
      <c r="K158" t="s">
        <v>25</v>
      </c>
      <c r="L158" s="9">
        <f t="shared" si="2"/>
        <v>0</v>
      </c>
      <c r="M158" t="str">
        <f>IF(Customer_table[[#This Row],[Total Trans Ct]]&gt;=60,"Active",IF(Customer_table[[#This Row],[Total Trans Ct]]&gt;=30,"Moderate","Low"))</f>
        <v>Low</v>
      </c>
    </row>
    <row r="159" spans="1:13" x14ac:dyDescent="0.3">
      <c r="A159">
        <v>712454058</v>
      </c>
      <c r="B159">
        <v>49</v>
      </c>
      <c r="C159" t="s">
        <v>11</v>
      </c>
      <c r="D159" t="s">
        <v>13</v>
      </c>
      <c r="E159" t="s">
        <v>19</v>
      </c>
      <c r="F159">
        <v>130000</v>
      </c>
      <c r="G159" t="s">
        <v>21</v>
      </c>
      <c r="H159" s="3">
        <v>6.6000000000000003E-2</v>
      </c>
      <c r="I159">
        <v>1099</v>
      </c>
      <c r="J159">
        <v>27</v>
      </c>
      <c r="K159" t="s">
        <v>25</v>
      </c>
      <c r="L159" s="9">
        <f t="shared" si="2"/>
        <v>6.6000000000000003E-2</v>
      </c>
      <c r="M159" t="str">
        <f>IF(Customer_table[[#This Row],[Total Trans Ct]]&gt;=60,"Active",IF(Customer_table[[#This Row],[Total Trans Ct]]&gt;=30,"Moderate","Low"))</f>
        <v>Low</v>
      </c>
    </row>
    <row r="160" spans="1:13" x14ac:dyDescent="0.3">
      <c r="A160">
        <v>718759833</v>
      </c>
      <c r="B160">
        <v>44</v>
      </c>
      <c r="C160" t="s">
        <v>10</v>
      </c>
      <c r="D160" t="s">
        <v>14</v>
      </c>
      <c r="E160" t="s">
        <v>20</v>
      </c>
      <c r="G160" t="s">
        <v>23</v>
      </c>
      <c r="H160" s="3">
        <v>0</v>
      </c>
      <c r="I160">
        <v>1058</v>
      </c>
      <c r="J160">
        <v>24</v>
      </c>
      <c r="K160" t="s">
        <v>25</v>
      </c>
      <c r="L160" s="9">
        <f t="shared" si="2"/>
        <v>0</v>
      </c>
      <c r="M160" t="str">
        <f>IF(Customer_table[[#This Row],[Total Trans Ct]]&gt;=60,"Active",IF(Customer_table[[#This Row],[Total Trans Ct]]&gt;=30,"Moderate","Low"))</f>
        <v>Low</v>
      </c>
    </row>
    <row r="161" spans="1:13" x14ac:dyDescent="0.3">
      <c r="A161">
        <v>718803333</v>
      </c>
      <c r="B161">
        <v>43</v>
      </c>
      <c r="C161" t="s">
        <v>10</v>
      </c>
      <c r="D161" t="s">
        <v>14</v>
      </c>
      <c r="E161" t="s">
        <v>16</v>
      </c>
      <c r="F161">
        <v>20000</v>
      </c>
      <c r="G161" t="s">
        <v>21</v>
      </c>
      <c r="H161" s="3">
        <v>0.61199999999999999</v>
      </c>
      <c r="I161">
        <v>1285</v>
      </c>
      <c r="J161">
        <v>29</v>
      </c>
      <c r="K161" t="s">
        <v>25</v>
      </c>
      <c r="L161" s="9">
        <f t="shared" si="2"/>
        <v>0.61199999999999999</v>
      </c>
      <c r="M161" t="str">
        <f>IF(Customer_table[[#This Row],[Total Trans Ct]]&gt;=60,"Active",IF(Customer_table[[#This Row],[Total Trans Ct]]&gt;=30,"Moderate","Low"))</f>
        <v>Low</v>
      </c>
    </row>
    <row r="162" spans="1:13" x14ac:dyDescent="0.3">
      <c r="A162">
        <v>720253908</v>
      </c>
      <c r="B162">
        <v>56</v>
      </c>
      <c r="C162" t="s">
        <v>11</v>
      </c>
      <c r="D162" t="s">
        <v>13</v>
      </c>
      <c r="E162" t="s">
        <v>17</v>
      </c>
      <c r="F162">
        <v>100000</v>
      </c>
      <c r="G162" t="s">
        <v>21</v>
      </c>
      <c r="H162" s="3">
        <v>0.35899999999999999</v>
      </c>
      <c r="I162">
        <v>1651</v>
      </c>
      <c r="J162">
        <v>28</v>
      </c>
      <c r="K162" t="s">
        <v>26</v>
      </c>
      <c r="L162" s="9">
        <f t="shared" si="2"/>
        <v>0.35899999999999999</v>
      </c>
      <c r="M162" t="str">
        <f>IF(Customer_table[[#This Row],[Total Trans Ct]]&gt;=60,"Active",IF(Customer_table[[#This Row],[Total Trans Ct]]&gt;=30,"Moderate","Low"))</f>
        <v>Low</v>
      </c>
    </row>
    <row r="163" spans="1:13" x14ac:dyDescent="0.3">
      <c r="A163">
        <v>714133158</v>
      </c>
      <c r="B163">
        <v>59</v>
      </c>
      <c r="C163" t="s">
        <v>11</v>
      </c>
      <c r="D163" t="s">
        <v>14</v>
      </c>
      <c r="E163" t="s">
        <v>20</v>
      </c>
      <c r="G163" t="s">
        <v>21</v>
      </c>
      <c r="H163" s="3">
        <v>0.309</v>
      </c>
      <c r="I163">
        <v>1152</v>
      </c>
      <c r="J163">
        <v>31</v>
      </c>
      <c r="K163" t="s">
        <v>25</v>
      </c>
      <c r="L163" s="9">
        <f t="shared" si="2"/>
        <v>0.309</v>
      </c>
      <c r="M163" t="str">
        <f>IF(Customer_table[[#This Row],[Total Trans Ct]]&gt;=60,"Active",IF(Customer_table[[#This Row],[Total Trans Ct]]&gt;=30,"Moderate","Low"))</f>
        <v>Moderate</v>
      </c>
    </row>
    <row r="164" spans="1:13" x14ac:dyDescent="0.3">
      <c r="A164">
        <v>713187033</v>
      </c>
      <c r="B164">
        <v>46</v>
      </c>
      <c r="C164" t="s">
        <v>11</v>
      </c>
      <c r="D164" t="s">
        <v>13</v>
      </c>
      <c r="E164" t="s">
        <v>15</v>
      </c>
      <c r="F164">
        <v>70000</v>
      </c>
      <c r="G164" t="s">
        <v>21</v>
      </c>
      <c r="H164" s="3">
        <v>0.10100000000000001</v>
      </c>
      <c r="I164">
        <v>1767</v>
      </c>
      <c r="J164">
        <v>38</v>
      </c>
      <c r="K164" t="s">
        <v>25</v>
      </c>
      <c r="L164" s="9">
        <f t="shared" si="2"/>
        <v>0.10100000000000001</v>
      </c>
      <c r="M164" t="str">
        <f>IF(Customer_table[[#This Row],[Total Trans Ct]]&gt;=60,"Active",IF(Customer_table[[#This Row],[Total Trans Ct]]&gt;=30,"Moderate","Low"))</f>
        <v>Moderate</v>
      </c>
    </row>
    <row r="165" spans="1:13" x14ac:dyDescent="0.3">
      <c r="A165">
        <v>714791208</v>
      </c>
      <c r="B165">
        <v>47</v>
      </c>
      <c r="C165" t="s">
        <v>11</v>
      </c>
      <c r="D165" t="s">
        <v>14</v>
      </c>
      <c r="E165" t="s">
        <v>16</v>
      </c>
      <c r="F165">
        <v>20000</v>
      </c>
      <c r="G165" t="s">
        <v>21</v>
      </c>
      <c r="H165" s="3">
        <v>0.60699999999999998</v>
      </c>
      <c r="I165">
        <v>1039</v>
      </c>
      <c r="J165">
        <v>24</v>
      </c>
      <c r="K165" t="s">
        <v>25</v>
      </c>
      <c r="L165" s="9">
        <f t="shared" si="2"/>
        <v>0.60699999999999998</v>
      </c>
      <c r="M165" t="str">
        <f>IF(Customer_table[[#This Row],[Total Trans Ct]]&gt;=60,"Active",IF(Customer_table[[#This Row],[Total Trans Ct]]&gt;=30,"Moderate","Low"))</f>
        <v>Low</v>
      </c>
    </row>
    <row r="166" spans="1:13" x14ac:dyDescent="0.3">
      <c r="A166">
        <v>772426383</v>
      </c>
      <c r="B166">
        <v>50</v>
      </c>
      <c r="C166" t="s">
        <v>11</v>
      </c>
      <c r="D166" t="s">
        <v>14</v>
      </c>
      <c r="E166" t="s">
        <v>18</v>
      </c>
      <c r="F166">
        <v>50000</v>
      </c>
      <c r="G166" t="s">
        <v>21</v>
      </c>
      <c r="H166" s="3">
        <v>0.51200000000000001</v>
      </c>
      <c r="I166">
        <v>1130</v>
      </c>
      <c r="J166">
        <v>28</v>
      </c>
      <c r="K166" t="s">
        <v>25</v>
      </c>
      <c r="L166" s="9">
        <f t="shared" si="2"/>
        <v>0.51200000000000001</v>
      </c>
      <c r="M166" t="str">
        <f>IF(Customer_table[[#This Row],[Total Trans Ct]]&gt;=60,"Active",IF(Customer_table[[#This Row],[Total Trans Ct]]&gt;=30,"Moderate","Low"))</f>
        <v>Low</v>
      </c>
    </row>
    <row r="167" spans="1:13" x14ac:dyDescent="0.3">
      <c r="A167">
        <v>710975883</v>
      </c>
      <c r="B167">
        <v>51</v>
      </c>
      <c r="C167" t="s">
        <v>11</v>
      </c>
      <c r="D167" t="s">
        <v>14</v>
      </c>
      <c r="E167" t="s">
        <v>16</v>
      </c>
      <c r="F167">
        <v>20000</v>
      </c>
      <c r="G167" t="s">
        <v>21</v>
      </c>
      <c r="H167" s="3">
        <v>0.80600000000000005</v>
      </c>
      <c r="I167">
        <v>1645</v>
      </c>
      <c r="J167">
        <v>30</v>
      </c>
      <c r="K167" t="s">
        <v>26</v>
      </c>
      <c r="L167" s="9">
        <f t="shared" si="2"/>
        <v>0.80600000000000005</v>
      </c>
      <c r="M167" t="str">
        <f>IF(Customer_table[[#This Row],[Total Trans Ct]]&gt;=60,"Active",IF(Customer_table[[#This Row],[Total Trans Ct]]&gt;=30,"Moderate","Low"))</f>
        <v>Moderate</v>
      </c>
    </row>
    <row r="168" spans="1:13" x14ac:dyDescent="0.3">
      <c r="A168">
        <v>714264408</v>
      </c>
      <c r="B168">
        <v>47</v>
      </c>
      <c r="C168" t="s">
        <v>11</v>
      </c>
      <c r="D168" t="s">
        <v>14</v>
      </c>
      <c r="E168" t="s">
        <v>16</v>
      </c>
      <c r="F168">
        <v>20000</v>
      </c>
      <c r="G168" t="s">
        <v>21</v>
      </c>
      <c r="H168" s="3">
        <v>0.46300000000000002</v>
      </c>
      <c r="I168">
        <v>1413</v>
      </c>
      <c r="J168">
        <v>29</v>
      </c>
      <c r="K168" t="s">
        <v>25</v>
      </c>
      <c r="L168" s="9">
        <f t="shared" si="2"/>
        <v>0.46300000000000002</v>
      </c>
      <c r="M168" t="str">
        <f>IF(Customer_table[[#This Row],[Total Trans Ct]]&gt;=60,"Active",IF(Customer_table[[#This Row],[Total Trans Ct]]&gt;=30,"Moderate","Low"))</f>
        <v>Low</v>
      </c>
    </row>
    <row r="169" spans="1:13" x14ac:dyDescent="0.3">
      <c r="A169">
        <v>715827858</v>
      </c>
      <c r="B169">
        <v>58</v>
      </c>
      <c r="C169" t="s">
        <v>11</v>
      </c>
      <c r="D169" t="s">
        <v>14</v>
      </c>
      <c r="E169" t="s">
        <v>16</v>
      </c>
      <c r="F169">
        <v>20000</v>
      </c>
      <c r="G169" t="s">
        <v>21</v>
      </c>
      <c r="H169" s="3">
        <v>0.77</v>
      </c>
      <c r="I169">
        <v>1218</v>
      </c>
      <c r="J169">
        <v>23</v>
      </c>
      <c r="K169" t="s">
        <v>25</v>
      </c>
      <c r="L169" s="9">
        <f t="shared" si="2"/>
        <v>0.77</v>
      </c>
      <c r="M169" t="str">
        <f>IF(Customer_table[[#This Row],[Total Trans Ct]]&gt;=60,"Active",IF(Customer_table[[#This Row],[Total Trans Ct]]&gt;=30,"Moderate","Low"))</f>
        <v>Low</v>
      </c>
    </row>
    <row r="170" spans="1:13" x14ac:dyDescent="0.3">
      <c r="A170">
        <v>713741358</v>
      </c>
      <c r="B170">
        <v>46</v>
      </c>
      <c r="C170" t="s">
        <v>11</v>
      </c>
      <c r="D170" t="s">
        <v>13</v>
      </c>
      <c r="E170" t="s">
        <v>17</v>
      </c>
      <c r="F170">
        <v>100000</v>
      </c>
      <c r="G170" t="s">
        <v>21</v>
      </c>
      <c r="H170" s="3">
        <v>7.5999999999999998E-2</v>
      </c>
      <c r="I170">
        <v>597</v>
      </c>
      <c r="J170">
        <v>17</v>
      </c>
      <c r="K170" t="s">
        <v>25</v>
      </c>
      <c r="L170" s="9">
        <f t="shared" si="2"/>
        <v>7.5999999999999998E-2</v>
      </c>
      <c r="M170" t="str">
        <f>IF(Customer_table[[#This Row],[Total Trans Ct]]&gt;=60,"Active",IF(Customer_table[[#This Row],[Total Trans Ct]]&gt;=30,"Moderate","Low"))</f>
        <v>Low</v>
      </c>
    </row>
    <row r="171" spans="1:13" x14ac:dyDescent="0.3">
      <c r="A171">
        <v>709531908</v>
      </c>
      <c r="B171">
        <v>53</v>
      </c>
      <c r="C171" t="s">
        <v>11</v>
      </c>
      <c r="D171" t="s">
        <v>13</v>
      </c>
      <c r="E171" t="s">
        <v>15</v>
      </c>
      <c r="F171">
        <v>70000</v>
      </c>
      <c r="G171" t="s">
        <v>21</v>
      </c>
      <c r="H171" s="3">
        <v>0</v>
      </c>
      <c r="I171">
        <v>2184</v>
      </c>
      <c r="J171">
        <v>53</v>
      </c>
      <c r="K171" t="s">
        <v>25</v>
      </c>
      <c r="L171" s="9">
        <f t="shared" si="2"/>
        <v>0</v>
      </c>
      <c r="M171" t="str">
        <f>IF(Customer_table[[#This Row],[Total Trans Ct]]&gt;=60,"Active",IF(Customer_table[[#This Row],[Total Trans Ct]]&gt;=30,"Moderate","Low"))</f>
        <v>Moderate</v>
      </c>
    </row>
    <row r="172" spans="1:13" x14ac:dyDescent="0.3">
      <c r="A172">
        <v>716493408</v>
      </c>
      <c r="B172">
        <v>45</v>
      </c>
      <c r="C172" t="s">
        <v>10</v>
      </c>
      <c r="D172" t="s">
        <v>14</v>
      </c>
      <c r="E172" t="s">
        <v>20</v>
      </c>
      <c r="G172" t="s">
        <v>21</v>
      </c>
      <c r="H172" s="3">
        <v>0.108</v>
      </c>
      <c r="I172">
        <v>1592</v>
      </c>
      <c r="J172">
        <v>37</v>
      </c>
      <c r="K172" t="s">
        <v>25</v>
      </c>
      <c r="L172" s="9">
        <f t="shared" si="2"/>
        <v>0.108</v>
      </c>
      <c r="M172" t="str">
        <f>IF(Customer_table[[#This Row],[Total Trans Ct]]&gt;=60,"Active",IF(Customer_table[[#This Row],[Total Trans Ct]]&gt;=30,"Moderate","Low"))</f>
        <v>Moderate</v>
      </c>
    </row>
    <row r="173" spans="1:13" x14ac:dyDescent="0.3">
      <c r="A173">
        <v>714141108</v>
      </c>
      <c r="B173">
        <v>52</v>
      </c>
      <c r="C173" t="s">
        <v>11</v>
      </c>
      <c r="D173" t="s">
        <v>14</v>
      </c>
      <c r="E173" t="s">
        <v>16</v>
      </c>
      <c r="F173">
        <v>20000</v>
      </c>
      <c r="G173" t="s">
        <v>21</v>
      </c>
      <c r="H173" s="3">
        <v>0.13300000000000001</v>
      </c>
      <c r="I173">
        <v>1388</v>
      </c>
      <c r="J173">
        <v>28</v>
      </c>
      <c r="K173" t="s">
        <v>25</v>
      </c>
      <c r="L173" s="9">
        <f t="shared" si="2"/>
        <v>0.13300000000000001</v>
      </c>
      <c r="M173" t="str">
        <f>IF(Customer_table[[#This Row],[Total Trans Ct]]&gt;=60,"Active",IF(Customer_table[[#This Row],[Total Trans Ct]]&gt;=30,"Moderate","Low"))</f>
        <v>Low</v>
      </c>
    </row>
    <row r="174" spans="1:13" x14ac:dyDescent="0.3">
      <c r="A174">
        <v>708953883</v>
      </c>
      <c r="B174">
        <v>53</v>
      </c>
      <c r="C174" t="s">
        <v>11</v>
      </c>
      <c r="D174" t="s">
        <v>13</v>
      </c>
      <c r="E174" t="s">
        <v>17</v>
      </c>
      <c r="F174">
        <v>100000</v>
      </c>
      <c r="G174" t="s">
        <v>21</v>
      </c>
      <c r="H174" s="3">
        <v>0</v>
      </c>
      <c r="I174">
        <v>757</v>
      </c>
      <c r="J174">
        <v>20</v>
      </c>
      <c r="K174" t="s">
        <v>25</v>
      </c>
      <c r="L174" s="9">
        <f t="shared" si="2"/>
        <v>0</v>
      </c>
      <c r="M174" t="str">
        <f>IF(Customer_table[[#This Row],[Total Trans Ct]]&gt;=60,"Active",IF(Customer_table[[#This Row],[Total Trans Ct]]&gt;=30,"Moderate","Low"))</f>
        <v>Low</v>
      </c>
    </row>
    <row r="175" spans="1:13" x14ac:dyDescent="0.3">
      <c r="A175">
        <v>712608783</v>
      </c>
      <c r="B175">
        <v>50</v>
      </c>
      <c r="C175" t="s">
        <v>11</v>
      </c>
      <c r="D175" t="s">
        <v>13</v>
      </c>
      <c r="E175" t="s">
        <v>17</v>
      </c>
      <c r="F175">
        <v>100000</v>
      </c>
      <c r="G175" t="s">
        <v>23</v>
      </c>
      <c r="H175" s="3">
        <v>3.6999999999999998E-2</v>
      </c>
      <c r="I175">
        <v>1504</v>
      </c>
      <c r="J175">
        <v>34</v>
      </c>
      <c r="K175" t="s">
        <v>25</v>
      </c>
      <c r="L175" s="9">
        <f t="shared" si="2"/>
        <v>3.6999999999999998E-2</v>
      </c>
      <c r="M175" t="str">
        <f>IF(Customer_table[[#This Row],[Total Trans Ct]]&gt;=60,"Active",IF(Customer_table[[#This Row],[Total Trans Ct]]&gt;=30,"Moderate","Low"))</f>
        <v>Moderate</v>
      </c>
    </row>
    <row r="176" spans="1:13" x14ac:dyDescent="0.3">
      <c r="A176">
        <v>820353558</v>
      </c>
      <c r="B176">
        <v>41</v>
      </c>
      <c r="C176" t="s">
        <v>10</v>
      </c>
      <c r="D176" t="s">
        <v>14</v>
      </c>
      <c r="E176" t="s">
        <v>18</v>
      </c>
      <c r="F176">
        <v>50000</v>
      </c>
      <c r="G176" t="s">
        <v>21</v>
      </c>
      <c r="H176" s="3">
        <v>0.14599999999999999</v>
      </c>
      <c r="I176">
        <v>1503</v>
      </c>
      <c r="J176">
        <v>34</v>
      </c>
      <c r="K176" t="s">
        <v>25</v>
      </c>
      <c r="L176" s="9">
        <f t="shared" si="2"/>
        <v>0.14599999999999999</v>
      </c>
      <c r="M176" t="str">
        <f>IF(Customer_table[[#This Row],[Total Trans Ct]]&gt;=60,"Active",IF(Customer_table[[#This Row],[Total Trans Ct]]&gt;=30,"Moderate","Low"))</f>
        <v>Moderate</v>
      </c>
    </row>
    <row r="177" spans="1:13" x14ac:dyDescent="0.3">
      <c r="A177">
        <v>714964758</v>
      </c>
      <c r="B177">
        <v>45</v>
      </c>
      <c r="C177" t="s">
        <v>10</v>
      </c>
      <c r="D177" t="s">
        <v>14</v>
      </c>
      <c r="E177" t="s">
        <v>18</v>
      </c>
      <c r="F177">
        <v>50000</v>
      </c>
      <c r="G177" t="s">
        <v>21</v>
      </c>
      <c r="H177" s="3">
        <v>0.17100000000000001</v>
      </c>
      <c r="I177">
        <v>1105</v>
      </c>
      <c r="J177">
        <v>28</v>
      </c>
      <c r="K177" t="s">
        <v>25</v>
      </c>
      <c r="L177" s="9">
        <f t="shared" si="2"/>
        <v>0.17100000000000001</v>
      </c>
      <c r="M177" t="str">
        <f>IF(Customer_table[[#This Row],[Total Trans Ct]]&gt;=60,"Active",IF(Customer_table[[#This Row],[Total Trans Ct]]&gt;=30,"Moderate","Low"))</f>
        <v>Low</v>
      </c>
    </row>
    <row r="178" spans="1:13" x14ac:dyDescent="0.3">
      <c r="A178">
        <v>716264358</v>
      </c>
      <c r="B178">
        <v>53</v>
      </c>
      <c r="C178" t="s">
        <v>11</v>
      </c>
      <c r="D178" t="s">
        <v>13</v>
      </c>
      <c r="E178" t="s">
        <v>17</v>
      </c>
      <c r="F178">
        <v>100000</v>
      </c>
      <c r="G178" t="s">
        <v>21</v>
      </c>
      <c r="H178" s="3">
        <v>6.9000000000000006E-2</v>
      </c>
      <c r="I178">
        <v>2398</v>
      </c>
      <c r="J178">
        <v>47</v>
      </c>
      <c r="K178" t="s">
        <v>25</v>
      </c>
      <c r="L178" s="9">
        <f t="shared" si="2"/>
        <v>6.9000000000000006E-2</v>
      </c>
      <c r="M178" t="str">
        <f>IF(Customer_table[[#This Row],[Total Trans Ct]]&gt;=60,"Active",IF(Customer_table[[#This Row],[Total Trans Ct]]&gt;=30,"Moderate","Low"))</f>
        <v>Moderate</v>
      </c>
    </row>
    <row r="179" spans="1:13" x14ac:dyDescent="0.3">
      <c r="A179">
        <v>717296808</v>
      </c>
      <c r="B179">
        <v>67</v>
      </c>
      <c r="C179" t="s">
        <v>11</v>
      </c>
      <c r="D179" t="s">
        <v>14</v>
      </c>
      <c r="E179" t="s">
        <v>16</v>
      </c>
      <c r="F179">
        <v>20000</v>
      </c>
      <c r="G179" t="s">
        <v>21</v>
      </c>
      <c r="H179" s="3">
        <v>0.83699999999999997</v>
      </c>
      <c r="I179">
        <v>1661</v>
      </c>
      <c r="J179">
        <v>32</v>
      </c>
      <c r="K179" t="s">
        <v>26</v>
      </c>
      <c r="L179" s="9">
        <f t="shared" si="2"/>
        <v>0.83699999999999997</v>
      </c>
      <c r="M179" t="str">
        <f>IF(Customer_table[[#This Row],[Total Trans Ct]]&gt;=60,"Active",IF(Customer_table[[#This Row],[Total Trans Ct]]&gt;=30,"Moderate","Low"))</f>
        <v>Moderate</v>
      </c>
    </row>
    <row r="180" spans="1:13" x14ac:dyDescent="0.3">
      <c r="A180">
        <v>712977183</v>
      </c>
      <c r="B180">
        <v>57</v>
      </c>
      <c r="C180" t="s">
        <v>11</v>
      </c>
      <c r="D180" t="s">
        <v>14</v>
      </c>
      <c r="E180" t="s">
        <v>18</v>
      </c>
      <c r="F180">
        <v>50000</v>
      </c>
      <c r="G180" t="s">
        <v>23</v>
      </c>
      <c r="H180" s="3">
        <v>5.5E-2</v>
      </c>
      <c r="I180">
        <v>1421</v>
      </c>
      <c r="J180">
        <v>22</v>
      </c>
      <c r="K180" t="s">
        <v>25</v>
      </c>
      <c r="L180" s="9">
        <f t="shared" si="2"/>
        <v>5.5E-2</v>
      </c>
      <c r="M180" t="str">
        <f>IF(Customer_table[[#This Row],[Total Trans Ct]]&gt;=60,"Active",IF(Customer_table[[#This Row],[Total Trans Ct]]&gt;=30,"Moderate","Low"))</f>
        <v>Low</v>
      </c>
    </row>
    <row r="181" spans="1:13" x14ac:dyDescent="0.3">
      <c r="A181">
        <v>710829108</v>
      </c>
      <c r="B181">
        <v>59</v>
      </c>
      <c r="C181" t="s">
        <v>11</v>
      </c>
      <c r="D181" t="s">
        <v>14</v>
      </c>
      <c r="E181" t="s">
        <v>18</v>
      </c>
      <c r="F181">
        <v>50000</v>
      </c>
      <c r="G181" t="s">
        <v>21</v>
      </c>
      <c r="H181" s="3">
        <v>0.29399999999999998</v>
      </c>
      <c r="I181">
        <v>999</v>
      </c>
      <c r="J181">
        <v>28</v>
      </c>
      <c r="K181" t="s">
        <v>25</v>
      </c>
      <c r="L181" s="9">
        <f t="shared" si="2"/>
        <v>0.29399999999999998</v>
      </c>
      <c r="M181" t="str">
        <f>IF(Customer_table[[#This Row],[Total Trans Ct]]&gt;=60,"Active",IF(Customer_table[[#This Row],[Total Trans Ct]]&gt;=30,"Moderate","Low"))</f>
        <v>Low</v>
      </c>
    </row>
    <row r="182" spans="1:13" x14ac:dyDescent="0.3">
      <c r="A182">
        <v>779562633</v>
      </c>
      <c r="B182">
        <v>45</v>
      </c>
      <c r="C182" t="s">
        <v>10</v>
      </c>
      <c r="D182" t="s">
        <v>13</v>
      </c>
      <c r="E182" t="s">
        <v>18</v>
      </c>
      <c r="F182">
        <v>50000</v>
      </c>
      <c r="G182" t="s">
        <v>21</v>
      </c>
      <c r="H182" s="3">
        <v>0.39</v>
      </c>
      <c r="I182">
        <v>1387</v>
      </c>
      <c r="J182">
        <v>18</v>
      </c>
      <c r="K182" t="s">
        <v>25</v>
      </c>
      <c r="L182" s="9">
        <f t="shared" si="2"/>
        <v>0.39</v>
      </c>
      <c r="M182" t="str">
        <f>IF(Customer_table[[#This Row],[Total Trans Ct]]&gt;=60,"Active",IF(Customer_table[[#This Row],[Total Trans Ct]]&gt;=30,"Moderate","Low"))</f>
        <v>Low</v>
      </c>
    </row>
    <row r="183" spans="1:13" x14ac:dyDescent="0.3">
      <c r="A183">
        <v>715315833</v>
      </c>
      <c r="B183">
        <v>51</v>
      </c>
      <c r="C183" t="s">
        <v>11</v>
      </c>
      <c r="D183" t="s">
        <v>13</v>
      </c>
      <c r="E183" t="s">
        <v>17</v>
      </c>
      <c r="F183">
        <v>100000</v>
      </c>
      <c r="G183" t="s">
        <v>21</v>
      </c>
      <c r="H183" s="3">
        <v>0.19</v>
      </c>
      <c r="I183">
        <v>1243</v>
      </c>
      <c r="J183">
        <v>24</v>
      </c>
      <c r="K183" t="s">
        <v>25</v>
      </c>
      <c r="L183" s="9">
        <f t="shared" si="2"/>
        <v>0.19</v>
      </c>
      <c r="M183" t="str">
        <f>IF(Customer_table[[#This Row],[Total Trans Ct]]&gt;=60,"Active",IF(Customer_table[[#This Row],[Total Trans Ct]]&gt;=30,"Moderate","Low"))</f>
        <v>Low</v>
      </c>
    </row>
    <row r="184" spans="1:13" x14ac:dyDescent="0.3">
      <c r="A184">
        <v>815500983</v>
      </c>
      <c r="B184">
        <v>59</v>
      </c>
      <c r="C184" t="s">
        <v>11</v>
      </c>
      <c r="D184" t="s">
        <v>14</v>
      </c>
      <c r="E184" t="s">
        <v>16</v>
      </c>
      <c r="F184">
        <v>20000</v>
      </c>
      <c r="G184" t="s">
        <v>21</v>
      </c>
      <c r="H184" s="3">
        <v>0.69199999999999995</v>
      </c>
      <c r="I184">
        <v>1860</v>
      </c>
      <c r="J184">
        <v>36</v>
      </c>
      <c r="K184" t="s">
        <v>26</v>
      </c>
      <c r="L184" s="9">
        <f t="shared" si="2"/>
        <v>0.69199999999999995</v>
      </c>
      <c r="M184" t="str">
        <f>IF(Customer_table[[#This Row],[Total Trans Ct]]&gt;=60,"Active",IF(Customer_table[[#This Row],[Total Trans Ct]]&gt;=30,"Moderate","Low"))</f>
        <v>Moderate</v>
      </c>
    </row>
    <row r="185" spans="1:13" x14ac:dyDescent="0.3">
      <c r="A185">
        <v>719360583</v>
      </c>
      <c r="B185">
        <v>53</v>
      </c>
      <c r="C185" t="s">
        <v>11</v>
      </c>
      <c r="D185" t="s">
        <v>13</v>
      </c>
      <c r="E185" t="s">
        <v>15</v>
      </c>
      <c r="F185">
        <v>70000</v>
      </c>
      <c r="G185" t="s">
        <v>21</v>
      </c>
      <c r="H185" s="3">
        <v>0.503</v>
      </c>
      <c r="I185">
        <v>1502</v>
      </c>
      <c r="J185">
        <v>25</v>
      </c>
      <c r="K185" t="s">
        <v>26</v>
      </c>
      <c r="L185" s="9">
        <f t="shared" si="2"/>
        <v>0.503</v>
      </c>
      <c r="M185" t="str">
        <f>IF(Customer_table[[#This Row],[Total Trans Ct]]&gt;=60,"Active",IF(Customer_table[[#This Row],[Total Trans Ct]]&gt;=30,"Moderate","Low"))</f>
        <v>Low</v>
      </c>
    </row>
    <row r="186" spans="1:13" x14ac:dyDescent="0.3">
      <c r="A186">
        <v>709701558</v>
      </c>
      <c r="B186">
        <v>47</v>
      </c>
      <c r="C186" t="s">
        <v>11</v>
      </c>
      <c r="D186" t="s">
        <v>13</v>
      </c>
      <c r="E186" t="s">
        <v>15</v>
      </c>
      <c r="F186">
        <v>70000</v>
      </c>
      <c r="G186" t="s">
        <v>21</v>
      </c>
      <c r="H186" s="3">
        <v>5.8999999999999997E-2</v>
      </c>
      <c r="I186">
        <v>1460</v>
      </c>
      <c r="J186">
        <v>50</v>
      </c>
      <c r="K186" t="s">
        <v>25</v>
      </c>
      <c r="L186" s="9">
        <f t="shared" si="2"/>
        <v>5.8999999999999997E-2</v>
      </c>
      <c r="M186" t="str">
        <f>IF(Customer_table[[#This Row],[Total Trans Ct]]&gt;=60,"Active",IF(Customer_table[[#This Row],[Total Trans Ct]]&gt;=30,"Moderate","Low"))</f>
        <v>Moderate</v>
      </c>
    </row>
    <row r="187" spans="1:13" x14ac:dyDescent="0.3">
      <c r="A187">
        <v>721148358</v>
      </c>
      <c r="B187">
        <v>49</v>
      </c>
      <c r="C187" t="s">
        <v>11</v>
      </c>
      <c r="D187" t="s">
        <v>14</v>
      </c>
      <c r="E187" t="s">
        <v>20</v>
      </c>
      <c r="G187" t="s">
        <v>21</v>
      </c>
      <c r="H187" s="3">
        <v>0</v>
      </c>
      <c r="I187">
        <v>1348</v>
      </c>
      <c r="J187">
        <v>27</v>
      </c>
      <c r="K187" t="s">
        <v>25</v>
      </c>
      <c r="L187" s="9">
        <f t="shared" si="2"/>
        <v>0</v>
      </c>
      <c r="M187" t="str">
        <f>IF(Customer_table[[#This Row],[Total Trans Ct]]&gt;=60,"Active",IF(Customer_table[[#This Row],[Total Trans Ct]]&gt;=30,"Moderate","Low"))</f>
        <v>Low</v>
      </c>
    </row>
    <row r="188" spans="1:13" x14ac:dyDescent="0.3">
      <c r="A188">
        <v>779862408</v>
      </c>
      <c r="B188">
        <v>49</v>
      </c>
      <c r="C188" t="s">
        <v>11</v>
      </c>
      <c r="D188" t="s">
        <v>13</v>
      </c>
      <c r="E188" t="s">
        <v>17</v>
      </c>
      <c r="F188">
        <v>100000</v>
      </c>
      <c r="G188" t="s">
        <v>21</v>
      </c>
      <c r="H188" s="3">
        <v>7.3999999999999996E-2</v>
      </c>
      <c r="I188">
        <v>1087</v>
      </c>
      <c r="J188">
        <v>33</v>
      </c>
      <c r="K188" t="s">
        <v>25</v>
      </c>
      <c r="L188" s="9">
        <f t="shared" si="2"/>
        <v>7.3999999999999996E-2</v>
      </c>
      <c r="M188" t="str">
        <f>IF(Customer_table[[#This Row],[Total Trans Ct]]&gt;=60,"Active",IF(Customer_table[[#This Row],[Total Trans Ct]]&gt;=30,"Moderate","Low"))</f>
        <v>Moderate</v>
      </c>
    </row>
    <row r="189" spans="1:13" x14ac:dyDescent="0.3">
      <c r="A189">
        <v>812627208</v>
      </c>
      <c r="B189">
        <v>60</v>
      </c>
      <c r="C189" t="s">
        <v>11</v>
      </c>
      <c r="D189" t="s">
        <v>14</v>
      </c>
      <c r="E189" t="s">
        <v>16</v>
      </c>
      <c r="F189">
        <v>20000</v>
      </c>
      <c r="G189" t="s">
        <v>21</v>
      </c>
      <c r="H189" s="3">
        <v>0.51300000000000001</v>
      </c>
      <c r="I189">
        <v>1226</v>
      </c>
      <c r="J189">
        <v>33</v>
      </c>
      <c r="K189" t="s">
        <v>25</v>
      </c>
      <c r="L189" s="9">
        <f t="shared" si="2"/>
        <v>0.51300000000000001</v>
      </c>
      <c r="M189" t="str">
        <f>IF(Customer_table[[#This Row],[Total Trans Ct]]&gt;=60,"Active",IF(Customer_table[[#This Row],[Total Trans Ct]]&gt;=30,"Moderate","Low"))</f>
        <v>Moderate</v>
      </c>
    </row>
    <row r="190" spans="1:13" x14ac:dyDescent="0.3">
      <c r="A190">
        <v>711033408</v>
      </c>
      <c r="B190">
        <v>50</v>
      </c>
      <c r="C190" t="s">
        <v>11</v>
      </c>
      <c r="D190" t="s">
        <v>14</v>
      </c>
      <c r="E190" t="s">
        <v>16</v>
      </c>
      <c r="F190">
        <v>20000</v>
      </c>
      <c r="G190" t="s">
        <v>21</v>
      </c>
      <c r="H190" s="3">
        <v>0.17399999999999999</v>
      </c>
      <c r="I190">
        <v>1230</v>
      </c>
      <c r="J190">
        <v>28</v>
      </c>
      <c r="K190" t="s">
        <v>25</v>
      </c>
      <c r="L190" s="9">
        <f t="shared" si="2"/>
        <v>0.17399999999999999</v>
      </c>
      <c r="M190" t="str">
        <f>IF(Customer_table[[#This Row],[Total Trans Ct]]&gt;=60,"Active",IF(Customer_table[[#This Row],[Total Trans Ct]]&gt;=30,"Moderate","Low"))</f>
        <v>Low</v>
      </c>
    </row>
    <row r="191" spans="1:13" x14ac:dyDescent="0.3">
      <c r="A191">
        <v>779956608</v>
      </c>
      <c r="B191">
        <v>41</v>
      </c>
      <c r="C191" t="s">
        <v>10</v>
      </c>
      <c r="D191" t="s">
        <v>14</v>
      </c>
      <c r="E191" t="s">
        <v>20</v>
      </c>
      <c r="G191" t="s">
        <v>21</v>
      </c>
      <c r="H191" s="3">
        <v>0</v>
      </c>
      <c r="I191">
        <v>1555</v>
      </c>
      <c r="J191">
        <v>32</v>
      </c>
      <c r="K191" t="s">
        <v>25</v>
      </c>
      <c r="L191" s="9">
        <f t="shared" si="2"/>
        <v>0</v>
      </c>
      <c r="M191" t="str">
        <f>IF(Customer_table[[#This Row],[Total Trans Ct]]&gt;=60,"Active",IF(Customer_table[[#This Row],[Total Trans Ct]]&gt;=30,"Moderate","Low"))</f>
        <v>Moderate</v>
      </c>
    </row>
    <row r="192" spans="1:13" x14ac:dyDescent="0.3">
      <c r="A192">
        <v>780376683</v>
      </c>
      <c r="B192">
        <v>57</v>
      </c>
      <c r="C192" t="s">
        <v>11</v>
      </c>
      <c r="D192" t="s">
        <v>13</v>
      </c>
      <c r="E192" t="s">
        <v>17</v>
      </c>
      <c r="F192">
        <v>100000</v>
      </c>
      <c r="G192" t="s">
        <v>21</v>
      </c>
      <c r="H192" s="3">
        <v>0.13500000000000001</v>
      </c>
      <c r="I192">
        <v>1827</v>
      </c>
      <c r="J192">
        <v>24</v>
      </c>
      <c r="K192" t="s">
        <v>25</v>
      </c>
      <c r="L192" s="9">
        <f t="shared" si="2"/>
        <v>0.13500000000000001</v>
      </c>
      <c r="M192" t="str">
        <f>IF(Customer_table[[#This Row],[Total Trans Ct]]&gt;=60,"Active",IF(Customer_table[[#This Row],[Total Trans Ct]]&gt;=30,"Moderate","Low"))</f>
        <v>Low</v>
      </c>
    </row>
    <row r="193" spans="1:13" x14ac:dyDescent="0.3">
      <c r="A193">
        <v>717912483</v>
      </c>
      <c r="B193">
        <v>43</v>
      </c>
      <c r="C193" t="s">
        <v>10</v>
      </c>
      <c r="D193" t="s">
        <v>13</v>
      </c>
      <c r="E193" t="s">
        <v>17</v>
      </c>
      <c r="F193">
        <v>100000</v>
      </c>
      <c r="G193" t="s">
        <v>21</v>
      </c>
      <c r="H193" s="3">
        <v>0</v>
      </c>
      <c r="I193">
        <v>1376</v>
      </c>
      <c r="J193">
        <v>35</v>
      </c>
      <c r="K193" t="s">
        <v>25</v>
      </c>
      <c r="L193" s="9">
        <f t="shared" si="2"/>
        <v>0</v>
      </c>
      <c r="M193" t="str">
        <f>IF(Customer_table[[#This Row],[Total Trans Ct]]&gt;=60,"Active",IF(Customer_table[[#This Row],[Total Trans Ct]]&gt;=30,"Moderate","Low"))</f>
        <v>Moderate</v>
      </c>
    </row>
    <row r="194" spans="1:13" x14ac:dyDescent="0.3">
      <c r="A194">
        <v>714454758</v>
      </c>
      <c r="B194">
        <v>57</v>
      </c>
      <c r="C194" t="s">
        <v>11</v>
      </c>
      <c r="D194" t="s">
        <v>14</v>
      </c>
      <c r="E194" t="s">
        <v>16</v>
      </c>
      <c r="F194">
        <v>20000</v>
      </c>
      <c r="G194" t="s">
        <v>21</v>
      </c>
      <c r="H194" s="3">
        <v>0.251</v>
      </c>
      <c r="I194">
        <v>1771</v>
      </c>
      <c r="J194">
        <v>37</v>
      </c>
      <c r="K194" t="s">
        <v>25</v>
      </c>
      <c r="L194" s="9">
        <f t="shared" ref="L194:L257" si="3">H194</f>
        <v>0.251</v>
      </c>
      <c r="M194" t="str">
        <f>IF(Customer_table[[#This Row],[Total Trans Ct]]&gt;=60,"Active",IF(Customer_table[[#This Row],[Total Trans Ct]]&gt;=30,"Moderate","Low"))</f>
        <v>Moderate</v>
      </c>
    </row>
    <row r="195" spans="1:13" x14ac:dyDescent="0.3">
      <c r="A195">
        <v>780466533</v>
      </c>
      <c r="B195">
        <v>54</v>
      </c>
      <c r="C195" t="s">
        <v>11</v>
      </c>
      <c r="D195" t="s">
        <v>13</v>
      </c>
      <c r="E195" t="s">
        <v>19</v>
      </c>
      <c r="F195">
        <v>130000</v>
      </c>
      <c r="G195" t="s">
        <v>21</v>
      </c>
      <c r="H195" s="3">
        <v>7.8E-2</v>
      </c>
      <c r="I195">
        <v>1873</v>
      </c>
      <c r="J195">
        <v>52</v>
      </c>
      <c r="K195" t="s">
        <v>25</v>
      </c>
      <c r="L195" s="9">
        <f t="shared" si="3"/>
        <v>7.8E-2</v>
      </c>
      <c r="M195" t="str">
        <f>IF(Customer_table[[#This Row],[Total Trans Ct]]&gt;=60,"Active",IF(Customer_table[[#This Row],[Total Trans Ct]]&gt;=30,"Moderate","Low"))</f>
        <v>Moderate</v>
      </c>
    </row>
    <row r="196" spans="1:13" x14ac:dyDescent="0.3">
      <c r="A196">
        <v>715735233</v>
      </c>
      <c r="B196">
        <v>51</v>
      </c>
      <c r="C196" t="s">
        <v>11</v>
      </c>
      <c r="D196" t="s">
        <v>14</v>
      </c>
      <c r="E196" t="s">
        <v>16</v>
      </c>
      <c r="F196">
        <v>20000</v>
      </c>
      <c r="G196" t="s">
        <v>21</v>
      </c>
      <c r="H196" s="3">
        <v>0.46300000000000002</v>
      </c>
      <c r="I196">
        <v>1679</v>
      </c>
      <c r="J196">
        <v>42</v>
      </c>
      <c r="K196" t="s">
        <v>26</v>
      </c>
      <c r="L196" s="9">
        <f t="shared" si="3"/>
        <v>0.46300000000000002</v>
      </c>
      <c r="M196" t="str">
        <f>IF(Customer_table[[#This Row],[Total Trans Ct]]&gt;=60,"Active",IF(Customer_table[[#This Row],[Total Trans Ct]]&gt;=30,"Moderate","Low"))</f>
        <v>Moderate</v>
      </c>
    </row>
    <row r="197" spans="1:13" x14ac:dyDescent="0.3">
      <c r="A197">
        <v>720476733</v>
      </c>
      <c r="B197">
        <v>47</v>
      </c>
      <c r="C197" t="s">
        <v>11</v>
      </c>
      <c r="D197" t="s">
        <v>14</v>
      </c>
      <c r="E197" t="s">
        <v>16</v>
      </c>
      <c r="F197">
        <v>20000</v>
      </c>
      <c r="G197" t="s">
        <v>21</v>
      </c>
      <c r="H197" s="3">
        <v>0.13300000000000001</v>
      </c>
      <c r="I197">
        <v>1002</v>
      </c>
      <c r="J197">
        <v>22</v>
      </c>
      <c r="K197" t="s">
        <v>25</v>
      </c>
      <c r="L197" s="9">
        <f t="shared" si="3"/>
        <v>0.13300000000000001</v>
      </c>
      <c r="M197" t="str">
        <f>IF(Customer_table[[#This Row],[Total Trans Ct]]&gt;=60,"Active",IF(Customer_table[[#This Row],[Total Trans Ct]]&gt;=30,"Moderate","Low"))</f>
        <v>Low</v>
      </c>
    </row>
    <row r="198" spans="1:13" x14ac:dyDescent="0.3">
      <c r="A198">
        <v>715872333</v>
      </c>
      <c r="B198">
        <v>41</v>
      </c>
      <c r="C198" t="s">
        <v>10</v>
      </c>
      <c r="D198" t="s">
        <v>13</v>
      </c>
      <c r="E198" t="s">
        <v>19</v>
      </c>
      <c r="F198">
        <v>130000</v>
      </c>
      <c r="G198" t="s">
        <v>21</v>
      </c>
      <c r="H198" s="3">
        <v>0.11</v>
      </c>
      <c r="I198">
        <v>1344</v>
      </c>
      <c r="J198">
        <v>21</v>
      </c>
      <c r="K198" t="s">
        <v>25</v>
      </c>
      <c r="L198" s="9">
        <f t="shared" si="3"/>
        <v>0.11</v>
      </c>
      <c r="M198" t="str">
        <f>IF(Customer_table[[#This Row],[Total Trans Ct]]&gt;=60,"Active",IF(Customer_table[[#This Row],[Total Trans Ct]]&gt;=30,"Moderate","Low"))</f>
        <v>Low</v>
      </c>
    </row>
    <row r="199" spans="1:13" x14ac:dyDescent="0.3">
      <c r="A199">
        <v>712375758</v>
      </c>
      <c r="B199">
        <v>53</v>
      </c>
      <c r="C199" t="s">
        <v>11</v>
      </c>
      <c r="D199" t="s">
        <v>13</v>
      </c>
      <c r="E199" t="s">
        <v>17</v>
      </c>
      <c r="F199">
        <v>100000</v>
      </c>
      <c r="G199" t="s">
        <v>21</v>
      </c>
      <c r="H199" s="3">
        <v>8.6999999999999994E-2</v>
      </c>
      <c r="I199">
        <v>1461</v>
      </c>
      <c r="J199">
        <v>42</v>
      </c>
      <c r="K199" t="s">
        <v>25</v>
      </c>
      <c r="L199" s="9">
        <f t="shared" si="3"/>
        <v>8.6999999999999994E-2</v>
      </c>
      <c r="M199" t="str">
        <f>IF(Customer_table[[#This Row],[Total Trans Ct]]&gt;=60,"Active",IF(Customer_table[[#This Row],[Total Trans Ct]]&gt;=30,"Moderate","Low"))</f>
        <v>Moderate</v>
      </c>
    </row>
    <row r="200" spans="1:13" x14ac:dyDescent="0.3">
      <c r="A200">
        <v>708868233</v>
      </c>
      <c r="B200">
        <v>68</v>
      </c>
      <c r="C200" t="s">
        <v>11</v>
      </c>
      <c r="D200" t="s">
        <v>13</v>
      </c>
      <c r="E200" t="s">
        <v>16</v>
      </c>
      <c r="F200">
        <v>20000</v>
      </c>
      <c r="G200" t="s">
        <v>21</v>
      </c>
      <c r="H200" s="3">
        <v>0.626</v>
      </c>
      <c r="I200">
        <v>760</v>
      </c>
      <c r="J200">
        <v>21</v>
      </c>
      <c r="K200" t="s">
        <v>25</v>
      </c>
      <c r="L200" s="9">
        <f t="shared" si="3"/>
        <v>0.626</v>
      </c>
      <c r="M200" t="str">
        <f>IF(Customer_table[[#This Row],[Total Trans Ct]]&gt;=60,"Active",IF(Customer_table[[#This Row],[Total Trans Ct]]&gt;=30,"Moderate","Low"))</f>
        <v>Low</v>
      </c>
    </row>
    <row r="201" spans="1:13" x14ac:dyDescent="0.3">
      <c r="A201">
        <v>718030083</v>
      </c>
      <c r="B201">
        <v>59</v>
      </c>
      <c r="C201" t="s">
        <v>11</v>
      </c>
      <c r="D201" t="s">
        <v>13</v>
      </c>
      <c r="E201" t="s">
        <v>15</v>
      </c>
      <c r="F201">
        <v>70000</v>
      </c>
      <c r="G201" t="s">
        <v>21</v>
      </c>
      <c r="H201" s="3">
        <v>0.214</v>
      </c>
      <c r="I201">
        <v>1428</v>
      </c>
      <c r="J201">
        <v>22</v>
      </c>
      <c r="K201" t="s">
        <v>25</v>
      </c>
      <c r="L201" s="9">
        <f t="shared" si="3"/>
        <v>0.214</v>
      </c>
      <c r="M201" t="str">
        <f>IF(Customer_table[[#This Row],[Total Trans Ct]]&gt;=60,"Active",IF(Customer_table[[#This Row],[Total Trans Ct]]&gt;=30,"Moderate","Low"))</f>
        <v>Low</v>
      </c>
    </row>
    <row r="202" spans="1:13" x14ac:dyDescent="0.3">
      <c r="A202">
        <v>720707283</v>
      </c>
      <c r="B202">
        <v>48</v>
      </c>
      <c r="C202" t="s">
        <v>11</v>
      </c>
      <c r="D202" t="s">
        <v>13</v>
      </c>
      <c r="E202" t="s">
        <v>17</v>
      </c>
      <c r="F202">
        <v>100000</v>
      </c>
      <c r="G202" t="s">
        <v>21</v>
      </c>
      <c r="H202" s="3">
        <v>0.16400000000000001</v>
      </c>
      <c r="I202">
        <v>1777</v>
      </c>
      <c r="J202">
        <v>42</v>
      </c>
      <c r="K202" t="s">
        <v>25</v>
      </c>
      <c r="L202" s="9">
        <f t="shared" si="3"/>
        <v>0.16400000000000001</v>
      </c>
      <c r="M202" t="str">
        <f>IF(Customer_table[[#This Row],[Total Trans Ct]]&gt;=60,"Active",IF(Customer_table[[#This Row],[Total Trans Ct]]&gt;=30,"Moderate","Low"))</f>
        <v>Moderate</v>
      </c>
    </row>
    <row r="203" spans="1:13" x14ac:dyDescent="0.3">
      <c r="A203">
        <v>771698658</v>
      </c>
      <c r="B203">
        <v>44</v>
      </c>
      <c r="C203" t="s">
        <v>10</v>
      </c>
      <c r="D203" t="s">
        <v>13</v>
      </c>
      <c r="E203" t="s">
        <v>15</v>
      </c>
      <c r="F203">
        <v>70000</v>
      </c>
      <c r="G203" t="s">
        <v>21</v>
      </c>
      <c r="H203" s="3">
        <v>0.17599999999999999</v>
      </c>
      <c r="I203">
        <v>1302</v>
      </c>
      <c r="J203">
        <v>27</v>
      </c>
      <c r="K203" t="s">
        <v>25</v>
      </c>
      <c r="L203" s="9">
        <f t="shared" si="3"/>
        <v>0.17599999999999999</v>
      </c>
      <c r="M203" t="str">
        <f>IF(Customer_table[[#This Row],[Total Trans Ct]]&gt;=60,"Active",IF(Customer_table[[#This Row],[Total Trans Ct]]&gt;=30,"Moderate","Low"))</f>
        <v>Low</v>
      </c>
    </row>
    <row r="204" spans="1:13" x14ac:dyDescent="0.3">
      <c r="A204">
        <v>748326258</v>
      </c>
      <c r="B204">
        <v>48</v>
      </c>
      <c r="C204" t="s">
        <v>11</v>
      </c>
      <c r="D204" t="s">
        <v>13</v>
      </c>
      <c r="E204" t="s">
        <v>17</v>
      </c>
      <c r="F204">
        <v>100000</v>
      </c>
      <c r="G204" t="s">
        <v>21</v>
      </c>
      <c r="H204" s="3">
        <v>0.13300000000000001</v>
      </c>
      <c r="I204">
        <v>1483</v>
      </c>
      <c r="J204">
        <v>41</v>
      </c>
      <c r="K204" t="s">
        <v>25</v>
      </c>
      <c r="L204" s="9">
        <f t="shared" si="3"/>
        <v>0.13300000000000001</v>
      </c>
      <c r="M204" t="str">
        <f>IF(Customer_table[[#This Row],[Total Trans Ct]]&gt;=60,"Active",IF(Customer_table[[#This Row],[Total Trans Ct]]&gt;=30,"Moderate","Low"))</f>
        <v>Moderate</v>
      </c>
    </row>
    <row r="205" spans="1:13" x14ac:dyDescent="0.3">
      <c r="A205">
        <v>770817783</v>
      </c>
      <c r="B205">
        <v>47</v>
      </c>
      <c r="C205" t="s">
        <v>11</v>
      </c>
      <c r="D205" t="s">
        <v>13</v>
      </c>
      <c r="E205" t="s">
        <v>15</v>
      </c>
      <c r="F205">
        <v>70000</v>
      </c>
      <c r="G205" t="s">
        <v>23</v>
      </c>
      <c r="H205" s="3">
        <v>4.9000000000000002E-2</v>
      </c>
      <c r="I205">
        <v>1060</v>
      </c>
      <c r="J205">
        <v>27</v>
      </c>
      <c r="K205" t="s">
        <v>25</v>
      </c>
      <c r="L205" s="9">
        <f t="shared" si="3"/>
        <v>4.9000000000000002E-2</v>
      </c>
      <c r="M205" t="str">
        <f>IF(Customer_table[[#This Row],[Total Trans Ct]]&gt;=60,"Active",IF(Customer_table[[#This Row],[Total Trans Ct]]&gt;=30,"Moderate","Low"))</f>
        <v>Low</v>
      </c>
    </row>
    <row r="206" spans="1:13" x14ac:dyDescent="0.3">
      <c r="A206">
        <v>779353083</v>
      </c>
      <c r="B206">
        <v>47</v>
      </c>
      <c r="C206" t="s">
        <v>11</v>
      </c>
      <c r="D206" t="s">
        <v>13</v>
      </c>
      <c r="E206" t="s">
        <v>15</v>
      </c>
      <c r="F206">
        <v>70000</v>
      </c>
      <c r="G206" t="s">
        <v>23</v>
      </c>
      <c r="H206" s="3">
        <v>4.2999999999999997E-2</v>
      </c>
      <c r="I206">
        <v>1330</v>
      </c>
      <c r="J206">
        <v>32</v>
      </c>
      <c r="K206" t="s">
        <v>25</v>
      </c>
      <c r="L206" s="9">
        <f t="shared" si="3"/>
        <v>4.2999999999999997E-2</v>
      </c>
      <c r="M206" t="str">
        <f>IF(Customer_table[[#This Row],[Total Trans Ct]]&gt;=60,"Active",IF(Customer_table[[#This Row],[Total Trans Ct]]&gt;=30,"Moderate","Low"))</f>
        <v>Moderate</v>
      </c>
    </row>
    <row r="207" spans="1:13" x14ac:dyDescent="0.3">
      <c r="A207">
        <v>711441333</v>
      </c>
      <c r="B207">
        <v>43</v>
      </c>
      <c r="C207" t="s">
        <v>10</v>
      </c>
      <c r="D207" t="s">
        <v>14</v>
      </c>
      <c r="E207" t="s">
        <v>16</v>
      </c>
      <c r="F207">
        <v>20000</v>
      </c>
      <c r="G207" t="s">
        <v>23</v>
      </c>
      <c r="H207" s="3">
        <v>0.15</v>
      </c>
      <c r="I207">
        <v>1229</v>
      </c>
      <c r="J207">
        <v>27</v>
      </c>
      <c r="K207" t="s">
        <v>25</v>
      </c>
      <c r="L207" s="9">
        <f t="shared" si="3"/>
        <v>0.15</v>
      </c>
      <c r="M207" t="str">
        <f>IF(Customer_table[[#This Row],[Total Trans Ct]]&gt;=60,"Active",IF(Customer_table[[#This Row],[Total Trans Ct]]&gt;=30,"Moderate","Low"))</f>
        <v>Low</v>
      </c>
    </row>
    <row r="208" spans="1:13" x14ac:dyDescent="0.3">
      <c r="A208">
        <v>719808558</v>
      </c>
      <c r="B208">
        <v>55</v>
      </c>
      <c r="C208" t="s">
        <v>11</v>
      </c>
      <c r="D208" t="s">
        <v>14</v>
      </c>
      <c r="E208" t="s">
        <v>16</v>
      </c>
      <c r="F208">
        <v>20000</v>
      </c>
      <c r="G208" t="s">
        <v>21</v>
      </c>
      <c r="H208" s="3">
        <v>0</v>
      </c>
      <c r="I208">
        <v>886</v>
      </c>
      <c r="J208">
        <v>27</v>
      </c>
      <c r="K208" t="s">
        <v>25</v>
      </c>
      <c r="L208" s="9">
        <f t="shared" si="3"/>
        <v>0</v>
      </c>
      <c r="M208" t="str">
        <f>IF(Customer_table[[#This Row],[Total Trans Ct]]&gt;=60,"Active",IF(Customer_table[[#This Row],[Total Trans Ct]]&gt;=30,"Moderate","Low"))</f>
        <v>Low</v>
      </c>
    </row>
    <row r="209" spans="1:13" x14ac:dyDescent="0.3">
      <c r="A209">
        <v>711551958</v>
      </c>
      <c r="B209">
        <v>59</v>
      </c>
      <c r="C209" t="s">
        <v>11</v>
      </c>
      <c r="D209" t="s">
        <v>13</v>
      </c>
      <c r="E209" t="s">
        <v>15</v>
      </c>
      <c r="F209">
        <v>70000</v>
      </c>
      <c r="G209" t="s">
        <v>21</v>
      </c>
      <c r="H209" s="3">
        <v>0</v>
      </c>
      <c r="I209">
        <v>844</v>
      </c>
      <c r="J209">
        <v>24</v>
      </c>
      <c r="K209" t="s">
        <v>25</v>
      </c>
      <c r="L209" s="9">
        <f t="shared" si="3"/>
        <v>0</v>
      </c>
      <c r="M209" t="str">
        <f>IF(Customer_table[[#This Row],[Total Trans Ct]]&gt;=60,"Active",IF(Customer_table[[#This Row],[Total Trans Ct]]&gt;=30,"Moderate","Low"))</f>
        <v>Low</v>
      </c>
    </row>
    <row r="210" spans="1:13" x14ac:dyDescent="0.3">
      <c r="A210">
        <v>809164083</v>
      </c>
      <c r="B210">
        <v>63</v>
      </c>
      <c r="C210" t="s">
        <v>11</v>
      </c>
      <c r="D210" t="s">
        <v>13</v>
      </c>
      <c r="E210" t="s">
        <v>18</v>
      </c>
      <c r="F210">
        <v>50000</v>
      </c>
      <c r="G210" t="s">
        <v>21</v>
      </c>
      <c r="H210" s="3">
        <v>0.67900000000000005</v>
      </c>
      <c r="I210">
        <v>1450</v>
      </c>
      <c r="J210">
        <v>37</v>
      </c>
      <c r="K210" t="s">
        <v>25</v>
      </c>
      <c r="L210" s="9">
        <f t="shared" si="3"/>
        <v>0.67900000000000005</v>
      </c>
      <c r="M210" t="str">
        <f>IF(Customer_table[[#This Row],[Total Trans Ct]]&gt;=60,"Active",IF(Customer_table[[#This Row],[Total Trans Ct]]&gt;=30,"Moderate","Low"))</f>
        <v>Moderate</v>
      </c>
    </row>
    <row r="211" spans="1:13" x14ac:dyDescent="0.3">
      <c r="A211">
        <v>820596183</v>
      </c>
      <c r="B211">
        <v>58</v>
      </c>
      <c r="C211" t="s">
        <v>11</v>
      </c>
      <c r="D211" t="s">
        <v>13</v>
      </c>
      <c r="E211" t="s">
        <v>19</v>
      </c>
      <c r="F211">
        <v>130000</v>
      </c>
      <c r="G211" t="s">
        <v>21</v>
      </c>
      <c r="H211" s="3">
        <v>9.8000000000000004E-2</v>
      </c>
      <c r="I211">
        <v>2311</v>
      </c>
      <c r="J211">
        <v>48</v>
      </c>
      <c r="K211" t="s">
        <v>25</v>
      </c>
      <c r="L211" s="9">
        <f t="shared" si="3"/>
        <v>9.8000000000000004E-2</v>
      </c>
      <c r="M211" t="str">
        <f>IF(Customer_table[[#This Row],[Total Trans Ct]]&gt;=60,"Active",IF(Customer_table[[#This Row],[Total Trans Ct]]&gt;=30,"Moderate","Low"))</f>
        <v>Moderate</v>
      </c>
    </row>
    <row r="212" spans="1:13" x14ac:dyDescent="0.3">
      <c r="A212">
        <v>715999608</v>
      </c>
      <c r="B212">
        <v>53</v>
      </c>
      <c r="C212" t="s">
        <v>11</v>
      </c>
      <c r="D212" t="s">
        <v>14</v>
      </c>
      <c r="E212" t="s">
        <v>16</v>
      </c>
      <c r="F212">
        <v>20000</v>
      </c>
      <c r="G212" t="s">
        <v>21</v>
      </c>
      <c r="H212" s="3">
        <v>0.69399999999999995</v>
      </c>
      <c r="I212">
        <v>1378</v>
      </c>
      <c r="J212">
        <v>26</v>
      </c>
      <c r="K212" t="s">
        <v>25</v>
      </c>
      <c r="L212" s="9">
        <f t="shared" si="3"/>
        <v>0.69399999999999995</v>
      </c>
      <c r="M212" t="str">
        <f>IF(Customer_table[[#This Row],[Total Trans Ct]]&gt;=60,"Active",IF(Customer_table[[#This Row],[Total Trans Ct]]&gt;=30,"Moderate","Low"))</f>
        <v>Low</v>
      </c>
    </row>
    <row r="213" spans="1:13" x14ac:dyDescent="0.3">
      <c r="A213">
        <v>710565408</v>
      </c>
      <c r="B213">
        <v>59</v>
      </c>
      <c r="C213" t="s">
        <v>11</v>
      </c>
      <c r="D213" t="s">
        <v>13</v>
      </c>
      <c r="E213" t="s">
        <v>17</v>
      </c>
      <c r="F213">
        <v>100000</v>
      </c>
      <c r="G213" t="s">
        <v>23</v>
      </c>
      <c r="H213" s="3">
        <v>3.9E-2</v>
      </c>
      <c r="I213">
        <v>1033</v>
      </c>
      <c r="J213">
        <v>26</v>
      </c>
      <c r="K213" t="s">
        <v>25</v>
      </c>
      <c r="L213" s="9">
        <f t="shared" si="3"/>
        <v>3.9E-2</v>
      </c>
      <c r="M213" t="str">
        <f>IF(Customer_table[[#This Row],[Total Trans Ct]]&gt;=60,"Active",IF(Customer_table[[#This Row],[Total Trans Ct]]&gt;=30,"Moderate","Low"))</f>
        <v>Low</v>
      </c>
    </row>
    <row r="214" spans="1:13" x14ac:dyDescent="0.3">
      <c r="A214">
        <v>805543158</v>
      </c>
      <c r="B214">
        <v>52</v>
      </c>
      <c r="C214" t="s">
        <v>11</v>
      </c>
      <c r="D214" t="s">
        <v>13</v>
      </c>
      <c r="E214" t="s">
        <v>19</v>
      </c>
      <c r="F214">
        <v>130000</v>
      </c>
      <c r="G214" t="s">
        <v>21</v>
      </c>
      <c r="H214" s="3">
        <v>0.19900000000000001</v>
      </c>
      <c r="I214">
        <v>1523</v>
      </c>
      <c r="J214">
        <v>40</v>
      </c>
      <c r="K214" t="s">
        <v>25</v>
      </c>
      <c r="L214" s="9">
        <f t="shared" si="3"/>
        <v>0.19900000000000001</v>
      </c>
      <c r="M214" t="str">
        <f>IF(Customer_table[[#This Row],[Total Trans Ct]]&gt;=60,"Active",IF(Customer_table[[#This Row],[Total Trans Ct]]&gt;=30,"Moderate","Low"))</f>
        <v>Moderate</v>
      </c>
    </row>
    <row r="215" spans="1:13" x14ac:dyDescent="0.3">
      <c r="A215">
        <v>709752183</v>
      </c>
      <c r="B215">
        <v>48</v>
      </c>
      <c r="C215" t="s">
        <v>11</v>
      </c>
      <c r="D215" t="s">
        <v>13</v>
      </c>
      <c r="E215" t="s">
        <v>15</v>
      </c>
      <c r="F215">
        <v>70000</v>
      </c>
      <c r="G215" t="s">
        <v>21</v>
      </c>
      <c r="H215" s="3">
        <v>0.22</v>
      </c>
      <c r="I215">
        <v>1374</v>
      </c>
      <c r="J215">
        <v>37</v>
      </c>
      <c r="K215" t="s">
        <v>25</v>
      </c>
      <c r="L215" s="9">
        <f t="shared" si="3"/>
        <v>0.22</v>
      </c>
      <c r="M215" t="str">
        <f>IF(Customer_table[[#This Row],[Total Trans Ct]]&gt;=60,"Active",IF(Customer_table[[#This Row],[Total Trans Ct]]&gt;=30,"Moderate","Low"))</f>
        <v>Moderate</v>
      </c>
    </row>
    <row r="216" spans="1:13" x14ac:dyDescent="0.3">
      <c r="A216">
        <v>716479233</v>
      </c>
      <c r="B216">
        <v>43</v>
      </c>
      <c r="C216" t="s">
        <v>10</v>
      </c>
      <c r="D216" t="s">
        <v>13</v>
      </c>
      <c r="E216" t="s">
        <v>18</v>
      </c>
      <c r="F216">
        <v>50000</v>
      </c>
      <c r="G216" t="s">
        <v>21</v>
      </c>
      <c r="H216" s="3">
        <v>0.13</v>
      </c>
      <c r="I216">
        <v>1080</v>
      </c>
      <c r="J216">
        <v>21</v>
      </c>
      <c r="K216" t="s">
        <v>25</v>
      </c>
      <c r="L216" s="9">
        <f t="shared" si="3"/>
        <v>0.13</v>
      </c>
      <c r="M216" t="str">
        <f>IF(Customer_table[[#This Row],[Total Trans Ct]]&gt;=60,"Active",IF(Customer_table[[#This Row],[Total Trans Ct]]&gt;=30,"Moderate","Low"))</f>
        <v>Low</v>
      </c>
    </row>
    <row r="217" spans="1:13" x14ac:dyDescent="0.3">
      <c r="A217">
        <v>713837058</v>
      </c>
      <c r="B217">
        <v>48</v>
      </c>
      <c r="C217" t="s">
        <v>11</v>
      </c>
      <c r="D217" t="s">
        <v>13</v>
      </c>
      <c r="E217" t="s">
        <v>16</v>
      </c>
      <c r="F217">
        <v>20000</v>
      </c>
      <c r="G217" t="s">
        <v>21</v>
      </c>
      <c r="H217" s="3">
        <v>0.76</v>
      </c>
      <c r="I217">
        <v>1234</v>
      </c>
      <c r="J217">
        <v>24</v>
      </c>
      <c r="K217" t="s">
        <v>25</v>
      </c>
      <c r="L217" s="9">
        <f t="shared" si="3"/>
        <v>0.76</v>
      </c>
      <c r="M217" t="str">
        <f>IF(Customer_table[[#This Row],[Total Trans Ct]]&gt;=60,"Active",IF(Customer_table[[#This Row],[Total Trans Ct]]&gt;=30,"Moderate","Low"))</f>
        <v>Low</v>
      </c>
    </row>
    <row r="218" spans="1:13" x14ac:dyDescent="0.3">
      <c r="A218">
        <v>718876683</v>
      </c>
      <c r="B218">
        <v>43</v>
      </c>
      <c r="C218" t="s">
        <v>10</v>
      </c>
      <c r="D218" t="s">
        <v>14</v>
      </c>
      <c r="E218" t="s">
        <v>16</v>
      </c>
      <c r="F218">
        <v>20000</v>
      </c>
      <c r="G218" t="s">
        <v>21</v>
      </c>
      <c r="H218" s="3">
        <v>0.20200000000000001</v>
      </c>
      <c r="I218">
        <v>1600</v>
      </c>
      <c r="J218">
        <v>32</v>
      </c>
      <c r="K218" t="s">
        <v>25</v>
      </c>
      <c r="L218" s="9">
        <f t="shared" si="3"/>
        <v>0.20200000000000001</v>
      </c>
      <c r="M218" t="str">
        <f>IF(Customer_table[[#This Row],[Total Trans Ct]]&gt;=60,"Active",IF(Customer_table[[#This Row],[Total Trans Ct]]&gt;=30,"Moderate","Low"))</f>
        <v>Moderate</v>
      </c>
    </row>
    <row r="219" spans="1:13" x14ac:dyDescent="0.3">
      <c r="A219">
        <v>770746908</v>
      </c>
      <c r="B219">
        <v>44</v>
      </c>
      <c r="C219" t="s">
        <v>10</v>
      </c>
      <c r="D219" t="s">
        <v>13</v>
      </c>
      <c r="E219" t="s">
        <v>15</v>
      </c>
      <c r="F219">
        <v>70000</v>
      </c>
      <c r="G219" t="s">
        <v>21</v>
      </c>
      <c r="H219" s="3">
        <v>0.31900000000000001</v>
      </c>
      <c r="I219">
        <v>1155</v>
      </c>
      <c r="J219">
        <v>32</v>
      </c>
      <c r="K219" t="s">
        <v>25</v>
      </c>
      <c r="L219" s="9">
        <f t="shared" si="3"/>
        <v>0.31900000000000001</v>
      </c>
      <c r="M219" t="str">
        <f>IF(Customer_table[[#This Row],[Total Trans Ct]]&gt;=60,"Active",IF(Customer_table[[#This Row],[Total Trans Ct]]&gt;=30,"Moderate","Low"))</f>
        <v>Moderate</v>
      </c>
    </row>
    <row r="220" spans="1:13" x14ac:dyDescent="0.3">
      <c r="A220">
        <v>794843883</v>
      </c>
      <c r="B220">
        <v>41</v>
      </c>
      <c r="C220" t="s">
        <v>10</v>
      </c>
      <c r="D220" t="s">
        <v>13</v>
      </c>
      <c r="E220" t="s">
        <v>17</v>
      </c>
      <c r="F220">
        <v>100000</v>
      </c>
      <c r="G220" t="s">
        <v>21</v>
      </c>
      <c r="H220" s="3">
        <v>3.5000000000000003E-2</v>
      </c>
      <c r="I220">
        <v>1353</v>
      </c>
      <c r="J220">
        <v>33</v>
      </c>
      <c r="K220" t="s">
        <v>25</v>
      </c>
      <c r="L220" s="9">
        <f t="shared" si="3"/>
        <v>3.5000000000000003E-2</v>
      </c>
      <c r="M220" t="str">
        <f>IF(Customer_table[[#This Row],[Total Trans Ct]]&gt;=60,"Active",IF(Customer_table[[#This Row],[Total Trans Ct]]&gt;=30,"Moderate","Low"))</f>
        <v>Moderate</v>
      </c>
    </row>
    <row r="221" spans="1:13" x14ac:dyDescent="0.3">
      <c r="A221">
        <v>803043933</v>
      </c>
      <c r="B221">
        <v>44</v>
      </c>
      <c r="C221" t="s">
        <v>10</v>
      </c>
      <c r="D221" t="s">
        <v>14</v>
      </c>
      <c r="E221" t="s">
        <v>16</v>
      </c>
      <c r="F221">
        <v>20000</v>
      </c>
      <c r="G221" t="s">
        <v>23</v>
      </c>
      <c r="H221" s="3">
        <v>0.16500000000000001</v>
      </c>
      <c r="I221">
        <v>1546</v>
      </c>
      <c r="J221">
        <v>25</v>
      </c>
      <c r="K221" t="s">
        <v>25</v>
      </c>
      <c r="L221" s="9">
        <f t="shared" si="3"/>
        <v>0.16500000000000001</v>
      </c>
      <c r="M221" t="str">
        <f>IF(Customer_table[[#This Row],[Total Trans Ct]]&gt;=60,"Active",IF(Customer_table[[#This Row],[Total Trans Ct]]&gt;=30,"Moderate","Low"))</f>
        <v>Low</v>
      </c>
    </row>
    <row r="222" spans="1:13" x14ac:dyDescent="0.3">
      <c r="A222">
        <v>758076408</v>
      </c>
      <c r="B222">
        <v>50</v>
      </c>
      <c r="C222" t="s">
        <v>11</v>
      </c>
      <c r="D222" t="s">
        <v>13</v>
      </c>
      <c r="E222" t="s">
        <v>18</v>
      </c>
      <c r="F222">
        <v>50000</v>
      </c>
      <c r="G222" t="s">
        <v>21</v>
      </c>
      <c r="H222" s="3">
        <v>0.86299999999999999</v>
      </c>
      <c r="I222">
        <v>1590</v>
      </c>
      <c r="J222">
        <v>43</v>
      </c>
      <c r="K222" t="s">
        <v>26</v>
      </c>
      <c r="L222" s="9">
        <f t="shared" si="3"/>
        <v>0.86299999999999999</v>
      </c>
      <c r="M222" t="str">
        <f>IF(Customer_table[[#This Row],[Total Trans Ct]]&gt;=60,"Active",IF(Customer_table[[#This Row],[Total Trans Ct]]&gt;=30,"Moderate","Low"))</f>
        <v>Moderate</v>
      </c>
    </row>
    <row r="223" spans="1:13" x14ac:dyDescent="0.3">
      <c r="A223">
        <v>714606558</v>
      </c>
      <c r="B223">
        <v>60</v>
      </c>
      <c r="C223" t="s">
        <v>11</v>
      </c>
      <c r="D223" t="s">
        <v>14</v>
      </c>
      <c r="E223" t="s">
        <v>16</v>
      </c>
      <c r="F223">
        <v>20000</v>
      </c>
      <c r="G223" t="s">
        <v>21</v>
      </c>
      <c r="H223" s="3">
        <v>0.66500000000000004</v>
      </c>
      <c r="I223">
        <v>1448</v>
      </c>
      <c r="J223">
        <v>22</v>
      </c>
      <c r="K223" t="s">
        <v>25</v>
      </c>
      <c r="L223" s="9">
        <f t="shared" si="3"/>
        <v>0.66500000000000004</v>
      </c>
      <c r="M223" t="str">
        <f>IF(Customer_table[[#This Row],[Total Trans Ct]]&gt;=60,"Active",IF(Customer_table[[#This Row],[Total Trans Ct]]&gt;=30,"Moderate","Low"))</f>
        <v>Low</v>
      </c>
    </row>
    <row r="224" spans="1:13" x14ac:dyDescent="0.3">
      <c r="A224">
        <v>778425408</v>
      </c>
      <c r="B224">
        <v>44</v>
      </c>
      <c r="C224" t="s">
        <v>10</v>
      </c>
      <c r="D224" t="s">
        <v>13</v>
      </c>
      <c r="E224" t="s">
        <v>17</v>
      </c>
      <c r="F224">
        <v>100000</v>
      </c>
      <c r="G224" t="s">
        <v>21</v>
      </c>
      <c r="H224" s="3">
        <v>0.59799999999999998</v>
      </c>
      <c r="I224">
        <v>1271</v>
      </c>
      <c r="J224">
        <v>24</v>
      </c>
      <c r="K224" t="s">
        <v>25</v>
      </c>
      <c r="L224" s="9">
        <f t="shared" si="3"/>
        <v>0.59799999999999998</v>
      </c>
      <c r="M224" t="str">
        <f>IF(Customer_table[[#This Row],[Total Trans Ct]]&gt;=60,"Active",IF(Customer_table[[#This Row],[Total Trans Ct]]&gt;=30,"Moderate","Low"))</f>
        <v>Low</v>
      </c>
    </row>
    <row r="225" spans="1:13" x14ac:dyDescent="0.3">
      <c r="A225">
        <v>714171108</v>
      </c>
      <c r="B225">
        <v>48</v>
      </c>
      <c r="C225" t="s">
        <v>11</v>
      </c>
      <c r="D225" t="s">
        <v>14</v>
      </c>
      <c r="E225" t="s">
        <v>18</v>
      </c>
      <c r="F225">
        <v>50000</v>
      </c>
      <c r="G225" t="s">
        <v>21</v>
      </c>
      <c r="H225" s="3">
        <v>0.53900000000000003</v>
      </c>
      <c r="I225">
        <v>1223</v>
      </c>
      <c r="J225">
        <v>20</v>
      </c>
      <c r="K225" t="s">
        <v>25</v>
      </c>
      <c r="L225" s="9">
        <f t="shared" si="3"/>
        <v>0.53900000000000003</v>
      </c>
      <c r="M225" t="str">
        <f>IF(Customer_table[[#This Row],[Total Trans Ct]]&gt;=60,"Active",IF(Customer_table[[#This Row],[Total Trans Ct]]&gt;=30,"Moderate","Low"))</f>
        <v>Low</v>
      </c>
    </row>
    <row r="226" spans="1:13" x14ac:dyDescent="0.3">
      <c r="A226">
        <v>719662458</v>
      </c>
      <c r="B226">
        <v>44</v>
      </c>
      <c r="C226" t="s">
        <v>10</v>
      </c>
      <c r="D226" t="s">
        <v>14</v>
      </c>
      <c r="E226" t="s">
        <v>16</v>
      </c>
      <c r="F226">
        <v>20000</v>
      </c>
      <c r="G226" t="s">
        <v>21</v>
      </c>
      <c r="H226" s="3">
        <v>0.47199999999999998</v>
      </c>
      <c r="I226">
        <v>1117</v>
      </c>
      <c r="J226">
        <v>29</v>
      </c>
      <c r="K226" t="s">
        <v>25</v>
      </c>
      <c r="L226" s="9">
        <f t="shared" si="3"/>
        <v>0.47199999999999998</v>
      </c>
      <c r="M226" t="str">
        <f>IF(Customer_table[[#This Row],[Total Trans Ct]]&gt;=60,"Active",IF(Customer_table[[#This Row],[Total Trans Ct]]&gt;=30,"Moderate","Low"))</f>
        <v>Low</v>
      </c>
    </row>
    <row r="227" spans="1:13" x14ac:dyDescent="0.3">
      <c r="A227">
        <v>713137233</v>
      </c>
      <c r="B227">
        <v>41</v>
      </c>
      <c r="C227" t="s">
        <v>10</v>
      </c>
      <c r="D227" t="s">
        <v>13</v>
      </c>
      <c r="E227" t="s">
        <v>17</v>
      </c>
      <c r="F227">
        <v>100000</v>
      </c>
      <c r="G227" t="s">
        <v>21</v>
      </c>
      <c r="H227" s="3">
        <v>6.4000000000000001E-2</v>
      </c>
      <c r="I227">
        <v>994</v>
      </c>
      <c r="J227">
        <v>24</v>
      </c>
      <c r="K227" t="s">
        <v>25</v>
      </c>
      <c r="L227" s="9">
        <f t="shared" si="3"/>
        <v>6.4000000000000001E-2</v>
      </c>
      <c r="M227" t="str">
        <f>IF(Customer_table[[#This Row],[Total Trans Ct]]&gt;=60,"Active",IF(Customer_table[[#This Row],[Total Trans Ct]]&gt;=30,"Moderate","Low"))</f>
        <v>Low</v>
      </c>
    </row>
    <row r="228" spans="1:13" x14ac:dyDescent="0.3">
      <c r="A228">
        <v>769425858</v>
      </c>
      <c r="B228">
        <v>45</v>
      </c>
      <c r="C228" t="s">
        <v>10</v>
      </c>
      <c r="D228" t="s">
        <v>13</v>
      </c>
      <c r="E228" t="s">
        <v>15</v>
      </c>
      <c r="F228">
        <v>70000</v>
      </c>
      <c r="G228" t="s">
        <v>21</v>
      </c>
      <c r="H228" s="3">
        <v>0</v>
      </c>
      <c r="I228">
        <v>1468</v>
      </c>
      <c r="J228">
        <v>26</v>
      </c>
      <c r="K228" t="s">
        <v>25</v>
      </c>
      <c r="L228" s="9">
        <f t="shared" si="3"/>
        <v>0</v>
      </c>
      <c r="M228" t="str">
        <f>IF(Customer_table[[#This Row],[Total Trans Ct]]&gt;=60,"Active",IF(Customer_table[[#This Row],[Total Trans Ct]]&gt;=30,"Moderate","Low"))</f>
        <v>Low</v>
      </c>
    </row>
    <row r="229" spans="1:13" x14ac:dyDescent="0.3">
      <c r="A229">
        <v>711297483</v>
      </c>
      <c r="B229">
        <v>47</v>
      </c>
      <c r="C229" t="s">
        <v>11</v>
      </c>
      <c r="D229" t="s">
        <v>14</v>
      </c>
      <c r="E229" t="s">
        <v>16</v>
      </c>
      <c r="F229">
        <v>20000</v>
      </c>
      <c r="G229" t="s">
        <v>23</v>
      </c>
      <c r="H229" s="3">
        <v>0.16</v>
      </c>
      <c r="I229">
        <v>1658</v>
      </c>
      <c r="J229">
        <v>38</v>
      </c>
      <c r="K229" t="s">
        <v>25</v>
      </c>
      <c r="L229" s="9">
        <f t="shared" si="3"/>
        <v>0.16</v>
      </c>
      <c r="M229" t="str">
        <f>IF(Customer_table[[#This Row],[Total Trans Ct]]&gt;=60,"Active",IF(Customer_table[[#This Row],[Total Trans Ct]]&gt;=30,"Moderate","Low"))</f>
        <v>Moderate</v>
      </c>
    </row>
    <row r="230" spans="1:13" x14ac:dyDescent="0.3">
      <c r="A230">
        <v>788900883</v>
      </c>
      <c r="B230">
        <v>51</v>
      </c>
      <c r="C230" t="s">
        <v>11</v>
      </c>
      <c r="D230" t="s">
        <v>14</v>
      </c>
      <c r="E230" t="s">
        <v>16</v>
      </c>
      <c r="F230">
        <v>20000</v>
      </c>
      <c r="G230" t="s">
        <v>21</v>
      </c>
      <c r="H230" s="3">
        <v>0.42</v>
      </c>
      <c r="I230">
        <v>1368</v>
      </c>
      <c r="J230">
        <v>38</v>
      </c>
      <c r="K230" t="s">
        <v>25</v>
      </c>
      <c r="L230" s="9">
        <f t="shared" si="3"/>
        <v>0.42</v>
      </c>
      <c r="M230" t="str">
        <f>IF(Customer_table[[#This Row],[Total Trans Ct]]&gt;=60,"Active",IF(Customer_table[[#This Row],[Total Trans Ct]]&gt;=30,"Moderate","Low"))</f>
        <v>Moderate</v>
      </c>
    </row>
    <row r="231" spans="1:13" x14ac:dyDescent="0.3">
      <c r="A231">
        <v>758348808</v>
      </c>
      <c r="B231">
        <v>51</v>
      </c>
      <c r="C231" t="s">
        <v>11</v>
      </c>
      <c r="D231" t="s">
        <v>13</v>
      </c>
      <c r="E231" t="s">
        <v>19</v>
      </c>
      <c r="F231">
        <v>130000</v>
      </c>
      <c r="G231" t="s">
        <v>21</v>
      </c>
      <c r="H231" s="3">
        <v>4.8000000000000001E-2</v>
      </c>
      <c r="I231">
        <v>1218</v>
      </c>
      <c r="J231">
        <v>18</v>
      </c>
      <c r="K231" t="s">
        <v>25</v>
      </c>
      <c r="L231" s="9">
        <f t="shared" si="3"/>
        <v>4.8000000000000001E-2</v>
      </c>
      <c r="M231" t="str">
        <f>IF(Customer_table[[#This Row],[Total Trans Ct]]&gt;=60,"Active",IF(Customer_table[[#This Row],[Total Trans Ct]]&gt;=30,"Moderate","Low"))</f>
        <v>Low</v>
      </c>
    </row>
    <row r="232" spans="1:13" x14ac:dyDescent="0.3">
      <c r="A232">
        <v>772336458</v>
      </c>
      <c r="B232">
        <v>60</v>
      </c>
      <c r="C232" t="s">
        <v>11</v>
      </c>
      <c r="D232" t="s">
        <v>14</v>
      </c>
      <c r="E232" t="s">
        <v>18</v>
      </c>
      <c r="F232">
        <v>50000</v>
      </c>
      <c r="G232" t="s">
        <v>21</v>
      </c>
      <c r="H232" s="3">
        <v>0.71299999999999997</v>
      </c>
      <c r="I232">
        <v>702</v>
      </c>
      <c r="J232">
        <v>12</v>
      </c>
      <c r="K232" t="s">
        <v>25</v>
      </c>
      <c r="L232" s="9">
        <f t="shared" si="3"/>
        <v>0.71299999999999997</v>
      </c>
      <c r="M232" t="str">
        <f>IF(Customer_table[[#This Row],[Total Trans Ct]]&gt;=60,"Active",IF(Customer_table[[#This Row],[Total Trans Ct]]&gt;=30,"Moderate","Low"))</f>
        <v>Low</v>
      </c>
    </row>
    <row r="233" spans="1:13" x14ac:dyDescent="0.3">
      <c r="A233">
        <v>708711483</v>
      </c>
      <c r="B233">
        <v>57</v>
      </c>
      <c r="C233" t="s">
        <v>11</v>
      </c>
      <c r="D233" t="s">
        <v>13</v>
      </c>
      <c r="E233" t="s">
        <v>17</v>
      </c>
      <c r="F233">
        <v>100000</v>
      </c>
      <c r="G233" t="s">
        <v>21</v>
      </c>
      <c r="H233" s="3">
        <v>9.1999999999999998E-2</v>
      </c>
      <c r="I233">
        <v>1516</v>
      </c>
      <c r="J233">
        <v>21</v>
      </c>
      <c r="K233" t="s">
        <v>25</v>
      </c>
      <c r="L233" s="9">
        <f t="shared" si="3"/>
        <v>9.1999999999999998E-2</v>
      </c>
      <c r="M233" t="str">
        <f>IF(Customer_table[[#This Row],[Total Trans Ct]]&gt;=60,"Active",IF(Customer_table[[#This Row],[Total Trans Ct]]&gt;=30,"Moderate","Low"))</f>
        <v>Low</v>
      </c>
    </row>
    <row r="234" spans="1:13" x14ac:dyDescent="0.3">
      <c r="A234">
        <v>717906783</v>
      </c>
      <c r="B234">
        <v>41</v>
      </c>
      <c r="C234" t="s">
        <v>10</v>
      </c>
      <c r="D234" t="s">
        <v>13</v>
      </c>
      <c r="E234" t="s">
        <v>19</v>
      </c>
      <c r="F234">
        <v>130000</v>
      </c>
      <c r="G234" t="s">
        <v>21</v>
      </c>
      <c r="H234" s="3">
        <v>0.33600000000000002</v>
      </c>
      <c r="I234">
        <v>1310</v>
      </c>
      <c r="J234">
        <v>26</v>
      </c>
      <c r="K234" t="s">
        <v>25</v>
      </c>
      <c r="L234" s="9">
        <f t="shared" si="3"/>
        <v>0.33600000000000002</v>
      </c>
      <c r="M234" t="str">
        <f>IF(Customer_table[[#This Row],[Total Trans Ct]]&gt;=60,"Active",IF(Customer_table[[#This Row],[Total Trans Ct]]&gt;=30,"Moderate","Low"))</f>
        <v>Low</v>
      </c>
    </row>
    <row r="235" spans="1:13" x14ac:dyDescent="0.3">
      <c r="A235">
        <v>719437908</v>
      </c>
      <c r="B235">
        <v>44</v>
      </c>
      <c r="C235" t="s">
        <v>10</v>
      </c>
      <c r="D235" t="s">
        <v>13</v>
      </c>
      <c r="E235" t="s">
        <v>17</v>
      </c>
      <c r="F235">
        <v>100000</v>
      </c>
      <c r="G235" t="s">
        <v>21</v>
      </c>
      <c r="H235" s="3">
        <v>9.1999999999999998E-2</v>
      </c>
      <c r="I235">
        <v>1767</v>
      </c>
      <c r="J235">
        <v>50</v>
      </c>
      <c r="K235" t="s">
        <v>25</v>
      </c>
      <c r="L235" s="9">
        <f t="shared" si="3"/>
        <v>9.1999999999999998E-2</v>
      </c>
      <c r="M235" t="str">
        <f>IF(Customer_table[[#This Row],[Total Trans Ct]]&gt;=60,"Active",IF(Customer_table[[#This Row],[Total Trans Ct]]&gt;=30,"Moderate","Low"))</f>
        <v>Moderate</v>
      </c>
    </row>
    <row r="236" spans="1:13" x14ac:dyDescent="0.3">
      <c r="A236">
        <v>769433508</v>
      </c>
      <c r="B236">
        <v>43</v>
      </c>
      <c r="C236" t="s">
        <v>10</v>
      </c>
      <c r="D236" t="s">
        <v>13</v>
      </c>
      <c r="E236" t="s">
        <v>15</v>
      </c>
      <c r="F236">
        <v>70000</v>
      </c>
      <c r="G236" t="s">
        <v>21</v>
      </c>
      <c r="H236" s="3">
        <v>0.66600000000000004</v>
      </c>
      <c r="I236">
        <v>933</v>
      </c>
      <c r="J236">
        <v>25</v>
      </c>
      <c r="K236" t="s">
        <v>25</v>
      </c>
      <c r="L236" s="9">
        <f t="shared" si="3"/>
        <v>0.66600000000000004</v>
      </c>
      <c r="M236" t="str">
        <f>IF(Customer_table[[#This Row],[Total Trans Ct]]&gt;=60,"Active",IF(Customer_table[[#This Row],[Total Trans Ct]]&gt;=30,"Moderate","Low"))</f>
        <v>Low</v>
      </c>
    </row>
    <row r="237" spans="1:13" x14ac:dyDescent="0.3">
      <c r="A237">
        <v>790096533</v>
      </c>
      <c r="B237">
        <v>55</v>
      </c>
      <c r="C237" t="s">
        <v>11</v>
      </c>
      <c r="D237" t="s">
        <v>13</v>
      </c>
      <c r="E237" t="s">
        <v>15</v>
      </c>
      <c r="F237">
        <v>70000</v>
      </c>
      <c r="G237" t="s">
        <v>21</v>
      </c>
      <c r="H237" s="3">
        <v>0.14699999999999999</v>
      </c>
      <c r="I237">
        <v>1512</v>
      </c>
      <c r="J237">
        <v>27</v>
      </c>
      <c r="K237" t="s">
        <v>25</v>
      </c>
      <c r="L237" s="9">
        <f t="shared" si="3"/>
        <v>0.14699999999999999</v>
      </c>
      <c r="M237" t="str">
        <f>IF(Customer_table[[#This Row],[Total Trans Ct]]&gt;=60,"Active",IF(Customer_table[[#This Row],[Total Trans Ct]]&gt;=30,"Moderate","Low"))</f>
        <v>Low</v>
      </c>
    </row>
    <row r="238" spans="1:13" x14ac:dyDescent="0.3">
      <c r="A238">
        <v>720997383</v>
      </c>
      <c r="B238">
        <v>52</v>
      </c>
      <c r="C238" t="s">
        <v>11</v>
      </c>
      <c r="D238" t="s">
        <v>13</v>
      </c>
      <c r="E238" t="s">
        <v>17</v>
      </c>
      <c r="F238">
        <v>100000</v>
      </c>
      <c r="G238" t="s">
        <v>21</v>
      </c>
      <c r="H238" s="3">
        <v>0.98699999999999999</v>
      </c>
      <c r="I238">
        <v>829</v>
      </c>
      <c r="J238">
        <v>17</v>
      </c>
      <c r="K238" t="s">
        <v>25</v>
      </c>
      <c r="L238" s="9">
        <f t="shared" si="3"/>
        <v>0.98699999999999999</v>
      </c>
      <c r="M238" t="str">
        <f>IF(Customer_table[[#This Row],[Total Trans Ct]]&gt;=60,"Active",IF(Customer_table[[#This Row],[Total Trans Ct]]&gt;=30,"Moderate","Low"))</f>
        <v>Low</v>
      </c>
    </row>
    <row r="239" spans="1:13" x14ac:dyDescent="0.3">
      <c r="A239">
        <v>787541883</v>
      </c>
      <c r="B239">
        <v>44</v>
      </c>
      <c r="C239" t="s">
        <v>10</v>
      </c>
      <c r="D239" t="s">
        <v>13</v>
      </c>
      <c r="E239" t="s">
        <v>17</v>
      </c>
      <c r="F239">
        <v>100000</v>
      </c>
      <c r="G239" t="s">
        <v>21</v>
      </c>
      <c r="H239" s="3">
        <v>0</v>
      </c>
      <c r="I239">
        <v>1120</v>
      </c>
      <c r="J239">
        <v>27</v>
      </c>
      <c r="K239" t="s">
        <v>25</v>
      </c>
      <c r="L239" s="9">
        <f t="shared" si="3"/>
        <v>0</v>
      </c>
      <c r="M239" t="str">
        <f>IF(Customer_table[[#This Row],[Total Trans Ct]]&gt;=60,"Active",IF(Customer_table[[#This Row],[Total Trans Ct]]&gt;=30,"Moderate","Low"))</f>
        <v>Low</v>
      </c>
    </row>
    <row r="240" spans="1:13" x14ac:dyDescent="0.3">
      <c r="A240">
        <v>709930758</v>
      </c>
      <c r="B240">
        <v>41</v>
      </c>
      <c r="C240" t="s">
        <v>10</v>
      </c>
      <c r="D240" t="s">
        <v>13</v>
      </c>
      <c r="E240" t="s">
        <v>18</v>
      </c>
      <c r="F240">
        <v>50000</v>
      </c>
      <c r="G240" t="s">
        <v>21</v>
      </c>
      <c r="H240" s="3">
        <v>0.11</v>
      </c>
      <c r="I240">
        <v>1506</v>
      </c>
      <c r="J240">
        <v>33</v>
      </c>
      <c r="K240" t="s">
        <v>25</v>
      </c>
      <c r="L240" s="9">
        <f t="shared" si="3"/>
        <v>0.11</v>
      </c>
      <c r="M240" t="str">
        <f>IF(Customer_table[[#This Row],[Total Trans Ct]]&gt;=60,"Active",IF(Customer_table[[#This Row],[Total Trans Ct]]&gt;=30,"Moderate","Low"))</f>
        <v>Moderate</v>
      </c>
    </row>
    <row r="241" spans="1:13" x14ac:dyDescent="0.3">
      <c r="A241">
        <v>789830058</v>
      </c>
      <c r="B241">
        <v>44</v>
      </c>
      <c r="C241" t="s">
        <v>10</v>
      </c>
      <c r="D241" t="s">
        <v>13</v>
      </c>
      <c r="E241" t="s">
        <v>17</v>
      </c>
      <c r="F241">
        <v>100000</v>
      </c>
      <c r="G241" t="s">
        <v>21</v>
      </c>
      <c r="H241" s="3">
        <v>7.2999999999999995E-2</v>
      </c>
      <c r="I241">
        <v>1384</v>
      </c>
      <c r="J241">
        <v>36</v>
      </c>
      <c r="K241" t="s">
        <v>25</v>
      </c>
      <c r="L241" s="9">
        <f t="shared" si="3"/>
        <v>7.2999999999999995E-2</v>
      </c>
      <c r="M241" t="str">
        <f>IF(Customer_table[[#This Row],[Total Trans Ct]]&gt;=60,"Active",IF(Customer_table[[#This Row],[Total Trans Ct]]&gt;=30,"Moderate","Low"))</f>
        <v>Moderate</v>
      </c>
    </row>
    <row r="242" spans="1:13" x14ac:dyDescent="0.3">
      <c r="A242">
        <v>710299608</v>
      </c>
      <c r="B242">
        <v>53</v>
      </c>
      <c r="C242" t="s">
        <v>11</v>
      </c>
      <c r="D242" t="s">
        <v>14</v>
      </c>
      <c r="E242" t="s">
        <v>16</v>
      </c>
      <c r="F242">
        <v>20000</v>
      </c>
      <c r="G242" t="s">
        <v>21</v>
      </c>
      <c r="H242" s="3">
        <v>0.88</v>
      </c>
      <c r="I242">
        <v>817</v>
      </c>
      <c r="J242">
        <v>30</v>
      </c>
      <c r="K242" t="s">
        <v>25</v>
      </c>
      <c r="L242" s="9">
        <f t="shared" si="3"/>
        <v>0.88</v>
      </c>
      <c r="M242" t="str">
        <f>IF(Customer_table[[#This Row],[Total Trans Ct]]&gt;=60,"Active",IF(Customer_table[[#This Row],[Total Trans Ct]]&gt;=30,"Moderate","Low"))</f>
        <v>Moderate</v>
      </c>
    </row>
    <row r="243" spans="1:13" x14ac:dyDescent="0.3">
      <c r="A243">
        <v>710741208</v>
      </c>
      <c r="B243">
        <v>39</v>
      </c>
      <c r="C243" t="s">
        <v>10</v>
      </c>
      <c r="D243" t="s">
        <v>13</v>
      </c>
      <c r="E243" t="s">
        <v>17</v>
      </c>
      <c r="F243">
        <v>100000</v>
      </c>
      <c r="G243" t="s">
        <v>21</v>
      </c>
      <c r="H243" s="3">
        <v>0.28000000000000003</v>
      </c>
      <c r="I243">
        <v>2094</v>
      </c>
      <c r="J243">
        <v>25</v>
      </c>
      <c r="K243" t="s">
        <v>25</v>
      </c>
      <c r="L243" s="9">
        <f t="shared" si="3"/>
        <v>0.28000000000000003</v>
      </c>
      <c r="M243" t="str">
        <f>IF(Customer_table[[#This Row],[Total Trans Ct]]&gt;=60,"Active",IF(Customer_table[[#This Row],[Total Trans Ct]]&gt;=30,"Moderate","Low"))</f>
        <v>Low</v>
      </c>
    </row>
    <row r="244" spans="1:13" x14ac:dyDescent="0.3">
      <c r="A244">
        <v>821797008</v>
      </c>
      <c r="B244">
        <v>49</v>
      </c>
      <c r="C244" t="s">
        <v>11</v>
      </c>
      <c r="D244" t="s">
        <v>13</v>
      </c>
      <c r="E244" t="s">
        <v>18</v>
      </c>
      <c r="F244">
        <v>50000</v>
      </c>
      <c r="G244" t="s">
        <v>21</v>
      </c>
      <c r="H244" s="3">
        <v>0</v>
      </c>
      <c r="I244">
        <v>815</v>
      </c>
      <c r="J244">
        <v>21</v>
      </c>
      <c r="K244" t="s">
        <v>25</v>
      </c>
      <c r="L244" s="9">
        <f t="shared" si="3"/>
        <v>0</v>
      </c>
      <c r="M244" t="str">
        <f>IF(Customer_table[[#This Row],[Total Trans Ct]]&gt;=60,"Active",IF(Customer_table[[#This Row],[Total Trans Ct]]&gt;=30,"Moderate","Low"))</f>
        <v>Low</v>
      </c>
    </row>
    <row r="245" spans="1:13" x14ac:dyDescent="0.3">
      <c r="A245">
        <v>708874533</v>
      </c>
      <c r="B245">
        <v>45</v>
      </c>
      <c r="C245" t="s">
        <v>10</v>
      </c>
      <c r="D245" t="s">
        <v>14</v>
      </c>
      <c r="E245" t="s">
        <v>16</v>
      </c>
      <c r="F245">
        <v>20000</v>
      </c>
      <c r="G245" t="s">
        <v>21</v>
      </c>
      <c r="H245" s="3">
        <v>0</v>
      </c>
      <c r="I245">
        <v>510</v>
      </c>
      <c r="J245">
        <v>24</v>
      </c>
      <c r="K245" t="s">
        <v>25</v>
      </c>
      <c r="L245" s="9">
        <f t="shared" si="3"/>
        <v>0</v>
      </c>
      <c r="M245" t="str">
        <f>IF(Customer_table[[#This Row],[Total Trans Ct]]&gt;=60,"Active",IF(Customer_table[[#This Row],[Total Trans Ct]]&gt;=30,"Moderate","Low"))</f>
        <v>Low</v>
      </c>
    </row>
    <row r="246" spans="1:13" x14ac:dyDescent="0.3">
      <c r="A246">
        <v>715341858</v>
      </c>
      <c r="B246">
        <v>54</v>
      </c>
      <c r="C246" t="s">
        <v>11</v>
      </c>
      <c r="D246" t="s">
        <v>13</v>
      </c>
      <c r="E246" t="s">
        <v>17</v>
      </c>
      <c r="F246">
        <v>100000</v>
      </c>
      <c r="G246" t="s">
        <v>21</v>
      </c>
      <c r="H246" s="3">
        <v>0.65</v>
      </c>
      <c r="I246">
        <v>1377</v>
      </c>
      <c r="J246">
        <v>49</v>
      </c>
      <c r="K246" t="s">
        <v>25</v>
      </c>
      <c r="L246" s="9">
        <f t="shared" si="3"/>
        <v>0.65</v>
      </c>
      <c r="M246" t="str">
        <f>IF(Customer_table[[#This Row],[Total Trans Ct]]&gt;=60,"Active",IF(Customer_table[[#This Row],[Total Trans Ct]]&gt;=30,"Moderate","Low"))</f>
        <v>Moderate</v>
      </c>
    </row>
    <row r="247" spans="1:13" x14ac:dyDescent="0.3">
      <c r="A247">
        <v>793636308</v>
      </c>
      <c r="B247">
        <v>49</v>
      </c>
      <c r="C247" t="s">
        <v>11</v>
      </c>
      <c r="D247" t="s">
        <v>13</v>
      </c>
      <c r="E247" t="s">
        <v>17</v>
      </c>
      <c r="F247">
        <v>100000</v>
      </c>
      <c r="G247" t="s">
        <v>21</v>
      </c>
      <c r="H247" s="3">
        <v>0.35499999999999998</v>
      </c>
      <c r="I247">
        <v>1193</v>
      </c>
      <c r="J247">
        <v>33</v>
      </c>
      <c r="K247" t="s">
        <v>25</v>
      </c>
      <c r="L247" s="9">
        <f t="shared" si="3"/>
        <v>0.35499999999999998</v>
      </c>
      <c r="M247" t="str">
        <f>IF(Customer_table[[#This Row],[Total Trans Ct]]&gt;=60,"Active",IF(Customer_table[[#This Row],[Total Trans Ct]]&gt;=30,"Moderate","Low"))</f>
        <v>Moderate</v>
      </c>
    </row>
    <row r="248" spans="1:13" x14ac:dyDescent="0.3">
      <c r="A248">
        <v>713779908</v>
      </c>
      <c r="B248">
        <v>46</v>
      </c>
      <c r="C248" t="s">
        <v>11</v>
      </c>
      <c r="D248" t="s">
        <v>14</v>
      </c>
      <c r="E248" t="s">
        <v>20</v>
      </c>
      <c r="G248" t="s">
        <v>21</v>
      </c>
      <c r="H248" s="3">
        <v>0.76100000000000001</v>
      </c>
      <c r="I248">
        <v>1287</v>
      </c>
      <c r="J248">
        <v>36</v>
      </c>
      <c r="K248" t="s">
        <v>25</v>
      </c>
      <c r="L248" s="9">
        <f t="shared" si="3"/>
        <v>0.76100000000000001</v>
      </c>
      <c r="M248" t="str">
        <f>IF(Customer_table[[#This Row],[Total Trans Ct]]&gt;=60,"Active",IF(Customer_table[[#This Row],[Total Trans Ct]]&gt;=30,"Moderate","Low"))</f>
        <v>Moderate</v>
      </c>
    </row>
    <row r="249" spans="1:13" x14ac:dyDescent="0.3">
      <c r="A249">
        <v>712125258</v>
      </c>
      <c r="B249">
        <v>46</v>
      </c>
      <c r="C249" t="s">
        <v>11</v>
      </c>
      <c r="D249" t="s">
        <v>13</v>
      </c>
      <c r="E249" t="s">
        <v>19</v>
      </c>
      <c r="F249">
        <v>130000</v>
      </c>
      <c r="G249" t="s">
        <v>21</v>
      </c>
      <c r="H249" s="3">
        <v>0</v>
      </c>
      <c r="I249">
        <v>701</v>
      </c>
      <c r="J249">
        <v>19</v>
      </c>
      <c r="K249" t="s">
        <v>25</v>
      </c>
      <c r="L249" s="9">
        <f t="shared" si="3"/>
        <v>0</v>
      </c>
      <c r="M249" t="str">
        <f>IF(Customer_table[[#This Row],[Total Trans Ct]]&gt;=60,"Active",IF(Customer_table[[#This Row],[Total Trans Ct]]&gt;=30,"Moderate","Low"))</f>
        <v>Low</v>
      </c>
    </row>
    <row r="250" spans="1:13" x14ac:dyDescent="0.3">
      <c r="A250">
        <v>709703433</v>
      </c>
      <c r="B250">
        <v>47</v>
      </c>
      <c r="C250" t="s">
        <v>11</v>
      </c>
      <c r="D250" t="s">
        <v>13</v>
      </c>
      <c r="E250" t="s">
        <v>15</v>
      </c>
      <c r="F250">
        <v>70000</v>
      </c>
      <c r="G250" t="s">
        <v>21</v>
      </c>
      <c r="H250" s="3">
        <v>7.1999999999999995E-2</v>
      </c>
      <c r="I250">
        <v>1770</v>
      </c>
      <c r="J250">
        <v>25</v>
      </c>
      <c r="K250" t="s">
        <v>25</v>
      </c>
      <c r="L250" s="9">
        <f t="shared" si="3"/>
        <v>7.1999999999999995E-2</v>
      </c>
      <c r="M250" t="str">
        <f>IF(Customer_table[[#This Row],[Total Trans Ct]]&gt;=60,"Active",IF(Customer_table[[#This Row],[Total Trans Ct]]&gt;=30,"Moderate","Low"))</f>
        <v>Low</v>
      </c>
    </row>
    <row r="251" spans="1:13" x14ac:dyDescent="0.3">
      <c r="A251">
        <v>721022433</v>
      </c>
      <c r="B251">
        <v>44</v>
      </c>
      <c r="C251" t="s">
        <v>10</v>
      </c>
      <c r="D251" t="s">
        <v>13</v>
      </c>
      <c r="E251" t="s">
        <v>15</v>
      </c>
      <c r="F251">
        <v>70000</v>
      </c>
      <c r="G251" t="s">
        <v>21</v>
      </c>
      <c r="H251" s="3">
        <v>0.32700000000000001</v>
      </c>
      <c r="I251">
        <v>1409</v>
      </c>
      <c r="J251">
        <v>35</v>
      </c>
      <c r="K251" t="s">
        <v>25</v>
      </c>
      <c r="L251" s="9">
        <f t="shared" si="3"/>
        <v>0.32700000000000001</v>
      </c>
      <c r="M251" t="str">
        <f>IF(Customer_table[[#This Row],[Total Trans Ct]]&gt;=60,"Active",IF(Customer_table[[#This Row],[Total Trans Ct]]&gt;=30,"Moderate","Low"))</f>
        <v>Moderate</v>
      </c>
    </row>
    <row r="252" spans="1:13" x14ac:dyDescent="0.3">
      <c r="A252">
        <v>710103558</v>
      </c>
      <c r="B252">
        <v>50</v>
      </c>
      <c r="C252" t="s">
        <v>11</v>
      </c>
      <c r="D252" t="s">
        <v>13</v>
      </c>
      <c r="E252" t="s">
        <v>19</v>
      </c>
      <c r="F252">
        <v>130000</v>
      </c>
      <c r="G252" t="s">
        <v>21</v>
      </c>
      <c r="H252" s="3">
        <v>0.45900000000000002</v>
      </c>
      <c r="I252">
        <v>1354</v>
      </c>
      <c r="J252">
        <v>28</v>
      </c>
      <c r="K252" t="s">
        <v>25</v>
      </c>
      <c r="L252" s="9">
        <f t="shared" si="3"/>
        <v>0.45900000000000002</v>
      </c>
      <c r="M252" t="str">
        <f>IF(Customer_table[[#This Row],[Total Trans Ct]]&gt;=60,"Active",IF(Customer_table[[#This Row],[Total Trans Ct]]&gt;=30,"Moderate","Low"))</f>
        <v>Low</v>
      </c>
    </row>
    <row r="253" spans="1:13" x14ac:dyDescent="0.3">
      <c r="A253">
        <v>715952883</v>
      </c>
      <c r="B253">
        <v>73</v>
      </c>
      <c r="C253" t="s">
        <v>11</v>
      </c>
      <c r="D253" t="s">
        <v>13</v>
      </c>
      <c r="E253" t="s">
        <v>18</v>
      </c>
      <c r="F253">
        <v>50000</v>
      </c>
      <c r="G253" t="s">
        <v>21</v>
      </c>
      <c r="H253" s="3">
        <v>0.252</v>
      </c>
      <c r="I253">
        <v>1765</v>
      </c>
      <c r="J253">
        <v>34</v>
      </c>
      <c r="K253" t="s">
        <v>25</v>
      </c>
      <c r="L253" s="9">
        <f t="shared" si="3"/>
        <v>0.252</v>
      </c>
      <c r="M253" t="str">
        <f>IF(Customer_table[[#This Row],[Total Trans Ct]]&gt;=60,"Active",IF(Customer_table[[#This Row],[Total Trans Ct]]&gt;=30,"Moderate","Low"))</f>
        <v>Moderate</v>
      </c>
    </row>
    <row r="254" spans="1:13" x14ac:dyDescent="0.3">
      <c r="A254">
        <v>719731458</v>
      </c>
      <c r="B254">
        <v>56</v>
      </c>
      <c r="C254" t="s">
        <v>11</v>
      </c>
      <c r="D254" t="s">
        <v>13</v>
      </c>
      <c r="E254" t="s">
        <v>18</v>
      </c>
      <c r="F254">
        <v>50000</v>
      </c>
      <c r="G254" t="s">
        <v>21</v>
      </c>
      <c r="H254" s="3">
        <v>0.24399999999999999</v>
      </c>
      <c r="I254">
        <v>1192</v>
      </c>
      <c r="J254">
        <v>27</v>
      </c>
      <c r="K254" t="s">
        <v>25</v>
      </c>
      <c r="L254" s="9">
        <f t="shared" si="3"/>
        <v>0.24399999999999999</v>
      </c>
      <c r="M254" t="str">
        <f>IF(Customer_table[[#This Row],[Total Trans Ct]]&gt;=60,"Active",IF(Customer_table[[#This Row],[Total Trans Ct]]&gt;=30,"Moderate","Low"))</f>
        <v>Low</v>
      </c>
    </row>
    <row r="255" spans="1:13" x14ac:dyDescent="0.3">
      <c r="A255">
        <v>772390908</v>
      </c>
      <c r="B255">
        <v>59</v>
      </c>
      <c r="C255" t="s">
        <v>11</v>
      </c>
      <c r="D255" t="s">
        <v>13</v>
      </c>
      <c r="E255" t="s">
        <v>18</v>
      </c>
      <c r="F255">
        <v>50000</v>
      </c>
      <c r="G255" t="s">
        <v>21</v>
      </c>
      <c r="H255" s="3">
        <v>0.29099999999999998</v>
      </c>
      <c r="I255">
        <v>687</v>
      </c>
      <c r="J255">
        <v>17</v>
      </c>
      <c r="K255" t="s">
        <v>25</v>
      </c>
      <c r="L255" s="9">
        <f t="shared" si="3"/>
        <v>0.29099999999999998</v>
      </c>
      <c r="M255" t="str">
        <f>IF(Customer_table[[#This Row],[Total Trans Ct]]&gt;=60,"Active",IF(Customer_table[[#This Row],[Total Trans Ct]]&gt;=30,"Moderate","Low"))</f>
        <v>Low</v>
      </c>
    </row>
    <row r="256" spans="1:13" x14ac:dyDescent="0.3">
      <c r="A256">
        <v>787348608</v>
      </c>
      <c r="B256">
        <v>70</v>
      </c>
      <c r="C256" t="s">
        <v>11</v>
      </c>
      <c r="D256" t="s">
        <v>13</v>
      </c>
      <c r="E256" t="s">
        <v>16</v>
      </c>
      <c r="F256">
        <v>20000</v>
      </c>
      <c r="G256" t="s">
        <v>21</v>
      </c>
      <c r="H256" s="3">
        <v>0.46</v>
      </c>
      <c r="I256">
        <v>1227</v>
      </c>
      <c r="J256">
        <v>15</v>
      </c>
      <c r="K256" t="s">
        <v>25</v>
      </c>
      <c r="L256" s="9">
        <f t="shared" si="3"/>
        <v>0.46</v>
      </c>
      <c r="M256" t="str">
        <f>IF(Customer_table[[#This Row],[Total Trans Ct]]&gt;=60,"Active",IF(Customer_table[[#This Row],[Total Trans Ct]]&gt;=30,"Moderate","Low"))</f>
        <v>Low</v>
      </c>
    </row>
    <row r="257" spans="1:13" x14ac:dyDescent="0.3">
      <c r="A257">
        <v>709485033</v>
      </c>
      <c r="B257">
        <v>55</v>
      </c>
      <c r="C257" t="s">
        <v>11</v>
      </c>
      <c r="D257" t="s">
        <v>14</v>
      </c>
      <c r="E257" t="s">
        <v>16</v>
      </c>
      <c r="F257">
        <v>20000</v>
      </c>
      <c r="G257" t="s">
        <v>21</v>
      </c>
      <c r="H257" s="3">
        <v>0.48899999999999999</v>
      </c>
      <c r="I257">
        <v>1737</v>
      </c>
      <c r="J257">
        <v>26</v>
      </c>
      <c r="K257" t="s">
        <v>26</v>
      </c>
      <c r="L257" s="9">
        <f t="shared" si="3"/>
        <v>0.48899999999999999</v>
      </c>
      <c r="M257" t="str">
        <f>IF(Customer_table[[#This Row],[Total Trans Ct]]&gt;=60,"Active",IF(Customer_table[[#This Row],[Total Trans Ct]]&gt;=30,"Moderate","Low"))</f>
        <v>Low</v>
      </c>
    </row>
    <row r="258" spans="1:13" x14ac:dyDescent="0.3">
      <c r="A258">
        <v>715432608</v>
      </c>
      <c r="B258">
        <v>43</v>
      </c>
      <c r="C258" t="s">
        <v>10</v>
      </c>
      <c r="D258" t="s">
        <v>13</v>
      </c>
      <c r="E258" t="s">
        <v>15</v>
      </c>
      <c r="F258">
        <v>70000</v>
      </c>
      <c r="G258" t="s">
        <v>21</v>
      </c>
      <c r="H258" s="3">
        <v>4.2999999999999997E-2</v>
      </c>
      <c r="I258">
        <v>1348</v>
      </c>
      <c r="J258">
        <v>34</v>
      </c>
      <c r="K258" t="s">
        <v>25</v>
      </c>
      <c r="L258" s="9">
        <f t="shared" ref="L258:L321" si="4">H258</f>
        <v>4.2999999999999997E-2</v>
      </c>
      <c r="M258" t="str">
        <f>IF(Customer_table[[#This Row],[Total Trans Ct]]&gt;=60,"Active",IF(Customer_table[[#This Row],[Total Trans Ct]]&gt;=30,"Moderate","Low"))</f>
        <v>Moderate</v>
      </c>
    </row>
    <row r="259" spans="1:13" x14ac:dyDescent="0.3">
      <c r="A259">
        <v>799471833</v>
      </c>
      <c r="B259">
        <v>45</v>
      </c>
      <c r="C259" t="s">
        <v>10</v>
      </c>
      <c r="D259" t="s">
        <v>13</v>
      </c>
      <c r="E259" t="s">
        <v>19</v>
      </c>
      <c r="F259">
        <v>130000</v>
      </c>
      <c r="G259" t="s">
        <v>21</v>
      </c>
      <c r="H259" s="3">
        <v>0.48199999999999998</v>
      </c>
      <c r="I259">
        <v>1435</v>
      </c>
      <c r="J259">
        <v>38</v>
      </c>
      <c r="K259" t="s">
        <v>25</v>
      </c>
      <c r="L259" s="9">
        <f t="shared" si="4"/>
        <v>0.48199999999999998</v>
      </c>
      <c r="M259" t="str">
        <f>IF(Customer_table[[#This Row],[Total Trans Ct]]&gt;=60,"Active",IF(Customer_table[[#This Row],[Total Trans Ct]]&gt;=30,"Moderate","Low"))</f>
        <v>Moderate</v>
      </c>
    </row>
    <row r="260" spans="1:13" x14ac:dyDescent="0.3">
      <c r="A260">
        <v>714187533</v>
      </c>
      <c r="B260">
        <v>45</v>
      </c>
      <c r="C260" t="s">
        <v>10</v>
      </c>
      <c r="D260" t="s">
        <v>14</v>
      </c>
      <c r="E260" t="s">
        <v>18</v>
      </c>
      <c r="F260">
        <v>50000</v>
      </c>
      <c r="G260" t="s">
        <v>21</v>
      </c>
      <c r="H260" s="3">
        <v>0.24</v>
      </c>
      <c r="I260">
        <v>1321</v>
      </c>
      <c r="J260">
        <v>28</v>
      </c>
      <c r="K260" t="s">
        <v>25</v>
      </c>
      <c r="L260" s="9">
        <f t="shared" si="4"/>
        <v>0.24</v>
      </c>
      <c r="M260" t="str">
        <f>IF(Customer_table[[#This Row],[Total Trans Ct]]&gt;=60,"Active",IF(Customer_table[[#This Row],[Total Trans Ct]]&gt;=30,"Moderate","Low"))</f>
        <v>Low</v>
      </c>
    </row>
    <row r="261" spans="1:13" x14ac:dyDescent="0.3">
      <c r="A261">
        <v>779656908</v>
      </c>
      <c r="B261">
        <v>40</v>
      </c>
      <c r="C261" t="s">
        <v>10</v>
      </c>
      <c r="D261" t="s">
        <v>13</v>
      </c>
      <c r="E261" t="s">
        <v>18</v>
      </c>
      <c r="F261">
        <v>50000</v>
      </c>
      <c r="G261" t="s">
        <v>21</v>
      </c>
      <c r="H261" s="3">
        <v>0.19700000000000001</v>
      </c>
      <c r="I261">
        <v>1479</v>
      </c>
      <c r="J261">
        <v>29</v>
      </c>
      <c r="K261" t="s">
        <v>25</v>
      </c>
      <c r="L261" s="9">
        <f t="shared" si="4"/>
        <v>0.19700000000000001</v>
      </c>
      <c r="M261" t="str">
        <f>IF(Customer_table[[#This Row],[Total Trans Ct]]&gt;=60,"Active",IF(Customer_table[[#This Row],[Total Trans Ct]]&gt;=30,"Moderate","Low"))</f>
        <v>Low</v>
      </c>
    </row>
    <row r="262" spans="1:13" x14ac:dyDescent="0.3">
      <c r="A262">
        <v>788950158</v>
      </c>
      <c r="B262">
        <v>36</v>
      </c>
      <c r="C262" t="s">
        <v>10</v>
      </c>
      <c r="D262" t="s">
        <v>13</v>
      </c>
      <c r="E262" t="s">
        <v>17</v>
      </c>
      <c r="F262">
        <v>100000</v>
      </c>
      <c r="G262" t="s">
        <v>21</v>
      </c>
      <c r="H262" s="3">
        <v>4.8000000000000001E-2</v>
      </c>
      <c r="I262">
        <v>1283</v>
      </c>
      <c r="J262">
        <v>39</v>
      </c>
      <c r="K262" t="s">
        <v>25</v>
      </c>
      <c r="L262" s="9">
        <f t="shared" si="4"/>
        <v>4.8000000000000001E-2</v>
      </c>
      <c r="M262" t="str">
        <f>IF(Customer_table[[#This Row],[Total Trans Ct]]&gt;=60,"Active",IF(Customer_table[[#This Row],[Total Trans Ct]]&gt;=30,"Moderate","Low"))</f>
        <v>Moderate</v>
      </c>
    </row>
    <row r="263" spans="1:13" x14ac:dyDescent="0.3">
      <c r="A263">
        <v>778867533</v>
      </c>
      <c r="B263">
        <v>59</v>
      </c>
      <c r="C263" t="s">
        <v>11</v>
      </c>
      <c r="D263" t="s">
        <v>14</v>
      </c>
      <c r="E263" t="s">
        <v>18</v>
      </c>
      <c r="F263">
        <v>50000</v>
      </c>
      <c r="G263" t="s">
        <v>21</v>
      </c>
      <c r="H263" s="3">
        <v>0</v>
      </c>
      <c r="I263">
        <v>689</v>
      </c>
      <c r="J263">
        <v>23</v>
      </c>
      <c r="K263" t="s">
        <v>25</v>
      </c>
      <c r="L263" s="9">
        <f t="shared" si="4"/>
        <v>0</v>
      </c>
      <c r="M263" t="str">
        <f>IF(Customer_table[[#This Row],[Total Trans Ct]]&gt;=60,"Active",IF(Customer_table[[#This Row],[Total Trans Ct]]&gt;=30,"Moderate","Low"))</f>
        <v>Low</v>
      </c>
    </row>
    <row r="264" spans="1:13" x14ac:dyDescent="0.3">
      <c r="A264">
        <v>710620383</v>
      </c>
      <c r="B264">
        <v>43</v>
      </c>
      <c r="C264" t="s">
        <v>10</v>
      </c>
      <c r="D264" t="s">
        <v>13</v>
      </c>
      <c r="E264" t="s">
        <v>15</v>
      </c>
      <c r="F264">
        <v>70000</v>
      </c>
      <c r="G264" t="s">
        <v>21</v>
      </c>
      <c r="H264" s="3">
        <v>4.8000000000000001E-2</v>
      </c>
      <c r="I264">
        <v>965</v>
      </c>
      <c r="J264">
        <v>17</v>
      </c>
      <c r="K264" t="s">
        <v>25</v>
      </c>
      <c r="L264" s="9">
        <f t="shared" si="4"/>
        <v>4.8000000000000001E-2</v>
      </c>
      <c r="M264" t="str">
        <f>IF(Customer_table[[#This Row],[Total Trans Ct]]&gt;=60,"Active",IF(Customer_table[[#This Row],[Total Trans Ct]]&gt;=30,"Moderate","Low"))</f>
        <v>Low</v>
      </c>
    </row>
    <row r="265" spans="1:13" x14ac:dyDescent="0.3">
      <c r="A265">
        <v>778661358</v>
      </c>
      <c r="B265">
        <v>46</v>
      </c>
      <c r="C265" t="s">
        <v>11</v>
      </c>
      <c r="D265" t="s">
        <v>14</v>
      </c>
      <c r="E265" t="s">
        <v>16</v>
      </c>
      <c r="F265">
        <v>20000</v>
      </c>
      <c r="G265" t="s">
        <v>21</v>
      </c>
      <c r="H265" s="3">
        <v>0.86599999999999999</v>
      </c>
      <c r="I265">
        <v>1541</v>
      </c>
      <c r="J265">
        <v>40</v>
      </c>
      <c r="K265" t="s">
        <v>26</v>
      </c>
      <c r="L265" s="9">
        <f t="shared" si="4"/>
        <v>0.86599999999999999</v>
      </c>
      <c r="M265" t="str">
        <f>IF(Customer_table[[#This Row],[Total Trans Ct]]&gt;=60,"Active",IF(Customer_table[[#This Row],[Total Trans Ct]]&gt;=30,"Moderate","Low"))</f>
        <v>Moderate</v>
      </c>
    </row>
    <row r="266" spans="1:13" x14ac:dyDescent="0.3">
      <c r="A266">
        <v>789483333</v>
      </c>
      <c r="B266">
        <v>41</v>
      </c>
      <c r="C266" t="s">
        <v>10</v>
      </c>
      <c r="D266" t="s">
        <v>13</v>
      </c>
      <c r="E266" t="s">
        <v>18</v>
      </c>
      <c r="F266">
        <v>50000</v>
      </c>
      <c r="G266" t="s">
        <v>21</v>
      </c>
      <c r="H266" s="3">
        <v>0.152</v>
      </c>
      <c r="I266">
        <v>1258</v>
      </c>
      <c r="J266">
        <v>23</v>
      </c>
      <c r="K266" t="s">
        <v>25</v>
      </c>
      <c r="L266" s="9">
        <f t="shared" si="4"/>
        <v>0.152</v>
      </c>
      <c r="M266" t="str">
        <f>IF(Customer_table[[#This Row],[Total Trans Ct]]&gt;=60,"Active",IF(Customer_table[[#This Row],[Total Trans Ct]]&gt;=30,"Moderate","Low"))</f>
        <v>Low</v>
      </c>
    </row>
    <row r="267" spans="1:13" x14ac:dyDescent="0.3">
      <c r="A267">
        <v>809855808</v>
      </c>
      <c r="B267">
        <v>51</v>
      </c>
      <c r="C267" t="s">
        <v>11</v>
      </c>
      <c r="D267" t="s">
        <v>14</v>
      </c>
      <c r="E267" t="s">
        <v>16</v>
      </c>
      <c r="F267">
        <v>20000</v>
      </c>
      <c r="G267" t="s">
        <v>21</v>
      </c>
      <c r="H267" s="3">
        <v>0.317</v>
      </c>
      <c r="I267">
        <v>1339</v>
      </c>
      <c r="J267">
        <v>20</v>
      </c>
      <c r="K267" t="s">
        <v>25</v>
      </c>
      <c r="L267" s="9">
        <f t="shared" si="4"/>
        <v>0.317</v>
      </c>
      <c r="M267" t="str">
        <f>IF(Customer_table[[#This Row],[Total Trans Ct]]&gt;=60,"Active",IF(Customer_table[[#This Row],[Total Trans Ct]]&gt;=30,"Moderate","Low"))</f>
        <v>Low</v>
      </c>
    </row>
    <row r="268" spans="1:13" x14ac:dyDescent="0.3">
      <c r="A268">
        <v>718464258</v>
      </c>
      <c r="B268">
        <v>51</v>
      </c>
      <c r="C268" t="s">
        <v>11</v>
      </c>
      <c r="D268" t="s">
        <v>14</v>
      </c>
      <c r="E268" t="s">
        <v>16</v>
      </c>
      <c r="F268">
        <v>20000</v>
      </c>
      <c r="G268" t="s">
        <v>21</v>
      </c>
      <c r="H268" s="3">
        <v>0.114</v>
      </c>
      <c r="I268">
        <v>1007</v>
      </c>
      <c r="J268">
        <v>22</v>
      </c>
      <c r="K268" t="s">
        <v>25</v>
      </c>
      <c r="L268" s="9">
        <f t="shared" si="4"/>
        <v>0.114</v>
      </c>
      <c r="M268" t="str">
        <f>IF(Customer_table[[#This Row],[Total Trans Ct]]&gt;=60,"Active",IF(Customer_table[[#This Row],[Total Trans Ct]]&gt;=30,"Moderate","Low"))</f>
        <v>Low</v>
      </c>
    </row>
    <row r="269" spans="1:13" x14ac:dyDescent="0.3">
      <c r="A269">
        <v>708528483</v>
      </c>
      <c r="B269">
        <v>43</v>
      </c>
      <c r="C269" t="s">
        <v>10</v>
      </c>
      <c r="D269" t="s">
        <v>14</v>
      </c>
      <c r="E269" t="s">
        <v>20</v>
      </c>
      <c r="G269" t="s">
        <v>21</v>
      </c>
      <c r="H269" s="3">
        <v>0.76200000000000001</v>
      </c>
      <c r="I269">
        <v>1387</v>
      </c>
      <c r="J269">
        <v>33</v>
      </c>
      <c r="K269" t="s">
        <v>25</v>
      </c>
      <c r="L269" s="9">
        <f t="shared" si="4"/>
        <v>0.76200000000000001</v>
      </c>
      <c r="M269" t="str">
        <f>IF(Customer_table[[#This Row],[Total Trans Ct]]&gt;=60,"Active",IF(Customer_table[[#This Row],[Total Trans Ct]]&gt;=30,"Moderate","Low"))</f>
        <v>Moderate</v>
      </c>
    </row>
    <row r="270" spans="1:13" x14ac:dyDescent="0.3">
      <c r="A270">
        <v>771809733</v>
      </c>
      <c r="B270">
        <v>64</v>
      </c>
      <c r="C270" t="s">
        <v>11</v>
      </c>
      <c r="D270" t="s">
        <v>14</v>
      </c>
      <c r="E270" t="s">
        <v>18</v>
      </c>
      <c r="F270">
        <v>50000</v>
      </c>
      <c r="G270" t="s">
        <v>21</v>
      </c>
      <c r="H270" s="3">
        <v>0</v>
      </c>
      <c r="I270">
        <v>960</v>
      </c>
      <c r="J270">
        <v>18</v>
      </c>
      <c r="K270" t="s">
        <v>25</v>
      </c>
      <c r="L270" s="9">
        <f t="shared" si="4"/>
        <v>0</v>
      </c>
      <c r="M270" t="str">
        <f>IF(Customer_table[[#This Row],[Total Trans Ct]]&gt;=60,"Active",IF(Customer_table[[#This Row],[Total Trans Ct]]&gt;=30,"Moderate","Low"))</f>
        <v>Low</v>
      </c>
    </row>
    <row r="271" spans="1:13" x14ac:dyDescent="0.3">
      <c r="A271">
        <v>719942883</v>
      </c>
      <c r="B271">
        <v>54</v>
      </c>
      <c r="C271" t="s">
        <v>11</v>
      </c>
      <c r="D271" t="s">
        <v>13</v>
      </c>
      <c r="E271" t="s">
        <v>15</v>
      </c>
      <c r="F271">
        <v>70000</v>
      </c>
      <c r="G271" t="s">
        <v>21</v>
      </c>
      <c r="H271" s="3">
        <v>0.626</v>
      </c>
      <c r="I271">
        <v>1119</v>
      </c>
      <c r="J271">
        <v>18</v>
      </c>
      <c r="K271" t="s">
        <v>25</v>
      </c>
      <c r="L271" s="9">
        <f t="shared" si="4"/>
        <v>0.626</v>
      </c>
      <c r="M271" t="str">
        <f>IF(Customer_table[[#This Row],[Total Trans Ct]]&gt;=60,"Active",IF(Customer_table[[#This Row],[Total Trans Ct]]&gt;=30,"Moderate","Low"))</f>
        <v>Low</v>
      </c>
    </row>
    <row r="272" spans="1:13" x14ac:dyDescent="0.3">
      <c r="A272">
        <v>807226683</v>
      </c>
      <c r="B272">
        <v>48</v>
      </c>
      <c r="C272" t="s">
        <v>11</v>
      </c>
      <c r="D272" t="s">
        <v>13</v>
      </c>
      <c r="E272" t="s">
        <v>18</v>
      </c>
      <c r="F272">
        <v>50000</v>
      </c>
      <c r="G272" t="s">
        <v>21</v>
      </c>
      <c r="H272" s="3">
        <v>0.21099999999999999</v>
      </c>
      <c r="I272">
        <v>1642</v>
      </c>
      <c r="J272">
        <v>41</v>
      </c>
      <c r="K272" t="s">
        <v>25</v>
      </c>
      <c r="L272" s="9">
        <f t="shared" si="4"/>
        <v>0.21099999999999999</v>
      </c>
      <c r="M272" t="str">
        <f>IF(Customer_table[[#This Row],[Total Trans Ct]]&gt;=60,"Active",IF(Customer_table[[#This Row],[Total Trans Ct]]&gt;=30,"Moderate","Low"))</f>
        <v>Moderate</v>
      </c>
    </row>
    <row r="273" spans="1:13" x14ac:dyDescent="0.3">
      <c r="A273">
        <v>717806133</v>
      </c>
      <c r="B273">
        <v>40</v>
      </c>
      <c r="C273" t="s">
        <v>10</v>
      </c>
      <c r="D273" t="s">
        <v>13</v>
      </c>
      <c r="E273" t="s">
        <v>15</v>
      </c>
      <c r="F273">
        <v>70000</v>
      </c>
      <c r="G273" t="s">
        <v>21</v>
      </c>
      <c r="H273" s="3">
        <v>0</v>
      </c>
      <c r="I273">
        <v>1382</v>
      </c>
      <c r="J273">
        <v>31</v>
      </c>
      <c r="K273" t="s">
        <v>25</v>
      </c>
      <c r="L273" s="9">
        <f t="shared" si="4"/>
        <v>0</v>
      </c>
      <c r="M273" t="str">
        <f>IF(Customer_table[[#This Row],[Total Trans Ct]]&gt;=60,"Active",IF(Customer_table[[#This Row],[Total Trans Ct]]&gt;=30,"Moderate","Low"))</f>
        <v>Moderate</v>
      </c>
    </row>
    <row r="274" spans="1:13" x14ac:dyDescent="0.3">
      <c r="A274">
        <v>720615708</v>
      </c>
      <c r="B274">
        <v>57</v>
      </c>
      <c r="C274" t="s">
        <v>11</v>
      </c>
      <c r="D274" t="s">
        <v>13</v>
      </c>
      <c r="E274" t="s">
        <v>18</v>
      </c>
      <c r="F274">
        <v>50000</v>
      </c>
      <c r="G274" t="s">
        <v>21</v>
      </c>
      <c r="H274" s="3">
        <v>0</v>
      </c>
      <c r="I274">
        <v>1232</v>
      </c>
      <c r="J274">
        <v>32</v>
      </c>
      <c r="K274" t="s">
        <v>25</v>
      </c>
      <c r="L274" s="9">
        <f t="shared" si="4"/>
        <v>0</v>
      </c>
      <c r="M274" t="str">
        <f>IF(Customer_table[[#This Row],[Total Trans Ct]]&gt;=60,"Active",IF(Customer_table[[#This Row],[Total Trans Ct]]&gt;=30,"Moderate","Low"))</f>
        <v>Moderate</v>
      </c>
    </row>
    <row r="275" spans="1:13" x14ac:dyDescent="0.3">
      <c r="A275">
        <v>714511758</v>
      </c>
      <c r="B275">
        <v>45</v>
      </c>
      <c r="C275" t="s">
        <v>10</v>
      </c>
      <c r="D275" t="s">
        <v>13</v>
      </c>
      <c r="E275" t="s">
        <v>17</v>
      </c>
      <c r="F275">
        <v>100000</v>
      </c>
      <c r="G275" t="s">
        <v>21</v>
      </c>
      <c r="H275" s="3">
        <v>0.16200000000000001</v>
      </c>
      <c r="I275">
        <v>1542</v>
      </c>
      <c r="J275">
        <v>16</v>
      </c>
      <c r="K275" t="s">
        <v>25</v>
      </c>
      <c r="L275" s="9">
        <f t="shared" si="4"/>
        <v>0.16200000000000001</v>
      </c>
      <c r="M275" t="str">
        <f>IF(Customer_table[[#This Row],[Total Trans Ct]]&gt;=60,"Active",IF(Customer_table[[#This Row],[Total Trans Ct]]&gt;=30,"Moderate","Low"))</f>
        <v>Low</v>
      </c>
    </row>
    <row r="276" spans="1:13" x14ac:dyDescent="0.3">
      <c r="A276">
        <v>715050408</v>
      </c>
      <c r="B276">
        <v>41</v>
      </c>
      <c r="C276" t="s">
        <v>10</v>
      </c>
      <c r="D276" t="s">
        <v>13</v>
      </c>
      <c r="E276" t="s">
        <v>17</v>
      </c>
      <c r="F276">
        <v>100000</v>
      </c>
      <c r="G276" t="s">
        <v>21</v>
      </c>
      <c r="H276" s="3">
        <v>0.19600000000000001</v>
      </c>
      <c r="I276">
        <v>1094</v>
      </c>
      <c r="J276">
        <v>32</v>
      </c>
      <c r="K276" t="s">
        <v>25</v>
      </c>
      <c r="L276" s="9">
        <f t="shared" si="4"/>
        <v>0.19600000000000001</v>
      </c>
      <c r="M276" t="str">
        <f>IF(Customer_table[[#This Row],[Total Trans Ct]]&gt;=60,"Active",IF(Customer_table[[#This Row],[Total Trans Ct]]&gt;=30,"Moderate","Low"))</f>
        <v>Moderate</v>
      </c>
    </row>
    <row r="277" spans="1:13" x14ac:dyDescent="0.3">
      <c r="A277">
        <v>721132233</v>
      </c>
      <c r="B277">
        <v>42</v>
      </c>
      <c r="C277" t="s">
        <v>10</v>
      </c>
      <c r="D277" t="s">
        <v>14</v>
      </c>
      <c r="E277" t="s">
        <v>16</v>
      </c>
      <c r="F277">
        <v>20000</v>
      </c>
      <c r="G277" t="s">
        <v>21</v>
      </c>
      <c r="H277" s="3">
        <v>0.73399999999999999</v>
      </c>
      <c r="I277">
        <v>1217</v>
      </c>
      <c r="J277">
        <v>30</v>
      </c>
      <c r="K277" t="s">
        <v>25</v>
      </c>
      <c r="L277" s="9">
        <f t="shared" si="4"/>
        <v>0.73399999999999999</v>
      </c>
      <c r="M277" t="str">
        <f>IF(Customer_table[[#This Row],[Total Trans Ct]]&gt;=60,"Active",IF(Customer_table[[#This Row],[Total Trans Ct]]&gt;=30,"Moderate","Low"))</f>
        <v>Moderate</v>
      </c>
    </row>
    <row r="278" spans="1:13" x14ac:dyDescent="0.3">
      <c r="A278">
        <v>719211558</v>
      </c>
      <c r="B278">
        <v>45</v>
      </c>
      <c r="C278" t="s">
        <v>10</v>
      </c>
      <c r="D278" t="s">
        <v>13</v>
      </c>
      <c r="E278" t="s">
        <v>15</v>
      </c>
      <c r="F278">
        <v>70000</v>
      </c>
      <c r="G278" t="s">
        <v>21</v>
      </c>
      <c r="H278" s="3">
        <v>0</v>
      </c>
      <c r="I278">
        <v>744</v>
      </c>
      <c r="J278">
        <v>18</v>
      </c>
      <c r="K278" t="s">
        <v>25</v>
      </c>
      <c r="L278" s="9">
        <f t="shared" si="4"/>
        <v>0</v>
      </c>
      <c r="M278" t="str">
        <f>IF(Customer_table[[#This Row],[Total Trans Ct]]&gt;=60,"Active",IF(Customer_table[[#This Row],[Total Trans Ct]]&gt;=30,"Moderate","Low"))</f>
        <v>Low</v>
      </c>
    </row>
    <row r="279" spans="1:13" x14ac:dyDescent="0.3">
      <c r="A279">
        <v>712069008</v>
      </c>
      <c r="B279">
        <v>42</v>
      </c>
      <c r="C279" t="s">
        <v>10</v>
      </c>
      <c r="D279" t="s">
        <v>14</v>
      </c>
      <c r="E279" t="s">
        <v>16</v>
      </c>
      <c r="F279">
        <v>20000</v>
      </c>
      <c r="G279" t="s">
        <v>21</v>
      </c>
      <c r="H279" s="3">
        <v>0.44600000000000001</v>
      </c>
      <c r="I279">
        <v>1614</v>
      </c>
      <c r="J279">
        <v>33</v>
      </c>
      <c r="K279" t="s">
        <v>26</v>
      </c>
      <c r="L279" s="9">
        <f t="shared" si="4"/>
        <v>0.44600000000000001</v>
      </c>
      <c r="M279" t="str">
        <f>IF(Customer_table[[#This Row],[Total Trans Ct]]&gt;=60,"Active",IF(Customer_table[[#This Row],[Total Trans Ct]]&gt;=30,"Moderate","Low"))</f>
        <v>Moderate</v>
      </c>
    </row>
    <row r="280" spans="1:13" x14ac:dyDescent="0.3">
      <c r="A280">
        <v>715996983</v>
      </c>
      <c r="B280">
        <v>47</v>
      </c>
      <c r="C280" t="s">
        <v>11</v>
      </c>
      <c r="D280" t="s">
        <v>13</v>
      </c>
      <c r="E280" t="s">
        <v>17</v>
      </c>
      <c r="F280">
        <v>100000</v>
      </c>
      <c r="G280" t="s">
        <v>21</v>
      </c>
      <c r="H280" s="3">
        <v>0.14000000000000001</v>
      </c>
      <c r="I280">
        <v>1747</v>
      </c>
      <c r="J280">
        <v>31</v>
      </c>
      <c r="K280" t="s">
        <v>25</v>
      </c>
      <c r="L280" s="9">
        <f t="shared" si="4"/>
        <v>0.14000000000000001</v>
      </c>
      <c r="M280" t="str">
        <f>IF(Customer_table[[#This Row],[Total Trans Ct]]&gt;=60,"Active",IF(Customer_table[[#This Row],[Total Trans Ct]]&gt;=30,"Moderate","Low"))</f>
        <v>Moderate</v>
      </c>
    </row>
    <row r="281" spans="1:13" x14ac:dyDescent="0.3">
      <c r="A281">
        <v>773466258</v>
      </c>
      <c r="B281">
        <v>48</v>
      </c>
      <c r="C281" t="s">
        <v>11</v>
      </c>
      <c r="D281" t="s">
        <v>14</v>
      </c>
      <c r="E281" t="s">
        <v>18</v>
      </c>
      <c r="F281">
        <v>50000</v>
      </c>
      <c r="G281" t="s">
        <v>21</v>
      </c>
      <c r="H281" s="3">
        <v>0.26200000000000001</v>
      </c>
      <c r="I281">
        <v>1144</v>
      </c>
      <c r="J281">
        <v>22</v>
      </c>
      <c r="K281" t="s">
        <v>25</v>
      </c>
      <c r="L281" s="9">
        <f t="shared" si="4"/>
        <v>0.26200000000000001</v>
      </c>
      <c r="M281" t="str">
        <f>IF(Customer_table[[#This Row],[Total Trans Ct]]&gt;=60,"Active",IF(Customer_table[[#This Row],[Total Trans Ct]]&gt;=30,"Moderate","Low"))</f>
        <v>Low</v>
      </c>
    </row>
    <row r="282" spans="1:13" x14ac:dyDescent="0.3">
      <c r="A282">
        <v>798983508</v>
      </c>
      <c r="B282">
        <v>43</v>
      </c>
      <c r="C282" t="s">
        <v>10</v>
      </c>
      <c r="D282" t="s">
        <v>13</v>
      </c>
      <c r="E282" t="s">
        <v>17</v>
      </c>
      <c r="F282">
        <v>100000</v>
      </c>
      <c r="G282" t="s">
        <v>23</v>
      </c>
      <c r="H282" s="3">
        <v>4.2000000000000003E-2</v>
      </c>
      <c r="I282">
        <v>1575</v>
      </c>
      <c r="J282">
        <v>34</v>
      </c>
      <c r="K282" t="s">
        <v>25</v>
      </c>
      <c r="L282" s="9">
        <f t="shared" si="4"/>
        <v>4.2000000000000003E-2</v>
      </c>
      <c r="M282" t="str">
        <f>IF(Customer_table[[#This Row],[Total Trans Ct]]&gt;=60,"Active",IF(Customer_table[[#This Row],[Total Trans Ct]]&gt;=30,"Moderate","Low"))</f>
        <v>Moderate</v>
      </c>
    </row>
    <row r="283" spans="1:13" x14ac:dyDescent="0.3">
      <c r="A283">
        <v>719117433</v>
      </c>
      <c r="B283">
        <v>41</v>
      </c>
      <c r="C283" t="s">
        <v>10</v>
      </c>
      <c r="D283" t="s">
        <v>13</v>
      </c>
      <c r="E283" t="s">
        <v>17</v>
      </c>
      <c r="F283">
        <v>100000</v>
      </c>
      <c r="G283" t="s">
        <v>21</v>
      </c>
      <c r="H283" s="3">
        <v>9.4E-2</v>
      </c>
      <c r="I283">
        <v>1463</v>
      </c>
      <c r="J283">
        <v>24</v>
      </c>
      <c r="K283" t="s">
        <v>25</v>
      </c>
      <c r="L283" s="9">
        <f t="shared" si="4"/>
        <v>9.4E-2</v>
      </c>
      <c r="M283" t="str">
        <f>IF(Customer_table[[#This Row],[Total Trans Ct]]&gt;=60,"Active",IF(Customer_table[[#This Row],[Total Trans Ct]]&gt;=30,"Moderate","Low"))</f>
        <v>Low</v>
      </c>
    </row>
    <row r="284" spans="1:13" x14ac:dyDescent="0.3">
      <c r="A284">
        <v>716451183</v>
      </c>
      <c r="B284">
        <v>54</v>
      </c>
      <c r="C284" t="s">
        <v>11</v>
      </c>
      <c r="D284" t="s">
        <v>14</v>
      </c>
      <c r="E284" t="s">
        <v>18</v>
      </c>
      <c r="F284">
        <v>50000</v>
      </c>
      <c r="G284" t="s">
        <v>21</v>
      </c>
      <c r="H284" s="3">
        <v>0.308</v>
      </c>
      <c r="I284">
        <v>1706</v>
      </c>
      <c r="J284">
        <v>21</v>
      </c>
      <c r="K284" t="s">
        <v>26</v>
      </c>
      <c r="L284" s="9">
        <f t="shared" si="4"/>
        <v>0.308</v>
      </c>
      <c r="M284" t="str">
        <f>IF(Customer_table[[#This Row],[Total Trans Ct]]&gt;=60,"Active",IF(Customer_table[[#This Row],[Total Trans Ct]]&gt;=30,"Moderate","Low"))</f>
        <v>Low</v>
      </c>
    </row>
    <row r="285" spans="1:13" x14ac:dyDescent="0.3">
      <c r="A285">
        <v>718621608</v>
      </c>
      <c r="B285">
        <v>54</v>
      </c>
      <c r="C285" t="s">
        <v>11</v>
      </c>
      <c r="D285" t="s">
        <v>14</v>
      </c>
      <c r="E285" t="s">
        <v>20</v>
      </c>
      <c r="G285" t="s">
        <v>21</v>
      </c>
      <c r="H285" s="3">
        <v>0</v>
      </c>
      <c r="I285">
        <v>909</v>
      </c>
      <c r="J285">
        <v>14</v>
      </c>
      <c r="K285" t="s">
        <v>25</v>
      </c>
      <c r="L285" s="9">
        <f t="shared" si="4"/>
        <v>0</v>
      </c>
      <c r="M285" t="str">
        <f>IF(Customer_table[[#This Row],[Total Trans Ct]]&gt;=60,"Active",IF(Customer_table[[#This Row],[Total Trans Ct]]&gt;=30,"Moderate","Low"))</f>
        <v>Low</v>
      </c>
    </row>
    <row r="286" spans="1:13" x14ac:dyDescent="0.3">
      <c r="A286">
        <v>715085733</v>
      </c>
      <c r="B286">
        <v>61</v>
      </c>
      <c r="C286" t="s">
        <v>11</v>
      </c>
      <c r="D286" t="s">
        <v>13</v>
      </c>
      <c r="E286" t="s">
        <v>18</v>
      </c>
      <c r="F286">
        <v>50000</v>
      </c>
      <c r="G286" t="s">
        <v>21</v>
      </c>
      <c r="H286" s="3">
        <v>0.68</v>
      </c>
      <c r="I286">
        <v>2434</v>
      </c>
      <c r="J286">
        <v>33</v>
      </c>
      <c r="K286" t="s">
        <v>26</v>
      </c>
      <c r="L286" s="9">
        <f t="shared" si="4"/>
        <v>0.68</v>
      </c>
      <c r="M286" t="str">
        <f>IF(Customer_table[[#This Row],[Total Trans Ct]]&gt;=60,"Active",IF(Customer_table[[#This Row],[Total Trans Ct]]&gt;=30,"Moderate","Low"))</f>
        <v>Moderate</v>
      </c>
    </row>
    <row r="287" spans="1:13" x14ac:dyDescent="0.3">
      <c r="A287">
        <v>788977833</v>
      </c>
      <c r="B287">
        <v>61</v>
      </c>
      <c r="C287" t="s">
        <v>11</v>
      </c>
      <c r="D287" t="s">
        <v>13</v>
      </c>
      <c r="E287" t="s">
        <v>17</v>
      </c>
      <c r="F287">
        <v>100000</v>
      </c>
      <c r="G287" t="s">
        <v>21</v>
      </c>
      <c r="H287" s="3">
        <v>0.23799999999999999</v>
      </c>
      <c r="I287">
        <v>1876</v>
      </c>
      <c r="J287">
        <v>41</v>
      </c>
      <c r="K287" t="s">
        <v>25</v>
      </c>
      <c r="L287" s="9">
        <f t="shared" si="4"/>
        <v>0.23799999999999999</v>
      </c>
      <c r="M287" t="str">
        <f>IF(Customer_table[[#This Row],[Total Trans Ct]]&gt;=60,"Active",IF(Customer_table[[#This Row],[Total Trans Ct]]&gt;=30,"Moderate","Low"))</f>
        <v>Moderate</v>
      </c>
    </row>
    <row r="288" spans="1:13" x14ac:dyDescent="0.3">
      <c r="A288">
        <v>720272958</v>
      </c>
      <c r="B288">
        <v>48</v>
      </c>
      <c r="C288" t="s">
        <v>11</v>
      </c>
      <c r="D288" t="s">
        <v>13</v>
      </c>
      <c r="E288" t="s">
        <v>19</v>
      </c>
      <c r="F288">
        <v>130000</v>
      </c>
      <c r="G288" t="s">
        <v>21</v>
      </c>
      <c r="H288" s="3">
        <v>0</v>
      </c>
      <c r="I288">
        <v>1000</v>
      </c>
      <c r="J288">
        <v>25</v>
      </c>
      <c r="K288" t="s">
        <v>25</v>
      </c>
      <c r="L288" s="9">
        <f t="shared" si="4"/>
        <v>0</v>
      </c>
      <c r="M288" t="str">
        <f>IF(Customer_table[[#This Row],[Total Trans Ct]]&gt;=60,"Active",IF(Customer_table[[#This Row],[Total Trans Ct]]&gt;=30,"Moderate","Low"))</f>
        <v>Low</v>
      </c>
    </row>
    <row r="289" spans="1:13" x14ac:dyDescent="0.3">
      <c r="A289">
        <v>708421833</v>
      </c>
      <c r="B289">
        <v>45</v>
      </c>
      <c r="C289" t="s">
        <v>10</v>
      </c>
      <c r="D289" t="s">
        <v>14</v>
      </c>
      <c r="E289" t="s">
        <v>16</v>
      </c>
      <c r="F289">
        <v>20000</v>
      </c>
      <c r="G289" t="s">
        <v>21</v>
      </c>
      <c r="H289" s="3">
        <v>0.753</v>
      </c>
      <c r="I289">
        <v>1139</v>
      </c>
      <c r="J289">
        <v>30</v>
      </c>
      <c r="K289" t="s">
        <v>25</v>
      </c>
      <c r="L289" s="9">
        <f t="shared" si="4"/>
        <v>0.753</v>
      </c>
      <c r="M289" t="str">
        <f>IF(Customer_table[[#This Row],[Total Trans Ct]]&gt;=60,"Active",IF(Customer_table[[#This Row],[Total Trans Ct]]&gt;=30,"Moderate","Low"))</f>
        <v>Moderate</v>
      </c>
    </row>
    <row r="290" spans="1:13" x14ac:dyDescent="0.3">
      <c r="A290">
        <v>709173108</v>
      </c>
      <c r="B290">
        <v>54</v>
      </c>
      <c r="C290" t="s">
        <v>11</v>
      </c>
      <c r="D290" t="s">
        <v>14</v>
      </c>
      <c r="E290" t="s">
        <v>20</v>
      </c>
      <c r="G290" t="s">
        <v>21</v>
      </c>
      <c r="H290" s="3">
        <v>0.877</v>
      </c>
      <c r="I290">
        <v>799</v>
      </c>
      <c r="J290">
        <v>21</v>
      </c>
      <c r="K290" t="s">
        <v>25</v>
      </c>
      <c r="L290" s="9">
        <f t="shared" si="4"/>
        <v>0.877</v>
      </c>
      <c r="M290" t="str">
        <f>IF(Customer_table[[#This Row],[Total Trans Ct]]&gt;=60,"Active",IF(Customer_table[[#This Row],[Total Trans Ct]]&gt;=30,"Moderate","Low"))</f>
        <v>Low</v>
      </c>
    </row>
    <row r="291" spans="1:13" x14ac:dyDescent="0.3">
      <c r="A291">
        <v>709879458</v>
      </c>
      <c r="B291">
        <v>54</v>
      </c>
      <c r="C291" t="s">
        <v>11</v>
      </c>
      <c r="D291" t="s">
        <v>14</v>
      </c>
      <c r="E291" t="s">
        <v>20</v>
      </c>
      <c r="G291" t="s">
        <v>21</v>
      </c>
      <c r="H291" s="3">
        <v>0.72399999999999998</v>
      </c>
      <c r="I291">
        <v>1881</v>
      </c>
      <c r="J291">
        <v>45</v>
      </c>
      <c r="K291" t="s">
        <v>26</v>
      </c>
      <c r="L291" s="9">
        <f t="shared" si="4"/>
        <v>0.72399999999999998</v>
      </c>
      <c r="M291" t="str">
        <f>IF(Customer_table[[#This Row],[Total Trans Ct]]&gt;=60,"Active",IF(Customer_table[[#This Row],[Total Trans Ct]]&gt;=30,"Moderate","Low"))</f>
        <v>Moderate</v>
      </c>
    </row>
    <row r="292" spans="1:13" x14ac:dyDescent="0.3">
      <c r="A292">
        <v>715120608</v>
      </c>
      <c r="B292">
        <v>44</v>
      </c>
      <c r="C292" t="s">
        <v>10</v>
      </c>
      <c r="D292" t="s">
        <v>13</v>
      </c>
      <c r="E292" t="s">
        <v>15</v>
      </c>
      <c r="F292">
        <v>70000</v>
      </c>
      <c r="G292" t="s">
        <v>21</v>
      </c>
      <c r="H292" s="3">
        <v>0.11700000000000001</v>
      </c>
      <c r="I292">
        <v>1273</v>
      </c>
      <c r="J292">
        <v>27</v>
      </c>
      <c r="K292" t="s">
        <v>25</v>
      </c>
      <c r="L292" s="9">
        <f t="shared" si="4"/>
        <v>0.11700000000000001</v>
      </c>
      <c r="M292" t="str">
        <f>IF(Customer_table[[#This Row],[Total Trans Ct]]&gt;=60,"Active",IF(Customer_table[[#This Row],[Total Trans Ct]]&gt;=30,"Moderate","Low"))</f>
        <v>Low</v>
      </c>
    </row>
    <row r="293" spans="1:13" x14ac:dyDescent="0.3">
      <c r="A293">
        <v>770632758</v>
      </c>
      <c r="B293">
        <v>50</v>
      </c>
      <c r="C293" t="s">
        <v>11</v>
      </c>
      <c r="D293" t="s">
        <v>14</v>
      </c>
      <c r="E293" t="s">
        <v>20</v>
      </c>
      <c r="G293" t="s">
        <v>21</v>
      </c>
      <c r="H293" s="3">
        <v>0.63800000000000001</v>
      </c>
      <c r="I293">
        <v>1328</v>
      </c>
      <c r="J293">
        <v>33</v>
      </c>
      <c r="K293" t="s">
        <v>25</v>
      </c>
      <c r="L293" s="9">
        <f t="shared" si="4"/>
        <v>0.63800000000000001</v>
      </c>
      <c r="M293" t="str">
        <f>IF(Customer_table[[#This Row],[Total Trans Ct]]&gt;=60,"Active",IF(Customer_table[[#This Row],[Total Trans Ct]]&gt;=30,"Moderate","Low"))</f>
        <v>Moderate</v>
      </c>
    </row>
    <row r="294" spans="1:13" x14ac:dyDescent="0.3">
      <c r="A294">
        <v>779078733</v>
      </c>
      <c r="B294">
        <v>55</v>
      </c>
      <c r="C294" t="s">
        <v>11</v>
      </c>
      <c r="D294" t="s">
        <v>13</v>
      </c>
      <c r="E294" t="s">
        <v>15</v>
      </c>
      <c r="F294">
        <v>70000</v>
      </c>
      <c r="G294" t="s">
        <v>21</v>
      </c>
      <c r="H294" s="3">
        <v>0.10199999999999999</v>
      </c>
      <c r="I294">
        <v>1579</v>
      </c>
      <c r="J294">
        <v>36</v>
      </c>
      <c r="K294" t="s">
        <v>25</v>
      </c>
      <c r="L294" s="9">
        <f t="shared" si="4"/>
        <v>0.10199999999999999</v>
      </c>
      <c r="M294" t="str">
        <f>IF(Customer_table[[#This Row],[Total Trans Ct]]&gt;=60,"Active",IF(Customer_table[[#This Row],[Total Trans Ct]]&gt;=30,"Moderate","Low"))</f>
        <v>Moderate</v>
      </c>
    </row>
    <row r="295" spans="1:13" x14ac:dyDescent="0.3">
      <c r="A295">
        <v>771742533</v>
      </c>
      <c r="B295">
        <v>48</v>
      </c>
      <c r="C295" t="s">
        <v>11</v>
      </c>
      <c r="D295" t="s">
        <v>13</v>
      </c>
      <c r="E295" t="s">
        <v>18</v>
      </c>
      <c r="F295">
        <v>50000</v>
      </c>
      <c r="G295" t="s">
        <v>21</v>
      </c>
      <c r="H295" s="3">
        <v>0.13100000000000001</v>
      </c>
      <c r="I295">
        <v>937</v>
      </c>
      <c r="J295">
        <v>28</v>
      </c>
      <c r="K295" t="s">
        <v>25</v>
      </c>
      <c r="L295" s="9">
        <f t="shared" si="4"/>
        <v>0.13100000000000001</v>
      </c>
      <c r="M295" t="str">
        <f>IF(Customer_table[[#This Row],[Total Trans Ct]]&gt;=60,"Active",IF(Customer_table[[#This Row],[Total Trans Ct]]&gt;=30,"Moderate","Low"))</f>
        <v>Low</v>
      </c>
    </row>
    <row r="296" spans="1:13" x14ac:dyDescent="0.3">
      <c r="A296">
        <v>720250158</v>
      </c>
      <c r="B296">
        <v>45</v>
      </c>
      <c r="C296" t="s">
        <v>10</v>
      </c>
      <c r="D296" t="s">
        <v>13</v>
      </c>
      <c r="E296" t="s">
        <v>15</v>
      </c>
      <c r="F296">
        <v>70000</v>
      </c>
      <c r="G296" t="s">
        <v>21</v>
      </c>
      <c r="H296" s="3">
        <v>7.8E-2</v>
      </c>
      <c r="I296">
        <v>1749</v>
      </c>
      <c r="J296">
        <v>37</v>
      </c>
      <c r="K296" t="s">
        <v>25</v>
      </c>
      <c r="L296" s="9">
        <f t="shared" si="4"/>
        <v>7.8E-2</v>
      </c>
      <c r="M296" t="str">
        <f>IF(Customer_table[[#This Row],[Total Trans Ct]]&gt;=60,"Active",IF(Customer_table[[#This Row],[Total Trans Ct]]&gt;=30,"Moderate","Low"))</f>
        <v>Moderate</v>
      </c>
    </row>
    <row r="297" spans="1:13" x14ac:dyDescent="0.3">
      <c r="A297">
        <v>716458983</v>
      </c>
      <c r="B297">
        <v>60</v>
      </c>
      <c r="C297" t="s">
        <v>11</v>
      </c>
      <c r="D297" t="s">
        <v>13</v>
      </c>
      <c r="E297" t="s">
        <v>18</v>
      </c>
      <c r="F297">
        <v>50000</v>
      </c>
      <c r="G297" t="s">
        <v>21</v>
      </c>
      <c r="H297" s="3">
        <v>0.255</v>
      </c>
      <c r="I297">
        <v>1424</v>
      </c>
      <c r="J297">
        <v>29</v>
      </c>
      <c r="K297" t="s">
        <v>25</v>
      </c>
      <c r="L297" s="9">
        <f t="shared" si="4"/>
        <v>0.255</v>
      </c>
      <c r="M297" t="str">
        <f>IF(Customer_table[[#This Row],[Total Trans Ct]]&gt;=60,"Active",IF(Customer_table[[#This Row],[Total Trans Ct]]&gt;=30,"Moderate","Low"))</f>
        <v>Low</v>
      </c>
    </row>
    <row r="298" spans="1:13" x14ac:dyDescent="0.3">
      <c r="A298">
        <v>713747733</v>
      </c>
      <c r="B298">
        <v>55</v>
      </c>
      <c r="C298" t="s">
        <v>11</v>
      </c>
      <c r="D298" t="s">
        <v>13</v>
      </c>
      <c r="E298" t="s">
        <v>18</v>
      </c>
      <c r="F298">
        <v>50000</v>
      </c>
      <c r="G298" t="s">
        <v>21</v>
      </c>
      <c r="H298" s="3">
        <v>0.71599999999999997</v>
      </c>
      <c r="I298">
        <v>2011</v>
      </c>
      <c r="J298">
        <v>41</v>
      </c>
      <c r="K298" t="s">
        <v>26</v>
      </c>
      <c r="L298" s="9">
        <f t="shared" si="4"/>
        <v>0.71599999999999997</v>
      </c>
      <c r="M298" t="str">
        <f>IF(Customer_table[[#This Row],[Total Trans Ct]]&gt;=60,"Active",IF(Customer_table[[#This Row],[Total Trans Ct]]&gt;=30,"Moderate","Low"))</f>
        <v>Moderate</v>
      </c>
    </row>
    <row r="299" spans="1:13" x14ac:dyDescent="0.3">
      <c r="A299">
        <v>712270158</v>
      </c>
      <c r="B299">
        <v>62</v>
      </c>
      <c r="C299" t="s">
        <v>11</v>
      </c>
      <c r="D299" t="s">
        <v>14</v>
      </c>
      <c r="E299" t="s">
        <v>18</v>
      </c>
      <c r="F299">
        <v>50000</v>
      </c>
      <c r="G299" t="s">
        <v>21</v>
      </c>
      <c r="H299" s="3">
        <v>0.60899999999999999</v>
      </c>
      <c r="I299">
        <v>1208</v>
      </c>
      <c r="J299">
        <v>31</v>
      </c>
      <c r="K299" t="s">
        <v>25</v>
      </c>
      <c r="L299" s="9">
        <f t="shared" si="4"/>
        <v>0.60899999999999999</v>
      </c>
      <c r="M299" t="str">
        <f>IF(Customer_table[[#This Row],[Total Trans Ct]]&gt;=60,"Active",IF(Customer_table[[#This Row],[Total Trans Ct]]&gt;=30,"Moderate","Low"))</f>
        <v>Moderate</v>
      </c>
    </row>
    <row r="300" spans="1:13" x14ac:dyDescent="0.3">
      <c r="A300">
        <v>789562383</v>
      </c>
      <c r="B300">
        <v>38</v>
      </c>
      <c r="C300" t="s">
        <v>10</v>
      </c>
      <c r="D300" t="s">
        <v>14</v>
      </c>
      <c r="E300" t="s">
        <v>16</v>
      </c>
      <c r="F300">
        <v>20000</v>
      </c>
      <c r="G300" t="s">
        <v>21</v>
      </c>
      <c r="H300" s="3">
        <v>0.40500000000000003</v>
      </c>
      <c r="I300">
        <v>1259</v>
      </c>
      <c r="J300">
        <v>24</v>
      </c>
      <c r="K300" t="s">
        <v>25</v>
      </c>
      <c r="L300" s="9">
        <f t="shared" si="4"/>
        <v>0.40500000000000003</v>
      </c>
      <c r="M300" t="str">
        <f>IF(Customer_table[[#This Row],[Total Trans Ct]]&gt;=60,"Active",IF(Customer_table[[#This Row],[Total Trans Ct]]&gt;=30,"Moderate","Low"))</f>
        <v>Low</v>
      </c>
    </row>
    <row r="301" spans="1:13" x14ac:dyDescent="0.3">
      <c r="A301">
        <v>754897008</v>
      </c>
      <c r="B301">
        <v>46</v>
      </c>
      <c r="C301" t="s">
        <v>11</v>
      </c>
      <c r="D301" t="s">
        <v>13</v>
      </c>
      <c r="E301" t="s">
        <v>18</v>
      </c>
      <c r="F301">
        <v>50000</v>
      </c>
      <c r="G301" t="s">
        <v>21</v>
      </c>
      <c r="H301" s="3">
        <v>0.15</v>
      </c>
      <c r="I301">
        <v>1319</v>
      </c>
      <c r="J301">
        <v>26</v>
      </c>
      <c r="K301" t="s">
        <v>25</v>
      </c>
      <c r="L301" s="9">
        <f t="shared" si="4"/>
        <v>0.15</v>
      </c>
      <c r="M301" t="str">
        <f>IF(Customer_table[[#This Row],[Total Trans Ct]]&gt;=60,"Active",IF(Customer_table[[#This Row],[Total Trans Ct]]&gt;=30,"Moderate","Low"))</f>
        <v>Low</v>
      </c>
    </row>
    <row r="302" spans="1:13" x14ac:dyDescent="0.3">
      <c r="A302">
        <v>819700533</v>
      </c>
      <c r="B302">
        <v>50</v>
      </c>
      <c r="C302" t="s">
        <v>11</v>
      </c>
      <c r="D302" t="s">
        <v>13</v>
      </c>
      <c r="E302" t="s">
        <v>19</v>
      </c>
      <c r="F302">
        <v>130000</v>
      </c>
      <c r="G302" t="s">
        <v>23</v>
      </c>
      <c r="H302" s="3">
        <v>0.154</v>
      </c>
      <c r="I302">
        <v>949</v>
      </c>
      <c r="J302">
        <v>27</v>
      </c>
      <c r="K302" t="s">
        <v>25</v>
      </c>
      <c r="L302" s="9">
        <f t="shared" si="4"/>
        <v>0.154</v>
      </c>
      <c r="M302" t="str">
        <f>IF(Customer_table[[#This Row],[Total Trans Ct]]&gt;=60,"Active",IF(Customer_table[[#This Row],[Total Trans Ct]]&gt;=30,"Moderate","Low"))</f>
        <v>Low</v>
      </c>
    </row>
    <row r="303" spans="1:13" x14ac:dyDescent="0.3">
      <c r="A303">
        <v>712890408</v>
      </c>
      <c r="B303">
        <v>45</v>
      </c>
      <c r="C303" t="s">
        <v>10</v>
      </c>
      <c r="D303" t="s">
        <v>13</v>
      </c>
      <c r="E303" t="s">
        <v>15</v>
      </c>
      <c r="F303">
        <v>70000</v>
      </c>
      <c r="G303" t="s">
        <v>21</v>
      </c>
      <c r="H303" s="3">
        <v>0.60499999999999998</v>
      </c>
      <c r="I303">
        <v>1338</v>
      </c>
      <c r="J303">
        <v>30</v>
      </c>
      <c r="K303" t="s">
        <v>25</v>
      </c>
      <c r="L303" s="9">
        <f t="shared" si="4"/>
        <v>0.60499999999999998</v>
      </c>
      <c r="M303" t="str">
        <f>IF(Customer_table[[#This Row],[Total Trans Ct]]&gt;=60,"Active",IF(Customer_table[[#This Row],[Total Trans Ct]]&gt;=30,"Moderate","Low"))</f>
        <v>Moderate</v>
      </c>
    </row>
    <row r="304" spans="1:13" x14ac:dyDescent="0.3">
      <c r="A304">
        <v>720248208</v>
      </c>
      <c r="B304">
        <v>47</v>
      </c>
      <c r="C304" t="s">
        <v>11</v>
      </c>
      <c r="D304" t="s">
        <v>13</v>
      </c>
      <c r="E304" t="s">
        <v>15</v>
      </c>
      <c r="F304">
        <v>70000</v>
      </c>
      <c r="G304" t="s">
        <v>21</v>
      </c>
      <c r="H304" s="3">
        <v>0.27500000000000002</v>
      </c>
      <c r="I304">
        <v>1554</v>
      </c>
      <c r="J304">
        <v>26</v>
      </c>
      <c r="K304" t="s">
        <v>25</v>
      </c>
      <c r="L304" s="9">
        <f t="shared" si="4"/>
        <v>0.27500000000000002</v>
      </c>
      <c r="M304" t="str">
        <f>IF(Customer_table[[#This Row],[Total Trans Ct]]&gt;=60,"Active",IF(Customer_table[[#This Row],[Total Trans Ct]]&gt;=30,"Moderate","Low"))</f>
        <v>Low</v>
      </c>
    </row>
    <row r="305" spans="1:13" x14ac:dyDescent="0.3">
      <c r="A305">
        <v>779749908</v>
      </c>
      <c r="B305">
        <v>48</v>
      </c>
      <c r="C305" t="s">
        <v>11</v>
      </c>
      <c r="D305" t="s">
        <v>13</v>
      </c>
      <c r="E305" t="s">
        <v>15</v>
      </c>
      <c r="F305">
        <v>70000</v>
      </c>
      <c r="G305" t="s">
        <v>22</v>
      </c>
      <c r="H305" s="3">
        <v>0.06</v>
      </c>
      <c r="I305">
        <v>1350</v>
      </c>
      <c r="J305">
        <v>32</v>
      </c>
      <c r="K305" t="s">
        <v>25</v>
      </c>
      <c r="L305" s="9">
        <f t="shared" si="4"/>
        <v>0.06</v>
      </c>
      <c r="M305" t="str">
        <f>IF(Customer_table[[#This Row],[Total Trans Ct]]&gt;=60,"Active",IF(Customer_table[[#This Row],[Total Trans Ct]]&gt;=30,"Moderate","Low"))</f>
        <v>Moderate</v>
      </c>
    </row>
    <row r="306" spans="1:13" x14ac:dyDescent="0.3">
      <c r="A306">
        <v>717401883</v>
      </c>
      <c r="B306">
        <v>35</v>
      </c>
      <c r="C306" t="s">
        <v>12</v>
      </c>
      <c r="D306" t="s">
        <v>13</v>
      </c>
      <c r="E306" t="s">
        <v>15</v>
      </c>
      <c r="F306">
        <v>70000</v>
      </c>
      <c r="G306" t="s">
        <v>21</v>
      </c>
      <c r="H306" s="3">
        <v>0.16200000000000001</v>
      </c>
      <c r="I306">
        <v>1694</v>
      </c>
      <c r="J306">
        <v>44</v>
      </c>
      <c r="K306" t="s">
        <v>25</v>
      </c>
      <c r="L306" s="9">
        <f t="shared" si="4"/>
        <v>0.16200000000000001</v>
      </c>
      <c r="M306" t="str">
        <f>IF(Customer_table[[#This Row],[Total Trans Ct]]&gt;=60,"Active",IF(Customer_table[[#This Row],[Total Trans Ct]]&gt;=30,"Moderate","Low"))</f>
        <v>Moderate</v>
      </c>
    </row>
    <row r="307" spans="1:13" x14ac:dyDescent="0.3">
      <c r="A307">
        <v>721509558</v>
      </c>
      <c r="B307">
        <v>51</v>
      </c>
      <c r="C307" t="s">
        <v>11</v>
      </c>
      <c r="D307" t="s">
        <v>13</v>
      </c>
      <c r="E307" t="s">
        <v>19</v>
      </c>
      <c r="F307">
        <v>130000</v>
      </c>
      <c r="G307" t="s">
        <v>21</v>
      </c>
      <c r="H307" s="3">
        <v>7.0000000000000007E-2</v>
      </c>
      <c r="I307">
        <v>1678</v>
      </c>
      <c r="J307">
        <v>40</v>
      </c>
      <c r="K307" t="s">
        <v>25</v>
      </c>
      <c r="L307" s="9">
        <f t="shared" si="4"/>
        <v>7.0000000000000007E-2</v>
      </c>
      <c r="M307" t="str">
        <f>IF(Customer_table[[#This Row],[Total Trans Ct]]&gt;=60,"Active",IF(Customer_table[[#This Row],[Total Trans Ct]]&gt;=30,"Moderate","Low"))</f>
        <v>Moderate</v>
      </c>
    </row>
    <row r="308" spans="1:13" x14ac:dyDescent="0.3">
      <c r="A308">
        <v>710572458</v>
      </c>
      <c r="B308">
        <v>36</v>
      </c>
      <c r="C308" t="s">
        <v>10</v>
      </c>
      <c r="D308" t="s">
        <v>14</v>
      </c>
      <c r="E308" t="s">
        <v>20</v>
      </c>
      <c r="G308" t="s">
        <v>21</v>
      </c>
      <c r="H308" s="3">
        <v>0</v>
      </c>
      <c r="I308">
        <v>2069</v>
      </c>
      <c r="J308">
        <v>43</v>
      </c>
      <c r="K308" t="s">
        <v>25</v>
      </c>
      <c r="L308" s="9">
        <f t="shared" si="4"/>
        <v>0</v>
      </c>
      <c r="M308" t="str">
        <f>IF(Customer_table[[#This Row],[Total Trans Ct]]&gt;=60,"Active",IF(Customer_table[[#This Row],[Total Trans Ct]]&gt;=30,"Moderate","Low"))</f>
        <v>Moderate</v>
      </c>
    </row>
    <row r="309" spans="1:13" x14ac:dyDescent="0.3">
      <c r="A309">
        <v>714576183</v>
      </c>
      <c r="B309">
        <v>47</v>
      </c>
      <c r="C309" t="s">
        <v>11</v>
      </c>
      <c r="D309" t="s">
        <v>13</v>
      </c>
      <c r="E309" t="s">
        <v>17</v>
      </c>
      <c r="F309">
        <v>100000</v>
      </c>
      <c r="G309" t="s">
        <v>21</v>
      </c>
      <c r="H309" s="3">
        <v>9.4E-2</v>
      </c>
      <c r="I309">
        <v>1222</v>
      </c>
      <c r="J309">
        <v>23</v>
      </c>
      <c r="K309" t="s">
        <v>25</v>
      </c>
      <c r="L309" s="9">
        <f t="shared" si="4"/>
        <v>9.4E-2</v>
      </c>
      <c r="M309" t="str">
        <f>IF(Customer_table[[#This Row],[Total Trans Ct]]&gt;=60,"Active",IF(Customer_table[[#This Row],[Total Trans Ct]]&gt;=30,"Moderate","Low"))</f>
        <v>Low</v>
      </c>
    </row>
    <row r="310" spans="1:13" x14ac:dyDescent="0.3">
      <c r="A310">
        <v>721425558</v>
      </c>
      <c r="B310">
        <v>52</v>
      </c>
      <c r="C310" t="s">
        <v>11</v>
      </c>
      <c r="D310" t="s">
        <v>13</v>
      </c>
      <c r="E310" t="s">
        <v>19</v>
      </c>
      <c r="F310">
        <v>130000</v>
      </c>
      <c r="G310" t="s">
        <v>21</v>
      </c>
      <c r="H310" s="3">
        <v>0</v>
      </c>
      <c r="I310">
        <v>1536</v>
      </c>
      <c r="J310">
        <v>37</v>
      </c>
      <c r="K310" t="s">
        <v>25</v>
      </c>
      <c r="L310" s="9">
        <f t="shared" si="4"/>
        <v>0</v>
      </c>
      <c r="M310" t="str">
        <f>IF(Customer_table[[#This Row],[Total Trans Ct]]&gt;=60,"Active",IF(Customer_table[[#This Row],[Total Trans Ct]]&gt;=30,"Moderate","Low"))</f>
        <v>Moderate</v>
      </c>
    </row>
    <row r="311" spans="1:13" x14ac:dyDescent="0.3">
      <c r="A311">
        <v>711109908</v>
      </c>
      <c r="B311">
        <v>43</v>
      </c>
      <c r="C311" t="s">
        <v>10</v>
      </c>
      <c r="D311" t="s">
        <v>14</v>
      </c>
      <c r="E311" t="s">
        <v>16</v>
      </c>
      <c r="F311">
        <v>20000</v>
      </c>
      <c r="G311" t="s">
        <v>21</v>
      </c>
      <c r="H311" s="3">
        <v>0.25600000000000001</v>
      </c>
      <c r="I311">
        <v>1400</v>
      </c>
      <c r="J311">
        <v>31</v>
      </c>
      <c r="K311" t="s">
        <v>25</v>
      </c>
      <c r="L311" s="9">
        <f t="shared" si="4"/>
        <v>0.25600000000000001</v>
      </c>
      <c r="M311" t="str">
        <f>IF(Customer_table[[#This Row],[Total Trans Ct]]&gt;=60,"Active",IF(Customer_table[[#This Row],[Total Trans Ct]]&gt;=30,"Moderate","Low"))</f>
        <v>Moderate</v>
      </c>
    </row>
    <row r="312" spans="1:13" x14ac:dyDescent="0.3">
      <c r="A312">
        <v>715203108</v>
      </c>
      <c r="B312">
        <v>63</v>
      </c>
      <c r="C312" t="s">
        <v>11</v>
      </c>
      <c r="D312" t="s">
        <v>13</v>
      </c>
      <c r="E312" t="s">
        <v>18</v>
      </c>
      <c r="F312">
        <v>50000</v>
      </c>
      <c r="G312" t="s">
        <v>21</v>
      </c>
      <c r="H312" s="3">
        <v>0.186</v>
      </c>
      <c r="I312">
        <v>1050</v>
      </c>
      <c r="J312">
        <v>28</v>
      </c>
      <c r="K312" t="s">
        <v>25</v>
      </c>
      <c r="L312" s="9">
        <f t="shared" si="4"/>
        <v>0.186</v>
      </c>
      <c r="M312" t="str">
        <f>IF(Customer_table[[#This Row],[Total Trans Ct]]&gt;=60,"Active",IF(Customer_table[[#This Row],[Total Trans Ct]]&gt;=30,"Moderate","Low"))</f>
        <v>Low</v>
      </c>
    </row>
    <row r="313" spans="1:13" x14ac:dyDescent="0.3">
      <c r="A313">
        <v>710027508</v>
      </c>
      <c r="B313">
        <v>61</v>
      </c>
      <c r="C313" t="s">
        <v>11</v>
      </c>
      <c r="D313" t="s">
        <v>13</v>
      </c>
      <c r="E313" t="s">
        <v>15</v>
      </c>
      <c r="F313">
        <v>70000</v>
      </c>
      <c r="G313" t="s">
        <v>21</v>
      </c>
      <c r="H313" s="3">
        <v>0.64800000000000002</v>
      </c>
      <c r="I313">
        <v>1389</v>
      </c>
      <c r="J313">
        <v>33</v>
      </c>
      <c r="K313" t="s">
        <v>25</v>
      </c>
      <c r="L313" s="9">
        <f t="shared" si="4"/>
        <v>0.64800000000000002</v>
      </c>
      <c r="M313" t="str">
        <f>IF(Customer_table[[#This Row],[Total Trans Ct]]&gt;=60,"Active",IF(Customer_table[[#This Row],[Total Trans Ct]]&gt;=30,"Moderate","Low"))</f>
        <v>Moderate</v>
      </c>
    </row>
    <row r="314" spans="1:13" x14ac:dyDescent="0.3">
      <c r="A314">
        <v>787464408</v>
      </c>
      <c r="B314">
        <v>53</v>
      </c>
      <c r="C314" t="s">
        <v>11</v>
      </c>
      <c r="D314" t="s">
        <v>13</v>
      </c>
      <c r="E314" t="s">
        <v>15</v>
      </c>
      <c r="F314">
        <v>70000</v>
      </c>
      <c r="G314" t="s">
        <v>21</v>
      </c>
      <c r="H314" s="3">
        <v>0</v>
      </c>
      <c r="I314">
        <v>1184</v>
      </c>
      <c r="J314">
        <v>29</v>
      </c>
      <c r="K314" t="s">
        <v>25</v>
      </c>
      <c r="L314" s="9">
        <f t="shared" si="4"/>
        <v>0</v>
      </c>
      <c r="M314" t="str">
        <f>IF(Customer_table[[#This Row],[Total Trans Ct]]&gt;=60,"Active",IF(Customer_table[[#This Row],[Total Trans Ct]]&gt;=30,"Moderate","Low"))</f>
        <v>Low</v>
      </c>
    </row>
    <row r="315" spans="1:13" x14ac:dyDescent="0.3">
      <c r="A315">
        <v>783542133</v>
      </c>
      <c r="B315">
        <v>53</v>
      </c>
      <c r="C315" t="s">
        <v>11</v>
      </c>
      <c r="D315" t="s">
        <v>14</v>
      </c>
      <c r="E315" t="s">
        <v>16</v>
      </c>
      <c r="F315">
        <v>20000</v>
      </c>
      <c r="G315" t="s">
        <v>21</v>
      </c>
      <c r="H315" s="3">
        <v>0.80600000000000005</v>
      </c>
      <c r="I315">
        <v>2093</v>
      </c>
      <c r="J315">
        <v>42</v>
      </c>
      <c r="K315" t="s">
        <v>26</v>
      </c>
      <c r="L315" s="9">
        <f t="shared" si="4"/>
        <v>0.80600000000000005</v>
      </c>
      <c r="M315" t="str">
        <f>IF(Customer_table[[#This Row],[Total Trans Ct]]&gt;=60,"Active",IF(Customer_table[[#This Row],[Total Trans Ct]]&gt;=30,"Moderate","Low"))</f>
        <v>Moderate</v>
      </c>
    </row>
    <row r="316" spans="1:13" x14ac:dyDescent="0.3">
      <c r="A316">
        <v>708330858</v>
      </c>
      <c r="B316">
        <v>57</v>
      </c>
      <c r="C316" t="s">
        <v>11</v>
      </c>
      <c r="D316" t="s">
        <v>13</v>
      </c>
      <c r="E316" t="s">
        <v>19</v>
      </c>
      <c r="F316">
        <v>130000</v>
      </c>
      <c r="G316" t="s">
        <v>21</v>
      </c>
      <c r="H316" s="3">
        <v>0.16700000000000001</v>
      </c>
      <c r="I316">
        <v>678</v>
      </c>
      <c r="J316">
        <v>11</v>
      </c>
      <c r="K316" t="s">
        <v>25</v>
      </c>
      <c r="L316" s="9">
        <f t="shared" si="4"/>
        <v>0.16700000000000001</v>
      </c>
      <c r="M316" t="str">
        <f>IF(Customer_table[[#This Row],[Total Trans Ct]]&gt;=60,"Active",IF(Customer_table[[#This Row],[Total Trans Ct]]&gt;=30,"Moderate","Low"))</f>
        <v>Low</v>
      </c>
    </row>
    <row r="317" spans="1:13" x14ac:dyDescent="0.3">
      <c r="A317">
        <v>714426783</v>
      </c>
      <c r="B317">
        <v>38</v>
      </c>
      <c r="C317" t="s">
        <v>10</v>
      </c>
      <c r="D317" t="s">
        <v>14</v>
      </c>
      <c r="E317" t="s">
        <v>20</v>
      </c>
      <c r="G317" t="s">
        <v>21</v>
      </c>
      <c r="H317" s="3">
        <v>0.153</v>
      </c>
      <c r="I317">
        <v>1467</v>
      </c>
      <c r="J317">
        <v>29</v>
      </c>
      <c r="K317" t="s">
        <v>25</v>
      </c>
      <c r="L317" s="9">
        <f t="shared" si="4"/>
        <v>0.153</v>
      </c>
      <c r="M317" t="str">
        <f>IF(Customer_table[[#This Row],[Total Trans Ct]]&gt;=60,"Active",IF(Customer_table[[#This Row],[Total Trans Ct]]&gt;=30,"Moderate","Low"))</f>
        <v>Low</v>
      </c>
    </row>
    <row r="318" spans="1:13" x14ac:dyDescent="0.3">
      <c r="A318">
        <v>712701333</v>
      </c>
      <c r="B318">
        <v>53</v>
      </c>
      <c r="C318" t="s">
        <v>11</v>
      </c>
      <c r="D318" t="s">
        <v>13</v>
      </c>
      <c r="E318" t="s">
        <v>15</v>
      </c>
      <c r="F318">
        <v>70000</v>
      </c>
      <c r="G318" t="s">
        <v>21</v>
      </c>
      <c r="H318" s="3">
        <v>0.41199999999999998</v>
      </c>
      <c r="I318">
        <v>1219</v>
      </c>
      <c r="J318">
        <v>27</v>
      </c>
      <c r="K318" t="s">
        <v>25</v>
      </c>
      <c r="L318" s="9">
        <f t="shared" si="4"/>
        <v>0.41199999999999998</v>
      </c>
      <c r="M318" t="str">
        <f>IF(Customer_table[[#This Row],[Total Trans Ct]]&gt;=60,"Active",IF(Customer_table[[#This Row],[Total Trans Ct]]&gt;=30,"Moderate","Low"))</f>
        <v>Low</v>
      </c>
    </row>
    <row r="319" spans="1:13" x14ac:dyDescent="0.3">
      <c r="A319">
        <v>709494483</v>
      </c>
      <c r="B319">
        <v>63</v>
      </c>
      <c r="C319" t="s">
        <v>11</v>
      </c>
      <c r="D319" t="s">
        <v>14</v>
      </c>
      <c r="E319" t="s">
        <v>16</v>
      </c>
      <c r="F319">
        <v>20000</v>
      </c>
      <c r="G319" t="s">
        <v>21</v>
      </c>
      <c r="H319" s="3">
        <v>0.79</v>
      </c>
      <c r="I319">
        <v>1730</v>
      </c>
      <c r="J319">
        <v>36</v>
      </c>
      <c r="K319" t="s">
        <v>26</v>
      </c>
      <c r="L319" s="9">
        <f t="shared" si="4"/>
        <v>0.79</v>
      </c>
      <c r="M319" t="str">
        <f>IF(Customer_table[[#This Row],[Total Trans Ct]]&gt;=60,"Active",IF(Customer_table[[#This Row],[Total Trans Ct]]&gt;=30,"Moderate","Low"))</f>
        <v>Moderate</v>
      </c>
    </row>
    <row r="320" spans="1:13" x14ac:dyDescent="0.3">
      <c r="A320">
        <v>773373108</v>
      </c>
      <c r="B320">
        <v>49</v>
      </c>
      <c r="C320" t="s">
        <v>11</v>
      </c>
      <c r="D320" t="s">
        <v>14</v>
      </c>
      <c r="E320" t="s">
        <v>16</v>
      </c>
      <c r="F320">
        <v>20000</v>
      </c>
      <c r="G320" t="s">
        <v>21</v>
      </c>
      <c r="H320" s="3">
        <v>0.73199999999999998</v>
      </c>
      <c r="I320">
        <v>1025</v>
      </c>
      <c r="J320">
        <v>28</v>
      </c>
      <c r="K320" t="s">
        <v>25</v>
      </c>
      <c r="L320" s="9">
        <f t="shared" si="4"/>
        <v>0.73199999999999998</v>
      </c>
      <c r="M320" t="str">
        <f>IF(Customer_table[[#This Row],[Total Trans Ct]]&gt;=60,"Active",IF(Customer_table[[#This Row],[Total Trans Ct]]&gt;=30,"Moderate","Low"))</f>
        <v>Low</v>
      </c>
    </row>
    <row r="321" spans="1:13" x14ac:dyDescent="0.3">
      <c r="A321">
        <v>715812258</v>
      </c>
      <c r="B321">
        <v>45</v>
      </c>
      <c r="C321" t="s">
        <v>10</v>
      </c>
      <c r="D321" t="s">
        <v>13</v>
      </c>
      <c r="E321" t="s">
        <v>17</v>
      </c>
      <c r="F321">
        <v>100000</v>
      </c>
      <c r="G321" t="s">
        <v>21</v>
      </c>
      <c r="H321" s="3">
        <v>0.123</v>
      </c>
      <c r="I321">
        <v>1165</v>
      </c>
      <c r="J321">
        <v>33</v>
      </c>
      <c r="K321" t="s">
        <v>25</v>
      </c>
      <c r="L321" s="9">
        <f t="shared" si="4"/>
        <v>0.123</v>
      </c>
      <c r="M321" t="str">
        <f>IF(Customer_table[[#This Row],[Total Trans Ct]]&gt;=60,"Active",IF(Customer_table[[#This Row],[Total Trans Ct]]&gt;=30,"Moderate","Low"))</f>
        <v>Moderate</v>
      </c>
    </row>
    <row r="322" spans="1:13" x14ac:dyDescent="0.3">
      <c r="A322">
        <v>778286433</v>
      </c>
      <c r="B322">
        <v>67</v>
      </c>
      <c r="C322" t="s">
        <v>11</v>
      </c>
      <c r="D322" t="s">
        <v>13</v>
      </c>
      <c r="E322" t="s">
        <v>18</v>
      </c>
      <c r="F322">
        <v>50000</v>
      </c>
      <c r="G322" t="s">
        <v>21</v>
      </c>
      <c r="H322" s="3">
        <v>0.221</v>
      </c>
      <c r="I322">
        <v>2133</v>
      </c>
      <c r="J322">
        <v>55</v>
      </c>
      <c r="K322" t="s">
        <v>25</v>
      </c>
      <c r="L322" s="9">
        <f t="shared" ref="L322:L385" si="5">H322</f>
        <v>0.221</v>
      </c>
      <c r="M322" t="str">
        <f>IF(Customer_table[[#This Row],[Total Trans Ct]]&gt;=60,"Active",IF(Customer_table[[#This Row],[Total Trans Ct]]&gt;=30,"Moderate","Low"))</f>
        <v>Moderate</v>
      </c>
    </row>
    <row r="323" spans="1:13" x14ac:dyDescent="0.3">
      <c r="A323">
        <v>789270033</v>
      </c>
      <c r="B323">
        <v>48</v>
      </c>
      <c r="C323" t="s">
        <v>11</v>
      </c>
      <c r="D323" t="s">
        <v>13</v>
      </c>
      <c r="E323" t="s">
        <v>17</v>
      </c>
      <c r="F323">
        <v>100000</v>
      </c>
      <c r="G323" t="s">
        <v>23</v>
      </c>
      <c r="H323" s="3">
        <v>0</v>
      </c>
      <c r="I323">
        <v>1122</v>
      </c>
      <c r="J323">
        <v>13</v>
      </c>
      <c r="K323" t="s">
        <v>25</v>
      </c>
      <c r="L323" s="9">
        <f t="shared" si="5"/>
        <v>0</v>
      </c>
      <c r="M323" t="str">
        <f>IF(Customer_table[[#This Row],[Total Trans Ct]]&gt;=60,"Active",IF(Customer_table[[#This Row],[Total Trans Ct]]&gt;=30,"Moderate","Low"))</f>
        <v>Low</v>
      </c>
    </row>
    <row r="324" spans="1:13" x14ac:dyDescent="0.3">
      <c r="A324">
        <v>711569433</v>
      </c>
      <c r="B324">
        <v>51</v>
      </c>
      <c r="C324" t="s">
        <v>11</v>
      </c>
      <c r="D324" t="s">
        <v>14</v>
      </c>
      <c r="E324" t="s">
        <v>16</v>
      </c>
      <c r="F324">
        <v>20000</v>
      </c>
      <c r="G324" t="s">
        <v>21</v>
      </c>
      <c r="H324" s="3">
        <v>0.2</v>
      </c>
      <c r="I324">
        <v>1083</v>
      </c>
      <c r="J324">
        <v>22</v>
      </c>
      <c r="K324" t="s">
        <v>25</v>
      </c>
      <c r="L324" s="9">
        <f t="shared" si="5"/>
        <v>0.2</v>
      </c>
      <c r="M324" t="str">
        <f>IF(Customer_table[[#This Row],[Total Trans Ct]]&gt;=60,"Active",IF(Customer_table[[#This Row],[Total Trans Ct]]&gt;=30,"Moderate","Low"))</f>
        <v>Low</v>
      </c>
    </row>
    <row r="325" spans="1:13" x14ac:dyDescent="0.3">
      <c r="A325">
        <v>720214833</v>
      </c>
      <c r="B325">
        <v>52</v>
      </c>
      <c r="C325" t="s">
        <v>11</v>
      </c>
      <c r="D325" t="s">
        <v>13</v>
      </c>
      <c r="E325" t="s">
        <v>17</v>
      </c>
      <c r="F325">
        <v>100000</v>
      </c>
      <c r="G325" t="s">
        <v>23</v>
      </c>
      <c r="H325" s="3">
        <v>6.3E-2</v>
      </c>
      <c r="I325">
        <v>1234</v>
      </c>
      <c r="J325">
        <v>23</v>
      </c>
      <c r="K325" t="s">
        <v>25</v>
      </c>
      <c r="L325" s="9">
        <f t="shared" si="5"/>
        <v>6.3E-2</v>
      </c>
      <c r="M325" t="str">
        <f>IF(Customer_table[[#This Row],[Total Trans Ct]]&gt;=60,"Active",IF(Customer_table[[#This Row],[Total Trans Ct]]&gt;=30,"Moderate","Low"))</f>
        <v>Low</v>
      </c>
    </row>
    <row r="326" spans="1:13" x14ac:dyDescent="0.3">
      <c r="A326">
        <v>709346133</v>
      </c>
      <c r="B326">
        <v>55</v>
      </c>
      <c r="C326" t="s">
        <v>11</v>
      </c>
      <c r="D326" t="s">
        <v>14</v>
      </c>
      <c r="E326" t="s">
        <v>20</v>
      </c>
      <c r="G326" t="s">
        <v>21</v>
      </c>
      <c r="H326" s="3">
        <v>0.78500000000000003</v>
      </c>
      <c r="I326">
        <v>1277</v>
      </c>
      <c r="J326">
        <v>23</v>
      </c>
      <c r="K326" t="s">
        <v>25</v>
      </c>
      <c r="L326" s="9">
        <f t="shared" si="5"/>
        <v>0.78500000000000003</v>
      </c>
      <c r="M326" t="str">
        <f>IF(Customer_table[[#This Row],[Total Trans Ct]]&gt;=60,"Active",IF(Customer_table[[#This Row],[Total Trans Ct]]&gt;=30,"Moderate","Low"))</f>
        <v>Low</v>
      </c>
    </row>
    <row r="327" spans="1:13" x14ac:dyDescent="0.3">
      <c r="A327">
        <v>788194458</v>
      </c>
      <c r="B327">
        <v>34</v>
      </c>
      <c r="C327" t="s">
        <v>12</v>
      </c>
      <c r="D327" t="s">
        <v>13</v>
      </c>
      <c r="E327" t="s">
        <v>15</v>
      </c>
      <c r="F327">
        <v>70000</v>
      </c>
      <c r="G327" t="s">
        <v>21</v>
      </c>
      <c r="H327" s="3">
        <v>0.77100000000000002</v>
      </c>
      <c r="I327">
        <v>1843</v>
      </c>
      <c r="J327">
        <v>35</v>
      </c>
      <c r="K327" t="s">
        <v>26</v>
      </c>
      <c r="L327" s="9">
        <f t="shared" si="5"/>
        <v>0.77100000000000002</v>
      </c>
      <c r="M327" t="str">
        <f>IF(Customer_table[[#This Row],[Total Trans Ct]]&gt;=60,"Active",IF(Customer_table[[#This Row],[Total Trans Ct]]&gt;=30,"Moderate","Low"))</f>
        <v>Moderate</v>
      </c>
    </row>
    <row r="328" spans="1:13" x14ac:dyDescent="0.3">
      <c r="A328">
        <v>720779733</v>
      </c>
      <c r="B328">
        <v>56</v>
      </c>
      <c r="C328" t="s">
        <v>11</v>
      </c>
      <c r="D328" t="s">
        <v>13</v>
      </c>
      <c r="E328" t="s">
        <v>19</v>
      </c>
      <c r="F328">
        <v>130000</v>
      </c>
      <c r="G328" t="s">
        <v>21</v>
      </c>
      <c r="H328" s="3">
        <v>0.224</v>
      </c>
      <c r="I328">
        <v>1747</v>
      </c>
      <c r="J328">
        <v>49</v>
      </c>
      <c r="K328" t="s">
        <v>25</v>
      </c>
      <c r="L328" s="9">
        <f t="shared" si="5"/>
        <v>0.224</v>
      </c>
      <c r="M328" t="str">
        <f>IF(Customer_table[[#This Row],[Total Trans Ct]]&gt;=60,"Active",IF(Customer_table[[#This Row],[Total Trans Ct]]&gt;=30,"Moderate","Low"))</f>
        <v>Moderate</v>
      </c>
    </row>
    <row r="329" spans="1:13" x14ac:dyDescent="0.3">
      <c r="A329">
        <v>717424458</v>
      </c>
      <c r="B329">
        <v>44</v>
      </c>
      <c r="C329" t="s">
        <v>10</v>
      </c>
      <c r="D329" t="s">
        <v>14</v>
      </c>
      <c r="E329" t="s">
        <v>16</v>
      </c>
      <c r="F329">
        <v>20000</v>
      </c>
      <c r="G329" t="s">
        <v>21</v>
      </c>
      <c r="H329" s="3">
        <v>0.79500000000000004</v>
      </c>
      <c r="I329">
        <v>1166</v>
      </c>
      <c r="J329">
        <v>22</v>
      </c>
      <c r="K329" t="s">
        <v>25</v>
      </c>
      <c r="L329" s="9">
        <f t="shared" si="5"/>
        <v>0.79500000000000004</v>
      </c>
      <c r="M329" t="str">
        <f>IF(Customer_table[[#This Row],[Total Trans Ct]]&gt;=60,"Active",IF(Customer_table[[#This Row],[Total Trans Ct]]&gt;=30,"Moderate","Low"))</f>
        <v>Low</v>
      </c>
    </row>
    <row r="330" spans="1:13" x14ac:dyDescent="0.3">
      <c r="A330">
        <v>708820308</v>
      </c>
      <c r="B330">
        <v>47</v>
      </c>
      <c r="C330" t="s">
        <v>11</v>
      </c>
      <c r="D330" t="s">
        <v>13</v>
      </c>
      <c r="E330" t="s">
        <v>17</v>
      </c>
      <c r="F330">
        <v>100000</v>
      </c>
      <c r="G330" t="s">
        <v>21</v>
      </c>
      <c r="H330" s="3">
        <v>0.187</v>
      </c>
      <c r="I330">
        <v>1326</v>
      </c>
      <c r="J330">
        <v>31</v>
      </c>
      <c r="K330" t="s">
        <v>25</v>
      </c>
      <c r="L330" s="9">
        <f t="shared" si="5"/>
        <v>0.187</v>
      </c>
      <c r="M330" t="str">
        <f>IF(Customer_table[[#This Row],[Total Trans Ct]]&gt;=60,"Active",IF(Customer_table[[#This Row],[Total Trans Ct]]&gt;=30,"Moderate","Low"))</f>
        <v>Moderate</v>
      </c>
    </row>
    <row r="331" spans="1:13" x14ac:dyDescent="0.3">
      <c r="A331">
        <v>710558058</v>
      </c>
      <c r="B331">
        <v>46</v>
      </c>
      <c r="C331" t="s">
        <v>11</v>
      </c>
      <c r="D331" t="s">
        <v>14</v>
      </c>
      <c r="E331" t="s">
        <v>16</v>
      </c>
      <c r="F331">
        <v>20000</v>
      </c>
      <c r="G331" t="s">
        <v>21</v>
      </c>
      <c r="H331" s="3">
        <v>0.58299999999999996</v>
      </c>
      <c r="I331">
        <v>1619</v>
      </c>
      <c r="J331">
        <v>36</v>
      </c>
      <c r="K331" t="s">
        <v>26</v>
      </c>
      <c r="L331" s="9">
        <f t="shared" si="5"/>
        <v>0.58299999999999996</v>
      </c>
      <c r="M331" t="str">
        <f>IF(Customer_table[[#This Row],[Total Trans Ct]]&gt;=60,"Active",IF(Customer_table[[#This Row],[Total Trans Ct]]&gt;=30,"Moderate","Low"))</f>
        <v>Moderate</v>
      </c>
    </row>
    <row r="332" spans="1:13" x14ac:dyDescent="0.3">
      <c r="A332">
        <v>770590758</v>
      </c>
      <c r="B332">
        <v>43</v>
      </c>
      <c r="C332" t="s">
        <v>10</v>
      </c>
      <c r="D332" t="s">
        <v>14</v>
      </c>
      <c r="E332" t="s">
        <v>18</v>
      </c>
      <c r="F332">
        <v>50000</v>
      </c>
      <c r="G332" t="s">
        <v>21</v>
      </c>
      <c r="H332" s="3">
        <v>0.316</v>
      </c>
      <c r="I332">
        <v>1285</v>
      </c>
      <c r="J332">
        <v>16</v>
      </c>
      <c r="K332" t="s">
        <v>25</v>
      </c>
      <c r="L332" s="9">
        <f t="shared" si="5"/>
        <v>0.316</v>
      </c>
      <c r="M332" t="str">
        <f>IF(Customer_table[[#This Row],[Total Trans Ct]]&gt;=60,"Active",IF(Customer_table[[#This Row],[Total Trans Ct]]&gt;=30,"Moderate","Low"))</f>
        <v>Low</v>
      </c>
    </row>
    <row r="333" spans="1:13" x14ac:dyDescent="0.3">
      <c r="A333">
        <v>718490658</v>
      </c>
      <c r="B333">
        <v>50</v>
      </c>
      <c r="C333" t="s">
        <v>11</v>
      </c>
      <c r="D333" t="s">
        <v>14</v>
      </c>
      <c r="E333" t="s">
        <v>16</v>
      </c>
      <c r="F333">
        <v>20000</v>
      </c>
      <c r="G333" t="s">
        <v>21</v>
      </c>
      <c r="H333" s="3">
        <v>0.44700000000000001</v>
      </c>
      <c r="I333">
        <v>1142</v>
      </c>
      <c r="J333">
        <v>28</v>
      </c>
      <c r="K333" t="s">
        <v>25</v>
      </c>
      <c r="L333" s="9">
        <f t="shared" si="5"/>
        <v>0.44700000000000001</v>
      </c>
      <c r="M333" t="str">
        <f>IF(Customer_table[[#This Row],[Total Trans Ct]]&gt;=60,"Active",IF(Customer_table[[#This Row],[Total Trans Ct]]&gt;=30,"Moderate","Low"))</f>
        <v>Low</v>
      </c>
    </row>
    <row r="334" spans="1:13" x14ac:dyDescent="0.3">
      <c r="A334">
        <v>711985833</v>
      </c>
      <c r="B334">
        <v>38</v>
      </c>
      <c r="C334" t="s">
        <v>10</v>
      </c>
      <c r="D334" t="s">
        <v>14</v>
      </c>
      <c r="E334" t="s">
        <v>16</v>
      </c>
      <c r="F334">
        <v>20000</v>
      </c>
      <c r="G334" t="s">
        <v>21</v>
      </c>
      <c r="H334" s="3">
        <v>0.625</v>
      </c>
      <c r="I334">
        <v>1190</v>
      </c>
      <c r="J334">
        <v>46</v>
      </c>
      <c r="K334" t="s">
        <v>25</v>
      </c>
      <c r="L334" s="9">
        <f t="shared" si="5"/>
        <v>0.625</v>
      </c>
      <c r="M334" t="str">
        <f>IF(Customer_table[[#This Row],[Total Trans Ct]]&gt;=60,"Active",IF(Customer_table[[#This Row],[Total Trans Ct]]&gt;=30,"Moderate","Low"))</f>
        <v>Moderate</v>
      </c>
    </row>
    <row r="335" spans="1:13" x14ac:dyDescent="0.3">
      <c r="A335">
        <v>708967608</v>
      </c>
      <c r="B335">
        <v>53</v>
      </c>
      <c r="C335" t="s">
        <v>11</v>
      </c>
      <c r="D335" t="s">
        <v>14</v>
      </c>
      <c r="E335" t="s">
        <v>16</v>
      </c>
      <c r="F335">
        <v>20000</v>
      </c>
      <c r="G335" t="s">
        <v>21</v>
      </c>
      <c r="H335" s="3">
        <v>0.51400000000000001</v>
      </c>
      <c r="I335">
        <v>1052</v>
      </c>
      <c r="J335">
        <v>24</v>
      </c>
      <c r="K335" t="s">
        <v>25</v>
      </c>
      <c r="L335" s="9">
        <f t="shared" si="5"/>
        <v>0.51400000000000001</v>
      </c>
      <c r="M335" t="str">
        <f>IF(Customer_table[[#This Row],[Total Trans Ct]]&gt;=60,"Active",IF(Customer_table[[#This Row],[Total Trans Ct]]&gt;=30,"Moderate","Low"))</f>
        <v>Low</v>
      </c>
    </row>
    <row r="336" spans="1:13" x14ac:dyDescent="0.3">
      <c r="A336">
        <v>718505958</v>
      </c>
      <c r="B336">
        <v>43</v>
      </c>
      <c r="C336" t="s">
        <v>10</v>
      </c>
      <c r="D336" t="s">
        <v>13</v>
      </c>
      <c r="E336" t="s">
        <v>19</v>
      </c>
      <c r="F336">
        <v>130000</v>
      </c>
      <c r="G336" t="s">
        <v>23</v>
      </c>
      <c r="H336" s="3">
        <v>4.9000000000000002E-2</v>
      </c>
      <c r="I336">
        <v>1628</v>
      </c>
      <c r="J336">
        <v>38</v>
      </c>
      <c r="K336" t="s">
        <v>25</v>
      </c>
      <c r="L336" s="9">
        <f t="shared" si="5"/>
        <v>4.9000000000000002E-2</v>
      </c>
      <c r="M336" t="str">
        <f>IF(Customer_table[[#This Row],[Total Trans Ct]]&gt;=60,"Active",IF(Customer_table[[#This Row],[Total Trans Ct]]&gt;=30,"Moderate","Low"))</f>
        <v>Moderate</v>
      </c>
    </row>
    <row r="337" spans="1:13" x14ac:dyDescent="0.3">
      <c r="A337">
        <v>715024233</v>
      </c>
      <c r="B337">
        <v>53</v>
      </c>
      <c r="C337" t="s">
        <v>11</v>
      </c>
      <c r="D337" t="s">
        <v>13</v>
      </c>
      <c r="E337" t="s">
        <v>19</v>
      </c>
      <c r="F337">
        <v>130000</v>
      </c>
      <c r="G337" t="s">
        <v>21</v>
      </c>
      <c r="H337" s="3">
        <v>0.55700000000000005</v>
      </c>
      <c r="I337">
        <v>1740</v>
      </c>
      <c r="J337">
        <v>32</v>
      </c>
      <c r="K337" t="s">
        <v>26</v>
      </c>
      <c r="L337" s="9">
        <f t="shared" si="5"/>
        <v>0.55700000000000005</v>
      </c>
      <c r="M337" t="str">
        <f>IF(Customer_table[[#This Row],[Total Trans Ct]]&gt;=60,"Active",IF(Customer_table[[#This Row],[Total Trans Ct]]&gt;=30,"Moderate","Low"))</f>
        <v>Moderate</v>
      </c>
    </row>
    <row r="338" spans="1:13" x14ac:dyDescent="0.3">
      <c r="A338">
        <v>779249583</v>
      </c>
      <c r="B338">
        <v>56</v>
      </c>
      <c r="C338" t="s">
        <v>11</v>
      </c>
      <c r="D338" t="s">
        <v>14</v>
      </c>
      <c r="E338" t="s">
        <v>16</v>
      </c>
      <c r="F338">
        <v>20000</v>
      </c>
      <c r="G338" t="s">
        <v>21</v>
      </c>
      <c r="H338" s="3">
        <v>0.95499999999999996</v>
      </c>
      <c r="I338">
        <v>1378</v>
      </c>
      <c r="J338">
        <v>29</v>
      </c>
      <c r="K338" t="s">
        <v>25</v>
      </c>
      <c r="L338" s="9">
        <f t="shared" si="5"/>
        <v>0.95499999999999996</v>
      </c>
      <c r="M338" t="str">
        <f>IF(Customer_table[[#This Row],[Total Trans Ct]]&gt;=60,"Active",IF(Customer_table[[#This Row],[Total Trans Ct]]&gt;=30,"Moderate","Low"))</f>
        <v>Low</v>
      </c>
    </row>
    <row r="339" spans="1:13" x14ac:dyDescent="0.3">
      <c r="A339">
        <v>709278258</v>
      </c>
      <c r="B339">
        <v>54</v>
      </c>
      <c r="C339" t="s">
        <v>11</v>
      </c>
      <c r="D339" t="s">
        <v>13</v>
      </c>
      <c r="E339" t="s">
        <v>18</v>
      </c>
      <c r="F339">
        <v>50000</v>
      </c>
      <c r="G339" t="s">
        <v>21</v>
      </c>
      <c r="H339" s="3">
        <v>0.86699999999999999</v>
      </c>
      <c r="I339">
        <v>996</v>
      </c>
      <c r="J339">
        <v>26</v>
      </c>
      <c r="K339" t="s">
        <v>25</v>
      </c>
      <c r="L339" s="9">
        <f t="shared" si="5"/>
        <v>0.86699999999999999</v>
      </c>
      <c r="M339" t="str">
        <f>IF(Customer_table[[#This Row],[Total Trans Ct]]&gt;=60,"Active",IF(Customer_table[[#This Row],[Total Trans Ct]]&gt;=30,"Moderate","Low"))</f>
        <v>Low</v>
      </c>
    </row>
    <row r="340" spans="1:13" x14ac:dyDescent="0.3">
      <c r="A340">
        <v>778928283</v>
      </c>
      <c r="B340">
        <v>57</v>
      </c>
      <c r="C340" t="s">
        <v>11</v>
      </c>
      <c r="D340" t="s">
        <v>14</v>
      </c>
      <c r="E340" t="s">
        <v>16</v>
      </c>
      <c r="F340">
        <v>20000</v>
      </c>
      <c r="G340" t="s">
        <v>21</v>
      </c>
      <c r="H340" s="3">
        <v>0.84599999999999997</v>
      </c>
      <c r="I340">
        <v>1389</v>
      </c>
      <c r="J340">
        <v>32</v>
      </c>
      <c r="K340" t="s">
        <v>25</v>
      </c>
      <c r="L340" s="9">
        <f t="shared" si="5"/>
        <v>0.84599999999999997</v>
      </c>
      <c r="M340" t="str">
        <f>IF(Customer_table[[#This Row],[Total Trans Ct]]&gt;=60,"Active",IF(Customer_table[[#This Row],[Total Trans Ct]]&gt;=30,"Moderate","Low"))</f>
        <v>Moderate</v>
      </c>
    </row>
    <row r="341" spans="1:13" x14ac:dyDescent="0.3">
      <c r="A341">
        <v>712299858</v>
      </c>
      <c r="B341">
        <v>62</v>
      </c>
      <c r="C341" t="s">
        <v>11</v>
      </c>
      <c r="D341" t="s">
        <v>13</v>
      </c>
      <c r="E341" t="s">
        <v>16</v>
      </c>
      <c r="F341">
        <v>20000</v>
      </c>
      <c r="G341" t="s">
        <v>21</v>
      </c>
      <c r="H341" s="3">
        <v>0.75600000000000001</v>
      </c>
      <c r="I341">
        <v>1365</v>
      </c>
      <c r="J341">
        <v>38</v>
      </c>
      <c r="K341" t="s">
        <v>25</v>
      </c>
      <c r="L341" s="9">
        <f t="shared" si="5"/>
        <v>0.75600000000000001</v>
      </c>
      <c r="M341" t="str">
        <f>IF(Customer_table[[#This Row],[Total Trans Ct]]&gt;=60,"Active",IF(Customer_table[[#This Row],[Total Trans Ct]]&gt;=30,"Moderate","Low"))</f>
        <v>Moderate</v>
      </c>
    </row>
    <row r="342" spans="1:13" x14ac:dyDescent="0.3">
      <c r="A342">
        <v>799224108</v>
      </c>
      <c r="B342">
        <v>46</v>
      </c>
      <c r="C342" t="s">
        <v>11</v>
      </c>
      <c r="D342" t="s">
        <v>14</v>
      </c>
      <c r="E342" t="s">
        <v>16</v>
      </c>
      <c r="F342">
        <v>20000</v>
      </c>
      <c r="G342" t="s">
        <v>21</v>
      </c>
      <c r="H342" s="3">
        <v>0.31</v>
      </c>
      <c r="I342">
        <v>1715</v>
      </c>
      <c r="J342">
        <v>43</v>
      </c>
      <c r="K342" t="s">
        <v>26</v>
      </c>
      <c r="L342" s="9">
        <f t="shared" si="5"/>
        <v>0.31</v>
      </c>
      <c r="M342" t="str">
        <f>IF(Customer_table[[#This Row],[Total Trans Ct]]&gt;=60,"Active",IF(Customer_table[[#This Row],[Total Trans Ct]]&gt;=30,"Moderate","Low"))</f>
        <v>Moderate</v>
      </c>
    </row>
    <row r="343" spans="1:13" x14ac:dyDescent="0.3">
      <c r="A343">
        <v>809976033</v>
      </c>
      <c r="B343">
        <v>49</v>
      </c>
      <c r="C343" t="s">
        <v>11</v>
      </c>
      <c r="D343" t="s">
        <v>13</v>
      </c>
      <c r="E343" t="s">
        <v>15</v>
      </c>
      <c r="F343">
        <v>70000</v>
      </c>
      <c r="G343" t="s">
        <v>21</v>
      </c>
      <c r="H343" s="3">
        <v>0.2</v>
      </c>
      <c r="I343">
        <v>1582</v>
      </c>
      <c r="J343">
        <v>25</v>
      </c>
      <c r="K343" t="s">
        <v>25</v>
      </c>
      <c r="L343" s="9">
        <f t="shared" si="5"/>
        <v>0.2</v>
      </c>
      <c r="M343" t="str">
        <f>IF(Customer_table[[#This Row],[Total Trans Ct]]&gt;=60,"Active",IF(Customer_table[[#This Row],[Total Trans Ct]]&gt;=30,"Moderate","Low"))</f>
        <v>Low</v>
      </c>
    </row>
    <row r="344" spans="1:13" x14ac:dyDescent="0.3">
      <c r="A344">
        <v>716203308</v>
      </c>
      <c r="B344">
        <v>52</v>
      </c>
      <c r="C344" t="s">
        <v>11</v>
      </c>
      <c r="D344" t="s">
        <v>13</v>
      </c>
      <c r="E344" t="s">
        <v>17</v>
      </c>
      <c r="F344">
        <v>100000</v>
      </c>
      <c r="G344" t="s">
        <v>21</v>
      </c>
      <c r="H344" s="3">
        <v>0.62</v>
      </c>
      <c r="I344">
        <v>1220</v>
      </c>
      <c r="J344">
        <v>22</v>
      </c>
      <c r="K344" t="s">
        <v>25</v>
      </c>
      <c r="L344" s="9">
        <f t="shared" si="5"/>
        <v>0.62</v>
      </c>
      <c r="M344" t="str">
        <f>IF(Customer_table[[#This Row],[Total Trans Ct]]&gt;=60,"Active",IF(Customer_table[[#This Row],[Total Trans Ct]]&gt;=30,"Moderate","Low"))</f>
        <v>Low</v>
      </c>
    </row>
    <row r="345" spans="1:13" x14ac:dyDescent="0.3">
      <c r="A345">
        <v>714871683</v>
      </c>
      <c r="B345">
        <v>58</v>
      </c>
      <c r="C345" t="s">
        <v>11</v>
      </c>
      <c r="D345" t="s">
        <v>13</v>
      </c>
      <c r="E345" t="s">
        <v>18</v>
      </c>
      <c r="F345">
        <v>50000</v>
      </c>
      <c r="G345" t="s">
        <v>21</v>
      </c>
      <c r="H345" s="3">
        <v>0.373</v>
      </c>
      <c r="I345">
        <v>715</v>
      </c>
      <c r="J345">
        <v>13</v>
      </c>
      <c r="K345" t="s">
        <v>25</v>
      </c>
      <c r="L345" s="9">
        <f t="shared" si="5"/>
        <v>0.373</v>
      </c>
      <c r="M345" t="str">
        <f>IF(Customer_table[[#This Row],[Total Trans Ct]]&gt;=60,"Active",IF(Customer_table[[#This Row],[Total Trans Ct]]&gt;=30,"Moderate","Low"))</f>
        <v>Low</v>
      </c>
    </row>
    <row r="346" spans="1:13" x14ac:dyDescent="0.3">
      <c r="A346">
        <v>716139933</v>
      </c>
      <c r="B346">
        <v>54</v>
      </c>
      <c r="C346" t="s">
        <v>11</v>
      </c>
      <c r="D346" t="s">
        <v>13</v>
      </c>
      <c r="E346" t="s">
        <v>17</v>
      </c>
      <c r="F346">
        <v>100000</v>
      </c>
      <c r="G346" t="s">
        <v>21</v>
      </c>
      <c r="H346" s="3">
        <v>0.105</v>
      </c>
      <c r="I346">
        <v>2552</v>
      </c>
      <c r="J346">
        <v>49</v>
      </c>
      <c r="K346" t="s">
        <v>25</v>
      </c>
      <c r="L346" s="9">
        <f t="shared" si="5"/>
        <v>0.105</v>
      </c>
      <c r="M346" t="str">
        <f>IF(Customer_table[[#This Row],[Total Trans Ct]]&gt;=60,"Active",IF(Customer_table[[#This Row],[Total Trans Ct]]&gt;=30,"Moderate","Low"))</f>
        <v>Moderate</v>
      </c>
    </row>
    <row r="347" spans="1:13" x14ac:dyDescent="0.3">
      <c r="A347">
        <v>716984658</v>
      </c>
      <c r="B347">
        <v>49</v>
      </c>
      <c r="C347" t="s">
        <v>11</v>
      </c>
      <c r="D347" t="s">
        <v>13</v>
      </c>
      <c r="E347" t="s">
        <v>19</v>
      </c>
      <c r="F347">
        <v>130000</v>
      </c>
      <c r="G347" t="s">
        <v>21</v>
      </c>
      <c r="H347" s="3">
        <v>0</v>
      </c>
      <c r="I347">
        <v>1106</v>
      </c>
      <c r="J347">
        <v>31</v>
      </c>
      <c r="K347" t="s">
        <v>25</v>
      </c>
      <c r="L347" s="9">
        <f t="shared" si="5"/>
        <v>0</v>
      </c>
      <c r="M347" t="str">
        <f>IF(Customer_table[[#This Row],[Total Trans Ct]]&gt;=60,"Active",IF(Customer_table[[#This Row],[Total Trans Ct]]&gt;=30,"Moderate","Low"))</f>
        <v>Moderate</v>
      </c>
    </row>
    <row r="348" spans="1:13" x14ac:dyDescent="0.3">
      <c r="A348">
        <v>713086008</v>
      </c>
      <c r="B348">
        <v>58</v>
      </c>
      <c r="C348" t="s">
        <v>11</v>
      </c>
      <c r="D348" t="s">
        <v>14</v>
      </c>
      <c r="E348" t="s">
        <v>16</v>
      </c>
      <c r="F348">
        <v>20000</v>
      </c>
      <c r="G348" t="s">
        <v>21</v>
      </c>
      <c r="H348" s="3">
        <v>0.93500000000000005</v>
      </c>
      <c r="I348">
        <v>1731</v>
      </c>
      <c r="J348">
        <v>34</v>
      </c>
      <c r="K348" t="s">
        <v>26</v>
      </c>
      <c r="L348" s="9">
        <f t="shared" si="5"/>
        <v>0.93500000000000005</v>
      </c>
      <c r="M348" t="str">
        <f>IF(Customer_table[[#This Row],[Total Trans Ct]]&gt;=60,"Active",IF(Customer_table[[#This Row],[Total Trans Ct]]&gt;=30,"Moderate","Low"))</f>
        <v>Moderate</v>
      </c>
    </row>
    <row r="349" spans="1:13" x14ac:dyDescent="0.3">
      <c r="A349">
        <v>713773458</v>
      </c>
      <c r="B349">
        <v>52</v>
      </c>
      <c r="C349" t="s">
        <v>11</v>
      </c>
      <c r="D349" t="s">
        <v>13</v>
      </c>
      <c r="E349" t="s">
        <v>15</v>
      </c>
      <c r="F349">
        <v>70000</v>
      </c>
      <c r="G349" t="s">
        <v>21</v>
      </c>
      <c r="H349" s="3">
        <v>0.155</v>
      </c>
      <c r="I349">
        <v>1435</v>
      </c>
      <c r="J349">
        <v>32</v>
      </c>
      <c r="K349" t="s">
        <v>25</v>
      </c>
      <c r="L349" s="9">
        <f t="shared" si="5"/>
        <v>0.155</v>
      </c>
      <c r="M349" t="str">
        <f>IF(Customer_table[[#This Row],[Total Trans Ct]]&gt;=60,"Active",IF(Customer_table[[#This Row],[Total Trans Ct]]&gt;=30,"Moderate","Low"))</f>
        <v>Moderate</v>
      </c>
    </row>
    <row r="350" spans="1:13" x14ac:dyDescent="0.3">
      <c r="A350">
        <v>719242533</v>
      </c>
      <c r="B350">
        <v>41</v>
      </c>
      <c r="C350" t="s">
        <v>10</v>
      </c>
      <c r="D350" t="s">
        <v>13</v>
      </c>
      <c r="E350" t="s">
        <v>15</v>
      </c>
      <c r="F350">
        <v>70000</v>
      </c>
      <c r="G350" t="s">
        <v>21</v>
      </c>
      <c r="H350" s="3">
        <v>0.111</v>
      </c>
      <c r="I350">
        <v>1882</v>
      </c>
      <c r="J350">
        <v>38</v>
      </c>
      <c r="K350" t="s">
        <v>25</v>
      </c>
      <c r="L350" s="9">
        <f t="shared" si="5"/>
        <v>0.111</v>
      </c>
      <c r="M350" t="str">
        <f>IF(Customer_table[[#This Row],[Total Trans Ct]]&gt;=60,"Active",IF(Customer_table[[#This Row],[Total Trans Ct]]&gt;=30,"Moderate","Low"))</f>
        <v>Moderate</v>
      </c>
    </row>
    <row r="351" spans="1:13" x14ac:dyDescent="0.3">
      <c r="A351">
        <v>772712658</v>
      </c>
      <c r="B351">
        <v>62</v>
      </c>
      <c r="C351" t="s">
        <v>11</v>
      </c>
      <c r="D351" t="s">
        <v>14</v>
      </c>
      <c r="E351" t="s">
        <v>16</v>
      </c>
      <c r="F351">
        <v>20000</v>
      </c>
      <c r="G351" t="s">
        <v>21</v>
      </c>
      <c r="H351" s="3">
        <v>0.435</v>
      </c>
      <c r="I351">
        <v>2058</v>
      </c>
      <c r="J351">
        <v>34</v>
      </c>
      <c r="K351" t="s">
        <v>26</v>
      </c>
      <c r="L351" s="9">
        <f t="shared" si="5"/>
        <v>0.435</v>
      </c>
      <c r="M351" t="str">
        <f>IF(Customer_table[[#This Row],[Total Trans Ct]]&gt;=60,"Active",IF(Customer_table[[#This Row],[Total Trans Ct]]&gt;=30,"Moderate","Low"))</f>
        <v>Moderate</v>
      </c>
    </row>
    <row r="352" spans="1:13" x14ac:dyDescent="0.3">
      <c r="A352">
        <v>788868858</v>
      </c>
      <c r="B352">
        <v>54</v>
      </c>
      <c r="C352" t="s">
        <v>11</v>
      </c>
      <c r="D352" t="s">
        <v>13</v>
      </c>
      <c r="E352" t="s">
        <v>16</v>
      </c>
      <c r="F352">
        <v>20000</v>
      </c>
      <c r="G352" t="s">
        <v>21</v>
      </c>
      <c r="H352" s="3">
        <v>0.93200000000000005</v>
      </c>
      <c r="I352">
        <v>1658</v>
      </c>
      <c r="J352">
        <v>32</v>
      </c>
      <c r="K352" t="s">
        <v>26</v>
      </c>
      <c r="L352" s="9">
        <f t="shared" si="5"/>
        <v>0.93200000000000005</v>
      </c>
      <c r="M352" t="str">
        <f>IF(Customer_table[[#This Row],[Total Trans Ct]]&gt;=60,"Active",IF(Customer_table[[#This Row],[Total Trans Ct]]&gt;=30,"Moderate","Low"))</f>
        <v>Moderate</v>
      </c>
    </row>
    <row r="353" spans="1:13" x14ac:dyDescent="0.3">
      <c r="A353">
        <v>811898133</v>
      </c>
      <c r="B353">
        <v>40</v>
      </c>
      <c r="C353" t="s">
        <v>10</v>
      </c>
      <c r="D353" t="s">
        <v>14</v>
      </c>
      <c r="E353" t="s">
        <v>16</v>
      </c>
      <c r="F353">
        <v>20000</v>
      </c>
      <c r="G353" t="s">
        <v>21</v>
      </c>
      <c r="H353" s="3">
        <v>0.82899999999999996</v>
      </c>
      <c r="I353">
        <v>1334</v>
      </c>
      <c r="J353">
        <v>32</v>
      </c>
      <c r="K353" t="s">
        <v>25</v>
      </c>
      <c r="L353" s="9">
        <f t="shared" si="5"/>
        <v>0.82899999999999996</v>
      </c>
      <c r="M353" t="str">
        <f>IF(Customer_table[[#This Row],[Total Trans Ct]]&gt;=60,"Active",IF(Customer_table[[#This Row],[Total Trans Ct]]&gt;=30,"Moderate","Low"))</f>
        <v>Moderate</v>
      </c>
    </row>
    <row r="354" spans="1:13" x14ac:dyDescent="0.3">
      <c r="A354">
        <v>788808633</v>
      </c>
      <c r="B354">
        <v>43</v>
      </c>
      <c r="C354" t="s">
        <v>10</v>
      </c>
      <c r="D354" t="s">
        <v>13</v>
      </c>
      <c r="E354" t="s">
        <v>17</v>
      </c>
      <c r="F354">
        <v>100000</v>
      </c>
      <c r="G354" t="s">
        <v>21</v>
      </c>
      <c r="H354" s="3">
        <v>0.46300000000000002</v>
      </c>
      <c r="I354">
        <v>1441</v>
      </c>
      <c r="J354">
        <v>29</v>
      </c>
      <c r="K354" t="s">
        <v>25</v>
      </c>
      <c r="L354" s="9">
        <f t="shared" si="5"/>
        <v>0.46300000000000002</v>
      </c>
      <c r="M354" t="str">
        <f>IF(Customer_table[[#This Row],[Total Trans Ct]]&gt;=60,"Active",IF(Customer_table[[#This Row],[Total Trans Ct]]&gt;=30,"Moderate","Low"))</f>
        <v>Low</v>
      </c>
    </row>
    <row r="355" spans="1:13" x14ac:dyDescent="0.3">
      <c r="A355">
        <v>779804208</v>
      </c>
      <c r="B355">
        <v>53</v>
      </c>
      <c r="C355" t="s">
        <v>11</v>
      </c>
      <c r="D355" t="s">
        <v>14</v>
      </c>
      <c r="E355" t="s">
        <v>18</v>
      </c>
      <c r="F355">
        <v>50000</v>
      </c>
      <c r="G355" t="s">
        <v>21</v>
      </c>
      <c r="H355" s="3">
        <v>0</v>
      </c>
      <c r="I355">
        <v>1371</v>
      </c>
      <c r="J355">
        <v>39</v>
      </c>
      <c r="K355" t="s">
        <v>25</v>
      </c>
      <c r="L355" s="9">
        <f t="shared" si="5"/>
        <v>0</v>
      </c>
      <c r="M355" t="str">
        <f>IF(Customer_table[[#This Row],[Total Trans Ct]]&gt;=60,"Active",IF(Customer_table[[#This Row],[Total Trans Ct]]&gt;=30,"Moderate","Low"))</f>
        <v>Moderate</v>
      </c>
    </row>
    <row r="356" spans="1:13" x14ac:dyDescent="0.3">
      <c r="A356">
        <v>781391058</v>
      </c>
      <c r="B356">
        <v>55</v>
      </c>
      <c r="C356" t="s">
        <v>11</v>
      </c>
      <c r="D356" t="s">
        <v>13</v>
      </c>
      <c r="E356" t="s">
        <v>18</v>
      </c>
      <c r="F356">
        <v>50000</v>
      </c>
      <c r="G356" t="s">
        <v>21</v>
      </c>
      <c r="H356" s="3">
        <v>0.95299999999999996</v>
      </c>
      <c r="I356">
        <v>1991</v>
      </c>
      <c r="J356">
        <v>38</v>
      </c>
      <c r="K356" t="s">
        <v>26</v>
      </c>
      <c r="L356" s="9">
        <f t="shared" si="5"/>
        <v>0.95299999999999996</v>
      </c>
      <c r="M356" t="str">
        <f>IF(Customer_table[[#This Row],[Total Trans Ct]]&gt;=60,"Active",IF(Customer_table[[#This Row],[Total Trans Ct]]&gt;=30,"Moderate","Low"))</f>
        <v>Moderate</v>
      </c>
    </row>
    <row r="357" spans="1:13" x14ac:dyDescent="0.3">
      <c r="A357">
        <v>790134408</v>
      </c>
      <c r="B357">
        <v>46</v>
      </c>
      <c r="C357" t="s">
        <v>11</v>
      </c>
      <c r="D357" t="s">
        <v>13</v>
      </c>
      <c r="E357" t="s">
        <v>15</v>
      </c>
      <c r="F357">
        <v>70000</v>
      </c>
      <c r="G357" t="s">
        <v>21</v>
      </c>
      <c r="H357" s="3">
        <v>7.0000000000000007E-2</v>
      </c>
      <c r="I357">
        <v>1278</v>
      </c>
      <c r="J357">
        <v>22</v>
      </c>
      <c r="K357" t="s">
        <v>25</v>
      </c>
      <c r="L357" s="9">
        <f t="shared" si="5"/>
        <v>7.0000000000000007E-2</v>
      </c>
      <c r="M357" t="str">
        <f>IF(Customer_table[[#This Row],[Total Trans Ct]]&gt;=60,"Active",IF(Customer_table[[#This Row],[Total Trans Ct]]&gt;=30,"Moderate","Low"))</f>
        <v>Low</v>
      </c>
    </row>
    <row r="358" spans="1:13" x14ac:dyDescent="0.3">
      <c r="A358">
        <v>788853258</v>
      </c>
      <c r="B358">
        <v>41</v>
      </c>
      <c r="C358" t="s">
        <v>10</v>
      </c>
      <c r="D358" t="s">
        <v>13</v>
      </c>
      <c r="E358" t="s">
        <v>15</v>
      </c>
      <c r="F358">
        <v>70000</v>
      </c>
      <c r="G358" t="s">
        <v>21</v>
      </c>
      <c r="H358" s="3">
        <v>0.188</v>
      </c>
      <c r="I358">
        <v>1734</v>
      </c>
      <c r="J358">
        <v>39</v>
      </c>
      <c r="K358" t="s">
        <v>25</v>
      </c>
      <c r="L358" s="9">
        <f t="shared" si="5"/>
        <v>0.188</v>
      </c>
      <c r="M358" t="str">
        <f>IF(Customer_table[[#This Row],[Total Trans Ct]]&gt;=60,"Active",IF(Customer_table[[#This Row],[Total Trans Ct]]&gt;=30,"Moderate","Low"))</f>
        <v>Moderate</v>
      </c>
    </row>
    <row r="359" spans="1:13" x14ac:dyDescent="0.3">
      <c r="A359">
        <v>711857733</v>
      </c>
      <c r="B359">
        <v>49</v>
      </c>
      <c r="C359" t="s">
        <v>11</v>
      </c>
      <c r="D359" t="s">
        <v>13</v>
      </c>
      <c r="E359" t="s">
        <v>15</v>
      </c>
      <c r="F359">
        <v>70000</v>
      </c>
      <c r="G359" t="s">
        <v>21</v>
      </c>
      <c r="H359" s="3">
        <v>0.13500000000000001</v>
      </c>
      <c r="I359">
        <v>1330</v>
      </c>
      <c r="J359">
        <v>34</v>
      </c>
      <c r="K359" t="s">
        <v>25</v>
      </c>
      <c r="L359" s="9">
        <f t="shared" si="5"/>
        <v>0.13500000000000001</v>
      </c>
      <c r="M359" t="str">
        <f>IF(Customer_table[[#This Row],[Total Trans Ct]]&gt;=60,"Active",IF(Customer_table[[#This Row],[Total Trans Ct]]&gt;=30,"Moderate","Low"))</f>
        <v>Moderate</v>
      </c>
    </row>
    <row r="360" spans="1:13" x14ac:dyDescent="0.3">
      <c r="A360">
        <v>822969858</v>
      </c>
      <c r="B360">
        <v>61</v>
      </c>
      <c r="C360" t="s">
        <v>11</v>
      </c>
      <c r="D360" t="s">
        <v>14</v>
      </c>
      <c r="E360" t="s">
        <v>20</v>
      </c>
      <c r="G360" t="s">
        <v>21</v>
      </c>
      <c r="H360" s="3">
        <v>0.26200000000000001</v>
      </c>
      <c r="I360">
        <v>1787</v>
      </c>
      <c r="J360">
        <v>31</v>
      </c>
      <c r="K360" t="s">
        <v>25</v>
      </c>
      <c r="L360" s="9">
        <f t="shared" si="5"/>
        <v>0.26200000000000001</v>
      </c>
      <c r="M360" t="str">
        <f>IF(Customer_table[[#This Row],[Total Trans Ct]]&gt;=60,"Active",IF(Customer_table[[#This Row],[Total Trans Ct]]&gt;=30,"Moderate","Low"))</f>
        <v>Moderate</v>
      </c>
    </row>
    <row r="361" spans="1:13" x14ac:dyDescent="0.3">
      <c r="A361">
        <v>719554758</v>
      </c>
      <c r="B361">
        <v>46</v>
      </c>
      <c r="C361" t="s">
        <v>11</v>
      </c>
      <c r="D361" t="s">
        <v>13</v>
      </c>
      <c r="E361" t="s">
        <v>17</v>
      </c>
      <c r="F361">
        <v>100000</v>
      </c>
      <c r="G361" t="s">
        <v>21</v>
      </c>
      <c r="H361" s="3">
        <v>6.3E-2</v>
      </c>
      <c r="I361">
        <v>1672</v>
      </c>
      <c r="J361">
        <v>32</v>
      </c>
      <c r="K361" t="s">
        <v>25</v>
      </c>
      <c r="L361" s="9">
        <f t="shared" si="5"/>
        <v>6.3E-2</v>
      </c>
      <c r="M361" t="str">
        <f>IF(Customer_table[[#This Row],[Total Trans Ct]]&gt;=60,"Active",IF(Customer_table[[#This Row],[Total Trans Ct]]&gt;=30,"Moderate","Low"))</f>
        <v>Moderate</v>
      </c>
    </row>
    <row r="362" spans="1:13" x14ac:dyDescent="0.3">
      <c r="A362">
        <v>711643458</v>
      </c>
      <c r="B362">
        <v>50</v>
      </c>
      <c r="C362" t="s">
        <v>11</v>
      </c>
      <c r="D362" t="s">
        <v>14</v>
      </c>
      <c r="E362" t="s">
        <v>16</v>
      </c>
      <c r="F362">
        <v>20000</v>
      </c>
      <c r="G362" t="s">
        <v>21</v>
      </c>
      <c r="H362" s="3">
        <v>0</v>
      </c>
      <c r="I362">
        <v>1439</v>
      </c>
      <c r="J362">
        <v>41</v>
      </c>
      <c r="K362" t="s">
        <v>25</v>
      </c>
      <c r="L362" s="9">
        <f t="shared" si="5"/>
        <v>0</v>
      </c>
      <c r="M362" t="str">
        <f>IF(Customer_table[[#This Row],[Total Trans Ct]]&gt;=60,"Active",IF(Customer_table[[#This Row],[Total Trans Ct]]&gt;=30,"Moderate","Low"))</f>
        <v>Moderate</v>
      </c>
    </row>
    <row r="363" spans="1:13" x14ac:dyDescent="0.3">
      <c r="A363">
        <v>788830683</v>
      </c>
      <c r="B363">
        <v>40</v>
      </c>
      <c r="C363" t="s">
        <v>10</v>
      </c>
      <c r="D363" t="s">
        <v>13</v>
      </c>
      <c r="E363" t="s">
        <v>17</v>
      </c>
      <c r="F363">
        <v>100000</v>
      </c>
      <c r="G363" t="s">
        <v>21</v>
      </c>
      <c r="H363" s="3">
        <v>0.82</v>
      </c>
      <c r="I363">
        <v>1558</v>
      </c>
      <c r="J363">
        <v>31</v>
      </c>
      <c r="K363" t="s">
        <v>26</v>
      </c>
      <c r="L363" s="9">
        <f t="shared" si="5"/>
        <v>0.82</v>
      </c>
      <c r="M363" t="str">
        <f>IF(Customer_table[[#This Row],[Total Trans Ct]]&gt;=60,"Active",IF(Customer_table[[#This Row],[Total Trans Ct]]&gt;=30,"Moderate","Low"))</f>
        <v>Moderate</v>
      </c>
    </row>
    <row r="364" spans="1:13" x14ac:dyDescent="0.3">
      <c r="A364">
        <v>807030858</v>
      </c>
      <c r="B364">
        <v>51</v>
      </c>
      <c r="C364" t="s">
        <v>11</v>
      </c>
      <c r="D364" t="s">
        <v>13</v>
      </c>
      <c r="E364" t="s">
        <v>19</v>
      </c>
      <c r="F364">
        <v>130000</v>
      </c>
      <c r="G364" t="s">
        <v>21</v>
      </c>
      <c r="H364" s="3">
        <v>6.6000000000000003E-2</v>
      </c>
      <c r="I364">
        <v>1795</v>
      </c>
      <c r="J364">
        <v>47</v>
      </c>
      <c r="K364" t="s">
        <v>25</v>
      </c>
      <c r="L364" s="9">
        <f t="shared" si="5"/>
        <v>6.6000000000000003E-2</v>
      </c>
      <c r="M364" t="str">
        <f>IF(Customer_table[[#This Row],[Total Trans Ct]]&gt;=60,"Active",IF(Customer_table[[#This Row],[Total Trans Ct]]&gt;=30,"Moderate","Low"))</f>
        <v>Moderate</v>
      </c>
    </row>
    <row r="365" spans="1:13" x14ac:dyDescent="0.3">
      <c r="A365">
        <v>793059108</v>
      </c>
      <c r="B365">
        <v>50</v>
      </c>
      <c r="C365" t="s">
        <v>11</v>
      </c>
      <c r="D365" t="s">
        <v>14</v>
      </c>
      <c r="E365" t="s">
        <v>18</v>
      </c>
      <c r="F365">
        <v>50000</v>
      </c>
      <c r="G365" t="s">
        <v>21</v>
      </c>
      <c r="H365" s="3">
        <v>0.61599999999999999</v>
      </c>
      <c r="I365">
        <v>893</v>
      </c>
      <c r="J365">
        <v>22</v>
      </c>
      <c r="K365" t="s">
        <v>25</v>
      </c>
      <c r="L365" s="9">
        <f t="shared" si="5"/>
        <v>0.61599999999999999</v>
      </c>
      <c r="M365" t="str">
        <f>IF(Customer_table[[#This Row],[Total Trans Ct]]&gt;=60,"Active",IF(Customer_table[[#This Row],[Total Trans Ct]]&gt;=30,"Moderate","Low"))</f>
        <v>Low</v>
      </c>
    </row>
    <row r="366" spans="1:13" x14ac:dyDescent="0.3">
      <c r="A366">
        <v>716568708</v>
      </c>
      <c r="B366">
        <v>47</v>
      </c>
      <c r="C366" t="s">
        <v>11</v>
      </c>
      <c r="D366" t="s">
        <v>14</v>
      </c>
      <c r="E366" t="s">
        <v>16</v>
      </c>
      <c r="F366">
        <v>20000</v>
      </c>
      <c r="G366" t="s">
        <v>21</v>
      </c>
      <c r="H366" s="3">
        <v>0</v>
      </c>
      <c r="I366">
        <v>1099</v>
      </c>
      <c r="J366">
        <v>27</v>
      </c>
      <c r="K366" t="s">
        <v>25</v>
      </c>
      <c r="L366" s="9">
        <f t="shared" si="5"/>
        <v>0</v>
      </c>
      <c r="M366" t="str">
        <f>IF(Customer_table[[#This Row],[Total Trans Ct]]&gt;=60,"Active",IF(Customer_table[[#This Row],[Total Trans Ct]]&gt;=30,"Moderate","Low"))</f>
        <v>Low</v>
      </c>
    </row>
    <row r="367" spans="1:13" x14ac:dyDescent="0.3">
      <c r="A367">
        <v>828281733</v>
      </c>
      <c r="B367">
        <v>43</v>
      </c>
      <c r="C367" t="s">
        <v>10</v>
      </c>
      <c r="D367" t="s">
        <v>13</v>
      </c>
      <c r="E367" t="s">
        <v>19</v>
      </c>
      <c r="F367">
        <v>130000</v>
      </c>
      <c r="G367" t="s">
        <v>21</v>
      </c>
      <c r="H367" s="3">
        <v>5.7000000000000002E-2</v>
      </c>
      <c r="I367">
        <v>1408</v>
      </c>
      <c r="J367">
        <v>23</v>
      </c>
      <c r="K367" t="s">
        <v>25</v>
      </c>
      <c r="L367" s="9">
        <f t="shared" si="5"/>
        <v>5.7000000000000002E-2</v>
      </c>
      <c r="M367" t="str">
        <f>IF(Customer_table[[#This Row],[Total Trans Ct]]&gt;=60,"Active",IF(Customer_table[[#This Row],[Total Trans Ct]]&gt;=30,"Moderate","Low"))</f>
        <v>Low</v>
      </c>
    </row>
    <row r="368" spans="1:13" x14ac:dyDescent="0.3">
      <c r="A368">
        <v>717229158</v>
      </c>
      <c r="B368">
        <v>36</v>
      </c>
      <c r="C368" t="s">
        <v>10</v>
      </c>
      <c r="D368" t="s">
        <v>14</v>
      </c>
      <c r="E368" t="s">
        <v>18</v>
      </c>
      <c r="F368">
        <v>50000</v>
      </c>
      <c r="G368" t="s">
        <v>21</v>
      </c>
      <c r="H368" s="3">
        <v>0.59499999999999997</v>
      </c>
      <c r="I368">
        <v>1893</v>
      </c>
      <c r="J368">
        <v>15</v>
      </c>
      <c r="K368" t="s">
        <v>26</v>
      </c>
      <c r="L368" s="9">
        <f t="shared" si="5"/>
        <v>0.59499999999999997</v>
      </c>
      <c r="M368" t="str">
        <f>IF(Customer_table[[#This Row],[Total Trans Ct]]&gt;=60,"Active",IF(Customer_table[[#This Row],[Total Trans Ct]]&gt;=30,"Moderate","Low"))</f>
        <v>Low</v>
      </c>
    </row>
    <row r="369" spans="1:13" x14ac:dyDescent="0.3">
      <c r="A369">
        <v>715915458</v>
      </c>
      <c r="B369">
        <v>47</v>
      </c>
      <c r="C369" t="s">
        <v>11</v>
      </c>
      <c r="D369" t="s">
        <v>14</v>
      </c>
      <c r="E369" t="s">
        <v>16</v>
      </c>
      <c r="F369">
        <v>20000</v>
      </c>
      <c r="G369" t="s">
        <v>21</v>
      </c>
      <c r="H369" s="3">
        <v>0.52100000000000002</v>
      </c>
      <c r="I369">
        <v>1151</v>
      </c>
      <c r="J369">
        <v>31</v>
      </c>
      <c r="K369" t="s">
        <v>25</v>
      </c>
      <c r="L369" s="9">
        <f t="shared" si="5"/>
        <v>0.52100000000000002</v>
      </c>
      <c r="M369" t="str">
        <f>IF(Customer_table[[#This Row],[Total Trans Ct]]&gt;=60,"Active",IF(Customer_table[[#This Row],[Total Trans Ct]]&gt;=30,"Moderate","Low"))</f>
        <v>Moderate</v>
      </c>
    </row>
    <row r="370" spans="1:13" x14ac:dyDescent="0.3">
      <c r="A370">
        <v>819129858</v>
      </c>
      <c r="B370">
        <v>46</v>
      </c>
      <c r="C370" t="s">
        <v>11</v>
      </c>
      <c r="D370" t="s">
        <v>14</v>
      </c>
      <c r="E370" t="s">
        <v>16</v>
      </c>
      <c r="F370">
        <v>20000</v>
      </c>
      <c r="G370" t="s">
        <v>21</v>
      </c>
      <c r="H370" s="3">
        <v>0.26800000000000002</v>
      </c>
      <c r="I370">
        <v>1519</v>
      </c>
      <c r="J370">
        <v>31</v>
      </c>
      <c r="K370" t="s">
        <v>25</v>
      </c>
      <c r="L370" s="9">
        <f t="shared" si="5"/>
        <v>0.26800000000000002</v>
      </c>
      <c r="M370" t="str">
        <f>IF(Customer_table[[#This Row],[Total Trans Ct]]&gt;=60,"Active",IF(Customer_table[[#This Row],[Total Trans Ct]]&gt;=30,"Moderate","Low"))</f>
        <v>Moderate</v>
      </c>
    </row>
    <row r="371" spans="1:13" x14ac:dyDescent="0.3">
      <c r="A371">
        <v>713441958</v>
      </c>
      <c r="B371">
        <v>46</v>
      </c>
      <c r="C371" t="s">
        <v>11</v>
      </c>
      <c r="D371" t="s">
        <v>13</v>
      </c>
      <c r="E371" t="s">
        <v>19</v>
      </c>
      <c r="F371">
        <v>130000</v>
      </c>
      <c r="G371" t="s">
        <v>21</v>
      </c>
      <c r="H371" s="3">
        <v>0.09</v>
      </c>
      <c r="I371">
        <v>1245</v>
      </c>
      <c r="J371">
        <v>25</v>
      </c>
      <c r="K371" t="s">
        <v>25</v>
      </c>
      <c r="L371" s="9">
        <f t="shared" si="5"/>
        <v>0.09</v>
      </c>
      <c r="M371" t="str">
        <f>IF(Customer_table[[#This Row],[Total Trans Ct]]&gt;=60,"Active",IF(Customer_table[[#This Row],[Total Trans Ct]]&gt;=30,"Moderate","Low"))</f>
        <v>Low</v>
      </c>
    </row>
    <row r="372" spans="1:13" x14ac:dyDescent="0.3">
      <c r="A372">
        <v>719091333</v>
      </c>
      <c r="B372">
        <v>52</v>
      </c>
      <c r="C372" t="s">
        <v>11</v>
      </c>
      <c r="D372" t="s">
        <v>13</v>
      </c>
      <c r="E372" t="s">
        <v>15</v>
      </c>
      <c r="F372">
        <v>70000</v>
      </c>
      <c r="G372" t="s">
        <v>21</v>
      </c>
      <c r="H372" s="3">
        <v>3.5000000000000003E-2</v>
      </c>
      <c r="I372">
        <v>1102</v>
      </c>
      <c r="J372">
        <v>27</v>
      </c>
      <c r="K372" t="s">
        <v>25</v>
      </c>
      <c r="L372" s="9">
        <f t="shared" si="5"/>
        <v>3.5000000000000003E-2</v>
      </c>
      <c r="M372" t="str">
        <f>IF(Customer_table[[#This Row],[Total Trans Ct]]&gt;=60,"Active",IF(Customer_table[[#This Row],[Total Trans Ct]]&gt;=30,"Moderate","Low"))</f>
        <v>Low</v>
      </c>
    </row>
    <row r="373" spans="1:13" x14ac:dyDescent="0.3">
      <c r="A373">
        <v>708666258</v>
      </c>
      <c r="B373">
        <v>43</v>
      </c>
      <c r="C373" t="s">
        <v>10</v>
      </c>
      <c r="D373" t="s">
        <v>13</v>
      </c>
      <c r="E373" t="s">
        <v>18</v>
      </c>
      <c r="F373">
        <v>50000</v>
      </c>
      <c r="G373" t="s">
        <v>21</v>
      </c>
      <c r="H373" s="3">
        <v>0.221</v>
      </c>
      <c r="I373">
        <v>1402</v>
      </c>
      <c r="J373">
        <v>33</v>
      </c>
      <c r="K373" t="s">
        <v>25</v>
      </c>
      <c r="L373" s="9">
        <f t="shared" si="5"/>
        <v>0.221</v>
      </c>
      <c r="M373" t="str">
        <f>IF(Customer_table[[#This Row],[Total Trans Ct]]&gt;=60,"Active",IF(Customer_table[[#This Row],[Total Trans Ct]]&gt;=30,"Moderate","Low"))</f>
        <v>Moderate</v>
      </c>
    </row>
    <row r="374" spans="1:13" x14ac:dyDescent="0.3">
      <c r="A374">
        <v>714914583</v>
      </c>
      <c r="B374">
        <v>40</v>
      </c>
      <c r="C374" t="s">
        <v>10</v>
      </c>
      <c r="D374" t="s">
        <v>14</v>
      </c>
      <c r="E374" t="s">
        <v>16</v>
      </c>
      <c r="F374">
        <v>20000</v>
      </c>
      <c r="G374" t="s">
        <v>21</v>
      </c>
      <c r="H374" s="3">
        <v>0.40500000000000003</v>
      </c>
      <c r="I374">
        <v>1060</v>
      </c>
      <c r="J374">
        <v>30</v>
      </c>
      <c r="K374" t="s">
        <v>25</v>
      </c>
      <c r="L374" s="9">
        <f t="shared" si="5"/>
        <v>0.40500000000000003</v>
      </c>
      <c r="M374" t="str">
        <f>IF(Customer_table[[#This Row],[Total Trans Ct]]&gt;=60,"Active",IF(Customer_table[[#This Row],[Total Trans Ct]]&gt;=30,"Moderate","Low"))</f>
        <v>Moderate</v>
      </c>
    </row>
    <row r="375" spans="1:13" x14ac:dyDescent="0.3">
      <c r="A375">
        <v>714363858</v>
      </c>
      <c r="B375">
        <v>54</v>
      </c>
      <c r="C375" t="s">
        <v>11</v>
      </c>
      <c r="D375" t="s">
        <v>14</v>
      </c>
      <c r="E375" t="s">
        <v>16</v>
      </c>
      <c r="F375">
        <v>20000</v>
      </c>
      <c r="G375" t="s">
        <v>21</v>
      </c>
      <c r="H375" s="3">
        <v>0.88500000000000001</v>
      </c>
      <c r="I375">
        <v>1459</v>
      </c>
      <c r="J375">
        <v>35</v>
      </c>
      <c r="K375" t="s">
        <v>25</v>
      </c>
      <c r="L375" s="9">
        <f t="shared" si="5"/>
        <v>0.88500000000000001</v>
      </c>
      <c r="M375" t="str">
        <f>IF(Customer_table[[#This Row],[Total Trans Ct]]&gt;=60,"Active",IF(Customer_table[[#This Row],[Total Trans Ct]]&gt;=30,"Moderate","Low"))</f>
        <v>Moderate</v>
      </c>
    </row>
    <row r="376" spans="1:13" x14ac:dyDescent="0.3">
      <c r="A376">
        <v>721347408</v>
      </c>
      <c r="B376">
        <v>55</v>
      </c>
      <c r="C376" t="s">
        <v>11</v>
      </c>
      <c r="D376" t="s">
        <v>14</v>
      </c>
      <c r="E376" t="s">
        <v>16</v>
      </c>
      <c r="F376">
        <v>20000</v>
      </c>
      <c r="G376" t="s">
        <v>21</v>
      </c>
      <c r="H376" s="3">
        <v>0.54600000000000004</v>
      </c>
      <c r="I376">
        <v>1456</v>
      </c>
      <c r="J376">
        <v>39</v>
      </c>
      <c r="K376" t="s">
        <v>25</v>
      </c>
      <c r="L376" s="9">
        <f t="shared" si="5"/>
        <v>0.54600000000000004</v>
      </c>
      <c r="M376" t="str">
        <f>IF(Customer_table[[#This Row],[Total Trans Ct]]&gt;=60,"Active",IF(Customer_table[[#This Row],[Total Trans Ct]]&gt;=30,"Moderate","Low"))</f>
        <v>Moderate</v>
      </c>
    </row>
    <row r="377" spans="1:13" x14ac:dyDescent="0.3">
      <c r="A377">
        <v>809608533</v>
      </c>
      <c r="B377">
        <v>49</v>
      </c>
      <c r="C377" t="s">
        <v>11</v>
      </c>
      <c r="D377" t="s">
        <v>14</v>
      </c>
      <c r="E377" t="s">
        <v>20</v>
      </c>
      <c r="G377" t="s">
        <v>21</v>
      </c>
      <c r="H377" s="3">
        <v>8.6999999999999994E-2</v>
      </c>
      <c r="I377">
        <v>1439</v>
      </c>
      <c r="J377">
        <v>48</v>
      </c>
      <c r="K377" t="s">
        <v>25</v>
      </c>
      <c r="L377" s="9">
        <f t="shared" si="5"/>
        <v>8.6999999999999994E-2</v>
      </c>
      <c r="M377" t="str">
        <f>IF(Customer_table[[#This Row],[Total Trans Ct]]&gt;=60,"Active",IF(Customer_table[[#This Row],[Total Trans Ct]]&gt;=30,"Moderate","Low"))</f>
        <v>Moderate</v>
      </c>
    </row>
    <row r="378" spans="1:13" x14ac:dyDescent="0.3">
      <c r="A378">
        <v>772047183</v>
      </c>
      <c r="B378">
        <v>45</v>
      </c>
      <c r="C378" t="s">
        <v>10</v>
      </c>
      <c r="D378" t="s">
        <v>13</v>
      </c>
      <c r="E378" t="s">
        <v>18</v>
      </c>
      <c r="F378">
        <v>50000</v>
      </c>
      <c r="G378" t="s">
        <v>21</v>
      </c>
      <c r="H378" s="3">
        <v>0.56899999999999995</v>
      </c>
      <c r="I378">
        <v>1353</v>
      </c>
      <c r="J378">
        <v>24</v>
      </c>
      <c r="K378" t="s">
        <v>25</v>
      </c>
      <c r="L378" s="9">
        <f t="shared" si="5"/>
        <v>0.56899999999999995</v>
      </c>
      <c r="M378" t="str">
        <f>IF(Customer_table[[#This Row],[Total Trans Ct]]&gt;=60,"Active",IF(Customer_table[[#This Row],[Total Trans Ct]]&gt;=30,"Moderate","Low"))</f>
        <v>Low</v>
      </c>
    </row>
    <row r="379" spans="1:13" x14ac:dyDescent="0.3">
      <c r="A379">
        <v>714217908</v>
      </c>
      <c r="B379">
        <v>49</v>
      </c>
      <c r="C379" t="s">
        <v>11</v>
      </c>
      <c r="D379" t="s">
        <v>13</v>
      </c>
      <c r="E379" t="s">
        <v>18</v>
      </c>
      <c r="F379">
        <v>50000</v>
      </c>
      <c r="G379" t="s">
        <v>21</v>
      </c>
      <c r="H379" s="3">
        <v>0.64800000000000002</v>
      </c>
      <c r="I379">
        <v>1173</v>
      </c>
      <c r="J379">
        <v>32</v>
      </c>
      <c r="K379" t="s">
        <v>25</v>
      </c>
      <c r="L379" s="9">
        <f t="shared" si="5"/>
        <v>0.64800000000000002</v>
      </c>
      <c r="M379" t="str">
        <f>IF(Customer_table[[#This Row],[Total Trans Ct]]&gt;=60,"Active",IF(Customer_table[[#This Row],[Total Trans Ct]]&gt;=30,"Moderate","Low"))</f>
        <v>Moderate</v>
      </c>
    </row>
    <row r="380" spans="1:13" x14ac:dyDescent="0.3">
      <c r="A380">
        <v>714819183</v>
      </c>
      <c r="B380">
        <v>63</v>
      </c>
      <c r="C380" t="s">
        <v>11</v>
      </c>
      <c r="D380" t="s">
        <v>13</v>
      </c>
      <c r="E380" t="s">
        <v>17</v>
      </c>
      <c r="F380">
        <v>100000</v>
      </c>
      <c r="G380" t="s">
        <v>21</v>
      </c>
      <c r="H380" s="3">
        <v>0.08</v>
      </c>
      <c r="I380">
        <v>1746</v>
      </c>
      <c r="J380">
        <v>28</v>
      </c>
      <c r="K380" t="s">
        <v>25</v>
      </c>
      <c r="L380" s="9">
        <f t="shared" si="5"/>
        <v>0.08</v>
      </c>
      <c r="M380" t="str">
        <f>IF(Customer_table[[#This Row],[Total Trans Ct]]&gt;=60,"Active",IF(Customer_table[[#This Row],[Total Trans Ct]]&gt;=30,"Moderate","Low"))</f>
        <v>Low</v>
      </c>
    </row>
    <row r="381" spans="1:13" x14ac:dyDescent="0.3">
      <c r="A381">
        <v>716455683</v>
      </c>
      <c r="B381">
        <v>40</v>
      </c>
      <c r="C381" t="s">
        <v>10</v>
      </c>
      <c r="D381" t="s">
        <v>14</v>
      </c>
      <c r="E381" t="s">
        <v>16</v>
      </c>
      <c r="F381">
        <v>20000</v>
      </c>
      <c r="G381" t="s">
        <v>22</v>
      </c>
      <c r="H381" s="3">
        <v>4.7E-2</v>
      </c>
      <c r="I381">
        <v>1279</v>
      </c>
      <c r="J381">
        <v>28</v>
      </c>
      <c r="K381" t="s">
        <v>25</v>
      </c>
      <c r="L381" s="9">
        <f t="shared" si="5"/>
        <v>4.7E-2</v>
      </c>
      <c r="M381" t="str">
        <f>IF(Customer_table[[#This Row],[Total Trans Ct]]&gt;=60,"Active",IF(Customer_table[[#This Row],[Total Trans Ct]]&gt;=30,"Moderate","Low"))</f>
        <v>Low</v>
      </c>
    </row>
    <row r="382" spans="1:13" x14ac:dyDescent="0.3">
      <c r="A382">
        <v>710865633</v>
      </c>
      <c r="B382">
        <v>41</v>
      </c>
      <c r="C382" t="s">
        <v>10</v>
      </c>
      <c r="D382" t="s">
        <v>14</v>
      </c>
      <c r="E382" t="s">
        <v>16</v>
      </c>
      <c r="F382">
        <v>20000</v>
      </c>
      <c r="G382" t="s">
        <v>23</v>
      </c>
      <c r="H382" s="3">
        <v>0.183</v>
      </c>
      <c r="I382">
        <v>1307</v>
      </c>
      <c r="J382">
        <v>29</v>
      </c>
      <c r="K382" t="s">
        <v>25</v>
      </c>
      <c r="L382" s="9">
        <f t="shared" si="5"/>
        <v>0.183</v>
      </c>
      <c r="M382" t="str">
        <f>IF(Customer_table[[#This Row],[Total Trans Ct]]&gt;=60,"Active",IF(Customer_table[[#This Row],[Total Trans Ct]]&gt;=30,"Moderate","Low"))</f>
        <v>Low</v>
      </c>
    </row>
    <row r="383" spans="1:13" x14ac:dyDescent="0.3">
      <c r="A383">
        <v>752952108</v>
      </c>
      <c r="B383">
        <v>37</v>
      </c>
      <c r="C383" t="s">
        <v>10</v>
      </c>
      <c r="D383" t="s">
        <v>13</v>
      </c>
      <c r="E383" t="s">
        <v>17</v>
      </c>
      <c r="F383">
        <v>100000</v>
      </c>
      <c r="G383" t="s">
        <v>21</v>
      </c>
      <c r="H383" s="3">
        <v>0.63900000000000001</v>
      </c>
      <c r="I383">
        <v>1473</v>
      </c>
      <c r="J383">
        <v>37</v>
      </c>
      <c r="K383" t="s">
        <v>25</v>
      </c>
      <c r="L383" s="9">
        <f t="shared" si="5"/>
        <v>0.63900000000000001</v>
      </c>
      <c r="M383" t="str">
        <f>IF(Customer_table[[#This Row],[Total Trans Ct]]&gt;=60,"Active",IF(Customer_table[[#This Row],[Total Trans Ct]]&gt;=30,"Moderate","Low"))</f>
        <v>Moderate</v>
      </c>
    </row>
    <row r="384" spans="1:13" x14ac:dyDescent="0.3">
      <c r="A384">
        <v>712595433</v>
      </c>
      <c r="B384">
        <v>58</v>
      </c>
      <c r="C384" t="s">
        <v>11</v>
      </c>
      <c r="D384" t="s">
        <v>13</v>
      </c>
      <c r="E384" t="s">
        <v>19</v>
      </c>
      <c r="F384">
        <v>130000</v>
      </c>
      <c r="G384" t="s">
        <v>21</v>
      </c>
      <c r="H384" s="3">
        <v>0.183</v>
      </c>
      <c r="I384">
        <v>1805</v>
      </c>
      <c r="J384">
        <v>37</v>
      </c>
      <c r="K384" t="s">
        <v>25</v>
      </c>
      <c r="L384" s="9">
        <f t="shared" si="5"/>
        <v>0.183</v>
      </c>
      <c r="M384" t="str">
        <f>IF(Customer_table[[#This Row],[Total Trans Ct]]&gt;=60,"Active",IF(Customer_table[[#This Row],[Total Trans Ct]]&gt;=30,"Moderate","Low"))</f>
        <v>Moderate</v>
      </c>
    </row>
    <row r="385" spans="1:13" x14ac:dyDescent="0.3">
      <c r="A385">
        <v>714982383</v>
      </c>
      <c r="B385">
        <v>55</v>
      </c>
      <c r="C385" t="s">
        <v>11</v>
      </c>
      <c r="D385" t="s">
        <v>13</v>
      </c>
      <c r="E385" t="s">
        <v>15</v>
      </c>
      <c r="F385">
        <v>70000</v>
      </c>
      <c r="G385" t="s">
        <v>21</v>
      </c>
      <c r="H385" s="3">
        <v>0.32900000000000001</v>
      </c>
      <c r="I385">
        <v>1421</v>
      </c>
      <c r="J385">
        <v>23</v>
      </c>
      <c r="K385" t="s">
        <v>25</v>
      </c>
      <c r="L385" s="9">
        <f t="shared" si="5"/>
        <v>0.32900000000000001</v>
      </c>
      <c r="M385" t="str">
        <f>IF(Customer_table[[#This Row],[Total Trans Ct]]&gt;=60,"Active",IF(Customer_table[[#This Row],[Total Trans Ct]]&gt;=30,"Moderate","Low"))</f>
        <v>Low</v>
      </c>
    </row>
    <row r="386" spans="1:13" x14ac:dyDescent="0.3">
      <c r="A386">
        <v>813814008</v>
      </c>
      <c r="B386">
        <v>53</v>
      </c>
      <c r="C386" t="s">
        <v>11</v>
      </c>
      <c r="D386" t="s">
        <v>14</v>
      </c>
      <c r="E386" t="s">
        <v>16</v>
      </c>
      <c r="F386">
        <v>20000</v>
      </c>
      <c r="G386" t="s">
        <v>21</v>
      </c>
      <c r="H386" s="3">
        <v>0.67800000000000005</v>
      </c>
      <c r="I386">
        <v>1272</v>
      </c>
      <c r="J386">
        <v>37</v>
      </c>
      <c r="K386" t="s">
        <v>25</v>
      </c>
      <c r="L386" s="9">
        <f t="shared" ref="L386:L449" si="6">H386</f>
        <v>0.67800000000000005</v>
      </c>
      <c r="M386" t="str">
        <f>IF(Customer_table[[#This Row],[Total Trans Ct]]&gt;=60,"Active",IF(Customer_table[[#This Row],[Total Trans Ct]]&gt;=30,"Moderate","Low"))</f>
        <v>Moderate</v>
      </c>
    </row>
    <row r="387" spans="1:13" x14ac:dyDescent="0.3">
      <c r="A387">
        <v>794545983</v>
      </c>
      <c r="B387">
        <v>57</v>
      </c>
      <c r="C387" t="s">
        <v>11</v>
      </c>
      <c r="D387" t="s">
        <v>13</v>
      </c>
      <c r="E387" t="s">
        <v>17</v>
      </c>
      <c r="F387">
        <v>100000</v>
      </c>
      <c r="G387" t="s">
        <v>21</v>
      </c>
      <c r="H387" s="3">
        <v>0.16200000000000001</v>
      </c>
      <c r="I387">
        <v>1409</v>
      </c>
      <c r="J387">
        <v>34</v>
      </c>
      <c r="K387" t="s">
        <v>25</v>
      </c>
      <c r="L387" s="9">
        <f t="shared" si="6"/>
        <v>0.16200000000000001</v>
      </c>
      <c r="M387" t="str">
        <f>IF(Customer_table[[#This Row],[Total Trans Ct]]&gt;=60,"Active",IF(Customer_table[[#This Row],[Total Trans Ct]]&gt;=30,"Moderate","Low"))</f>
        <v>Moderate</v>
      </c>
    </row>
    <row r="388" spans="1:13" x14ac:dyDescent="0.3">
      <c r="A388">
        <v>708288108</v>
      </c>
      <c r="B388">
        <v>43</v>
      </c>
      <c r="C388" t="s">
        <v>10</v>
      </c>
      <c r="D388" t="s">
        <v>13</v>
      </c>
      <c r="E388" t="s">
        <v>17</v>
      </c>
      <c r="F388">
        <v>100000</v>
      </c>
      <c r="G388" t="s">
        <v>21</v>
      </c>
      <c r="H388" s="3">
        <v>0.27400000000000002</v>
      </c>
      <c r="I388">
        <v>647</v>
      </c>
      <c r="J388">
        <v>15</v>
      </c>
      <c r="K388" t="s">
        <v>25</v>
      </c>
      <c r="L388" s="9">
        <f t="shared" si="6"/>
        <v>0.27400000000000002</v>
      </c>
      <c r="M388" t="str">
        <f>IF(Customer_table[[#This Row],[Total Trans Ct]]&gt;=60,"Active",IF(Customer_table[[#This Row],[Total Trans Ct]]&gt;=30,"Moderate","Low"))</f>
        <v>Low</v>
      </c>
    </row>
    <row r="389" spans="1:13" x14ac:dyDescent="0.3">
      <c r="A389">
        <v>715585158</v>
      </c>
      <c r="B389">
        <v>58</v>
      </c>
      <c r="C389" t="s">
        <v>11</v>
      </c>
      <c r="D389" t="s">
        <v>13</v>
      </c>
      <c r="E389" t="s">
        <v>15</v>
      </c>
      <c r="F389">
        <v>70000</v>
      </c>
      <c r="G389" t="s">
        <v>21</v>
      </c>
      <c r="H389" s="3">
        <v>0.161</v>
      </c>
      <c r="I389">
        <v>1275</v>
      </c>
      <c r="J389">
        <v>25</v>
      </c>
      <c r="K389" t="s">
        <v>25</v>
      </c>
      <c r="L389" s="9">
        <f t="shared" si="6"/>
        <v>0.161</v>
      </c>
      <c r="M389" t="str">
        <f>IF(Customer_table[[#This Row],[Total Trans Ct]]&gt;=60,"Active",IF(Customer_table[[#This Row],[Total Trans Ct]]&gt;=30,"Moderate","Low"))</f>
        <v>Low</v>
      </c>
    </row>
    <row r="390" spans="1:13" x14ac:dyDescent="0.3">
      <c r="A390">
        <v>810449883</v>
      </c>
      <c r="B390">
        <v>64</v>
      </c>
      <c r="C390" t="s">
        <v>11</v>
      </c>
      <c r="D390" t="s">
        <v>13</v>
      </c>
      <c r="E390" t="s">
        <v>16</v>
      </c>
      <c r="F390">
        <v>20000</v>
      </c>
      <c r="G390" t="s">
        <v>21</v>
      </c>
      <c r="H390" s="3">
        <v>0.86499999999999999</v>
      </c>
      <c r="I390">
        <v>1270</v>
      </c>
      <c r="J390">
        <v>27</v>
      </c>
      <c r="K390" t="s">
        <v>25</v>
      </c>
      <c r="L390" s="9">
        <f t="shared" si="6"/>
        <v>0.86499999999999999</v>
      </c>
      <c r="M390" t="str">
        <f>IF(Customer_table[[#This Row],[Total Trans Ct]]&gt;=60,"Active",IF(Customer_table[[#This Row],[Total Trans Ct]]&gt;=30,"Moderate","Low"))</f>
        <v>Low</v>
      </c>
    </row>
    <row r="391" spans="1:13" x14ac:dyDescent="0.3">
      <c r="A391">
        <v>789863208</v>
      </c>
      <c r="B391">
        <v>54</v>
      </c>
      <c r="C391" t="s">
        <v>11</v>
      </c>
      <c r="D391" t="s">
        <v>14</v>
      </c>
      <c r="E391" t="s">
        <v>16</v>
      </c>
      <c r="F391">
        <v>20000</v>
      </c>
      <c r="G391" t="s">
        <v>21</v>
      </c>
      <c r="H391" s="3">
        <v>0.73</v>
      </c>
      <c r="I391">
        <v>1702</v>
      </c>
      <c r="J391">
        <v>37</v>
      </c>
      <c r="K391" t="s">
        <v>26</v>
      </c>
      <c r="L391" s="9">
        <f t="shared" si="6"/>
        <v>0.73</v>
      </c>
      <c r="M391" t="str">
        <f>IF(Customer_table[[#This Row],[Total Trans Ct]]&gt;=60,"Active",IF(Customer_table[[#This Row],[Total Trans Ct]]&gt;=30,"Moderate","Low"))</f>
        <v>Moderate</v>
      </c>
    </row>
    <row r="392" spans="1:13" x14ac:dyDescent="0.3">
      <c r="A392">
        <v>715022133</v>
      </c>
      <c r="B392">
        <v>53</v>
      </c>
      <c r="C392" t="s">
        <v>11</v>
      </c>
      <c r="D392" t="s">
        <v>13</v>
      </c>
      <c r="E392" t="s">
        <v>15</v>
      </c>
      <c r="F392">
        <v>70000</v>
      </c>
      <c r="G392" t="s">
        <v>21</v>
      </c>
      <c r="H392" s="3">
        <v>0.183</v>
      </c>
      <c r="I392">
        <v>1256</v>
      </c>
      <c r="J392">
        <v>26</v>
      </c>
      <c r="K392" t="s">
        <v>25</v>
      </c>
      <c r="L392" s="9">
        <f t="shared" si="6"/>
        <v>0.183</v>
      </c>
      <c r="M392" t="str">
        <f>IF(Customer_table[[#This Row],[Total Trans Ct]]&gt;=60,"Active",IF(Customer_table[[#This Row],[Total Trans Ct]]&gt;=30,"Moderate","Low"))</f>
        <v>Low</v>
      </c>
    </row>
    <row r="393" spans="1:13" x14ac:dyDescent="0.3">
      <c r="A393">
        <v>712506708</v>
      </c>
      <c r="B393">
        <v>39</v>
      </c>
      <c r="C393" t="s">
        <v>10</v>
      </c>
      <c r="D393" t="s">
        <v>14</v>
      </c>
      <c r="E393" t="s">
        <v>16</v>
      </c>
      <c r="F393">
        <v>20000</v>
      </c>
      <c r="G393" t="s">
        <v>21</v>
      </c>
      <c r="H393" s="3">
        <v>0.51200000000000001</v>
      </c>
      <c r="I393">
        <v>3178</v>
      </c>
      <c r="J393">
        <v>53</v>
      </c>
      <c r="K393" t="s">
        <v>26</v>
      </c>
      <c r="L393" s="9">
        <f t="shared" si="6"/>
        <v>0.51200000000000001</v>
      </c>
      <c r="M393" t="str">
        <f>IF(Customer_table[[#This Row],[Total Trans Ct]]&gt;=60,"Active",IF(Customer_table[[#This Row],[Total Trans Ct]]&gt;=30,"Moderate","Low"))</f>
        <v>Moderate</v>
      </c>
    </row>
    <row r="394" spans="1:13" x14ac:dyDescent="0.3">
      <c r="A394">
        <v>715699983</v>
      </c>
      <c r="B394">
        <v>56</v>
      </c>
      <c r="C394" t="s">
        <v>11</v>
      </c>
      <c r="D394" t="s">
        <v>13</v>
      </c>
      <c r="E394" t="s">
        <v>15</v>
      </c>
      <c r="F394">
        <v>70000</v>
      </c>
      <c r="G394" t="s">
        <v>21</v>
      </c>
      <c r="H394" s="3">
        <v>0.13400000000000001</v>
      </c>
      <c r="I394">
        <v>1626</v>
      </c>
      <c r="J394">
        <v>29</v>
      </c>
      <c r="K394" t="s">
        <v>25</v>
      </c>
      <c r="L394" s="9">
        <f t="shared" si="6"/>
        <v>0.13400000000000001</v>
      </c>
      <c r="M394" t="str">
        <f>IF(Customer_table[[#This Row],[Total Trans Ct]]&gt;=60,"Active",IF(Customer_table[[#This Row],[Total Trans Ct]]&gt;=30,"Moderate","Low"))</f>
        <v>Low</v>
      </c>
    </row>
    <row r="395" spans="1:13" x14ac:dyDescent="0.3">
      <c r="A395">
        <v>818942433</v>
      </c>
      <c r="B395">
        <v>54</v>
      </c>
      <c r="C395" t="s">
        <v>11</v>
      </c>
      <c r="D395" t="s">
        <v>14</v>
      </c>
      <c r="E395" t="s">
        <v>16</v>
      </c>
      <c r="F395">
        <v>20000</v>
      </c>
      <c r="G395" t="s">
        <v>21</v>
      </c>
      <c r="H395" s="3">
        <v>0.13700000000000001</v>
      </c>
      <c r="I395">
        <v>1562</v>
      </c>
      <c r="J395">
        <v>33</v>
      </c>
      <c r="K395" t="s">
        <v>25</v>
      </c>
      <c r="L395" s="9">
        <f t="shared" si="6"/>
        <v>0.13700000000000001</v>
      </c>
      <c r="M395" t="str">
        <f>IF(Customer_table[[#This Row],[Total Trans Ct]]&gt;=60,"Active",IF(Customer_table[[#This Row],[Total Trans Ct]]&gt;=30,"Moderate","Low"))</f>
        <v>Moderate</v>
      </c>
    </row>
    <row r="396" spans="1:13" x14ac:dyDescent="0.3">
      <c r="A396">
        <v>712459233</v>
      </c>
      <c r="B396">
        <v>59</v>
      </c>
      <c r="C396" t="s">
        <v>11</v>
      </c>
      <c r="D396" t="s">
        <v>14</v>
      </c>
      <c r="E396" t="s">
        <v>18</v>
      </c>
      <c r="F396">
        <v>50000</v>
      </c>
      <c r="G396" t="s">
        <v>21</v>
      </c>
      <c r="H396" s="3">
        <v>0.69199999999999995</v>
      </c>
      <c r="I396">
        <v>1960</v>
      </c>
      <c r="J396">
        <v>57</v>
      </c>
      <c r="K396" t="s">
        <v>26</v>
      </c>
      <c r="L396" s="9">
        <f t="shared" si="6"/>
        <v>0.69199999999999995</v>
      </c>
      <c r="M396" t="str">
        <f>IF(Customer_table[[#This Row],[Total Trans Ct]]&gt;=60,"Active",IF(Customer_table[[#This Row],[Total Trans Ct]]&gt;=30,"Moderate","Low"))</f>
        <v>Moderate</v>
      </c>
    </row>
    <row r="397" spans="1:13" x14ac:dyDescent="0.3">
      <c r="A397">
        <v>716545383</v>
      </c>
      <c r="B397">
        <v>42</v>
      </c>
      <c r="C397" t="s">
        <v>10</v>
      </c>
      <c r="D397" t="s">
        <v>13</v>
      </c>
      <c r="E397" t="s">
        <v>18</v>
      </c>
      <c r="F397">
        <v>50000</v>
      </c>
      <c r="G397" t="s">
        <v>21</v>
      </c>
      <c r="H397" s="3">
        <v>0.16200000000000001</v>
      </c>
      <c r="I397">
        <v>1154</v>
      </c>
      <c r="J397">
        <v>38</v>
      </c>
      <c r="K397" t="s">
        <v>25</v>
      </c>
      <c r="L397" s="9">
        <f t="shared" si="6"/>
        <v>0.16200000000000001</v>
      </c>
      <c r="M397" t="str">
        <f>IF(Customer_table[[#This Row],[Total Trans Ct]]&gt;=60,"Active",IF(Customer_table[[#This Row],[Total Trans Ct]]&gt;=30,"Moderate","Low"))</f>
        <v>Moderate</v>
      </c>
    </row>
    <row r="398" spans="1:13" x14ac:dyDescent="0.3">
      <c r="A398">
        <v>721144383</v>
      </c>
      <c r="B398">
        <v>42</v>
      </c>
      <c r="C398" t="s">
        <v>10</v>
      </c>
      <c r="D398" t="s">
        <v>13</v>
      </c>
      <c r="E398" t="s">
        <v>15</v>
      </c>
      <c r="F398">
        <v>70000</v>
      </c>
      <c r="G398" t="s">
        <v>23</v>
      </c>
      <c r="H398" s="3">
        <v>0.03</v>
      </c>
      <c r="I398">
        <v>1629</v>
      </c>
      <c r="J398">
        <v>38</v>
      </c>
      <c r="K398" t="s">
        <v>25</v>
      </c>
      <c r="L398" s="9">
        <f t="shared" si="6"/>
        <v>0.03</v>
      </c>
      <c r="M398" t="str">
        <f>IF(Customer_table[[#This Row],[Total Trans Ct]]&gt;=60,"Active",IF(Customer_table[[#This Row],[Total Trans Ct]]&gt;=30,"Moderate","Low"))</f>
        <v>Moderate</v>
      </c>
    </row>
    <row r="399" spans="1:13" x14ac:dyDescent="0.3">
      <c r="A399">
        <v>821837958</v>
      </c>
      <c r="B399">
        <v>43</v>
      </c>
      <c r="C399" t="s">
        <v>10</v>
      </c>
      <c r="D399" t="s">
        <v>13</v>
      </c>
      <c r="E399" t="s">
        <v>17</v>
      </c>
      <c r="F399">
        <v>100000</v>
      </c>
      <c r="G399" t="s">
        <v>21</v>
      </c>
      <c r="H399" s="3">
        <v>6.7000000000000004E-2</v>
      </c>
      <c r="I399">
        <v>1226</v>
      </c>
      <c r="J399">
        <v>25</v>
      </c>
      <c r="K399" t="s">
        <v>25</v>
      </c>
      <c r="L399" s="9">
        <f t="shared" si="6"/>
        <v>6.7000000000000004E-2</v>
      </c>
      <c r="M399" t="str">
        <f>IF(Customer_table[[#This Row],[Total Trans Ct]]&gt;=60,"Active",IF(Customer_table[[#This Row],[Total Trans Ct]]&gt;=30,"Moderate","Low"))</f>
        <v>Low</v>
      </c>
    </row>
    <row r="400" spans="1:13" x14ac:dyDescent="0.3">
      <c r="A400">
        <v>804359133</v>
      </c>
      <c r="B400">
        <v>55</v>
      </c>
      <c r="C400" t="s">
        <v>11</v>
      </c>
      <c r="D400" t="s">
        <v>13</v>
      </c>
      <c r="E400" t="s">
        <v>19</v>
      </c>
      <c r="F400">
        <v>130000</v>
      </c>
      <c r="G400" t="s">
        <v>21</v>
      </c>
      <c r="H400" s="3">
        <v>0.58699999999999997</v>
      </c>
      <c r="I400">
        <v>1743</v>
      </c>
      <c r="J400">
        <v>27</v>
      </c>
      <c r="K400" t="s">
        <v>26</v>
      </c>
      <c r="L400" s="9">
        <f t="shared" si="6"/>
        <v>0.58699999999999997</v>
      </c>
      <c r="M400" t="str">
        <f>IF(Customer_table[[#This Row],[Total Trans Ct]]&gt;=60,"Active",IF(Customer_table[[#This Row],[Total Trans Ct]]&gt;=30,"Moderate","Low"))</f>
        <v>Low</v>
      </c>
    </row>
    <row r="401" spans="1:13" x14ac:dyDescent="0.3">
      <c r="A401">
        <v>713308683</v>
      </c>
      <c r="B401">
        <v>52</v>
      </c>
      <c r="C401" t="s">
        <v>11</v>
      </c>
      <c r="D401" t="s">
        <v>13</v>
      </c>
      <c r="E401" t="s">
        <v>17</v>
      </c>
      <c r="F401">
        <v>100000</v>
      </c>
      <c r="G401" t="s">
        <v>21</v>
      </c>
      <c r="H401" s="3">
        <v>0.47799999999999998</v>
      </c>
      <c r="I401">
        <v>1139</v>
      </c>
      <c r="J401">
        <v>39</v>
      </c>
      <c r="K401" t="s">
        <v>25</v>
      </c>
      <c r="L401" s="9">
        <f t="shared" si="6"/>
        <v>0.47799999999999998</v>
      </c>
      <c r="M401" t="str">
        <f>IF(Customer_table[[#This Row],[Total Trans Ct]]&gt;=60,"Active",IF(Customer_table[[#This Row],[Total Trans Ct]]&gt;=30,"Moderate","Low"))</f>
        <v>Moderate</v>
      </c>
    </row>
    <row r="402" spans="1:13" x14ac:dyDescent="0.3">
      <c r="A402">
        <v>788780958</v>
      </c>
      <c r="B402">
        <v>46</v>
      </c>
      <c r="C402" t="s">
        <v>11</v>
      </c>
      <c r="D402" t="s">
        <v>13</v>
      </c>
      <c r="E402" t="s">
        <v>18</v>
      </c>
      <c r="F402">
        <v>50000</v>
      </c>
      <c r="G402" t="s">
        <v>21</v>
      </c>
      <c r="H402" s="3">
        <v>9.8000000000000004E-2</v>
      </c>
      <c r="I402">
        <v>1073</v>
      </c>
      <c r="J402">
        <v>21</v>
      </c>
      <c r="K402" t="s">
        <v>25</v>
      </c>
      <c r="L402" s="9">
        <f t="shared" si="6"/>
        <v>9.8000000000000004E-2</v>
      </c>
      <c r="M402" t="str">
        <f>IF(Customer_table[[#This Row],[Total Trans Ct]]&gt;=60,"Active",IF(Customer_table[[#This Row],[Total Trans Ct]]&gt;=30,"Moderate","Low"))</f>
        <v>Low</v>
      </c>
    </row>
    <row r="403" spans="1:13" x14ac:dyDescent="0.3">
      <c r="A403">
        <v>717354558</v>
      </c>
      <c r="B403">
        <v>57</v>
      </c>
      <c r="C403" t="s">
        <v>11</v>
      </c>
      <c r="D403" t="s">
        <v>13</v>
      </c>
      <c r="E403" t="s">
        <v>19</v>
      </c>
      <c r="F403">
        <v>130000</v>
      </c>
      <c r="G403" t="s">
        <v>21</v>
      </c>
      <c r="H403" s="3">
        <v>0.36099999999999999</v>
      </c>
      <c r="I403">
        <v>683</v>
      </c>
      <c r="J403">
        <v>17</v>
      </c>
      <c r="K403" t="s">
        <v>25</v>
      </c>
      <c r="L403" s="9">
        <f t="shared" si="6"/>
        <v>0.36099999999999999</v>
      </c>
      <c r="M403" t="str">
        <f>IF(Customer_table[[#This Row],[Total Trans Ct]]&gt;=60,"Active",IF(Customer_table[[#This Row],[Total Trans Ct]]&gt;=30,"Moderate","Low"))</f>
        <v>Low</v>
      </c>
    </row>
    <row r="404" spans="1:13" x14ac:dyDescent="0.3">
      <c r="A404">
        <v>798473808</v>
      </c>
      <c r="B404">
        <v>48</v>
      </c>
      <c r="C404" t="s">
        <v>11</v>
      </c>
      <c r="D404" t="s">
        <v>13</v>
      </c>
      <c r="E404" t="s">
        <v>17</v>
      </c>
      <c r="F404">
        <v>100000</v>
      </c>
      <c r="G404" t="s">
        <v>21</v>
      </c>
      <c r="H404" s="3">
        <v>0</v>
      </c>
      <c r="I404">
        <v>1159</v>
      </c>
      <c r="J404">
        <v>32</v>
      </c>
      <c r="K404" t="s">
        <v>25</v>
      </c>
      <c r="L404" s="9">
        <f t="shared" si="6"/>
        <v>0</v>
      </c>
      <c r="M404" t="str">
        <f>IF(Customer_table[[#This Row],[Total Trans Ct]]&gt;=60,"Active",IF(Customer_table[[#This Row],[Total Trans Ct]]&gt;=30,"Moderate","Low"))</f>
        <v>Moderate</v>
      </c>
    </row>
    <row r="405" spans="1:13" x14ac:dyDescent="0.3">
      <c r="A405">
        <v>712372158</v>
      </c>
      <c r="B405">
        <v>45</v>
      </c>
      <c r="C405" t="s">
        <v>10</v>
      </c>
      <c r="D405" t="s">
        <v>13</v>
      </c>
      <c r="E405" t="s">
        <v>19</v>
      </c>
      <c r="F405">
        <v>130000</v>
      </c>
      <c r="G405" t="s">
        <v>21</v>
      </c>
      <c r="H405" s="3">
        <v>0.06</v>
      </c>
      <c r="I405">
        <v>1859</v>
      </c>
      <c r="J405">
        <v>47</v>
      </c>
      <c r="K405" t="s">
        <v>25</v>
      </c>
      <c r="L405" s="9">
        <f t="shared" si="6"/>
        <v>0.06</v>
      </c>
      <c r="M405" t="str">
        <f>IF(Customer_table[[#This Row],[Total Trans Ct]]&gt;=60,"Active",IF(Customer_table[[#This Row],[Total Trans Ct]]&gt;=30,"Moderate","Low"))</f>
        <v>Moderate</v>
      </c>
    </row>
    <row r="406" spans="1:13" x14ac:dyDescent="0.3">
      <c r="A406">
        <v>715192308</v>
      </c>
      <c r="B406">
        <v>48</v>
      </c>
      <c r="C406" t="s">
        <v>11</v>
      </c>
      <c r="D406" t="s">
        <v>13</v>
      </c>
      <c r="E406" t="s">
        <v>19</v>
      </c>
      <c r="F406">
        <v>130000</v>
      </c>
      <c r="G406" t="s">
        <v>21</v>
      </c>
      <c r="H406" s="3">
        <v>7.0000000000000007E-2</v>
      </c>
      <c r="I406">
        <v>1205</v>
      </c>
      <c r="J406">
        <v>28</v>
      </c>
      <c r="K406" t="s">
        <v>25</v>
      </c>
      <c r="L406" s="9">
        <f t="shared" si="6"/>
        <v>7.0000000000000007E-2</v>
      </c>
      <c r="M406" t="str">
        <f>IF(Customer_table[[#This Row],[Total Trans Ct]]&gt;=60,"Active",IF(Customer_table[[#This Row],[Total Trans Ct]]&gt;=30,"Moderate","Low"))</f>
        <v>Low</v>
      </c>
    </row>
    <row r="407" spans="1:13" x14ac:dyDescent="0.3">
      <c r="A407">
        <v>708813033</v>
      </c>
      <c r="B407">
        <v>47</v>
      </c>
      <c r="C407" t="s">
        <v>11</v>
      </c>
      <c r="D407" t="s">
        <v>13</v>
      </c>
      <c r="E407" t="s">
        <v>18</v>
      </c>
      <c r="F407">
        <v>50000</v>
      </c>
      <c r="G407" t="s">
        <v>21</v>
      </c>
      <c r="H407" s="3">
        <v>0.312</v>
      </c>
      <c r="I407">
        <v>1409</v>
      </c>
      <c r="J407">
        <v>37</v>
      </c>
      <c r="K407" t="s">
        <v>25</v>
      </c>
      <c r="L407" s="9">
        <f t="shared" si="6"/>
        <v>0.312</v>
      </c>
      <c r="M407" t="str">
        <f>IF(Customer_table[[#This Row],[Total Trans Ct]]&gt;=60,"Active",IF(Customer_table[[#This Row],[Total Trans Ct]]&gt;=30,"Moderate","Low"))</f>
        <v>Moderate</v>
      </c>
    </row>
    <row r="408" spans="1:13" x14ac:dyDescent="0.3">
      <c r="A408">
        <v>714639783</v>
      </c>
      <c r="B408">
        <v>42</v>
      </c>
      <c r="C408" t="s">
        <v>10</v>
      </c>
      <c r="D408" t="s">
        <v>13</v>
      </c>
      <c r="E408" t="s">
        <v>15</v>
      </c>
      <c r="F408">
        <v>70000</v>
      </c>
      <c r="G408" t="s">
        <v>21</v>
      </c>
      <c r="H408" s="3">
        <v>0</v>
      </c>
      <c r="I408">
        <v>1000</v>
      </c>
      <c r="J408">
        <v>18</v>
      </c>
      <c r="K408" t="s">
        <v>25</v>
      </c>
      <c r="L408" s="9">
        <f t="shared" si="6"/>
        <v>0</v>
      </c>
      <c r="M408" t="str">
        <f>IF(Customer_table[[#This Row],[Total Trans Ct]]&gt;=60,"Active",IF(Customer_table[[#This Row],[Total Trans Ct]]&gt;=30,"Moderate","Low"))</f>
        <v>Low</v>
      </c>
    </row>
    <row r="409" spans="1:13" x14ac:dyDescent="0.3">
      <c r="A409">
        <v>709311633</v>
      </c>
      <c r="B409">
        <v>41</v>
      </c>
      <c r="C409" t="s">
        <v>10</v>
      </c>
      <c r="D409" t="s">
        <v>13</v>
      </c>
      <c r="E409" t="s">
        <v>15</v>
      </c>
      <c r="F409">
        <v>70000</v>
      </c>
      <c r="G409" t="s">
        <v>23</v>
      </c>
      <c r="H409" s="3">
        <v>0</v>
      </c>
      <c r="I409">
        <v>1209</v>
      </c>
      <c r="J409">
        <v>39</v>
      </c>
      <c r="K409" t="s">
        <v>25</v>
      </c>
      <c r="L409" s="9">
        <f t="shared" si="6"/>
        <v>0</v>
      </c>
      <c r="M409" t="str">
        <f>IF(Customer_table[[#This Row],[Total Trans Ct]]&gt;=60,"Active",IF(Customer_table[[#This Row],[Total Trans Ct]]&gt;=30,"Moderate","Low"))</f>
        <v>Moderate</v>
      </c>
    </row>
    <row r="410" spans="1:13" x14ac:dyDescent="0.3">
      <c r="A410">
        <v>709470858</v>
      </c>
      <c r="B410">
        <v>51</v>
      </c>
      <c r="C410" t="s">
        <v>11</v>
      </c>
      <c r="D410" t="s">
        <v>13</v>
      </c>
      <c r="E410" t="s">
        <v>19</v>
      </c>
      <c r="F410">
        <v>130000</v>
      </c>
      <c r="G410" t="s">
        <v>23</v>
      </c>
      <c r="H410" s="3">
        <v>3.5999999999999997E-2</v>
      </c>
      <c r="I410">
        <v>1366</v>
      </c>
      <c r="J410">
        <v>25</v>
      </c>
      <c r="K410" t="s">
        <v>25</v>
      </c>
      <c r="L410" s="9">
        <f t="shared" si="6"/>
        <v>3.5999999999999997E-2</v>
      </c>
      <c r="M410" t="str">
        <f>IF(Customer_table[[#This Row],[Total Trans Ct]]&gt;=60,"Active",IF(Customer_table[[#This Row],[Total Trans Ct]]&gt;=30,"Moderate","Low"))</f>
        <v>Low</v>
      </c>
    </row>
    <row r="411" spans="1:13" x14ac:dyDescent="0.3">
      <c r="A411">
        <v>717292758</v>
      </c>
      <c r="B411">
        <v>55</v>
      </c>
      <c r="C411" t="s">
        <v>11</v>
      </c>
      <c r="D411" t="s">
        <v>14</v>
      </c>
      <c r="E411" t="s">
        <v>16</v>
      </c>
      <c r="F411">
        <v>20000</v>
      </c>
      <c r="G411" t="s">
        <v>21</v>
      </c>
      <c r="H411" s="3">
        <v>0</v>
      </c>
      <c r="I411">
        <v>1161</v>
      </c>
      <c r="J411">
        <v>44</v>
      </c>
      <c r="K411" t="s">
        <v>25</v>
      </c>
      <c r="L411" s="9">
        <f t="shared" si="6"/>
        <v>0</v>
      </c>
      <c r="M411" t="str">
        <f>IF(Customer_table[[#This Row],[Total Trans Ct]]&gt;=60,"Active",IF(Customer_table[[#This Row],[Total Trans Ct]]&gt;=30,"Moderate","Low"))</f>
        <v>Moderate</v>
      </c>
    </row>
    <row r="412" spans="1:13" x14ac:dyDescent="0.3">
      <c r="A412">
        <v>779241783</v>
      </c>
      <c r="B412">
        <v>67</v>
      </c>
      <c r="C412" t="s">
        <v>11</v>
      </c>
      <c r="D412" t="s">
        <v>13</v>
      </c>
      <c r="E412" t="s">
        <v>18</v>
      </c>
      <c r="F412">
        <v>50000</v>
      </c>
      <c r="G412" t="s">
        <v>21</v>
      </c>
      <c r="H412" s="3">
        <v>0.53900000000000003</v>
      </c>
      <c r="I412">
        <v>1512</v>
      </c>
      <c r="J412">
        <v>38</v>
      </c>
      <c r="K412" t="s">
        <v>26</v>
      </c>
      <c r="L412" s="9">
        <f t="shared" si="6"/>
        <v>0.53900000000000003</v>
      </c>
      <c r="M412" t="str">
        <f>IF(Customer_table[[#This Row],[Total Trans Ct]]&gt;=60,"Active",IF(Customer_table[[#This Row],[Total Trans Ct]]&gt;=30,"Moderate","Low"))</f>
        <v>Moderate</v>
      </c>
    </row>
    <row r="413" spans="1:13" x14ac:dyDescent="0.3">
      <c r="A413">
        <v>715205358</v>
      </c>
      <c r="B413">
        <v>39</v>
      </c>
      <c r="C413" t="s">
        <v>10</v>
      </c>
      <c r="D413" t="s">
        <v>13</v>
      </c>
      <c r="E413" t="s">
        <v>15</v>
      </c>
      <c r="F413">
        <v>70000</v>
      </c>
      <c r="G413" t="s">
        <v>21</v>
      </c>
      <c r="H413" s="3">
        <v>0.36</v>
      </c>
      <c r="I413">
        <v>1750</v>
      </c>
      <c r="J413">
        <v>35</v>
      </c>
      <c r="K413" t="s">
        <v>26</v>
      </c>
      <c r="L413" s="9">
        <f t="shared" si="6"/>
        <v>0.36</v>
      </c>
      <c r="M413" t="str">
        <f>IF(Customer_table[[#This Row],[Total Trans Ct]]&gt;=60,"Active",IF(Customer_table[[#This Row],[Total Trans Ct]]&gt;=30,"Moderate","Low"))</f>
        <v>Moderate</v>
      </c>
    </row>
    <row r="414" spans="1:13" x14ac:dyDescent="0.3">
      <c r="A414">
        <v>778871508</v>
      </c>
      <c r="B414">
        <v>54</v>
      </c>
      <c r="C414" t="s">
        <v>11</v>
      </c>
      <c r="D414" t="s">
        <v>13</v>
      </c>
      <c r="E414" t="s">
        <v>15</v>
      </c>
      <c r="F414">
        <v>70000</v>
      </c>
      <c r="G414" t="s">
        <v>21</v>
      </c>
      <c r="H414" s="3">
        <v>0.15</v>
      </c>
      <c r="I414">
        <v>1170</v>
      </c>
      <c r="J414">
        <v>24</v>
      </c>
      <c r="K414" t="s">
        <v>25</v>
      </c>
      <c r="L414" s="9">
        <f t="shared" si="6"/>
        <v>0.15</v>
      </c>
      <c r="M414" t="str">
        <f>IF(Customer_table[[#This Row],[Total Trans Ct]]&gt;=60,"Active",IF(Customer_table[[#This Row],[Total Trans Ct]]&gt;=30,"Moderate","Low"))</f>
        <v>Low</v>
      </c>
    </row>
    <row r="415" spans="1:13" x14ac:dyDescent="0.3">
      <c r="A415">
        <v>779462433</v>
      </c>
      <c r="B415">
        <v>55</v>
      </c>
      <c r="C415" t="s">
        <v>11</v>
      </c>
      <c r="D415" t="s">
        <v>14</v>
      </c>
      <c r="E415" t="s">
        <v>16</v>
      </c>
      <c r="F415">
        <v>20000</v>
      </c>
      <c r="G415" t="s">
        <v>21</v>
      </c>
      <c r="H415" s="3">
        <v>0.39500000000000002</v>
      </c>
      <c r="I415">
        <v>2218</v>
      </c>
      <c r="J415">
        <v>50</v>
      </c>
      <c r="K415" t="s">
        <v>26</v>
      </c>
      <c r="L415" s="9">
        <f t="shared" si="6"/>
        <v>0.39500000000000002</v>
      </c>
      <c r="M415" t="str">
        <f>IF(Customer_table[[#This Row],[Total Trans Ct]]&gt;=60,"Active",IF(Customer_table[[#This Row],[Total Trans Ct]]&gt;=30,"Moderate","Low"))</f>
        <v>Moderate</v>
      </c>
    </row>
    <row r="416" spans="1:13" x14ac:dyDescent="0.3">
      <c r="A416">
        <v>710147958</v>
      </c>
      <c r="B416">
        <v>47</v>
      </c>
      <c r="C416" t="s">
        <v>11</v>
      </c>
      <c r="D416" t="s">
        <v>13</v>
      </c>
      <c r="E416" t="s">
        <v>18</v>
      </c>
      <c r="F416">
        <v>50000</v>
      </c>
      <c r="G416" t="s">
        <v>23</v>
      </c>
      <c r="H416" s="3">
        <v>7.6999999999999999E-2</v>
      </c>
      <c r="I416">
        <v>1198</v>
      </c>
      <c r="J416">
        <v>33</v>
      </c>
      <c r="K416" t="s">
        <v>25</v>
      </c>
      <c r="L416" s="9">
        <f t="shared" si="6"/>
        <v>7.6999999999999999E-2</v>
      </c>
      <c r="M416" t="str">
        <f>IF(Customer_table[[#This Row],[Total Trans Ct]]&gt;=60,"Active",IF(Customer_table[[#This Row],[Total Trans Ct]]&gt;=30,"Moderate","Low"))</f>
        <v>Moderate</v>
      </c>
    </row>
    <row r="417" spans="1:13" x14ac:dyDescent="0.3">
      <c r="A417">
        <v>709864833</v>
      </c>
      <c r="B417">
        <v>49</v>
      </c>
      <c r="C417" t="s">
        <v>11</v>
      </c>
      <c r="D417" t="s">
        <v>13</v>
      </c>
      <c r="E417" t="s">
        <v>15</v>
      </c>
      <c r="F417">
        <v>70000</v>
      </c>
      <c r="G417" t="s">
        <v>21</v>
      </c>
      <c r="H417" s="3">
        <v>0.24299999999999999</v>
      </c>
      <c r="I417">
        <v>1329</v>
      </c>
      <c r="J417">
        <v>26</v>
      </c>
      <c r="K417" t="s">
        <v>25</v>
      </c>
      <c r="L417" s="9">
        <f t="shared" si="6"/>
        <v>0.24299999999999999</v>
      </c>
      <c r="M417" t="str">
        <f>IF(Customer_table[[#This Row],[Total Trans Ct]]&gt;=60,"Active",IF(Customer_table[[#This Row],[Total Trans Ct]]&gt;=30,"Moderate","Low"))</f>
        <v>Low</v>
      </c>
    </row>
    <row r="418" spans="1:13" x14ac:dyDescent="0.3">
      <c r="A418">
        <v>778868958</v>
      </c>
      <c r="B418">
        <v>42</v>
      </c>
      <c r="C418" t="s">
        <v>10</v>
      </c>
      <c r="D418" t="s">
        <v>14</v>
      </c>
      <c r="E418" t="s">
        <v>16</v>
      </c>
      <c r="F418">
        <v>20000</v>
      </c>
      <c r="G418" t="s">
        <v>21</v>
      </c>
      <c r="H418" s="3">
        <v>0.86699999999999999</v>
      </c>
      <c r="I418">
        <v>857</v>
      </c>
      <c r="J418">
        <v>36</v>
      </c>
      <c r="K418" t="s">
        <v>25</v>
      </c>
      <c r="L418" s="9">
        <f t="shared" si="6"/>
        <v>0.86699999999999999</v>
      </c>
      <c r="M418" t="str">
        <f>IF(Customer_table[[#This Row],[Total Trans Ct]]&gt;=60,"Active",IF(Customer_table[[#This Row],[Total Trans Ct]]&gt;=30,"Moderate","Low"))</f>
        <v>Moderate</v>
      </c>
    </row>
    <row r="419" spans="1:13" x14ac:dyDescent="0.3">
      <c r="A419">
        <v>717276708</v>
      </c>
      <c r="B419">
        <v>57</v>
      </c>
      <c r="C419" t="s">
        <v>11</v>
      </c>
      <c r="D419" t="s">
        <v>13</v>
      </c>
      <c r="E419" t="s">
        <v>17</v>
      </c>
      <c r="F419">
        <v>100000</v>
      </c>
      <c r="G419" t="s">
        <v>21</v>
      </c>
      <c r="H419" s="3">
        <v>0.80500000000000005</v>
      </c>
      <c r="I419">
        <v>1470</v>
      </c>
      <c r="J419">
        <v>30</v>
      </c>
      <c r="K419" t="s">
        <v>25</v>
      </c>
      <c r="L419" s="9">
        <f t="shared" si="6"/>
        <v>0.80500000000000005</v>
      </c>
      <c r="M419" t="str">
        <f>IF(Customer_table[[#This Row],[Total Trans Ct]]&gt;=60,"Active",IF(Customer_table[[#This Row],[Total Trans Ct]]&gt;=30,"Moderate","Low"))</f>
        <v>Moderate</v>
      </c>
    </row>
    <row r="420" spans="1:13" x14ac:dyDescent="0.3">
      <c r="A420">
        <v>710004933</v>
      </c>
      <c r="B420">
        <v>44</v>
      </c>
      <c r="C420" t="s">
        <v>10</v>
      </c>
      <c r="D420" t="s">
        <v>13</v>
      </c>
      <c r="E420" t="s">
        <v>15</v>
      </c>
      <c r="F420">
        <v>70000</v>
      </c>
      <c r="G420" t="s">
        <v>21</v>
      </c>
      <c r="H420" s="3">
        <v>0.16800000000000001</v>
      </c>
      <c r="I420">
        <v>1435</v>
      </c>
      <c r="J420">
        <v>25</v>
      </c>
      <c r="K420" t="s">
        <v>25</v>
      </c>
      <c r="L420" s="9">
        <f t="shared" si="6"/>
        <v>0.16800000000000001</v>
      </c>
      <c r="M420" t="str">
        <f>IF(Customer_table[[#This Row],[Total Trans Ct]]&gt;=60,"Active",IF(Customer_table[[#This Row],[Total Trans Ct]]&gt;=30,"Moderate","Low"))</f>
        <v>Low</v>
      </c>
    </row>
    <row r="421" spans="1:13" x14ac:dyDescent="0.3">
      <c r="A421">
        <v>753606108</v>
      </c>
      <c r="B421">
        <v>56</v>
      </c>
      <c r="C421" t="s">
        <v>11</v>
      </c>
      <c r="D421" t="s">
        <v>13</v>
      </c>
      <c r="E421" t="s">
        <v>15</v>
      </c>
      <c r="F421">
        <v>70000</v>
      </c>
      <c r="G421" t="s">
        <v>21</v>
      </c>
      <c r="H421" s="3">
        <v>0</v>
      </c>
      <c r="I421">
        <v>1093</v>
      </c>
      <c r="J421">
        <v>22</v>
      </c>
      <c r="K421" t="s">
        <v>25</v>
      </c>
      <c r="L421" s="9">
        <f t="shared" si="6"/>
        <v>0</v>
      </c>
      <c r="M421" t="str">
        <f>IF(Customer_table[[#This Row],[Total Trans Ct]]&gt;=60,"Active",IF(Customer_table[[#This Row],[Total Trans Ct]]&gt;=30,"Moderate","Low"))</f>
        <v>Low</v>
      </c>
    </row>
    <row r="422" spans="1:13" x14ac:dyDescent="0.3">
      <c r="A422">
        <v>710940183</v>
      </c>
      <c r="B422">
        <v>49</v>
      </c>
      <c r="C422" t="s">
        <v>11</v>
      </c>
      <c r="D422" t="s">
        <v>14</v>
      </c>
      <c r="E422" t="s">
        <v>16</v>
      </c>
      <c r="F422">
        <v>20000</v>
      </c>
      <c r="G422" t="s">
        <v>21</v>
      </c>
      <c r="H422" s="3">
        <v>0</v>
      </c>
      <c r="I422">
        <v>715</v>
      </c>
      <c r="J422">
        <v>20</v>
      </c>
      <c r="K422" t="s">
        <v>25</v>
      </c>
      <c r="L422" s="9">
        <f t="shared" si="6"/>
        <v>0</v>
      </c>
      <c r="M422" t="str">
        <f>IF(Customer_table[[#This Row],[Total Trans Ct]]&gt;=60,"Active",IF(Customer_table[[#This Row],[Total Trans Ct]]&gt;=30,"Moderate","Low"))</f>
        <v>Low</v>
      </c>
    </row>
    <row r="423" spans="1:13" x14ac:dyDescent="0.3">
      <c r="A423">
        <v>718927533</v>
      </c>
      <c r="B423">
        <v>45</v>
      </c>
      <c r="C423" t="s">
        <v>10</v>
      </c>
      <c r="D423" t="s">
        <v>13</v>
      </c>
      <c r="E423" t="s">
        <v>17</v>
      </c>
      <c r="F423">
        <v>100000</v>
      </c>
      <c r="G423" t="s">
        <v>21</v>
      </c>
      <c r="H423" s="3">
        <v>0.10299999999999999</v>
      </c>
      <c r="I423">
        <v>1512</v>
      </c>
      <c r="J423">
        <v>42</v>
      </c>
      <c r="K423" t="s">
        <v>25</v>
      </c>
      <c r="L423" s="9">
        <f t="shared" si="6"/>
        <v>0.10299999999999999</v>
      </c>
      <c r="M423" t="str">
        <f>IF(Customer_table[[#This Row],[Total Trans Ct]]&gt;=60,"Active",IF(Customer_table[[#This Row],[Total Trans Ct]]&gt;=30,"Moderate","Low"))</f>
        <v>Moderate</v>
      </c>
    </row>
    <row r="424" spans="1:13" x14ac:dyDescent="0.3">
      <c r="A424">
        <v>719337408</v>
      </c>
      <c r="B424">
        <v>63</v>
      </c>
      <c r="C424" t="s">
        <v>11</v>
      </c>
      <c r="D424" t="s">
        <v>13</v>
      </c>
      <c r="E424" t="s">
        <v>15</v>
      </c>
      <c r="F424">
        <v>70000</v>
      </c>
      <c r="G424" t="s">
        <v>21</v>
      </c>
      <c r="H424" s="3">
        <v>0</v>
      </c>
      <c r="I424">
        <v>2399</v>
      </c>
      <c r="J424">
        <v>43</v>
      </c>
      <c r="K424" t="s">
        <v>25</v>
      </c>
      <c r="L424" s="9">
        <f t="shared" si="6"/>
        <v>0</v>
      </c>
      <c r="M424" t="str">
        <f>IF(Customer_table[[#This Row],[Total Trans Ct]]&gt;=60,"Active",IF(Customer_table[[#This Row],[Total Trans Ct]]&gt;=30,"Moderate","Low"))</f>
        <v>Moderate</v>
      </c>
    </row>
    <row r="425" spans="1:13" x14ac:dyDescent="0.3">
      <c r="A425">
        <v>772308408</v>
      </c>
      <c r="B425">
        <v>44</v>
      </c>
      <c r="C425" t="s">
        <v>10</v>
      </c>
      <c r="D425" t="s">
        <v>13</v>
      </c>
      <c r="E425" t="s">
        <v>17</v>
      </c>
      <c r="F425">
        <v>100000</v>
      </c>
      <c r="G425" t="s">
        <v>21</v>
      </c>
      <c r="H425" s="3">
        <v>0.19</v>
      </c>
      <c r="I425">
        <v>906</v>
      </c>
      <c r="J425">
        <v>22</v>
      </c>
      <c r="K425" t="s">
        <v>25</v>
      </c>
      <c r="L425" s="9">
        <f t="shared" si="6"/>
        <v>0.19</v>
      </c>
      <c r="M425" t="str">
        <f>IF(Customer_table[[#This Row],[Total Trans Ct]]&gt;=60,"Active",IF(Customer_table[[#This Row],[Total Trans Ct]]&gt;=30,"Moderate","Low"))</f>
        <v>Low</v>
      </c>
    </row>
    <row r="426" spans="1:13" x14ac:dyDescent="0.3">
      <c r="A426">
        <v>712981383</v>
      </c>
      <c r="B426">
        <v>44</v>
      </c>
      <c r="C426" t="s">
        <v>10</v>
      </c>
      <c r="D426" t="s">
        <v>14</v>
      </c>
      <c r="E426" t="s">
        <v>16</v>
      </c>
      <c r="F426">
        <v>20000</v>
      </c>
      <c r="G426" t="s">
        <v>23</v>
      </c>
      <c r="H426" s="3">
        <v>0.17899999999999999</v>
      </c>
      <c r="I426">
        <v>1052</v>
      </c>
      <c r="J426">
        <v>16</v>
      </c>
      <c r="K426" t="s">
        <v>25</v>
      </c>
      <c r="L426" s="9">
        <f t="shared" si="6"/>
        <v>0.17899999999999999</v>
      </c>
      <c r="M426" t="str">
        <f>IF(Customer_table[[#This Row],[Total Trans Ct]]&gt;=60,"Active",IF(Customer_table[[#This Row],[Total Trans Ct]]&gt;=30,"Moderate","Low"))</f>
        <v>Low</v>
      </c>
    </row>
    <row r="427" spans="1:13" x14ac:dyDescent="0.3">
      <c r="A427">
        <v>790099758</v>
      </c>
      <c r="B427">
        <v>40</v>
      </c>
      <c r="C427" t="s">
        <v>10</v>
      </c>
      <c r="D427" t="s">
        <v>13</v>
      </c>
      <c r="E427" t="s">
        <v>18</v>
      </c>
      <c r="F427">
        <v>50000</v>
      </c>
      <c r="G427" t="s">
        <v>21</v>
      </c>
      <c r="H427" s="3">
        <v>0.14499999999999999</v>
      </c>
      <c r="I427">
        <v>975</v>
      </c>
      <c r="J427">
        <v>11</v>
      </c>
      <c r="K427" t="s">
        <v>25</v>
      </c>
      <c r="L427" s="9">
        <f t="shared" si="6"/>
        <v>0.14499999999999999</v>
      </c>
      <c r="M427" t="str">
        <f>IF(Customer_table[[#This Row],[Total Trans Ct]]&gt;=60,"Active",IF(Customer_table[[#This Row],[Total Trans Ct]]&gt;=30,"Moderate","Low"))</f>
        <v>Low</v>
      </c>
    </row>
    <row r="428" spans="1:13" x14ac:dyDescent="0.3">
      <c r="A428">
        <v>709547658</v>
      </c>
      <c r="B428">
        <v>39</v>
      </c>
      <c r="C428" t="s">
        <v>10</v>
      </c>
      <c r="D428" t="s">
        <v>13</v>
      </c>
      <c r="E428" t="s">
        <v>15</v>
      </c>
      <c r="F428">
        <v>70000</v>
      </c>
      <c r="G428" t="s">
        <v>21</v>
      </c>
      <c r="H428" s="3">
        <v>9.2999999999999999E-2</v>
      </c>
      <c r="I428">
        <v>783</v>
      </c>
      <c r="J428">
        <v>20</v>
      </c>
      <c r="K428" t="s">
        <v>25</v>
      </c>
      <c r="L428" s="9">
        <f t="shared" si="6"/>
        <v>9.2999999999999999E-2</v>
      </c>
      <c r="M428" t="str">
        <f>IF(Customer_table[[#This Row],[Total Trans Ct]]&gt;=60,"Active",IF(Customer_table[[#This Row],[Total Trans Ct]]&gt;=30,"Moderate","Low"))</f>
        <v>Low</v>
      </c>
    </row>
    <row r="429" spans="1:13" x14ac:dyDescent="0.3">
      <c r="A429">
        <v>778770783</v>
      </c>
      <c r="B429">
        <v>42</v>
      </c>
      <c r="C429" t="s">
        <v>10</v>
      </c>
      <c r="D429" t="s">
        <v>13</v>
      </c>
      <c r="E429" t="s">
        <v>17</v>
      </c>
      <c r="F429">
        <v>100000</v>
      </c>
      <c r="G429" t="s">
        <v>21</v>
      </c>
      <c r="H429" s="3">
        <v>6.4000000000000001E-2</v>
      </c>
      <c r="I429">
        <v>990</v>
      </c>
      <c r="J429">
        <v>21</v>
      </c>
      <c r="K429" t="s">
        <v>25</v>
      </c>
      <c r="L429" s="9">
        <f t="shared" si="6"/>
        <v>6.4000000000000001E-2</v>
      </c>
      <c r="M429" t="str">
        <f>IF(Customer_table[[#This Row],[Total Trans Ct]]&gt;=60,"Active",IF(Customer_table[[#This Row],[Total Trans Ct]]&gt;=30,"Moderate","Low"))</f>
        <v>Low</v>
      </c>
    </row>
    <row r="430" spans="1:13" x14ac:dyDescent="0.3">
      <c r="A430">
        <v>713134458</v>
      </c>
      <c r="B430">
        <v>54</v>
      </c>
      <c r="C430" t="s">
        <v>11</v>
      </c>
      <c r="D430" t="s">
        <v>13</v>
      </c>
      <c r="E430" t="s">
        <v>19</v>
      </c>
      <c r="F430">
        <v>130000</v>
      </c>
      <c r="G430" t="s">
        <v>21</v>
      </c>
      <c r="H430" s="3">
        <v>0</v>
      </c>
      <c r="I430">
        <v>1097</v>
      </c>
      <c r="J430">
        <v>24</v>
      </c>
      <c r="K430" t="s">
        <v>25</v>
      </c>
      <c r="L430" s="9">
        <f t="shared" si="6"/>
        <v>0</v>
      </c>
      <c r="M430" t="str">
        <f>IF(Customer_table[[#This Row],[Total Trans Ct]]&gt;=60,"Active",IF(Customer_table[[#This Row],[Total Trans Ct]]&gt;=30,"Moderate","Low"))</f>
        <v>Low</v>
      </c>
    </row>
    <row r="431" spans="1:13" x14ac:dyDescent="0.3">
      <c r="A431">
        <v>712159083</v>
      </c>
      <c r="B431">
        <v>58</v>
      </c>
      <c r="C431" t="s">
        <v>11</v>
      </c>
      <c r="D431" t="s">
        <v>14</v>
      </c>
      <c r="E431" t="s">
        <v>16</v>
      </c>
      <c r="F431">
        <v>20000</v>
      </c>
      <c r="G431" t="s">
        <v>21</v>
      </c>
      <c r="H431" s="3">
        <v>0</v>
      </c>
      <c r="I431">
        <v>901</v>
      </c>
      <c r="J431">
        <v>35</v>
      </c>
      <c r="K431" t="s">
        <v>25</v>
      </c>
      <c r="L431" s="9">
        <f t="shared" si="6"/>
        <v>0</v>
      </c>
      <c r="M431" t="str">
        <f>IF(Customer_table[[#This Row],[Total Trans Ct]]&gt;=60,"Active",IF(Customer_table[[#This Row],[Total Trans Ct]]&gt;=30,"Moderate","Low"))</f>
        <v>Moderate</v>
      </c>
    </row>
    <row r="432" spans="1:13" x14ac:dyDescent="0.3">
      <c r="A432">
        <v>713639958</v>
      </c>
      <c r="B432">
        <v>46</v>
      </c>
      <c r="C432" t="s">
        <v>11</v>
      </c>
      <c r="D432" t="s">
        <v>14</v>
      </c>
      <c r="E432" t="s">
        <v>16</v>
      </c>
      <c r="F432">
        <v>20000</v>
      </c>
      <c r="G432" t="s">
        <v>21</v>
      </c>
      <c r="H432" s="3">
        <v>8.6999999999999994E-2</v>
      </c>
      <c r="I432">
        <v>1327</v>
      </c>
      <c r="J432">
        <v>41</v>
      </c>
      <c r="K432" t="s">
        <v>25</v>
      </c>
      <c r="L432" s="9">
        <f t="shared" si="6"/>
        <v>8.6999999999999994E-2</v>
      </c>
      <c r="M432" t="str">
        <f>IF(Customer_table[[#This Row],[Total Trans Ct]]&gt;=60,"Active",IF(Customer_table[[#This Row],[Total Trans Ct]]&gt;=30,"Moderate","Low"))</f>
        <v>Moderate</v>
      </c>
    </row>
    <row r="433" spans="1:13" x14ac:dyDescent="0.3">
      <c r="A433">
        <v>771180033</v>
      </c>
      <c r="B433">
        <v>47</v>
      </c>
      <c r="C433" t="s">
        <v>11</v>
      </c>
      <c r="D433" t="s">
        <v>14</v>
      </c>
      <c r="E433" t="s">
        <v>18</v>
      </c>
      <c r="F433">
        <v>50000</v>
      </c>
      <c r="G433" t="s">
        <v>21</v>
      </c>
      <c r="H433" s="3">
        <v>0.52900000000000003</v>
      </c>
      <c r="I433">
        <v>1814</v>
      </c>
      <c r="J433">
        <v>31</v>
      </c>
      <c r="K433" t="s">
        <v>26</v>
      </c>
      <c r="L433" s="9">
        <f t="shared" si="6"/>
        <v>0.52900000000000003</v>
      </c>
      <c r="M433" t="str">
        <f>IF(Customer_table[[#This Row],[Total Trans Ct]]&gt;=60,"Active",IF(Customer_table[[#This Row],[Total Trans Ct]]&gt;=30,"Moderate","Low"))</f>
        <v>Moderate</v>
      </c>
    </row>
    <row r="434" spans="1:13" x14ac:dyDescent="0.3">
      <c r="A434">
        <v>717916758</v>
      </c>
      <c r="B434">
        <v>67</v>
      </c>
      <c r="C434" t="s">
        <v>11</v>
      </c>
      <c r="D434" t="s">
        <v>14</v>
      </c>
      <c r="E434" t="s">
        <v>20</v>
      </c>
      <c r="G434" t="s">
        <v>21</v>
      </c>
      <c r="H434" s="3">
        <v>0.22700000000000001</v>
      </c>
      <c r="I434">
        <v>1365</v>
      </c>
      <c r="J434">
        <v>34</v>
      </c>
      <c r="K434" t="s">
        <v>25</v>
      </c>
      <c r="L434" s="9">
        <f t="shared" si="6"/>
        <v>0.22700000000000001</v>
      </c>
      <c r="M434" t="str">
        <f>IF(Customer_table[[#This Row],[Total Trans Ct]]&gt;=60,"Active",IF(Customer_table[[#This Row],[Total Trans Ct]]&gt;=30,"Moderate","Low"))</f>
        <v>Moderate</v>
      </c>
    </row>
    <row r="435" spans="1:13" x14ac:dyDescent="0.3">
      <c r="A435">
        <v>711089733</v>
      </c>
      <c r="B435">
        <v>50</v>
      </c>
      <c r="C435" t="s">
        <v>11</v>
      </c>
      <c r="D435" t="s">
        <v>14</v>
      </c>
      <c r="E435" t="s">
        <v>16</v>
      </c>
      <c r="F435">
        <v>20000</v>
      </c>
      <c r="G435" t="s">
        <v>21</v>
      </c>
      <c r="H435" s="3">
        <v>0</v>
      </c>
      <c r="I435">
        <v>1058</v>
      </c>
      <c r="J435">
        <v>34</v>
      </c>
      <c r="K435" t="s">
        <v>25</v>
      </c>
      <c r="L435" s="9">
        <f t="shared" si="6"/>
        <v>0</v>
      </c>
      <c r="M435" t="str">
        <f>IF(Customer_table[[#This Row],[Total Trans Ct]]&gt;=60,"Active",IF(Customer_table[[#This Row],[Total Trans Ct]]&gt;=30,"Moderate","Low"))</f>
        <v>Moderate</v>
      </c>
    </row>
    <row r="436" spans="1:13" x14ac:dyDescent="0.3">
      <c r="A436">
        <v>716988633</v>
      </c>
      <c r="B436">
        <v>55</v>
      </c>
      <c r="C436" t="s">
        <v>11</v>
      </c>
      <c r="D436" t="s">
        <v>13</v>
      </c>
      <c r="E436" t="s">
        <v>15</v>
      </c>
      <c r="F436">
        <v>70000</v>
      </c>
      <c r="G436" t="s">
        <v>21</v>
      </c>
      <c r="H436" s="3">
        <v>0</v>
      </c>
      <c r="I436">
        <v>1476</v>
      </c>
      <c r="J436">
        <v>38</v>
      </c>
      <c r="K436" t="s">
        <v>25</v>
      </c>
      <c r="L436" s="9">
        <f t="shared" si="6"/>
        <v>0</v>
      </c>
      <c r="M436" t="str">
        <f>IF(Customer_table[[#This Row],[Total Trans Ct]]&gt;=60,"Active",IF(Customer_table[[#This Row],[Total Trans Ct]]&gt;=30,"Moderate","Low"))</f>
        <v>Moderate</v>
      </c>
    </row>
    <row r="437" spans="1:13" x14ac:dyDescent="0.3">
      <c r="A437">
        <v>779031033</v>
      </c>
      <c r="B437">
        <v>46</v>
      </c>
      <c r="C437" t="s">
        <v>11</v>
      </c>
      <c r="D437" t="s">
        <v>14</v>
      </c>
      <c r="E437" t="s">
        <v>18</v>
      </c>
      <c r="F437">
        <v>50000</v>
      </c>
      <c r="G437" t="s">
        <v>21</v>
      </c>
      <c r="H437" s="3">
        <v>0.70599999999999996</v>
      </c>
      <c r="I437">
        <v>1230</v>
      </c>
      <c r="J437">
        <v>36</v>
      </c>
      <c r="K437" t="s">
        <v>25</v>
      </c>
      <c r="L437" s="9">
        <f t="shared" si="6"/>
        <v>0.70599999999999996</v>
      </c>
      <c r="M437" t="str">
        <f>IF(Customer_table[[#This Row],[Total Trans Ct]]&gt;=60,"Active",IF(Customer_table[[#This Row],[Total Trans Ct]]&gt;=30,"Moderate","Low"))</f>
        <v>Moderate</v>
      </c>
    </row>
    <row r="438" spans="1:13" x14ac:dyDescent="0.3">
      <c r="A438">
        <v>716302383</v>
      </c>
      <c r="B438">
        <v>47</v>
      </c>
      <c r="C438" t="s">
        <v>11</v>
      </c>
      <c r="D438" t="s">
        <v>14</v>
      </c>
      <c r="E438" t="s">
        <v>18</v>
      </c>
      <c r="F438">
        <v>50000</v>
      </c>
      <c r="G438" t="s">
        <v>21</v>
      </c>
      <c r="H438" s="3">
        <v>0.14599999999999999</v>
      </c>
      <c r="I438">
        <v>1581</v>
      </c>
      <c r="J438">
        <v>44</v>
      </c>
      <c r="K438" t="s">
        <v>25</v>
      </c>
      <c r="L438" s="9">
        <f t="shared" si="6"/>
        <v>0.14599999999999999</v>
      </c>
      <c r="M438" t="str">
        <f>IF(Customer_table[[#This Row],[Total Trans Ct]]&gt;=60,"Active",IF(Customer_table[[#This Row],[Total Trans Ct]]&gt;=30,"Moderate","Low"))</f>
        <v>Moderate</v>
      </c>
    </row>
    <row r="439" spans="1:13" x14ac:dyDescent="0.3">
      <c r="A439">
        <v>718281408</v>
      </c>
      <c r="B439">
        <v>36</v>
      </c>
      <c r="C439" t="s">
        <v>10</v>
      </c>
      <c r="D439" t="s">
        <v>14</v>
      </c>
      <c r="E439" t="s">
        <v>18</v>
      </c>
      <c r="F439">
        <v>50000</v>
      </c>
      <c r="G439" t="s">
        <v>21</v>
      </c>
      <c r="H439" s="3">
        <v>0.26200000000000001</v>
      </c>
      <c r="I439">
        <v>1534</v>
      </c>
      <c r="J439">
        <v>29</v>
      </c>
      <c r="K439" t="s">
        <v>25</v>
      </c>
      <c r="L439" s="9">
        <f t="shared" si="6"/>
        <v>0.26200000000000001</v>
      </c>
      <c r="M439" t="str">
        <f>IF(Customer_table[[#This Row],[Total Trans Ct]]&gt;=60,"Active",IF(Customer_table[[#This Row],[Total Trans Ct]]&gt;=30,"Moderate","Low"))</f>
        <v>Low</v>
      </c>
    </row>
    <row r="440" spans="1:13" x14ac:dyDescent="0.3">
      <c r="A440">
        <v>721333233</v>
      </c>
      <c r="B440">
        <v>40</v>
      </c>
      <c r="C440" t="s">
        <v>10</v>
      </c>
      <c r="D440" t="s">
        <v>13</v>
      </c>
      <c r="E440" t="s">
        <v>15</v>
      </c>
      <c r="F440">
        <v>70000</v>
      </c>
      <c r="G440" t="s">
        <v>21</v>
      </c>
      <c r="H440" s="3">
        <v>7.4999999999999997E-2</v>
      </c>
      <c r="I440">
        <v>1612</v>
      </c>
      <c r="J440">
        <v>39</v>
      </c>
      <c r="K440" t="s">
        <v>25</v>
      </c>
      <c r="L440" s="9">
        <f t="shared" si="6"/>
        <v>7.4999999999999997E-2</v>
      </c>
      <c r="M440" t="str">
        <f>IF(Customer_table[[#This Row],[Total Trans Ct]]&gt;=60,"Active",IF(Customer_table[[#This Row],[Total Trans Ct]]&gt;=30,"Moderate","Low"))</f>
        <v>Moderate</v>
      </c>
    </row>
    <row r="441" spans="1:13" x14ac:dyDescent="0.3">
      <c r="A441">
        <v>794496033</v>
      </c>
      <c r="B441">
        <v>57</v>
      </c>
      <c r="C441" t="s">
        <v>11</v>
      </c>
      <c r="D441" t="s">
        <v>13</v>
      </c>
      <c r="E441" t="s">
        <v>17</v>
      </c>
      <c r="F441">
        <v>100000</v>
      </c>
      <c r="G441" t="s">
        <v>21</v>
      </c>
      <c r="H441" s="3">
        <v>9.9000000000000005E-2</v>
      </c>
      <c r="I441">
        <v>1302</v>
      </c>
      <c r="J441">
        <v>36</v>
      </c>
      <c r="K441" t="s">
        <v>25</v>
      </c>
      <c r="L441" s="9">
        <f t="shared" si="6"/>
        <v>9.9000000000000005E-2</v>
      </c>
      <c r="M441" t="str">
        <f>IF(Customer_table[[#This Row],[Total Trans Ct]]&gt;=60,"Active",IF(Customer_table[[#This Row],[Total Trans Ct]]&gt;=30,"Moderate","Low"))</f>
        <v>Moderate</v>
      </c>
    </row>
    <row r="442" spans="1:13" x14ac:dyDescent="0.3">
      <c r="A442">
        <v>710519433</v>
      </c>
      <c r="B442">
        <v>48</v>
      </c>
      <c r="C442" t="s">
        <v>11</v>
      </c>
      <c r="D442" t="s">
        <v>13</v>
      </c>
      <c r="E442" t="s">
        <v>17</v>
      </c>
      <c r="F442">
        <v>100000</v>
      </c>
      <c r="G442" t="s">
        <v>21</v>
      </c>
      <c r="H442" s="3">
        <v>0.80400000000000005</v>
      </c>
      <c r="I442">
        <v>1439</v>
      </c>
      <c r="J442">
        <v>40</v>
      </c>
      <c r="K442" t="s">
        <v>25</v>
      </c>
      <c r="L442" s="9">
        <f t="shared" si="6"/>
        <v>0.80400000000000005</v>
      </c>
      <c r="M442" t="str">
        <f>IF(Customer_table[[#This Row],[Total Trans Ct]]&gt;=60,"Active",IF(Customer_table[[#This Row],[Total Trans Ct]]&gt;=30,"Moderate","Low"))</f>
        <v>Moderate</v>
      </c>
    </row>
    <row r="443" spans="1:13" x14ac:dyDescent="0.3">
      <c r="A443">
        <v>814995933</v>
      </c>
      <c r="B443">
        <v>58</v>
      </c>
      <c r="C443" t="s">
        <v>11</v>
      </c>
      <c r="D443" t="s">
        <v>14</v>
      </c>
      <c r="E443" t="s">
        <v>16</v>
      </c>
      <c r="F443">
        <v>20000</v>
      </c>
      <c r="G443" t="s">
        <v>21</v>
      </c>
      <c r="H443" s="3">
        <v>0.309</v>
      </c>
      <c r="I443">
        <v>1724</v>
      </c>
      <c r="J443">
        <v>45</v>
      </c>
      <c r="K443" t="s">
        <v>26</v>
      </c>
      <c r="L443" s="9">
        <f t="shared" si="6"/>
        <v>0.309</v>
      </c>
      <c r="M443" t="str">
        <f>IF(Customer_table[[#This Row],[Total Trans Ct]]&gt;=60,"Active",IF(Customer_table[[#This Row],[Total Trans Ct]]&gt;=30,"Moderate","Low"))</f>
        <v>Moderate</v>
      </c>
    </row>
    <row r="444" spans="1:13" x14ac:dyDescent="0.3">
      <c r="A444">
        <v>721469433</v>
      </c>
      <c r="B444">
        <v>48</v>
      </c>
      <c r="C444" t="s">
        <v>11</v>
      </c>
      <c r="D444" t="s">
        <v>13</v>
      </c>
      <c r="E444" t="s">
        <v>18</v>
      </c>
      <c r="F444">
        <v>50000</v>
      </c>
      <c r="G444" t="s">
        <v>21</v>
      </c>
      <c r="H444" s="3">
        <v>0.20200000000000001</v>
      </c>
      <c r="I444">
        <v>1784</v>
      </c>
      <c r="J444">
        <v>35</v>
      </c>
      <c r="K444" t="s">
        <v>25</v>
      </c>
      <c r="L444" s="9">
        <f t="shared" si="6"/>
        <v>0.20200000000000001</v>
      </c>
      <c r="M444" t="str">
        <f>IF(Customer_table[[#This Row],[Total Trans Ct]]&gt;=60,"Active",IF(Customer_table[[#This Row],[Total Trans Ct]]&gt;=30,"Moderate","Low"))</f>
        <v>Moderate</v>
      </c>
    </row>
    <row r="445" spans="1:13" x14ac:dyDescent="0.3">
      <c r="A445">
        <v>788386908</v>
      </c>
      <c r="B445">
        <v>48</v>
      </c>
      <c r="C445" t="s">
        <v>11</v>
      </c>
      <c r="D445" t="s">
        <v>13</v>
      </c>
      <c r="E445" t="s">
        <v>17</v>
      </c>
      <c r="F445">
        <v>100000</v>
      </c>
      <c r="G445" t="s">
        <v>24</v>
      </c>
      <c r="H445" s="3">
        <v>4.3999999999999997E-2</v>
      </c>
      <c r="I445">
        <v>1156</v>
      </c>
      <c r="J445">
        <v>29</v>
      </c>
      <c r="K445" t="s">
        <v>25</v>
      </c>
      <c r="L445" s="9">
        <f t="shared" si="6"/>
        <v>4.3999999999999997E-2</v>
      </c>
      <c r="M445" t="str">
        <f>IF(Customer_table[[#This Row],[Total Trans Ct]]&gt;=60,"Active",IF(Customer_table[[#This Row],[Total Trans Ct]]&gt;=30,"Moderate","Low"))</f>
        <v>Low</v>
      </c>
    </row>
    <row r="446" spans="1:13" x14ac:dyDescent="0.3">
      <c r="A446">
        <v>717198633</v>
      </c>
      <c r="B446">
        <v>53</v>
      </c>
      <c r="C446" t="s">
        <v>11</v>
      </c>
      <c r="D446" t="s">
        <v>14</v>
      </c>
      <c r="E446" t="s">
        <v>18</v>
      </c>
      <c r="F446">
        <v>50000</v>
      </c>
      <c r="G446" t="s">
        <v>21</v>
      </c>
      <c r="H446" s="3">
        <v>0.70799999999999996</v>
      </c>
      <c r="I446">
        <v>2556</v>
      </c>
      <c r="J446">
        <v>49</v>
      </c>
      <c r="K446" t="s">
        <v>26</v>
      </c>
      <c r="L446" s="9">
        <f t="shared" si="6"/>
        <v>0.70799999999999996</v>
      </c>
      <c r="M446" t="str">
        <f>IF(Customer_table[[#This Row],[Total Trans Ct]]&gt;=60,"Active",IF(Customer_table[[#This Row],[Total Trans Ct]]&gt;=30,"Moderate","Low"))</f>
        <v>Moderate</v>
      </c>
    </row>
    <row r="447" spans="1:13" x14ac:dyDescent="0.3">
      <c r="A447">
        <v>767695083</v>
      </c>
      <c r="B447">
        <v>50</v>
      </c>
      <c r="C447" t="s">
        <v>11</v>
      </c>
      <c r="D447" t="s">
        <v>13</v>
      </c>
      <c r="E447" t="s">
        <v>17</v>
      </c>
      <c r="F447">
        <v>100000</v>
      </c>
      <c r="G447" t="s">
        <v>21</v>
      </c>
      <c r="H447" s="3">
        <v>0</v>
      </c>
      <c r="I447">
        <v>1590</v>
      </c>
      <c r="J447">
        <v>37</v>
      </c>
      <c r="K447" t="s">
        <v>25</v>
      </c>
      <c r="L447" s="9">
        <f t="shared" si="6"/>
        <v>0</v>
      </c>
      <c r="M447" t="str">
        <f>IF(Customer_table[[#This Row],[Total Trans Ct]]&gt;=60,"Active",IF(Customer_table[[#This Row],[Total Trans Ct]]&gt;=30,"Moderate","Low"))</f>
        <v>Moderate</v>
      </c>
    </row>
    <row r="448" spans="1:13" x14ac:dyDescent="0.3">
      <c r="A448">
        <v>711791583</v>
      </c>
      <c r="B448">
        <v>52</v>
      </c>
      <c r="C448" t="s">
        <v>11</v>
      </c>
      <c r="D448" t="s">
        <v>14</v>
      </c>
      <c r="E448" t="s">
        <v>16</v>
      </c>
      <c r="F448">
        <v>20000</v>
      </c>
      <c r="G448" t="s">
        <v>21</v>
      </c>
      <c r="H448" s="3">
        <v>0</v>
      </c>
      <c r="I448">
        <v>884</v>
      </c>
      <c r="J448">
        <v>19</v>
      </c>
      <c r="K448" t="s">
        <v>25</v>
      </c>
      <c r="L448" s="9">
        <f t="shared" si="6"/>
        <v>0</v>
      </c>
      <c r="M448" t="str">
        <f>IF(Customer_table[[#This Row],[Total Trans Ct]]&gt;=60,"Active",IF(Customer_table[[#This Row],[Total Trans Ct]]&gt;=30,"Moderate","Low"))</f>
        <v>Low</v>
      </c>
    </row>
    <row r="449" spans="1:13" x14ac:dyDescent="0.3">
      <c r="A449">
        <v>712315683</v>
      </c>
      <c r="B449">
        <v>53</v>
      </c>
      <c r="C449" t="s">
        <v>11</v>
      </c>
      <c r="D449" t="s">
        <v>14</v>
      </c>
      <c r="E449" t="s">
        <v>16</v>
      </c>
      <c r="F449">
        <v>20000</v>
      </c>
      <c r="G449" t="s">
        <v>21</v>
      </c>
      <c r="H449" s="3">
        <v>0.76600000000000001</v>
      </c>
      <c r="I449">
        <v>973</v>
      </c>
      <c r="J449">
        <v>25</v>
      </c>
      <c r="K449" t="s">
        <v>25</v>
      </c>
      <c r="L449" s="9">
        <f t="shared" si="6"/>
        <v>0.76600000000000001</v>
      </c>
      <c r="M449" t="str">
        <f>IF(Customer_table[[#This Row],[Total Trans Ct]]&gt;=60,"Active",IF(Customer_table[[#This Row],[Total Trans Ct]]&gt;=30,"Moderate","Low"))</f>
        <v>Low</v>
      </c>
    </row>
    <row r="450" spans="1:13" x14ac:dyDescent="0.3">
      <c r="A450">
        <v>710038008</v>
      </c>
      <c r="B450">
        <v>56</v>
      </c>
      <c r="C450" t="s">
        <v>11</v>
      </c>
      <c r="D450" t="s">
        <v>14</v>
      </c>
      <c r="E450" t="s">
        <v>18</v>
      </c>
      <c r="F450">
        <v>50000</v>
      </c>
      <c r="G450" t="s">
        <v>21</v>
      </c>
      <c r="H450" s="3">
        <v>0</v>
      </c>
      <c r="I450">
        <v>1447</v>
      </c>
      <c r="J450">
        <v>30</v>
      </c>
      <c r="K450" t="s">
        <v>25</v>
      </c>
      <c r="L450" s="9">
        <f t="shared" ref="L450:L513" si="7">H450</f>
        <v>0</v>
      </c>
      <c r="M450" t="str">
        <f>IF(Customer_table[[#This Row],[Total Trans Ct]]&gt;=60,"Active",IF(Customer_table[[#This Row],[Total Trans Ct]]&gt;=30,"Moderate","Low"))</f>
        <v>Moderate</v>
      </c>
    </row>
    <row r="451" spans="1:13" x14ac:dyDescent="0.3">
      <c r="A451">
        <v>789129033</v>
      </c>
      <c r="B451">
        <v>44</v>
      </c>
      <c r="C451" t="s">
        <v>10</v>
      </c>
      <c r="D451" t="s">
        <v>13</v>
      </c>
      <c r="E451" t="s">
        <v>17</v>
      </c>
      <c r="F451">
        <v>100000</v>
      </c>
      <c r="G451" t="s">
        <v>21</v>
      </c>
      <c r="H451" s="3">
        <v>5.8999999999999997E-2</v>
      </c>
      <c r="I451">
        <v>1150</v>
      </c>
      <c r="J451">
        <v>26</v>
      </c>
      <c r="K451" t="s">
        <v>25</v>
      </c>
      <c r="L451" s="9">
        <f t="shared" si="7"/>
        <v>5.8999999999999997E-2</v>
      </c>
      <c r="M451" t="str">
        <f>IF(Customer_table[[#This Row],[Total Trans Ct]]&gt;=60,"Active",IF(Customer_table[[#This Row],[Total Trans Ct]]&gt;=30,"Moderate","Low"))</f>
        <v>Low</v>
      </c>
    </row>
    <row r="452" spans="1:13" x14ac:dyDescent="0.3">
      <c r="A452">
        <v>718349058</v>
      </c>
      <c r="B452">
        <v>49</v>
      </c>
      <c r="C452" t="s">
        <v>11</v>
      </c>
      <c r="D452" t="s">
        <v>13</v>
      </c>
      <c r="E452" t="s">
        <v>17</v>
      </c>
      <c r="F452">
        <v>100000</v>
      </c>
      <c r="G452" t="s">
        <v>21</v>
      </c>
      <c r="H452" s="3">
        <v>3.9E-2</v>
      </c>
      <c r="I452">
        <v>1193</v>
      </c>
      <c r="J452">
        <v>21</v>
      </c>
      <c r="K452" t="s">
        <v>25</v>
      </c>
      <c r="L452" s="9">
        <f t="shared" si="7"/>
        <v>3.9E-2</v>
      </c>
      <c r="M452" t="str">
        <f>IF(Customer_table[[#This Row],[Total Trans Ct]]&gt;=60,"Active",IF(Customer_table[[#This Row],[Total Trans Ct]]&gt;=30,"Moderate","Low"))</f>
        <v>Low</v>
      </c>
    </row>
    <row r="453" spans="1:13" x14ac:dyDescent="0.3">
      <c r="A453">
        <v>789842283</v>
      </c>
      <c r="B453">
        <v>54</v>
      </c>
      <c r="C453" t="s">
        <v>11</v>
      </c>
      <c r="D453" t="s">
        <v>13</v>
      </c>
      <c r="E453" t="s">
        <v>15</v>
      </c>
      <c r="F453">
        <v>70000</v>
      </c>
      <c r="G453" t="s">
        <v>21</v>
      </c>
      <c r="H453" s="3">
        <v>0</v>
      </c>
      <c r="I453">
        <v>706</v>
      </c>
      <c r="J453">
        <v>21</v>
      </c>
      <c r="K453" t="s">
        <v>25</v>
      </c>
      <c r="L453" s="9">
        <f t="shared" si="7"/>
        <v>0</v>
      </c>
      <c r="M453" t="str">
        <f>IF(Customer_table[[#This Row],[Total Trans Ct]]&gt;=60,"Active",IF(Customer_table[[#This Row],[Total Trans Ct]]&gt;=30,"Moderate","Low"))</f>
        <v>Low</v>
      </c>
    </row>
    <row r="454" spans="1:13" x14ac:dyDescent="0.3">
      <c r="A454">
        <v>714513033</v>
      </c>
      <c r="B454">
        <v>39</v>
      </c>
      <c r="C454" t="s">
        <v>10</v>
      </c>
      <c r="D454" t="s">
        <v>14</v>
      </c>
      <c r="E454" t="s">
        <v>18</v>
      </c>
      <c r="F454">
        <v>50000</v>
      </c>
      <c r="G454" t="s">
        <v>21</v>
      </c>
      <c r="H454" s="3">
        <v>0</v>
      </c>
      <c r="I454">
        <v>1257</v>
      </c>
      <c r="J454">
        <v>23</v>
      </c>
      <c r="K454" t="s">
        <v>25</v>
      </c>
      <c r="L454" s="9">
        <f t="shared" si="7"/>
        <v>0</v>
      </c>
      <c r="M454" t="str">
        <f>IF(Customer_table[[#This Row],[Total Trans Ct]]&gt;=60,"Active",IF(Customer_table[[#This Row],[Total Trans Ct]]&gt;=30,"Moderate","Low"))</f>
        <v>Low</v>
      </c>
    </row>
    <row r="455" spans="1:13" x14ac:dyDescent="0.3">
      <c r="A455">
        <v>714717483</v>
      </c>
      <c r="B455">
        <v>39</v>
      </c>
      <c r="C455" t="s">
        <v>10</v>
      </c>
      <c r="D455" t="s">
        <v>14</v>
      </c>
      <c r="E455" t="s">
        <v>20</v>
      </c>
      <c r="G455" t="s">
        <v>21</v>
      </c>
      <c r="H455" s="3">
        <v>0</v>
      </c>
      <c r="I455">
        <v>1303</v>
      </c>
      <c r="J455">
        <v>35</v>
      </c>
      <c r="K455" t="s">
        <v>25</v>
      </c>
      <c r="L455" s="9">
        <f t="shared" si="7"/>
        <v>0</v>
      </c>
      <c r="M455" t="str">
        <f>IF(Customer_table[[#This Row],[Total Trans Ct]]&gt;=60,"Active",IF(Customer_table[[#This Row],[Total Trans Ct]]&gt;=30,"Moderate","Low"))</f>
        <v>Moderate</v>
      </c>
    </row>
    <row r="456" spans="1:13" x14ac:dyDescent="0.3">
      <c r="A456">
        <v>714900408</v>
      </c>
      <c r="B456">
        <v>41</v>
      </c>
      <c r="C456" t="s">
        <v>10</v>
      </c>
      <c r="D456" t="s">
        <v>14</v>
      </c>
      <c r="E456" t="s">
        <v>16</v>
      </c>
      <c r="F456">
        <v>20000</v>
      </c>
      <c r="G456" t="s">
        <v>21</v>
      </c>
      <c r="H456" s="3">
        <v>0</v>
      </c>
      <c r="I456">
        <v>1306</v>
      </c>
      <c r="J456">
        <v>39</v>
      </c>
      <c r="K456" t="s">
        <v>25</v>
      </c>
      <c r="L456" s="9">
        <f t="shared" si="7"/>
        <v>0</v>
      </c>
      <c r="M456" t="str">
        <f>IF(Customer_table[[#This Row],[Total Trans Ct]]&gt;=60,"Active",IF(Customer_table[[#This Row],[Total Trans Ct]]&gt;=30,"Moderate","Low"))</f>
        <v>Moderate</v>
      </c>
    </row>
    <row r="457" spans="1:13" x14ac:dyDescent="0.3">
      <c r="A457">
        <v>719418933</v>
      </c>
      <c r="B457">
        <v>53</v>
      </c>
      <c r="C457" t="s">
        <v>11</v>
      </c>
      <c r="D457" t="s">
        <v>13</v>
      </c>
      <c r="E457" t="s">
        <v>17</v>
      </c>
      <c r="F457">
        <v>100000</v>
      </c>
      <c r="G457" t="s">
        <v>21</v>
      </c>
      <c r="H457" s="3">
        <v>0</v>
      </c>
      <c r="I457">
        <v>748</v>
      </c>
      <c r="J457">
        <v>20</v>
      </c>
      <c r="K457" t="s">
        <v>25</v>
      </c>
      <c r="L457" s="9">
        <f t="shared" si="7"/>
        <v>0</v>
      </c>
      <c r="M457" t="str">
        <f>IF(Customer_table[[#This Row],[Total Trans Ct]]&gt;=60,"Active",IF(Customer_table[[#This Row],[Total Trans Ct]]&gt;=30,"Moderate","Low"))</f>
        <v>Low</v>
      </c>
    </row>
    <row r="458" spans="1:13" x14ac:dyDescent="0.3">
      <c r="A458">
        <v>720115683</v>
      </c>
      <c r="B458">
        <v>47</v>
      </c>
      <c r="C458" t="s">
        <v>11</v>
      </c>
      <c r="D458" t="s">
        <v>13</v>
      </c>
      <c r="E458" t="s">
        <v>17</v>
      </c>
      <c r="F458">
        <v>100000</v>
      </c>
      <c r="G458" t="s">
        <v>21</v>
      </c>
      <c r="H458" s="3">
        <v>5.2999999999999999E-2</v>
      </c>
      <c r="I458">
        <v>1774</v>
      </c>
      <c r="J458">
        <v>42</v>
      </c>
      <c r="K458" t="s">
        <v>25</v>
      </c>
      <c r="L458" s="9">
        <f t="shared" si="7"/>
        <v>5.2999999999999999E-2</v>
      </c>
      <c r="M458" t="str">
        <f>IF(Customer_table[[#This Row],[Total Trans Ct]]&gt;=60,"Active",IF(Customer_table[[#This Row],[Total Trans Ct]]&gt;=30,"Moderate","Low"))</f>
        <v>Moderate</v>
      </c>
    </row>
    <row r="459" spans="1:13" x14ac:dyDescent="0.3">
      <c r="A459">
        <v>779504058</v>
      </c>
      <c r="B459">
        <v>46</v>
      </c>
      <c r="C459" t="s">
        <v>11</v>
      </c>
      <c r="D459" t="s">
        <v>14</v>
      </c>
      <c r="E459" t="s">
        <v>16</v>
      </c>
      <c r="F459">
        <v>20000</v>
      </c>
      <c r="G459" t="s">
        <v>21</v>
      </c>
      <c r="H459" s="3">
        <v>0.38100000000000001</v>
      </c>
      <c r="I459">
        <v>1209</v>
      </c>
      <c r="J459">
        <v>25</v>
      </c>
      <c r="K459" t="s">
        <v>25</v>
      </c>
      <c r="L459" s="9">
        <f t="shared" si="7"/>
        <v>0.38100000000000001</v>
      </c>
      <c r="M459" t="str">
        <f>IF(Customer_table[[#This Row],[Total Trans Ct]]&gt;=60,"Active",IF(Customer_table[[#This Row],[Total Trans Ct]]&gt;=30,"Moderate","Low"))</f>
        <v>Low</v>
      </c>
    </row>
    <row r="460" spans="1:13" x14ac:dyDescent="0.3">
      <c r="A460">
        <v>795979833</v>
      </c>
      <c r="B460">
        <v>53</v>
      </c>
      <c r="C460" t="s">
        <v>11</v>
      </c>
      <c r="D460" t="s">
        <v>14</v>
      </c>
      <c r="E460" t="s">
        <v>16</v>
      </c>
      <c r="F460">
        <v>20000</v>
      </c>
      <c r="G460" t="s">
        <v>21</v>
      </c>
      <c r="H460" s="3">
        <v>0.312</v>
      </c>
      <c r="I460">
        <v>1074</v>
      </c>
      <c r="J460">
        <v>31</v>
      </c>
      <c r="K460" t="s">
        <v>25</v>
      </c>
      <c r="L460" s="9">
        <f t="shared" si="7"/>
        <v>0.312</v>
      </c>
      <c r="M460" t="str">
        <f>IF(Customer_table[[#This Row],[Total Trans Ct]]&gt;=60,"Active",IF(Customer_table[[#This Row],[Total Trans Ct]]&gt;=30,"Moderate","Low"))</f>
        <v>Moderate</v>
      </c>
    </row>
    <row r="461" spans="1:13" x14ac:dyDescent="0.3">
      <c r="A461">
        <v>717392358</v>
      </c>
      <c r="B461">
        <v>60</v>
      </c>
      <c r="C461" t="s">
        <v>11</v>
      </c>
      <c r="D461" t="s">
        <v>13</v>
      </c>
      <c r="E461" t="s">
        <v>17</v>
      </c>
      <c r="F461">
        <v>100000</v>
      </c>
      <c r="G461" t="s">
        <v>21</v>
      </c>
      <c r="H461" s="3">
        <v>4.5999999999999999E-2</v>
      </c>
      <c r="I461">
        <v>1786</v>
      </c>
      <c r="J461">
        <v>50</v>
      </c>
      <c r="K461" t="s">
        <v>25</v>
      </c>
      <c r="L461" s="9">
        <f t="shared" si="7"/>
        <v>4.5999999999999999E-2</v>
      </c>
      <c r="M461" t="str">
        <f>IF(Customer_table[[#This Row],[Total Trans Ct]]&gt;=60,"Active",IF(Customer_table[[#This Row],[Total Trans Ct]]&gt;=30,"Moderate","Low"))</f>
        <v>Moderate</v>
      </c>
    </row>
    <row r="462" spans="1:13" x14ac:dyDescent="0.3">
      <c r="A462">
        <v>718640508</v>
      </c>
      <c r="B462">
        <v>59</v>
      </c>
      <c r="C462" t="s">
        <v>11</v>
      </c>
      <c r="D462" t="s">
        <v>14</v>
      </c>
      <c r="E462" t="s">
        <v>16</v>
      </c>
      <c r="F462">
        <v>20000</v>
      </c>
      <c r="G462" t="s">
        <v>21</v>
      </c>
      <c r="H462" s="3">
        <v>0.52900000000000003</v>
      </c>
      <c r="I462">
        <v>1456</v>
      </c>
      <c r="J462">
        <v>36</v>
      </c>
      <c r="K462" t="s">
        <v>25</v>
      </c>
      <c r="L462" s="9">
        <f t="shared" si="7"/>
        <v>0.52900000000000003</v>
      </c>
      <c r="M462" t="str">
        <f>IF(Customer_table[[#This Row],[Total Trans Ct]]&gt;=60,"Active",IF(Customer_table[[#This Row],[Total Trans Ct]]&gt;=30,"Moderate","Low"))</f>
        <v>Moderate</v>
      </c>
    </row>
    <row r="463" spans="1:13" x14ac:dyDescent="0.3">
      <c r="A463">
        <v>803366358</v>
      </c>
      <c r="B463">
        <v>38</v>
      </c>
      <c r="C463" t="s">
        <v>10</v>
      </c>
      <c r="D463" t="s">
        <v>13</v>
      </c>
      <c r="E463" t="s">
        <v>15</v>
      </c>
      <c r="F463">
        <v>70000</v>
      </c>
      <c r="G463" t="s">
        <v>21</v>
      </c>
      <c r="H463" s="3">
        <v>0.15</v>
      </c>
      <c r="I463">
        <v>1300</v>
      </c>
      <c r="J463">
        <v>25</v>
      </c>
      <c r="K463" t="s">
        <v>25</v>
      </c>
      <c r="L463" s="9">
        <f t="shared" si="7"/>
        <v>0.15</v>
      </c>
      <c r="M463" t="str">
        <f>IF(Customer_table[[#This Row],[Total Trans Ct]]&gt;=60,"Active",IF(Customer_table[[#This Row],[Total Trans Ct]]&gt;=30,"Moderate","Low"))</f>
        <v>Low</v>
      </c>
    </row>
    <row r="464" spans="1:13" x14ac:dyDescent="0.3">
      <c r="A464">
        <v>709230708</v>
      </c>
      <c r="B464">
        <v>56</v>
      </c>
      <c r="C464" t="s">
        <v>11</v>
      </c>
      <c r="D464" t="s">
        <v>13</v>
      </c>
      <c r="E464" t="s">
        <v>16</v>
      </c>
      <c r="F464">
        <v>20000</v>
      </c>
      <c r="G464" t="s">
        <v>21</v>
      </c>
      <c r="H464" s="3">
        <v>0.42799999999999999</v>
      </c>
      <c r="I464">
        <v>1470</v>
      </c>
      <c r="J464">
        <v>42</v>
      </c>
      <c r="K464" t="s">
        <v>25</v>
      </c>
      <c r="L464" s="9">
        <f t="shared" si="7"/>
        <v>0.42799999999999999</v>
      </c>
      <c r="M464" t="str">
        <f>IF(Customer_table[[#This Row],[Total Trans Ct]]&gt;=60,"Active",IF(Customer_table[[#This Row],[Total Trans Ct]]&gt;=30,"Moderate","Low"))</f>
        <v>Moderate</v>
      </c>
    </row>
    <row r="465" spans="1:13" x14ac:dyDescent="0.3">
      <c r="A465">
        <v>781794708</v>
      </c>
      <c r="B465">
        <v>35</v>
      </c>
      <c r="C465" t="s">
        <v>12</v>
      </c>
      <c r="D465" t="s">
        <v>13</v>
      </c>
      <c r="E465" t="s">
        <v>17</v>
      </c>
      <c r="F465">
        <v>100000</v>
      </c>
      <c r="G465" t="s">
        <v>21</v>
      </c>
      <c r="H465" s="3">
        <v>0.112</v>
      </c>
      <c r="I465">
        <v>715</v>
      </c>
      <c r="J465">
        <v>25</v>
      </c>
      <c r="K465" t="s">
        <v>25</v>
      </c>
      <c r="L465" s="9">
        <f t="shared" si="7"/>
        <v>0.112</v>
      </c>
      <c r="M465" t="str">
        <f>IF(Customer_table[[#This Row],[Total Trans Ct]]&gt;=60,"Active",IF(Customer_table[[#This Row],[Total Trans Ct]]&gt;=30,"Moderate","Low"))</f>
        <v>Low</v>
      </c>
    </row>
    <row r="466" spans="1:13" x14ac:dyDescent="0.3">
      <c r="A466">
        <v>801383808</v>
      </c>
      <c r="B466">
        <v>50</v>
      </c>
      <c r="C466" t="s">
        <v>11</v>
      </c>
      <c r="D466" t="s">
        <v>13</v>
      </c>
      <c r="E466" t="s">
        <v>15</v>
      </c>
      <c r="F466">
        <v>70000</v>
      </c>
      <c r="G466" t="s">
        <v>21</v>
      </c>
      <c r="H466" s="3">
        <v>3.5999999999999997E-2</v>
      </c>
      <c r="I466">
        <v>1198</v>
      </c>
      <c r="J466">
        <v>24</v>
      </c>
      <c r="K466" t="s">
        <v>25</v>
      </c>
      <c r="L466" s="9">
        <f t="shared" si="7"/>
        <v>3.5999999999999997E-2</v>
      </c>
      <c r="M466" t="str">
        <f>IF(Customer_table[[#This Row],[Total Trans Ct]]&gt;=60,"Active",IF(Customer_table[[#This Row],[Total Trans Ct]]&gt;=30,"Moderate","Low"))</f>
        <v>Low</v>
      </c>
    </row>
    <row r="467" spans="1:13" x14ac:dyDescent="0.3">
      <c r="A467">
        <v>710677608</v>
      </c>
      <c r="B467">
        <v>53</v>
      </c>
      <c r="C467" t="s">
        <v>11</v>
      </c>
      <c r="D467" t="s">
        <v>13</v>
      </c>
      <c r="E467" t="s">
        <v>17</v>
      </c>
      <c r="F467">
        <v>100000</v>
      </c>
      <c r="G467" t="s">
        <v>21</v>
      </c>
      <c r="H467" s="3">
        <v>4.1000000000000002E-2</v>
      </c>
      <c r="I467">
        <v>1556</v>
      </c>
      <c r="J467">
        <v>43</v>
      </c>
      <c r="K467" t="s">
        <v>25</v>
      </c>
      <c r="L467" s="9">
        <f t="shared" si="7"/>
        <v>4.1000000000000002E-2</v>
      </c>
      <c r="M467" t="str">
        <f>IF(Customer_table[[#This Row],[Total Trans Ct]]&gt;=60,"Active",IF(Customer_table[[#This Row],[Total Trans Ct]]&gt;=30,"Moderate","Low"))</f>
        <v>Moderate</v>
      </c>
    </row>
    <row r="468" spans="1:13" x14ac:dyDescent="0.3">
      <c r="A468">
        <v>708217758</v>
      </c>
      <c r="B468">
        <v>63</v>
      </c>
      <c r="C468" t="s">
        <v>11</v>
      </c>
      <c r="D468" t="s">
        <v>13</v>
      </c>
      <c r="E468" t="s">
        <v>15</v>
      </c>
      <c r="F468">
        <v>70000</v>
      </c>
      <c r="G468" t="s">
        <v>21</v>
      </c>
      <c r="H468" s="3">
        <v>0.14699999999999999</v>
      </c>
      <c r="I468">
        <v>1606</v>
      </c>
      <c r="J468">
        <v>30</v>
      </c>
      <c r="K468" t="s">
        <v>25</v>
      </c>
      <c r="L468" s="9">
        <f t="shared" si="7"/>
        <v>0.14699999999999999</v>
      </c>
      <c r="M468" t="str">
        <f>IF(Customer_table[[#This Row],[Total Trans Ct]]&gt;=60,"Active",IF(Customer_table[[#This Row],[Total Trans Ct]]&gt;=30,"Moderate","Low"))</f>
        <v>Moderate</v>
      </c>
    </row>
    <row r="469" spans="1:13" x14ac:dyDescent="0.3">
      <c r="A469">
        <v>714272658</v>
      </c>
      <c r="B469">
        <v>43</v>
      </c>
      <c r="C469" t="s">
        <v>10</v>
      </c>
      <c r="D469" t="s">
        <v>14</v>
      </c>
      <c r="E469" t="s">
        <v>16</v>
      </c>
      <c r="F469">
        <v>20000</v>
      </c>
      <c r="G469" t="s">
        <v>21</v>
      </c>
      <c r="H469" s="3">
        <v>0.85</v>
      </c>
      <c r="I469">
        <v>929</v>
      </c>
      <c r="J469">
        <v>31</v>
      </c>
      <c r="K469" t="s">
        <v>25</v>
      </c>
      <c r="L469" s="9">
        <f t="shared" si="7"/>
        <v>0.85</v>
      </c>
      <c r="M469" t="str">
        <f>IF(Customer_table[[#This Row],[Total Trans Ct]]&gt;=60,"Active",IF(Customer_table[[#This Row],[Total Trans Ct]]&gt;=30,"Moderate","Low"))</f>
        <v>Moderate</v>
      </c>
    </row>
    <row r="470" spans="1:13" x14ac:dyDescent="0.3">
      <c r="A470">
        <v>717469158</v>
      </c>
      <c r="B470">
        <v>46</v>
      </c>
      <c r="C470" t="s">
        <v>11</v>
      </c>
      <c r="D470" t="s">
        <v>13</v>
      </c>
      <c r="E470" t="s">
        <v>17</v>
      </c>
      <c r="F470">
        <v>100000</v>
      </c>
      <c r="G470" t="s">
        <v>21</v>
      </c>
      <c r="H470" s="3">
        <v>7.4999999999999997E-2</v>
      </c>
      <c r="I470">
        <v>1606</v>
      </c>
      <c r="J470">
        <v>54</v>
      </c>
      <c r="K470" t="s">
        <v>25</v>
      </c>
      <c r="L470" s="9">
        <f t="shared" si="7"/>
        <v>7.4999999999999997E-2</v>
      </c>
      <c r="M470" t="str">
        <f>IF(Customer_table[[#This Row],[Total Trans Ct]]&gt;=60,"Active",IF(Customer_table[[#This Row],[Total Trans Ct]]&gt;=30,"Moderate","Low"))</f>
        <v>Moderate</v>
      </c>
    </row>
    <row r="471" spans="1:13" x14ac:dyDescent="0.3">
      <c r="A471">
        <v>711864783</v>
      </c>
      <c r="B471">
        <v>61</v>
      </c>
      <c r="C471" t="s">
        <v>11</v>
      </c>
      <c r="D471" t="s">
        <v>13</v>
      </c>
      <c r="E471" t="s">
        <v>15</v>
      </c>
      <c r="F471">
        <v>70000</v>
      </c>
      <c r="G471" t="s">
        <v>21</v>
      </c>
      <c r="H471" s="3">
        <v>0.51700000000000002</v>
      </c>
      <c r="I471">
        <v>1199</v>
      </c>
      <c r="J471">
        <v>32</v>
      </c>
      <c r="K471" t="s">
        <v>25</v>
      </c>
      <c r="L471" s="9">
        <f t="shared" si="7"/>
        <v>0.51700000000000002</v>
      </c>
      <c r="M471" t="str">
        <f>IF(Customer_table[[#This Row],[Total Trans Ct]]&gt;=60,"Active",IF(Customer_table[[#This Row],[Total Trans Ct]]&gt;=30,"Moderate","Low"))</f>
        <v>Moderate</v>
      </c>
    </row>
    <row r="472" spans="1:13" x14ac:dyDescent="0.3">
      <c r="A472">
        <v>719407983</v>
      </c>
      <c r="B472">
        <v>37</v>
      </c>
      <c r="C472" t="s">
        <v>10</v>
      </c>
      <c r="D472" t="s">
        <v>14</v>
      </c>
      <c r="E472" t="s">
        <v>16</v>
      </c>
      <c r="F472">
        <v>20000</v>
      </c>
      <c r="G472" t="s">
        <v>21</v>
      </c>
      <c r="H472" s="3">
        <v>0.72</v>
      </c>
      <c r="I472">
        <v>2400</v>
      </c>
      <c r="J472">
        <v>60</v>
      </c>
      <c r="K472" t="s">
        <v>26</v>
      </c>
      <c r="L472" s="9">
        <f t="shared" si="7"/>
        <v>0.72</v>
      </c>
      <c r="M472" t="str">
        <f>IF(Customer_table[[#This Row],[Total Trans Ct]]&gt;=60,"Active",IF(Customer_table[[#This Row],[Total Trans Ct]]&gt;=30,"Moderate","Low"))</f>
        <v>Active</v>
      </c>
    </row>
    <row r="473" spans="1:13" x14ac:dyDescent="0.3">
      <c r="A473">
        <v>710665533</v>
      </c>
      <c r="B473">
        <v>42</v>
      </c>
      <c r="C473" t="s">
        <v>10</v>
      </c>
      <c r="D473" t="s">
        <v>14</v>
      </c>
      <c r="E473" t="s">
        <v>20</v>
      </c>
      <c r="G473" t="s">
        <v>21</v>
      </c>
      <c r="H473" s="3">
        <v>6.7000000000000004E-2</v>
      </c>
      <c r="I473">
        <v>1337</v>
      </c>
      <c r="J473">
        <v>44</v>
      </c>
      <c r="K473" t="s">
        <v>25</v>
      </c>
      <c r="L473" s="9">
        <f t="shared" si="7"/>
        <v>6.7000000000000004E-2</v>
      </c>
      <c r="M473" t="str">
        <f>IF(Customer_table[[#This Row],[Total Trans Ct]]&gt;=60,"Active",IF(Customer_table[[#This Row],[Total Trans Ct]]&gt;=30,"Moderate","Low"))</f>
        <v>Moderate</v>
      </c>
    </row>
    <row r="474" spans="1:13" x14ac:dyDescent="0.3">
      <c r="A474">
        <v>716804283</v>
      </c>
      <c r="B474">
        <v>41</v>
      </c>
      <c r="C474" t="s">
        <v>10</v>
      </c>
      <c r="D474" t="s">
        <v>13</v>
      </c>
      <c r="E474" t="s">
        <v>19</v>
      </c>
      <c r="F474">
        <v>130000</v>
      </c>
      <c r="G474" t="s">
        <v>21</v>
      </c>
      <c r="H474" s="3">
        <v>5.6000000000000001E-2</v>
      </c>
      <c r="I474">
        <v>1270</v>
      </c>
      <c r="J474">
        <v>33</v>
      </c>
      <c r="K474" t="s">
        <v>25</v>
      </c>
      <c r="L474" s="9">
        <f t="shared" si="7"/>
        <v>5.6000000000000001E-2</v>
      </c>
      <c r="M474" t="str">
        <f>IF(Customer_table[[#This Row],[Total Trans Ct]]&gt;=60,"Active",IF(Customer_table[[#This Row],[Total Trans Ct]]&gt;=30,"Moderate","Low"))</f>
        <v>Moderate</v>
      </c>
    </row>
    <row r="475" spans="1:13" x14ac:dyDescent="0.3">
      <c r="A475">
        <v>767294658</v>
      </c>
      <c r="B475">
        <v>56</v>
      </c>
      <c r="C475" t="s">
        <v>11</v>
      </c>
      <c r="D475" t="s">
        <v>13</v>
      </c>
      <c r="E475" t="s">
        <v>19</v>
      </c>
      <c r="F475">
        <v>130000</v>
      </c>
      <c r="G475" t="s">
        <v>21</v>
      </c>
      <c r="H475" s="3">
        <v>0</v>
      </c>
      <c r="I475">
        <v>654</v>
      </c>
      <c r="J475">
        <v>14</v>
      </c>
      <c r="K475" t="s">
        <v>25</v>
      </c>
      <c r="L475" s="9">
        <f t="shared" si="7"/>
        <v>0</v>
      </c>
      <c r="M475" t="str">
        <f>IF(Customer_table[[#This Row],[Total Trans Ct]]&gt;=60,"Active",IF(Customer_table[[#This Row],[Total Trans Ct]]&gt;=30,"Moderate","Low"))</f>
        <v>Low</v>
      </c>
    </row>
    <row r="476" spans="1:13" x14ac:dyDescent="0.3">
      <c r="A476">
        <v>709122483</v>
      </c>
      <c r="B476">
        <v>56</v>
      </c>
      <c r="C476" t="s">
        <v>11</v>
      </c>
      <c r="D476" t="s">
        <v>13</v>
      </c>
      <c r="E476" t="s">
        <v>15</v>
      </c>
      <c r="F476">
        <v>70000</v>
      </c>
      <c r="G476" t="s">
        <v>21</v>
      </c>
      <c r="H476" s="3">
        <v>0.54800000000000004</v>
      </c>
      <c r="I476">
        <v>1909</v>
      </c>
      <c r="J476">
        <v>54</v>
      </c>
      <c r="K476" t="s">
        <v>26</v>
      </c>
      <c r="L476" s="9">
        <f t="shared" si="7"/>
        <v>0.54800000000000004</v>
      </c>
      <c r="M476" t="str">
        <f>IF(Customer_table[[#This Row],[Total Trans Ct]]&gt;=60,"Active",IF(Customer_table[[#This Row],[Total Trans Ct]]&gt;=30,"Moderate","Low"))</f>
        <v>Moderate</v>
      </c>
    </row>
    <row r="477" spans="1:13" x14ac:dyDescent="0.3">
      <c r="A477">
        <v>708241233</v>
      </c>
      <c r="B477">
        <v>52</v>
      </c>
      <c r="C477" t="s">
        <v>11</v>
      </c>
      <c r="D477" t="s">
        <v>14</v>
      </c>
      <c r="E477" t="s">
        <v>16</v>
      </c>
      <c r="F477">
        <v>20000</v>
      </c>
      <c r="G477" t="s">
        <v>21</v>
      </c>
      <c r="H477" s="3">
        <v>0</v>
      </c>
      <c r="I477">
        <v>922</v>
      </c>
      <c r="J477">
        <v>25</v>
      </c>
      <c r="K477" t="s">
        <v>25</v>
      </c>
      <c r="L477" s="9">
        <f t="shared" si="7"/>
        <v>0</v>
      </c>
      <c r="M477" t="str">
        <f>IF(Customer_table[[#This Row],[Total Trans Ct]]&gt;=60,"Active",IF(Customer_table[[#This Row],[Total Trans Ct]]&gt;=30,"Moderate","Low"))</f>
        <v>Low</v>
      </c>
    </row>
    <row r="478" spans="1:13" x14ac:dyDescent="0.3">
      <c r="A478">
        <v>717860358</v>
      </c>
      <c r="B478">
        <v>40</v>
      </c>
      <c r="C478" t="s">
        <v>10</v>
      </c>
      <c r="D478" t="s">
        <v>14</v>
      </c>
      <c r="E478" t="s">
        <v>18</v>
      </c>
      <c r="F478">
        <v>50000</v>
      </c>
      <c r="G478" t="s">
        <v>21</v>
      </c>
      <c r="H478" s="3">
        <v>0.436</v>
      </c>
      <c r="I478">
        <v>1158</v>
      </c>
      <c r="J478">
        <v>42</v>
      </c>
      <c r="K478" t="s">
        <v>25</v>
      </c>
      <c r="L478" s="9">
        <f t="shared" si="7"/>
        <v>0.436</v>
      </c>
      <c r="M478" t="str">
        <f>IF(Customer_table[[#This Row],[Total Trans Ct]]&gt;=60,"Active",IF(Customer_table[[#This Row],[Total Trans Ct]]&gt;=30,"Moderate","Low"))</f>
        <v>Moderate</v>
      </c>
    </row>
    <row r="479" spans="1:13" x14ac:dyDescent="0.3">
      <c r="A479">
        <v>789337233</v>
      </c>
      <c r="B479">
        <v>63</v>
      </c>
      <c r="C479" t="s">
        <v>11</v>
      </c>
      <c r="D479" t="s">
        <v>13</v>
      </c>
      <c r="E479" t="s">
        <v>18</v>
      </c>
      <c r="F479">
        <v>50000</v>
      </c>
      <c r="G479" t="s">
        <v>21</v>
      </c>
      <c r="H479" s="3">
        <v>0.82</v>
      </c>
      <c r="I479">
        <v>1323</v>
      </c>
      <c r="J479">
        <v>26</v>
      </c>
      <c r="K479" t="s">
        <v>25</v>
      </c>
      <c r="L479" s="9">
        <f t="shared" si="7"/>
        <v>0.82</v>
      </c>
      <c r="M479" t="str">
        <f>IF(Customer_table[[#This Row],[Total Trans Ct]]&gt;=60,"Active",IF(Customer_table[[#This Row],[Total Trans Ct]]&gt;=30,"Moderate","Low"))</f>
        <v>Low</v>
      </c>
    </row>
    <row r="480" spans="1:13" x14ac:dyDescent="0.3">
      <c r="A480">
        <v>720902133</v>
      </c>
      <c r="B480">
        <v>58</v>
      </c>
      <c r="C480" t="s">
        <v>11</v>
      </c>
      <c r="D480" t="s">
        <v>13</v>
      </c>
      <c r="E480" t="s">
        <v>18</v>
      </c>
      <c r="F480">
        <v>50000</v>
      </c>
      <c r="G480" t="s">
        <v>21</v>
      </c>
      <c r="H480" s="3">
        <v>0</v>
      </c>
      <c r="I480">
        <v>1025</v>
      </c>
      <c r="J480">
        <v>35</v>
      </c>
      <c r="K480" t="s">
        <v>25</v>
      </c>
      <c r="L480" s="9">
        <f t="shared" si="7"/>
        <v>0</v>
      </c>
      <c r="M480" t="str">
        <f>IF(Customer_table[[#This Row],[Total Trans Ct]]&gt;=60,"Active",IF(Customer_table[[#This Row],[Total Trans Ct]]&gt;=30,"Moderate","Low"))</f>
        <v>Moderate</v>
      </c>
    </row>
    <row r="481" spans="1:13" x14ac:dyDescent="0.3">
      <c r="A481">
        <v>721043058</v>
      </c>
      <c r="B481">
        <v>58</v>
      </c>
      <c r="C481" t="s">
        <v>11</v>
      </c>
      <c r="D481" t="s">
        <v>13</v>
      </c>
      <c r="E481" t="s">
        <v>15</v>
      </c>
      <c r="F481">
        <v>70000</v>
      </c>
      <c r="G481" t="s">
        <v>21</v>
      </c>
      <c r="H481" s="3">
        <v>0.17899999999999999</v>
      </c>
      <c r="I481">
        <v>1700</v>
      </c>
      <c r="J481">
        <v>35</v>
      </c>
      <c r="K481" t="s">
        <v>25</v>
      </c>
      <c r="L481" s="9">
        <f t="shared" si="7"/>
        <v>0.17899999999999999</v>
      </c>
      <c r="M481" t="str">
        <f>IF(Customer_table[[#This Row],[Total Trans Ct]]&gt;=60,"Active",IF(Customer_table[[#This Row],[Total Trans Ct]]&gt;=30,"Moderate","Low"))</f>
        <v>Moderate</v>
      </c>
    </row>
    <row r="482" spans="1:13" x14ac:dyDescent="0.3">
      <c r="A482">
        <v>711870333</v>
      </c>
      <c r="B482">
        <v>46</v>
      </c>
      <c r="C482" t="s">
        <v>11</v>
      </c>
      <c r="D482" t="s">
        <v>13</v>
      </c>
      <c r="E482" t="s">
        <v>17</v>
      </c>
      <c r="F482">
        <v>100000</v>
      </c>
      <c r="G482" t="s">
        <v>21</v>
      </c>
      <c r="H482" s="3">
        <v>4.5999999999999999E-2</v>
      </c>
      <c r="I482">
        <v>1628</v>
      </c>
      <c r="J482">
        <v>51</v>
      </c>
      <c r="K482" t="s">
        <v>25</v>
      </c>
      <c r="L482" s="9">
        <f t="shared" si="7"/>
        <v>4.5999999999999999E-2</v>
      </c>
      <c r="M482" t="str">
        <f>IF(Customer_table[[#This Row],[Total Trans Ct]]&gt;=60,"Active",IF(Customer_table[[#This Row],[Total Trans Ct]]&gt;=30,"Moderate","Low"))</f>
        <v>Moderate</v>
      </c>
    </row>
    <row r="483" spans="1:13" x14ac:dyDescent="0.3">
      <c r="A483">
        <v>708398283</v>
      </c>
      <c r="B483">
        <v>37</v>
      </c>
      <c r="C483" t="s">
        <v>10</v>
      </c>
      <c r="D483" t="s">
        <v>14</v>
      </c>
      <c r="E483" t="s">
        <v>18</v>
      </c>
      <c r="F483">
        <v>50000</v>
      </c>
      <c r="G483" t="s">
        <v>21</v>
      </c>
      <c r="H483" s="3">
        <v>0.20100000000000001</v>
      </c>
      <c r="I483">
        <v>1377</v>
      </c>
      <c r="J483">
        <v>32</v>
      </c>
      <c r="K483" t="s">
        <v>25</v>
      </c>
      <c r="L483" s="9">
        <f t="shared" si="7"/>
        <v>0.20100000000000001</v>
      </c>
      <c r="M483" t="str">
        <f>IF(Customer_table[[#This Row],[Total Trans Ct]]&gt;=60,"Active",IF(Customer_table[[#This Row],[Total Trans Ct]]&gt;=30,"Moderate","Low"))</f>
        <v>Moderate</v>
      </c>
    </row>
    <row r="484" spans="1:13" x14ac:dyDescent="0.3">
      <c r="A484">
        <v>715878183</v>
      </c>
      <c r="B484">
        <v>46</v>
      </c>
      <c r="C484" t="s">
        <v>11</v>
      </c>
      <c r="D484" t="s">
        <v>13</v>
      </c>
      <c r="E484" t="s">
        <v>17</v>
      </c>
      <c r="F484">
        <v>100000</v>
      </c>
      <c r="G484" t="s">
        <v>21</v>
      </c>
      <c r="H484" s="3">
        <v>3.9E-2</v>
      </c>
      <c r="I484">
        <v>1517</v>
      </c>
      <c r="J484">
        <v>33</v>
      </c>
      <c r="K484" t="s">
        <v>25</v>
      </c>
      <c r="L484" s="9">
        <f t="shared" si="7"/>
        <v>3.9E-2</v>
      </c>
      <c r="M484" t="str">
        <f>IF(Customer_table[[#This Row],[Total Trans Ct]]&gt;=60,"Active",IF(Customer_table[[#This Row],[Total Trans Ct]]&gt;=30,"Moderate","Low"))</f>
        <v>Moderate</v>
      </c>
    </row>
    <row r="485" spans="1:13" x14ac:dyDescent="0.3">
      <c r="A485">
        <v>719451483</v>
      </c>
      <c r="B485">
        <v>46</v>
      </c>
      <c r="C485" t="s">
        <v>11</v>
      </c>
      <c r="D485" t="s">
        <v>14</v>
      </c>
      <c r="E485" t="s">
        <v>16</v>
      </c>
      <c r="F485">
        <v>20000</v>
      </c>
      <c r="G485" t="s">
        <v>21</v>
      </c>
      <c r="H485" s="3">
        <v>0.52300000000000002</v>
      </c>
      <c r="I485">
        <v>1528</v>
      </c>
      <c r="J485">
        <v>25</v>
      </c>
      <c r="K485" t="s">
        <v>26</v>
      </c>
      <c r="L485" s="9">
        <f t="shared" si="7"/>
        <v>0.52300000000000002</v>
      </c>
      <c r="M485" t="str">
        <f>IF(Customer_table[[#This Row],[Total Trans Ct]]&gt;=60,"Active",IF(Customer_table[[#This Row],[Total Trans Ct]]&gt;=30,"Moderate","Low"))</f>
        <v>Low</v>
      </c>
    </row>
    <row r="486" spans="1:13" x14ac:dyDescent="0.3">
      <c r="A486">
        <v>709110633</v>
      </c>
      <c r="B486">
        <v>41</v>
      </c>
      <c r="C486" t="s">
        <v>10</v>
      </c>
      <c r="D486" t="s">
        <v>13</v>
      </c>
      <c r="E486" t="s">
        <v>17</v>
      </c>
      <c r="F486">
        <v>100000</v>
      </c>
      <c r="G486" t="s">
        <v>21</v>
      </c>
      <c r="H486" s="3">
        <v>8.1000000000000003E-2</v>
      </c>
      <c r="I486">
        <v>1329</v>
      </c>
      <c r="J486">
        <v>24</v>
      </c>
      <c r="K486" t="s">
        <v>25</v>
      </c>
      <c r="L486" s="9">
        <f t="shared" si="7"/>
        <v>8.1000000000000003E-2</v>
      </c>
      <c r="M486" t="str">
        <f>IF(Customer_table[[#This Row],[Total Trans Ct]]&gt;=60,"Active",IF(Customer_table[[#This Row],[Total Trans Ct]]&gt;=30,"Moderate","Low"))</f>
        <v>Low</v>
      </c>
    </row>
    <row r="487" spans="1:13" x14ac:dyDescent="0.3">
      <c r="A487">
        <v>721059033</v>
      </c>
      <c r="B487">
        <v>48</v>
      </c>
      <c r="C487" t="s">
        <v>11</v>
      </c>
      <c r="D487" t="s">
        <v>14</v>
      </c>
      <c r="E487" t="s">
        <v>18</v>
      </c>
      <c r="F487">
        <v>50000</v>
      </c>
      <c r="G487" t="s">
        <v>21</v>
      </c>
      <c r="H487" s="3">
        <v>0.40300000000000002</v>
      </c>
      <c r="I487">
        <v>1505</v>
      </c>
      <c r="J487">
        <v>33</v>
      </c>
      <c r="K487" t="s">
        <v>26</v>
      </c>
      <c r="L487" s="9">
        <f t="shared" si="7"/>
        <v>0.40300000000000002</v>
      </c>
      <c r="M487" t="str">
        <f>IF(Customer_table[[#This Row],[Total Trans Ct]]&gt;=60,"Active",IF(Customer_table[[#This Row],[Total Trans Ct]]&gt;=30,"Moderate","Low"))</f>
        <v>Moderate</v>
      </c>
    </row>
    <row r="488" spans="1:13" x14ac:dyDescent="0.3">
      <c r="A488">
        <v>779912283</v>
      </c>
      <c r="B488">
        <v>49</v>
      </c>
      <c r="C488" t="s">
        <v>11</v>
      </c>
      <c r="D488" t="s">
        <v>14</v>
      </c>
      <c r="E488" t="s">
        <v>18</v>
      </c>
      <c r="F488">
        <v>50000</v>
      </c>
      <c r="G488" t="s">
        <v>21</v>
      </c>
      <c r="H488" s="3">
        <v>0.17100000000000001</v>
      </c>
      <c r="I488">
        <v>1172</v>
      </c>
      <c r="J488">
        <v>38</v>
      </c>
      <c r="K488" t="s">
        <v>25</v>
      </c>
      <c r="L488" s="9">
        <f t="shared" si="7"/>
        <v>0.17100000000000001</v>
      </c>
      <c r="M488" t="str">
        <f>IF(Customer_table[[#This Row],[Total Trans Ct]]&gt;=60,"Active",IF(Customer_table[[#This Row],[Total Trans Ct]]&gt;=30,"Moderate","Low"))</f>
        <v>Moderate</v>
      </c>
    </row>
    <row r="489" spans="1:13" x14ac:dyDescent="0.3">
      <c r="A489">
        <v>717701733</v>
      </c>
      <c r="B489">
        <v>44</v>
      </c>
      <c r="C489" t="s">
        <v>10</v>
      </c>
      <c r="D489" t="s">
        <v>13</v>
      </c>
      <c r="E489" t="s">
        <v>17</v>
      </c>
      <c r="F489">
        <v>100000</v>
      </c>
      <c r="G489" t="s">
        <v>21</v>
      </c>
      <c r="H489" s="3">
        <v>0.17599999999999999</v>
      </c>
      <c r="I489">
        <v>1646</v>
      </c>
      <c r="J489">
        <v>39</v>
      </c>
      <c r="K489" t="s">
        <v>25</v>
      </c>
      <c r="L489" s="9">
        <f t="shared" si="7"/>
        <v>0.17599999999999999</v>
      </c>
      <c r="M489" t="str">
        <f>IF(Customer_table[[#This Row],[Total Trans Ct]]&gt;=60,"Active",IF(Customer_table[[#This Row],[Total Trans Ct]]&gt;=30,"Moderate","Low"))</f>
        <v>Moderate</v>
      </c>
    </row>
    <row r="490" spans="1:13" x14ac:dyDescent="0.3">
      <c r="A490">
        <v>709913733</v>
      </c>
      <c r="B490">
        <v>39</v>
      </c>
      <c r="C490" t="s">
        <v>10</v>
      </c>
      <c r="D490" t="s">
        <v>14</v>
      </c>
      <c r="E490" t="s">
        <v>16</v>
      </c>
      <c r="F490">
        <v>20000</v>
      </c>
      <c r="G490" t="s">
        <v>21</v>
      </c>
      <c r="H490" s="3">
        <v>0.67100000000000004</v>
      </c>
      <c r="I490">
        <v>1693</v>
      </c>
      <c r="J490">
        <v>32</v>
      </c>
      <c r="K490" t="s">
        <v>26</v>
      </c>
      <c r="L490" s="9">
        <f t="shared" si="7"/>
        <v>0.67100000000000004</v>
      </c>
      <c r="M490" t="str">
        <f>IF(Customer_table[[#This Row],[Total Trans Ct]]&gt;=60,"Active",IF(Customer_table[[#This Row],[Total Trans Ct]]&gt;=30,"Moderate","Low"))</f>
        <v>Moderate</v>
      </c>
    </row>
    <row r="491" spans="1:13" x14ac:dyDescent="0.3">
      <c r="A491">
        <v>718768158</v>
      </c>
      <c r="B491">
        <v>57</v>
      </c>
      <c r="C491" t="s">
        <v>11</v>
      </c>
      <c r="D491" t="s">
        <v>13</v>
      </c>
      <c r="E491" t="s">
        <v>18</v>
      </c>
      <c r="F491">
        <v>50000</v>
      </c>
      <c r="G491" t="s">
        <v>21</v>
      </c>
      <c r="H491" s="3">
        <v>0</v>
      </c>
      <c r="I491">
        <v>1336</v>
      </c>
      <c r="J491">
        <v>23</v>
      </c>
      <c r="K491" t="s">
        <v>25</v>
      </c>
      <c r="L491" s="9">
        <f t="shared" si="7"/>
        <v>0</v>
      </c>
      <c r="M491" t="str">
        <f>IF(Customer_table[[#This Row],[Total Trans Ct]]&gt;=60,"Active",IF(Customer_table[[#This Row],[Total Trans Ct]]&gt;=30,"Moderate","Low"))</f>
        <v>Low</v>
      </c>
    </row>
    <row r="492" spans="1:13" x14ac:dyDescent="0.3">
      <c r="A492">
        <v>721375308</v>
      </c>
      <c r="B492">
        <v>48</v>
      </c>
      <c r="C492" t="s">
        <v>11</v>
      </c>
      <c r="D492" t="s">
        <v>13</v>
      </c>
      <c r="E492" t="s">
        <v>17</v>
      </c>
      <c r="F492">
        <v>100000</v>
      </c>
      <c r="G492" t="s">
        <v>21</v>
      </c>
      <c r="H492" s="3">
        <v>4.3999999999999997E-2</v>
      </c>
      <c r="I492">
        <v>1289</v>
      </c>
      <c r="J492">
        <v>19</v>
      </c>
      <c r="K492" t="s">
        <v>25</v>
      </c>
      <c r="L492" s="9">
        <f t="shared" si="7"/>
        <v>4.3999999999999997E-2</v>
      </c>
      <c r="M492" t="str">
        <f>IF(Customer_table[[#This Row],[Total Trans Ct]]&gt;=60,"Active",IF(Customer_table[[#This Row],[Total Trans Ct]]&gt;=30,"Moderate","Low"))</f>
        <v>Low</v>
      </c>
    </row>
    <row r="493" spans="1:13" x14ac:dyDescent="0.3">
      <c r="A493">
        <v>711374283</v>
      </c>
      <c r="B493">
        <v>47</v>
      </c>
      <c r="C493" t="s">
        <v>11</v>
      </c>
      <c r="D493" t="s">
        <v>13</v>
      </c>
      <c r="E493" t="s">
        <v>17</v>
      </c>
      <c r="F493">
        <v>100000</v>
      </c>
      <c r="G493" t="s">
        <v>21</v>
      </c>
      <c r="H493" s="3">
        <v>7.9000000000000001E-2</v>
      </c>
      <c r="I493">
        <v>1416</v>
      </c>
      <c r="J493">
        <v>32</v>
      </c>
      <c r="K493" t="s">
        <v>25</v>
      </c>
      <c r="L493" s="9">
        <f t="shared" si="7"/>
        <v>7.9000000000000001E-2</v>
      </c>
      <c r="M493" t="str">
        <f>IF(Customer_table[[#This Row],[Total Trans Ct]]&gt;=60,"Active",IF(Customer_table[[#This Row],[Total Trans Ct]]&gt;=30,"Moderate","Low"))</f>
        <v>Moderate</v>
      </c>
    </row>
    <row r="494" spans="1:13" x14ac:dyDescent="0.3">
      <c r="A494">
        <v>822893133</v>
      </c>
      <c r="B494">
        <v>56</v>
      </c>
      <c r="C494" t="s">
        <v>11</v>
      </c>
      <c r="D494" t="s">
        <v>14</v>
      </c>
      <c r="E494" t="s">
        <v>20</v>
      </c>
      <c r="G494" t="s">
        <v>21</v>
      </c>
      <c r="H494" s="3">
        <v>0</v>
      </c>
      <c r="I494">
        <v>1608</v>
      </c>
      <c r="J494">
        <v>33</v>
      </c>
      <c r="K494" t="s">
        <v>25</v>
      </c>
      <c r="L494" s="9">
        <f t="shared" si="7"/>
        <v>0</v>
      </c>
      <c r="M494" t="str">
        <f>IF(Customer_table[[#This Row],[Total Trans Ct]]&gt;=60,"Active",IF(Customer_table[[#This Row],[Total Trans Ct]]&gt;=30,"Moderate","Low"))</f>
        <v>Moderate</v>
      </c>
    </row>
    <row r="495" spans="1:13" x14ac:dyDescent="0.3">
      <c r="A495">
        <v>778465533</v>
      </c>
      <c r="B495">
        <v>54</v>
      </c>
      <c r="C495" t="s">
        <v>11</v>
      </c>
      <c r="D495" t="s">
        <v>14</v>
      </c>
      <c r="E495" t="s">
        <v>16</v>
      </c>
      <c r="F495">
        <v>20000</v>
      </c>
      <c r="G495" t="s">
        <v>21</v>
      </c>
      <c r="H495" s="3">
        <v>0</v>
      </c>
      <c r="I495">
        <v>1885</v>
      </c>
      <c r="J495">
        <v>51</v>
      </c>
      <c r="K495" t="s">
        <v>25</v>
      </c>
      <c r="L495" s="9">
        <f t="shared" si="7"/>
        <v>0</v>
      </c>
      <c r="M495" t="str">
        <f>IF(Customer_table[[#This Row],[Total Trans Ct]]&gt;=60,"Active",IF(Customer_table[[#This Row],[Total Trans Ct]]&gt;=30,"Moderate","Low"))</f>
        <v>Moderate</v>
      </c>
    </row>
    <row r="496" spans="1:13" x14ac:dyDescent="0.3">
      <c r="A496">
        <v>712138983</v>
      </c>
      <c r="B496">
        <v>54</v>
      </c>
      <c r="C496" t="s">
        <v>11</v>
      </c>
      <c r="D496" t="s">
        <v>13</v>
      </c>
      <c r="E496" t="s">
        <v>15</v>
      </c>
      <c r="F496">
        <v>70000</v>
      </c>
      <c r="G496" t="s">
        <v>21</v>
      </c>
      <c r="H496" s="3">
        <v>0.752</v>
      </c>
      <c r="I496">
        <v>1744</v>
      </c>
      <c r="J496">
        <v>53</v>
      </c>
      <c r="K496" t="s">
        <v>26</v>
      </c>
      <c r="L496" s="9">
        <f t="shared" si="7"/>
        <v>0.752</v>
      </c>
      <c r="M496" t="str">
        <f>IF(Customer_table[[#This Row],[Total Trans Ct]]&gt;=60,"Active",IF(Customer_table[[#This Row],[Total Trans Ct]]&gt;=30,"Moderate","Low"))</f>
        <v>Moderate</v>
      </c>
    </row>
    <row r="497" spans="1:13" x14ac:dyDescent="0.3">
      <c r="A497">
        <v>716920908</v>
      </c>
      <c r="B497">
        <v>52</v>
      </c>
      <c r="C497" t="s">
        <v>11</v>
      </c>
      <c r="D497" t="s">
        <v>13</v>
      </c>
      <c r="E497" t="s">
        <v>17</v>
      </c>
      <c r="F497">
        <v>100000</v>
      </c>
      <c r="G497" t="s">
        <v>21</v>
      </c>
      <c r="H497" s="3">
        <v>0.19400000000000001</v>
      </c>
      <c r="I497">
        <v>1922</v>
      </c>
      <c r="J497">
        <v>48</v>
      </c>
      <c r="K497" t="s">
        <v>25</v>
      </c>
      <c r="L497" s="9">
        <f t="shared" si="7"/>
        <v>0.19400000000000001</v>
      </c>
      <c r="M497" t="str">
        <f>IF(Customer_table[[#This Row],[Total Trans Ct]]&gt;=60,"Active",IF(Customer_table[[#This Row],[Total Trans Ct]]&gt;=30,"Moderate","Low"))</f>
        <v>Moderate</v>
      </c>
    </row>
    <row r="498" spans="1:13" x14ac:dyDescent="0.3">
      <c r="A498">
        <v>708095133</v>
      </c>
      <c r="B498">
        <v>43</v>
      </c>
      <c r="C498" t="s">
        <v>10</v>
      </c>
      <c r="D498" t="s">
        <v>13</v>
      </c>
      <c r="E498" t="s">
        <v>19</v>
      </c>
      <c r="F498">
        <v>130000</v>
      </c>
      <c r="G498" t="s">
        <v>21</v>
      </c>
      <c r="H498" s="3">
        <v>5.5E-2</v>
      </c>
      <c r="I498">
        <v>1448</v>
      </c>
      <c r="J498">
        <v>29</v>
      </c>
      <c r="K498" t="s">
        <v>25</v>
      </c>
      <c r="L498" s="9">
        <f t="shared" si="7"/>
        <v>5.5E-2</v>
      </c>
      <c r="M498" t="str">
        <f>IF(Customer_table[[#This Row],[Total Trans Ct]]&gt;=60,"Active",IF(Customer_table[[#This Row],[Total Trans Ct]]&gt;=30,"Moderate","Low"))</f>
        <v>Low</v>
      </c>
    </row>
    <row r="499" spans="1:13" x14ac:dyDescent="0.3">
      <c r="A499">
        <v>711195558</v>
      </c>
      <c r="B499">
        <v>59</v>
      </c>
      <c r="C499" t="s">
        <v>11</v>
      </c>
      <c r="D499" t="s">
        <v>13</v>
      </c>
      <c r="E499" t="s">
        <v>18</v>
      </c>
      <c r="F499">
        <v>50000</v>
      </c>
      <c r="G499" t="s">
        <v>21</v>
      </c>
      <c r="H499" s="3">
        <v>0.221</v>
      </c>
      <c r="I499">
        <v>1300</v>
      </c>
      <c r="J499">
        <v>36</v>
      </c>
      <c r="K499" t="s">
        <v>25</v>
      </c>
      <c r="L499" s="9">
        <f t="shared" si="7"/>
        <v>0.221</v>
      </c>
      <c r="M499" t="str">
        <f>IF(Customer_table[[#This Row],[Total Trans Ct]]&gt;=60,"Active",IF(Customer_table[[#This Row],[Total Trans Ct]]&gt;=30,"Moderate","Low"))</f>
        <v>Moderate</v>
      </c>
    </row>
    <row r="500" spans="1:13" x14ac:dyDescent="0.3">
      <c r="A500">
        <v>772735758</v>
      </c>
      <c r="B500">
        <v>44</v>
      </c>
      <c r="C500" t="s">
        <v>10</v>
      </c>
      <c r="D500" t="s">
        <v>13</v>
      </c>
      <c r="E500" t="s">
        <v>20</v>
      </c>
      <c r="G500" t="s">
        <v>21</v>
      </c>
      <c r="H500" s="3">
        <v>0.65700000000000003</v>
      </c>
      <c r="I500">
        <v>1366</v>
      </c>
      <c r="J500">
        <v>31</v>
      </c>
      <c r="K500" t="s">
        <v>25</v>
      </c>
      <c r="L500" s="9">
        <f t="shared" si="7"/>
        <v>0.65700000000000003</v>
      </c>
      <c r="M500" t="str">
        <f>IF(Customer_table[[#This Row],[Total Trans Ct]]&gt;=60,"Active",IF(Customer_table[[#This Row],[Total Trans Ct]]&gt;=30,"Moderate","Low"))</f>
        <v>Moderate</v>
      </c>
    </row>
    <row r="501" spans="1:13" x14ac:dyDescent="0.3">
      <c r="A501">
        <v>712024908</v>
      </c>
      <c r="B501">
        <v>56</v>
      </c>
      <c r="C501" t="s">
        <v>11</v>
      </c>
      <c r="D501" t="s">
        <v>14</v>
      </c>
      <c r="E501" t="s">
        <v>16</v>
      </c>
      <c r="F501">
        <v>20000</v>
      </c>
      <c r="G501" t="s">
        <v>21</v>
      </c>
      <c r="H501" s="3">
        <v>0.47599999999999998</v>
      </c>
      <c r="I501">
        <v>1439</v>
      </c>
      <c r="J501">
        <v>39</v>
      </c>
      <c r="K501" t="s">
        <v>25</v>
      </c>
      <c r="L501" s="9">
        <f t="shared" si="7"/>
        <v>0.47599999999999998</v>
      </c>
      <c r="M501" t="str">
        <f>IF(Customer_table[[#This Row],[Total Trans Ct]]&gt;=60,"Active",IF(Customer_table[[#This Row],[Total Trans Ct]]&gt;=30,"Moderate","Low"))</f>
        <v>Moderate</v>
      </c>
    </row>
    <row r="502" spans="1:13" x14ac:dyDescent="0.3">
      <c r="A502">
        <v>778239933</v>
      </c>
      <c r="B502">
        <v>45</v>
      </c>
      <c r="C502" t="s">
        <v>10</v>
      </c>
      <c r="D502" t="s">
        <v>14</v>
      </c>
      <c r="E502" t="s">
        <v>20</v>
      </c>
      <c r="G502" t="s">
        <v>21</v>
      </c>
      <c r="H502" s="3">
        <v>0.72899999999999998</v>
      </c>
      <c r="I502">
        <v>1241</v>
      </c>
      <c r="J502">
        <v>46</v>
      </c>
      <c r="K502" t="s">
        <v>25</v>
      </c>
      <c r="L502" s="9">
        <f t="shared" si="7"/>
        <v>0.72899999999999998</v>
      </c>
      <c r="M502" t="str">
        <f>IF(Customer_table[[#This Row],[Total Trans Ct]]&gt;=60,"Active",IF(Customer_table[[#This Row],[Total Trans Ct]]&gt;=30,"Moderate","Low"))</f>
        <v>Moderate</v>
      </c>
    </row>
    <row r="503" spans="1:13" x14ac:dyDescent="0.3">
      <c r="A503">
        <v>714893733</v>
      </c>
      <c r="B503">
        <v>55</v>
      </c>
      <c r="C503" t="s">
        <v>11</v>
      </c>
      <c r="D503" t="s">
        <v>13</v>
      </c>
      <c r="E503" t="s">
        <v>17</v>
      </c>
      <c r="F503">
        <v>100000</v>
      </c>
      <c r="G503" t="s">
        <v>21</v>
      </c>
      <c r="H503" s="3">
        <v>4.8000000000000001E-2</v>
      </c>
      <c r="I503">
        <v>1917</v>
      </c>
      <c r="J503">
        <v>33</v>
      </c>
      <c r="K503" t="s">
        <v>25</v>
      </c>
      <c r="L503" s="9">
        <f t="shared" si="7"/>
        <v>4.8000000000000001E-2</v>
      </c>
      <c r="M503" t="str">
        <f>IF(Customer_table[[#This Row],[Total Trans Ct]]&gt;=60,"Active",IF(Customer_table[[#This Row],[Total Trans Ct]]&gt;=30,"Moderate","Low"))</f>
        <v>Moderate</v>
      </c>
    </row>
    <row r="504" spans="1:13" x14ac:dyDescent="0.3">
      <c r="A504">
        <v>754886958</v>
      </c>
      <c r="B504">
        <v>48</v>
      </c>
      <c r="C504" t="s">
        <v>11</v>
      </c>
      <c r="D504" t="s">
        <v>14</v>
      </c>
      <c r="E504" t="s">
        <v>18</v>
      </c>
      <c r="F504">
        <v>50000</v>
      </c>
      <c r="G504" t="s">
        <v>21</v>
      </c>
      <c r="H504" s="3">
        <v>0.17899999999999999</v>
      </c>
      <c r="I504">
        <v>1391</v>
      </c>
      <c r="J504">
        <v>39</v>
      </c>
      <c r="K504" t="s">
        <v>25</v>
      </c>
      <c r="L504" s="9">
        <f t="shared" si="7"/>
        <v>0.17899999999999999</v>
      </c>
      <c r="M504" t="str">
        <f>IF(Customer_table[[#This Row],[Total Trans Ct]]&gt;=60,"Active",IF(Customer_table[[#This Row],[Total Trans Ct]]&gt;=30,"Moderate","Low"))</f>
        <v>Moderate</v>
      </c>
    </row>
    <row r="505" spans="1:13" x14ac:dyDescent="0.3">
      <c r="A505">
        <v>710104908</v>
      </c>
      <c r="B505">
        <v>56</v>
      </c>
      <c r="C505" t="s">
        <v>11</v>
      </c>
      <c r="D505" t="s">
        <v>14</v>
      </c>
      <c r="E505" t="s">
        <v>16</v>
      </c>
      <c r="F505">
        <v>20000</v>
      </c>
      <c r="G505" t="s">
        <v>21</v>
      </c>
      <c r="H505" s="3">
        <v>0.91100000000000003</v>
      </c>
      <c r="I505">
        <v>1246</v>
      </c>
      <c r="J505">
        <v>31</v>
      </c>
      <c r="K505" t="s">
        <v>25</v>
      </c>
      <c r="L505" s="9">
        <f t="shared" si="7"/>
        <v>0.91100000000000003</v>
      </c>
      <c r="M505" t="str">
        <f>IF(Customer_table[[#This Row],[Total Trans Ct]]&gt;=60,"Active",IF(Customer_table[[#This Row],[Total Trans Ct]]&gt;=30,"Moderate","Low"))</f>
        <v>Moderate</v>
      </c>
    </row>
    <row r="506" spans="1:13" x14ac:dyDescent="0.3">
      <c r="A506">
        <v>710558883</v>
      </c>
      <c r="B506">
        <v>41</v>
      </c>
      <c r="C506" t="s">
        <v>10</v>
      </c>
      <c r="D506" t="s">
        <v>13</v>
      </c>
      <c r="E506" t="s">
        <v>15</v>
      </c>
      <c r="F506">
        <v>70000</v>
      </c>
      <c r="G506" t="s">
        <v>21</v>
      </c>
      <c r="H506" s="3">
        <v>0.06</v>
      </c>
      <c r="I506">
        <v>1248</v>
      </c>
      <c r="J506">
        <v>27</v>
      </c>
      <c r="K506" t="s">
        <v>25</v>
      </c>
      <c r="L506" s="9">
        <f t="shared" si="7"/>
        <v>0.06</v>
      </c>
      <c r="M506" t="str">
        <f>IF(Customer_table[[#This Row],[Total Trans Ct]]&gt;=60,"Active",IF(Customer_table[[#This Row],[Total Trans Ct]]&gt;=30,"Moderate","Low"))</f>
        <v>Low</v>
      </c>
    </row>
    <row r="507" spans="1:13" x14ac:dyDescent="0.3">
      <c r="A507">
        <v>713827383</v>
      </c>
      <c r="B507">
        <v>65</v>
      </c>
      <c r="C507" t="s">
        <v>11</v>
      </c>
      <c r="D507" t="s">
        <v>14</v>
      </c>
      <c r="E507" t="s">
        <v>16</v>
      </c>
      <c r="F507">
        <v>20000</v>
      </c>
      <c r="G507" t="s">
        <v>21</v>
      </c>
      <c r="H507" s="3">
        <v>0.78</v>
      </c>
      <c r="I507">
        <v>1936</v>
      </c>
      <c r="J507">
        <v>44</v>
      </c>
      <c r="K507" t="s">
        <v>26</v>
      </c>
      <c r="L507" s="9">
        <f t="shared" si="7"/>
        <v>0.78</v>
      </c>
      <c r="M507" t="str">
        <f>IF(Customer_table[[#This Row],[Total Trans Ct]]&gt;=60,"Active",IF(Customer_table[[#This Row],[Total Trans Ct]]&gt;=30,"Moderate","Low"))</f>
        <v>Moderate</v>
      </c>
    </row>
    <row r="508" spans="1:13" x14ac:dyDescent="0.3">
      <c r="A508">
        <v>720267033</v>
      </c>
      <c r="B508">
        <v>34</v>
      </c>
      <c r="C508" t="s">
        <v>12</v>
      </c>
      <c r="D508" t="s">
        <v>13</v>
      </c>
      <c r="E508" t="s">
        <v>17</v>
      </c>
      <c r="F508">
        <v>100000</v>
      </c>
      <c r="G508" t="s">
        <v>21</v>
      </c>
      <c r="H508" s="3">
        <v>0.35</v>
      </c>
      <c r="I508">
        <v>2375</v>
      </c>
      <c r="J508">
        <v>63</v>
      </c>
      <c r="K508" t="s">
        <v>26</v>
      </c>
      <c r="L508" s="9">
        <f t="shared" si="7"/>
        <v>0.35</v>
      </c>
      <c r="M508" t="str">
        <f>IF(Customer_table[[#This Row],[Total Trans Ct]]&gt;=60,"Active",IF(Customer_table[[#This Row],[Total Trans Ct]]&gt;=30,"Moderate","Low"))</f>
        <v>Active</v>
      </c>
    </row>
    <row r="509" spans="1:13" x14ac:dyDescent="0.3">
      <c r="A509">
        <v>712049208</v>
      </c>
      <c r="B509">
        <v>56</v>
      </c>
      <c r="C509" t="s">
        <v>11</v>
      </c>
      <c r="D509" t="s">
        <v>13</v>
      </c>
      <c r="E509" t="s">
        <v>15</v>
      </c>
      <c r="F509">
        <v>70000</v>
      </c>
      <c r="G509" t="s">
        <v>21</v>
      </c>
      <c r="H509" s="3">
        <v>0.63600000000000001</v>
      </c>
      <c r="I509">
        <v>1238</v>
      </c>
      <c r="J509">
        <v>25</v>
      </c>
      <c r="K509" t="s">
        <v>25</v>
      </c>
      <c r="L509" s="9">
        <f t="shared" si="7"/>
        <v>0.63600000000000001</v>
      </c>
      <c r="M509" t="str">
        <f>IF(Customer_table[[#This Row],[Total Trans Ct]]&gt;=60,"Active",IF(Customer_table[[#This Row],[Total Trans Ct]]&gt;=30,"Moderate","Low"))</f>
        <v>Low</v>
      </c>
    </row>
    <row r="510" spans="1:13" x14ac:dyDescent="0.3">
      <c r="A510">
        <v>708688608</v>
      </c>
      <c r="B510">
        <v>62</v>
      </c>
      <c r="C510" t="s">
        <v>11</v>
      </c>
      <c r="D510" t="s">
        <v>14</v>
      </c>
      <c r="E510" t="s">
        <v>16</v>
      </c>
      <c r="F510">
        <v>20000</v>
      </c>
      <c r="G510" t="s">
        <v>21</v>
      </c>
      <c r="H510" s="3">
        <v>0.63200000000000001</v>
      </c>
      <c r="I510">
        <v>1626</v>
      </c>
      <c r="J510">
        <v>41</v>
      </c>
      <c r="K510" t="s">
        <v>26</v>
      </c>
      <c r="L510" s="9">
        <f t="shared" si="7"/>
        <v>0.63200000000000001</v>
      </c>
      <c r="M510" t="str">
        <f>IF(Customer_table[[#This Row],[Total Trans Ct]]&gt;=60,"Active",IF(Customer_table[[#This Row],[Total Trans Ct]]&gt;=30,"Moderate","Low"))</f>
        <v>Moderate</v>
      </c>
    </row>
    <row r="511" spans="1:13" x14ac:dyDescent="0.3">
      <c r="A511">
        <v>716223708</v>
      </c>
      <c r="B511">
        <v>45</v>
      </c>
      <c r="C511" t="s">
        <v>10</v>
      </c>
      <c r="D511" t="s">
        <v>14</v>
      </c>
      <c r="E511" t="s">
        <v>20</v>
      </c>
      <c r="G511" t="s">
        <v>21</v>
      </c>
      <c r="H511" s="3">
        <v>0.17599999999999999</v>
      </c>
      <c r="I511">
        <v>791</v>
      </c>
      <c r="J511">
        <v>22</v>
      </c>
      <c r="K511" t="s">
        <v>25</v>
      </c>
      <c r="L511" s="9">
        <f t="shared" si="7"/>
        <v>0.17599999999999999</v>
      </c>
      <c r="M511" t="str">
        <f>IF(Customer_table[[#This Row],[Total Trans Ct]]&gt;=60,"Active",IF(Customer_table[[#This Row],[Total Trans Ct]]&gt;=30,"Moderate","Low"))</f>
        <v>Low</v>
      </c>
    </row>
    <row r="512" spans="1:13" x14ac:dyDescent="0.3">
      <c r="A512">
        <v>713217858</v>
      </c>
      <c r="B512">
        <v>38</v>
      </c>
      <c r="C512" t="s">
        <v>10</v>
      </c>
      <c r="D512" t="s">
        <v>14</v>
      </c>
      <c r="E512" t="s">
        <v>16</v>
      </c>
      <c r="F512">
        <v>20000</v>
      </c>
      <c r="G512" t="s">
        <v>21</v>
      </c>
      <c r="H512" s="3">
        <v>0</v>
      </c>
      <c r="I512">
        <v>1204</v>
      </c>
      <c r="J512">
        <v>28</v>
      </c>
      <c r="K512" t="s">
        <v>25</v>
      </c>
      <c r="L512" s="9">
        <f t="shared" si="7"/>
        <v>0</v>
      </c>
      <c r="M512" t="str">
        <f>IF(Customer_table[[#This Row],[Total Trans Ct]]&gt;=60,"Active",IF(Customer_table[[#This Row],[Total Trans Ct]]&gt;=30,"Moderate","Low"))</f>
        <v>Low</v>
      </c>
    </row>
    <row r="513" spans="1:13" x14ac:dyDescent="0.3">
      <c r="A513">
        <v>819352983</v>
      </c>
      <c r="B513">
        <v>49</v>
      </c>
      <c r="C513" t="s">
        <v>11</v>
      </c>
      <c r="D513" t="s">
        <v>13</v>
      </c>
      <c r="E513" t="s">
        <v>19</v>
      </c>
      <c r="F513">
        <v>130000</v>
      </c>
      <c r="G513" t="s">
        <v>21</v>
      </c>
      <c r="H513" s="3">
        <v>9.2999999999999999E-2</v>
      </c>
      <c r="I513">
        <v>1300</v>
      </c>
      <c r="J513">
        <v>33</v>
      </c>
      <c r="K513" t="s">
        <v>25</v>
      </c>
      <c r="L513" s="9">
        <f t="shared" si="7"/>
        <v>9.2999999999999999E-2</v>
      </c>
      <c r="M513" t="str">
        <f>IF(Customer_table[[#This Row],[Total Trans Ct]]&gt;=60,"Active",IF(Customer_table[[#This Row],[Total Trans Ct]]&gt;=30,"Moderate","Low"))</f>
        <v>Moderate</v>
      </c>
    </row>
    <row r="514" spans="1:13" x14ac:dyDescent="0.3">
      <c r="A514">
        <v>711019308</v>
      </c>
      <c r="B514">
        <v>58</v>
      </c>
      <c r="C514" t="s">
        <v>11</v>
      </c>
      <c r="D514" t="s">
        <v>13</v>
      </c>
      <c r="E514" t="s">
        <v>15</v>
      </c>
      <c r="F514">
        <v>70000</v>
      </c>
      <c r="G514" t="s">
        <v>21</v>
      </c>
      <c r="H514" s="3">
        <v>0.24</v>
      </c>
      <c r="I514">
        <v>1612</v>
      </c>
      <c r="J514">
        <v>47</v>
      </c>
      <c r="K514" t="s">
        <v>25</v>
      </c>
      <c r="L514" s="9">
        <f t="shared" ref="L514:L577" si="8">H514</f>
        <v>0.24</v>
      </c>
      <c r="M514" t="str">
        <f>IF(Customer_table[[#This Row],[Total Trans Ct]]&gt;=60,"Active",IF(Customer_table[[#This Row],[Total Trans Ct]]&gt;=30,"Moderate","Low"))</f>
        <v>Moderate</v>
      </c>
    </row>
    <row r="515" spans="1:13" x14ac:dyDescent="0.3">
      <c r="A515">
        <v>768600558</v>
      </c>
      <c r="B515">
        <v>41</v>
      </c>
      <c r="C515" t="s">
        <v>10</v>
      </c>
      <c r="D515" t="s">
        <v>14</v>
      </c>
      <c r="E515" t="s">
        <v>18</v>
      </c>
      <c r="F515">
        <v>50000</v>
      </c>
      <c r="G515" t="s">
        <v>21</v>
      </c>
      <c r="H515" s="3">
        <v>0.69799999999999995</v>
      </c>
      <c r="I515">
        <v>1071</v>
      </c>
      <c r="J515">
        <v>28</v>
      </c>
      <c r="K515" t="s">
        <v>25</v>
      </c>
      <c r="L515" s="9">
        <f t="shared" si="8"/>
        <v>0.69799999999999995</v>
      </c>
      <c r="M515" t="str">
        <f>IF(Customer_table[[#This Row],[Total Trans Ct]]&gt;=60,"Active",IF(Customer_table[[#This Row],[Total Trans Ct]]&gt;=30,"Moderate","Low"))</f>
        <v>Low</v>
      </c>
    </row>
    <row r="516" spans="1:13" x14ac:dyDescent="0.3">
      <c r="A516">
        <v>710202783</v>
      </c>
      <c r="B516">
        <v>33</v>
      </c>
      <c r="C516" t="s">
        <v>12</v>
      </c>
      <c r="D516" t="s">
        <v>13</v>
      </c>
      <c r="E516" t="s">
        <v>15</v>
      </c>
      <c r="F516">
        <v>70000</v>
      </c>
      <c r="G516" t="s">
        <v>21</v>
      </c>
      <c r="H516" s="3">
        <v>0.877</v>
      </c>
      <c r="I516">
        <v>1378</v>
      </c>
      <c r="J516">
        <v>37</v>
      </c>
      <c r="K516" t="s">
        <v>25</v>
      </c>
      <c r="L516" s="9">
        <f t="shared" si="8"/>
        <v>0.877</v>
      </c>
      <c r="M516" t="str">
        <f>IF(Customer_table[[#This Row],[Total Trans Ct]]&gt;=60,"Active",IF(Customer_table[[#This Row],[Total Trans Ct]]&gt;=30,"Moderate","Low"))</f>
        <v>Moderate</v>
      </c>
    </row>
    <row r="517" spans="1:13" x14ac:dyDescent="0.3">
      <c r="A517">
        <v>712899333</v>
      </c>
      <c r="B517">
        <v>47</v>
      </c>
      <c r="C517" t="s">
        <v>11</v>
      </c>
      <c r="D517" t="s">
        <v>14</v>
      </c>
      <c r="E517" t="s">
        <v>16</v>
      </c>
      <c r="F517">
        <v>20000</v>
      </c>
      <c r="G517" t="s">
        <v>21</v>
      </c>
      <c r="H517" s="3">
        <v>0.255</v>
      </c>
      <c r="I517">
        <v>1100</v>
      </c>
      <c r="J517">
        <v>29</v>
      </c>
      <c r="K517" t="s">
        <v>25</v>
      </c>
      <c r="L517" s="9">
        <f t="shared" si="8"/>
        <v>0.255</v>
      </c>
      <c r="M517" t="str">
        <f>IF(Customer_table[[#This Row],[Total Trans Ct]]&gt;=60,"Active",IF(Customer_table[[#This Row],[Total Trans Ct]]&gt;=30,"Moderate","Low"))</f>
        <v>Low</v>
      </c>
    </row>
    <row r="518" spans="1:13" x14ac:dyDescent="0.3">
      <c r="A518">
        <v>767036433</v>
      </c>
      <c r="B518">
        <v>56</v>
      </c>
      <c r="C518" t="s">
        <v>11</v>
      </c>
      <c r="D518" t="s">
        <v>14</v>
      </c>
      <c r="E518" t="s">
        <v>16</v>
      </c>
      <c r="F518">
        <v>20000</v>
      </c>
      <c r="G518" t="s">
        <v>21</v>
      </c>
      <c r="H518" s="3">
        <v>0.22600000000000001</v>
      </c>
      <c r="I518">
        <v>2052</v>
      </c>
      <c r="J518">
        <v>45</v>
      </c>
      <c r="K518" t="s">
        <v>25</v>
      </c>
      <c r="L518" s="9">
        <f t="shared" si="8"/>
        <v>0.22600000000000001</v>
      </c>
      <c r="M518" t="str">
        <f>IF(Customer_table[[#This Row],[Total Trans Ct]]&gt;=60,"Active",IF(Customer_table[[#This Row],[Total Trans Ct]]&gt;=30,"Moderate","Low"))</f>
        <v>Moderate</v>
      </c>
    </row>
    <row r="519" spans="1:13" x14ac:dyDescent="0.3">
      <c r="A519">
        <v>793473033</v>
      </c>
      <c r="B519">
        <v>51</v>
      </c>
      <c r="C519" t="s">
        <v>11</v>
      </c>
      <c r="D519" t="s">
        <v>13</v>
      </c>
      <c r="E519" t="s">
        <v>15</v>
      </c>
      <c r="F519">
        <v>70000</v>
      </c>
      <c r="G519" t="s">
        <v>21</v>
      </c>
      <c r="H519" s="3">
        <v>0.78</v>
      </c>
      <c r="I519">
        <v>1349</v>
      </c>
      <c r="J519">
        <v>33</v>
      </c>
      <c r="K519" t="s">
        <v>25</v>
      </c>
      <c r="L519" s="9">
        <f t="shared" si="8"/>
        <v>0.78</v>
      </c>
      <c r="M519" t="str">
        <f>IF(Customer_table[[#This Row],[Total Trans Ct]]&gt;=60,"Active",IF(Customer_table[[#This Row],[Total Trans Ct]]&gt;=30,"Moderate","Low"))</f>
        <v>Moderate</v>
      </c>
    </row>
    <row r="520" spans="1:13" x14ac:dyDescent="0.3">
      <c r="A520">
        <v>721232058</v>
      </c>
      <c r="B520">
        <v>49</v>
      </c>
      <c r="C520" t="s">
        <v>11</v>
      </c>
      <c r="D520" t="s">
        <v>13</v>
      </c>
      <c r="E520" t="s">
        <v>18</v>
      </c>
      <c r="F520">
        <v>50000</v>
      </c>
      <c r="G520" t="s">
        <v>23</v>
      </c>
      <c r="H520" s="3">
        <v>4.8000000000000001E-2</v>
      </c>
      <c r="I520">
        <v>1215</v>
      </c>
      <c r="J520">
        <v>36</v>
      </c>
      <c r="K520" t="s">
        <v>25</v>
      </c>
      <c r="L520" s="9">
        <f t="shared" si="8"/>
        <v>4.8000000000000001E-2</v>
      </c>
      <c r="M520" t="str">
        <f>IF(Customer_table[[#This Row],[Total Trans Ct]]&gt;=60,"Active",IF(Customer_table[[#This Row],[Total Trans Ct]]&gt;=30,"Moderate","Low"))</f>
        <v>Moderate</v>
      </c>
    </row>
    <row r="521" spans="1:13" x14ac:dyDescent="0.3">
      <c r="A521">
        <v>719443683</v>
      </c>
      <c r="B521">
        <v>50</v>
      </c>
      <c r="C521" t="s">
        <v>11</v>
      </c>
      <c r="D521" t="s">
        <v>13</v>
      </c>
      <c r="E521" t="s">
        <v>19</v>
      </c>
      <c r="F521">
        <v>130000</v>
      </c>
      <c r="G521" t="s">
        <v>21</v>
      </c>
      <c r="H521" s="3">
        <v>7.8E-2</v>
      </c>
      <c r="I521">
        <v>1149</v>
      </c>
      <c r="J521">
        <v>25</v>
      </c>
      <c r="K521" t="s">
        <v>25</v>
      </c>
      <c r="L521" s="9">
        <f t="shared" si="8"/>
        <v>7.8E-2</v>
      </c>
      <c r="M521" t="str">
        <f>IF(Customer_table[[#This Row],[Total Trans Ct]]&gt;=60,"Active",IF(Customer_table[[#This Row],[Total Trans Ct]]&gt;=30,"Moderate","Low"))</f>
        <v>Low</v>
      </c>
    </row>
    <row r="522" spans="1:13" x14ac:dyDescent="0.3">
      <c r="A522">
        <v>715449333</v>
      </c>
      <c r="B522">
        <v>55</v>
      </c>
      <c r="C522" t="s">
        <v>11</v>
      </c>
      <c r="D522" t="s">
        <v>14</v>
      </c>
      <c r="E522" t="s">
        <v>18</v>
      </c>
      <c r="F522">
        <v>50000</v>
      </c>
      <c r="G522" t="s">
        <v>21</v>
      </c>
      <c r="H522" s="3">
        <v>0.79800000000000004</v>
      </c>
      <c r="I522">
        <v>2354</v>
      </c>
      <c r="J522">
        <v>50</v>
      </c>
      <c r="K522" t="s">
        <v>26</v>
      </c>
      <c r="L522" s="9">
        <f t="shared" si="8"/>
        <v>0.79800000000000004</v>
      </c>
      <c r="M522" t="str">
        <f>IF(Customer_table[[#This Row],[Total Trans Ct]]&gt;=60,"Active",IF(Customer_table[[#This Row],[Total Trans Ct]]&gt;=30,"Moderate","Low"))</f>
        <v>Moderate</v>
      </c>
    </row>
    <row r="523" spans="1:13" x14ac:dyDescent="0.3">
      <c r="A523">
        <v>717998058</v>
      </c>
      <c r="B523">
        <v>26</v>
      </c>
      <c r="C523" t="s">
        <v>12</v>
      </c>
      <c r="D523" t="s">
        <v>13</v>
      </c>
      <c r="E523" t="s">
        <v>16</v>
      </c>
      <c r="F523">
        <v>20000</v>
      </c>
      <c r="G523" t="s">
        <v>21</v>
      </c>
      <c r="H523" s="3">
        <v>0.78100000000000003</v>
      </c>
      <c r="I523">
        <v>2644</v>
      </c>
      <c r="J523">
        <v>40</v>
      </c>
      <c r="K523" t="s">
        <v>26</v>
      </c>
      <c r="L523" s="9">
        <f t="shared" si="8"/>
        <v>0.78100000000000003</v>
      </c>
      <c r="M523" t="str">
        <f>IF(Customer_table[[#This Row],[Total Trans Ct]]&gt;=60,"Active",IF(Customer_table[[#This Row],[Total Trans Ct]]&gt;=30,"Moderate","Low"))</f>
        <v>Moderate</v>
      </c>
    </row>
    <row r="524" spans="1:13" x14ac:dyDescent="0.3">
      <c r="A524">
        <v>779610033</v>
      </c>
      <c r="B524">
        <v>58</v>
      </c>
      <c r="C524" t="s">
        <v>11</v>
      </c>
      <c r="D524" t="s">
        <v>13</v>
      </c>
      <c r="E524" t="s">
        <v>17</v>
      </c>
      <c r="F524">
        <v>100000</v>
      </c>
      <c r="G524" t="s">
        <v>21</v>
      </c>
      <c r="H524" s="3">
        <v>0.14799999999999999</v>
      </c>
      <c r="I524">
        <v>918</v>
      </c>
      <c r="J524">
        <v>14</v>
      </c>
      <c r="K524" t="s">
        <v>25</v>
      </c>
      <c r="L524" s="9">
        <f t="shared" si="8"/>
        <v>0.14799999999999999</v>
      </c>
      <c r="M524" t="str">
        <f>IF(Customer_table[[#This Row],[Total Trans Ct]]&gt;=60,"Active",IF(Customer_table[[#This Row],[Total Trans Ct]]&gt;=30,"Moderate","Low"))</f>
        <v>Low</v>
      </c>
    </row>
    <row r="525" spans="1:13" x14ac:dyDescent="0.3">
      <c r="A525">
        <v>827332983</v>
      </c>
      <c r="B525">
        <v>46</v>
      </c>
      <c r="C525" t="s">
        <v>11</v>
      </c>
      <c r="D525" t="s">
        <v>13</v>
      </c>
      <c r="E525" t="s">
        <v>17</v>
      </c>
      <c r="F525">
        <v>100000</v>
      </c>
      <c r="G525" t="s">
        <v>22</v>
      </c>
      <c r="H525" s="3">
        <v>6.0999999999999999E-2</v>
      </c>
      <c r="I525">
        <v>1362</v>
      </c>
      <c r="J525">
        <v>31</v>
      </c>
      <c r="K525" t="s">
        <v>25</v>
      </c>
      <c r="L525" s="9">
        <f t="shared" si="8"/>
        <v>6.0999999999999999E-2</v>
      </c>
      <c r="M525" t="str">
        <f>IF(Customer_table[[#This Row],[Total Trans Ct]]&gt;=60,"Active",IF(Customer_table[[#This Row],[Total Trans Ct]]&gt;=30,"Moderate","Low"))</f>
        <v>Moderate</v>
      </c>
    </row>
    <row r="526" spans="1:13" x14ac:dyDescent="0.3">
      <c r="A526">
        <v>721183983</v>
      </c>
      <c r="B526">
        <v>48</v>
      </c>
      <c r="C526" t="s">
        <v>11</v>
      </c>
      <c r="D526" t="s">
        <v>13</v>
      </c>
      <c r="E526" t="s">
        <v>19</v>
      </c>
      <c r="F526">
        <v>130000</v>
      </c>
      <c r="G526" t="s">
        <v>21</v>
      </c>
      <c r="H526" s="3">
        <v>2.9000000000000001E-2</v>
      </c>
      <c r="I526">
        <v>1222</v>
      </c>
      <c r="J526">
        <v>37</v>
      </c>
      <c r="K526" t="s">
        <v>25</v>
      </c>
      <c r="L526" s="9">
        <f t="shared" si="8"/>
        <v>2.9000000000000001E-2</v>
      </c>
      <c r="M526" t="str">
        <f>IF(Customer_table[[#This Row],[Total Trans Ct]]&gt;=60,"Active",IF(Customer_table[[#This Row],[Total Trans Ct]]&gt;=30,"Moderate","Low"))</f>
        <v>Moderate</v>
      </c>
    </row>
    <row r="527" spans="1:13" x14ac:dyDescent="0.3">
      <c r="A527">
        <v>718426533</v>
      </c>
      <c r="B527">
        <v>42</v>
      </c>
      <c r="C527" t="s">
        <v>10</v>
      </c>
      <c r="D527" t="s">
        <v>13</v>
      </c>
      <c r="E527" t="s">
        <v>15</v>
      </c>
      <c r="F527">
        <v>70000</v>
      </c>
      <c r="G527" t="s">
        <v>21</v>
      </c>
      <c r="H527" s="3">
        <v>0</v>
      </c>
      <c r="I527">
        <v>1364</v>
      </c>
      <c r="J527">
        <v>32</v>
      </c>
      <c r="K527" t="s">
        <v>25</v>
      </c>
      <c r="L527" s="9">
        <f t="shared" si="8"/>
        <v>0</v>
      </c>
      <c r="M527" t="str">
        <f>IF(Customer_table[[#This Row],[Total Trans Ct]]&gt;=60,"Active",IF(Customer_table[[#This Row],[Total Trans Ct]]&gt;=30,"Moderate","Low"))</f>
        <v>Moderate</v>
      </c>
    </row>
    <row r="528" spans="1:13" x14ac:dyDescent="0.3">
      <c r="A528">
        <v>710698233</v>
      </c>
      <c r="B528">
        <v>37</v>
      </c>
      <c r="C528" t="s">
        <v>10</v>
      </c>
      <c r="D528" t="s">
        <v>13</v>
      </c>
      <c r="E528" t="s">
        <v>17</v>
      </c>
      <c r="F528">
        <v>100000</v>
      </c>
      <c r="G528" t="s">
        <v>21</v>
      </c>
      <c r="H528" s="3">
        <v>0.12</v>
      </c>
      <c r="I528">
        <v>1463</v>
      </c>
      <c r="J528">
        <v>40</v>
      </c>
      <c r="K528" t="s">
        <v>25</v>
      </c>
      <c r="L528" s="9">
        <f t="shared" si="8"/>
        <v>0.12</v>
      </c>
      <c r="M528" t="str">
        <f>IF(Customer_table[[#This Row],[Total Trans Ct]]&gt;=60,"Active",IF(Customer_table[[#This Row],[Total Trans Ct]]&gt;=30,"Moderate","Low"))</f>
        <v>Moderate</v>
      </c>
    </row>
    <row r="529" spans="1:13" x14ac:dyDescent="0.3">
      <c r="A529">
        <v>780253533</v>
      </c>
      <c r="B529">
        <v>63</v>
      </c>
      <c r="C529" t="s">
        <v>11</v>
      </c>
      <c r="D529" t="s">
        <v>14</v>
      </c>
      <c r="E529" t="s">
        <v>16</v>
      </c>
      <c r="F529">
        <v>20000</v>
      </c>
      <c r="G529" t="s">
        <v>21</v>
      </c>
      <c r="H529" s="3">
        <v>0.65100000000000002</v>
      </c>
      <c r="I529">
        <v>1631</v>
      </c>
      <c r="J529">
        <v>31</v>
      </c>
      <c r="K529" t="s">
        <v>26</v>
      </c>
      <c r="L529" s="9">
        <f t="shared" si="8"/>
        <v>0.65100000000000002</v>
      </c>
      <c r="M529" t="str">
        <f>IF(Customer_table[[#This Row],[Total Trans Ct]]&gt;=60,"Active",IF(Customer_table[[#This Row],[Total Trans Ct]]&gt;=30,"Moderate","Low"))</f>
        <v>Moderate</v>
      </c>
    </row>
    <row r="530" spans="1:13" x14ac:dyDescent="0.3">
      <c r="A530">
        <v>793581933</v>
      </c>
      <c r="B530">
        <v>50</v>
      </c>
      <c r="C530" t="s">
        <v>11</v>
      </c>
      <c r="D530" t="s">
        <v>13</v>
      </c>
      <c r="E530" t="s">
        <v>18</v>
      </c>
      <c r="F530">
        <v>50000</v>
      </c>
      <c r="G530" t="s">
        <v>23</v>
      </c>
      <c r="H530" s="3">
        <v>7.5999999999999998E-2</v>
      </c>
      <c r="I530">
        <v>1878</v>
      </c>
      <c r="J530">
        <v>55</v>
      </c>
      <c r="K530" t="s">
        <v>25</v>
      </c>
      <c r="L530" s="9">
        <f t="shared" si="8"/>
        <v>7.5999999999999998E-2</v>
      </c>
      <c r="M530" t="str">
        <f>IF(Customer_table[[#This Row],[Total Trans Ct]]&gt;=60,"Active",IF(Customer_table[[#This Row],[Total Trans Ct]]&gt;=30,"Moderate","Low"))</f>
        <v>Moderate</v>
      </c>
    </row>
    <row r="531" spans="1:13" x14ac:dyDescent="0.3">
      <c r="A531">
        <v>719229708</v>
      </c>
      <c r="B531">
        <v>41</v>
      </c>
      <c r="C531" t="s">
        <v>10</v>
      </c>
      <c r="D531" t="s">
        <v>14</v>
      </c>
      <c r="E531" t="s">
        <v>18</v>
      </c>
      <c r="F531">
        <v>50000</v>
      </c>
      <c r="G531" t="s">
        <v>21</v>
      </c>
      <c r="H531" s="3">
        <v>0.16900000000000001</v>
      </c>
      <c r="I531">
        <v>1489</v>
      </c>
      <c r="J531">
        <v>32</v>
      </c>
      <c r="K531" t="s">
        <v>25</v>
      </c>
      <c r="L531" s="9">
        <f t="shared" si="8"/>
        <v>0.16900000000000001</v>
      </c>
      <c r="M531" t="str">
        <f>IF(Customer_table[[#This Row],[Total Trans Ct]]&gt;=60,"Active",IF(Customer_table[[#This Row],[Total Trans Ct]]&gt;=30,"Moderate","Low"))</f>
        <v>Moderate</v>
      </c>
    </row>
    <row r="532" spans="1:13" x14ac:dyDescent="0.3">
      <c r="A532">
        <v>715158483</v>
      </c>
      <c r="B532">
        <v>48</v>
      </c>
      <c r="C532" t="s">
        <v>11</v>
      </c>
      <c r="D532" t="s">
        <v>14</v>
      </c>
      <c r="E532" t="s">
        <v>16</v>
      </c>
      <c r="F532">
        <v>20000</v>
      </c>
      <c r="G532" t="s">
        <v>21</v>
      </c>
      <c r="H532" s="3">
        <v>0.51400000000000001</v>
      </c>
      <c r="I532">
        <v>1437</v>
      </c>
      <c r="J532">
        <v>37</v>
      </c>
      <c r="K532" t="s">
        <v>25</v>
      </c>
      <c r="L532" s="9">
        <f t="shared" si="8"/>
        <v>0.51400000000000001</v>
      </c>
      <c r="M532" t="str">
        <f>IF(Customer_table[[#This Row],[Total Trans Ct]]&gt;=60,"Active",IF(Customer_table[[#This Row],[Total Trans Ct]]&gt;=30,"Moderate","Low"))</f>
        <v>Moderate</v>
      </c>
    </row>
    <row r="533" spans="1:13" x14ac:dyDescent="0.3">
      <c r="A533">
        <v>809296308</v>
      </c>
      <c r="B533">
        <v>46</v>
      </c>
      <c r="C533" t="s">
        <v>11</v>
      </c>
      <c r="D533" t="s">
        <v>13</v>
      </c>
      <c r="E533" t="s">
        <v>17</v>
      </c>
      <c r="F533">
        <v>100000</v>
      </c>
      <c r="G533" t="s">
        <v>21</v>
      </c>
      <c r="H533" s="3">
        <v>0.108</v>
      </c>
      <c r="I533">
        <v>1313</v>
      </c>
      <c r="J533">
        <v>37</v>
      </c>
      <c r="K533" t="s">
        <v>25</v>
      </c>
      <c r="L533" s="9">
        <f t="shared" si="8"/>
        <v>0.108</v>
      </c>
      <c r="M533" t="str">
        <f>IF(Customer_table[[#This Row],[Total Trans Ct]]&gt;=60,"Active",IF(Customer_table[[#This Row],[Total Trans Ct]]&gt;=30,"Moderate","Low"))</f>
        <v>Moderate</v>
      </c>
    </row>
    <row r="534" spans="1:13" x14ac:dyDescent="0.3">
      <c r="A534">
        <v>778176108</v>
      </c>
      <c r="B534">
        <v>61</v>
      </c>
      <c r="C534" t="s">
        <v>11</v>
      </c>
      <c r="D534" t="s">
        <v>13</v>
      </c>
      <c r="E534" t="s">
        <v>15</v>
      </c>
      <c r="F534">
        <v>70000</v>
      </c>
      <c r="G534" t="s">
        <v>21</v>
      </c>
      <c r="H534" s="3">
        <v>0.25700000000000001</v>
      </c>
      <c r="I534">
        <v>1290</v>
      </c>
      <c r="J534">
        <v>38</v>
      </c>
      <c r="K534" t="s">
        <v>25</v>
      </c>
      <c r="L534" s="9">
        <f t="shared" si="8"/>
        <v>0.25700000000000001</v>
      </c>
      <c r="M534" t="str">
        <f>IF(Customer_table[[#This Row],[Total Trans Ct]]&gt;=60,"Active",IF(Customer_table[[#This Row],[Total Trans Ct]]&gt;=30,"Moderate","Low"))</f>
        <v>Moderate</v>
      </c>
    </row>
    <row r="535" spans="1:13" x14ac:dyDescent="0.3">
      <c r="A535">
        <v>796532958</v>
      </c>
      <c r="B535">
        <v>59</v>
      </c>
      <c r="C535" t="s">
        <v>11</v>
      </c>
      <c r="D535" t="s">
        <v>14</v>
      </c>
      <c r="E535" t="s">
        <v>16</v>
      </c>
      <c r="F535">
        <v>20000</v>
      </c>
      <c r="G535" t="s">
        <v>21</v>
      </c>
      <c r="H535" s="3">
        <v>0.20399999999999999</v>
      </c>
      <c r="I535">
        <v>1975</v>
      </c>
      <c r="J535">
        <v>49</v>
      </c>
      <c r="K535" t="s">
        <v>25</v>
      </c>
      <c r="L535" s="9">
        <f t="shared" si="8"/>
        <v>0.20399999999999999</v>
      </c>
      <c r="M535" t="str">
        <f>IF(Customer_table[[#This Row],[Total Trans Ct]]&gt;=60,"Active",IF(Customer_table[[#This Row],[Total Trans Ct]]&gt;=30,"Moderate","Low"))</f>
        <v>Moderate</v>
      </c>
    </row>
    <row r="536" spans="1:13" x14ac:dyDescent="0.3">
      <c r="A536">
        <v>709345008</v>
      </c>
      <c r="B536">
        <v>53</v>
      </c>
      <c r="C536" t="s">
        <v>11</v>
      </c>
      <c r="D536" t="s">
        <v>14</v>
      </c>
      <c r="E536" t="s">
        <v>20</v>
      </c>
      <c r="G536" t="s">
        <v>21</v>
      </c>
      <c r="H536" s="3">
        <v>0</v>
      </c>
      <c r="I536">
        <v>807</v>
      </c>
      <c r="J536">
        <v>22</v>
      </c>
      <c r="K536" t="s">
        <v>25</v>
      </c>
      <c r="L536" s="9">
        <f t="shared" si="8"/>
        <v>0</v>
      </c>
      <c r="M536" t="str">
        <f>IF(Customer_table[[#This Row],[Total Trans Ct]]&gt;=60,"Active",IF(Customer_table[[#This Row],[Total Trans Ct]]&gt;=30,"Moderate","Low"))</f>
        <v>Low</v>
      </c>
    </row>
    <row r="537" spans="1:13" x14ac:dyDescent="0.3">
      <c r="A537">
        <v>717049533</v>
      </c>
      <c r="B537">
        <v>39</v>
      </c>
      <c r="C537" t="s">
        <v>10</v>
      </c>
      <c r="D537" t="s">
        <v>14</v>
      </c>
      <c r="E537" t="s">
        <v>18</v>
      </c>
      <c r="F537">
        <v>50000</v>
      </c>
      <c r="G537" t="s">
        <v>21</v>
      </c>
      <c r="H537" s="3">
        <v>0.20200000000000001</v>
      </c>
      <c r="I537">
        <v>1438</v>
      </c>
      <c r="J537">
        <v>28</v>
      </c>
      <c r="K537" t="s">
        <v>25</v>
      </c>
      <c r="L537" s="9">
        <f t="shared" si="8"/>
        <v>0.20200000000000001</v>
      </c>
      <c r="M537" t="str">
        <f>IF(Customer_table[[#This Row],[Total Trans Ct]]&gt;=60,"Active",IF(Customer_table[[#This Row],[Total Trans Ct]]&gt;=30,"Moderate","Low"))</f>
        <v>Low</v>
      </c>
    </row>
    <row r="538" spans="1:13" x14ac:dyDescent="0.3">
      <c r="A538">
        <v>719366358</v>
      </c>
      <c r="B538">
        <v>51</v>
      </c>
      <c r="C538" t="s">
        <v>11</v>
      </c>
      <c r="D538" t="s">
        <v>13</v>
      </c>
      <c r="E538" t="s">
        <v>19</v>
      </c>
      <c r="F538">
        <v>130000</v>
      </c>
      <c r="G538" t="s">
        <v>21</v>
      </c>
      <c r="H538" s="3">
        <v>0.23100000000000001</v>
      </c>
      <c r="I538">
        <v>1233</v>
      </c>
      <c r="J538">
        <v>29</v>
      </c>
      <c r="K538" t="s">
        <v>25</v>
      </c>
      <c r="L538" s="9">
        <f t="shared" si="8"/>
        <v>0.23100000000000001</v>
      </c>
      <c r="M538" t="str">
        <f>IF(Customer_table[[#This Row],[Total Trans Ct]]&gt;=60,"Active",IF(Customer_table[[#This Row],[Total Trans Ct]]&gt;=30,"Moderate","Low"))</f>
        <v>Low</v>
      </c>
    </row>
    <row r="539" spans="1:13" x14ac:dyDescent="0.3">
      <c r="A539">
        <v>721417233</v>
      </c>
      <c r="B539">
        <v>45</v>
      </c>
      <c r="C539" t="s">
        <v>10</v>
      </c>
      <c r="D539" t="s">
        <v>13</v>
      </c>
      <c r="E539" t="s">
        <v>15</v>
      </c>
      <c r="F539">
        <v>70000</v>
      </c>
      <c r="G539" t="s">
        <v>21</v>
      </c>
      <c r="H539" s="3">
        <v>0</v>
      </c>
      <c r="I539">
        <v>709</v>
      </c>
      <c r="J539">
        <v>27</v>
      </c>
      <c r="K539" t="s">
        <v>25</v>
      </c>
      <c r="L539" s="9">
        <f t="shared" si="8"/>
        <v>0</v>
      </c>
      <c r="M539" t="str">
        <f>IF(Customer_table[[#This Row],[Total Trans Ct]]&gt;=60,"Active",IF(Customer_table[[#This Row],[Total Trans Ct]]&gt;=30,"Moderate","Low"))</f>
        <v>Low</v>
      </c>
    </row>
    <row r="540" spans="1:13" x14ac:dyDescent="0.3">
      <c r="A540">
        <v>711622683</v>
      </c>
      <c r="B540">
        <v>48</v>
      </c>
      <c r="C540" t="s">
        <v>11</v>
      </c>
      <c r="D540" t="s">
        <v>13</v>
      </c>
      <c r="E540" t="s">
        <v>15</v>
      </c>
      <c r="F540">
        <v>70000</v>
      </c>
      <c r="G540" t="s">
        <v>21</v>
      </c>
      <c r="H540" s="3">
        <v>0.18</v>
      </c>
      <c r="I540">
        <v>1597</v>
      </c>
      <c r="J540">
        <v>39</v>
      </c>
      <c r="K540" t="s">
        <v>25</v>
      </c>
      <c r="L540" s="9">
        <f t="shared" si="8"/>
        <v>0.18</v>
      </c>
      <c r="M540" t="str">
        <f>IF(Customer_table[[#This Row],[Total Trans Ct]]&gt;=60,"Active",IF(Customer_table[[#This Row],[Total Trans Ct]]&gt;=30,"Moderate","Low"))</f>
        <v>Moderate</v>
      </c>
    </row>
    <row r="541" spans="1:13" x14ac:dyDescent="0.3">
      <c r="A541">
        <v>714578283</v>
      </c>
      <c r="B541">
        <v>47</v>
      </c>
      <c r="C541" t="s">
        <v>11</v>
      </c>
      <c r="D541" t="s">
        <v>13</v>
      </c>
      <c r="E541" t="s">
        <v>15</v>
      </c>
      <c r="F541">
        <v>70000</v>
      </c>
      <c r="G541" t="s">
        <v>21</v>
      </c>
      <c r="H541" s="3">
        <v>0</v>
      </c>
      <c r="I541">
        <v>1283</v>
      </c>
      <c r="J541">
        <v>28</v>
      </c>
      <c r="K541" t="s">
        <v>25</v>
      </c>
      <c r="L541" s="9">
        <f t="shared" si="8"/>
        <v>0</v>
      </c>
      <c r="M541" t="str">
        <f>IF(Customer_table[[#This Row],[Total Trans Ct]]&gt;=60,"Active",IF(Customer_table[[#This Row],[Total Trans Ct]]&gt;=30,"Moderate","Low"))</f>
        <v>Low</v>
      </c>
    </row>
    <row r="542" spans="1:13" x14ac:dyDescent="0.3">
      <c r="A542">
        <v>769574883</v>
      </c>
      <c r="B542">
        <v>41</v>
      </c>
      <c r="C542" t="s">
        <v>10</v>
      </c>
      <c r="D542" t="s">
        <v>13</v>
      </c>
      <c r="E542" t="s">
        <v>18</v>
      </c>
      <c r="F542">
        <v>50000</v>
      </c>
      <c r="G542" t="s">
        <v>21</v>
      </c>
      <c r="H542" s="3">
        <v>0.19700000000000001</v>
      </c>
      <c r="I542">
        <v>1101</v>
      </c>
      <c r="J542">
        <v>37</v>
      </c>
      <c r="K542" t="s">
        <v>25</v>
      </c>
      <c r="L542" s="9">
        <f t="shared" si="8"/>
        <v>0.19700000000000001</v>
      </c>
      <c r="M542" t="str">
        <f>IF(Customer_table[[#This Row],[Total Trans Ct]]&gt;=60,"Active",IF(Customer_table[[#This Row],[Total Trans Ct]]&gt;=30,"Moderate","Low"))</f>
        <v>Moderate</v>
      </c>
    </row>
    <row r="543" spans="1:13" x14ac:dyDescent="0.3">
      <c r="A543">
        <v>717643608</v>
      </c>
      <c r="B543">
        <v>48</v>
      </c>
      <c r="C543" t="s">
        <v>11</v>
      </c>
      <c r="D543" t="s">
        <v>13</v>
      </c>
      <c r="E543" t="s">
        <v>17</v>
      </c>
      <c r="F543">
        <v>100000</v>
      </c>
      <c r="G543" t="s">
        <v>21</v>
      </c>
      <c r="H543" s="3">
        <v>6.0999999999999999E-2</v>
      </c>
      <c r="I543">
        <v>1593</v>
      </c>
      <c r="J543">
        <v>36</v>
      </c>
      <c r="K543" t="s">
        <v>25</v>
      </c>
      <c r="L543" s="9">
        <f t="shared" si="8"/>
        <v>6.0999999999999999E-2</v>
      </c>
      <c r="M543" t="str">
        <f>IF(Customer_table[[#This Row],[Total Trans Ct]]&gt;=60,"Active",IF(Customer_table[[#This Row],[Total Trans Ct]]&gt;=30,"Moderate","Low"))</f>
        <v>Moderate</v>
      </c>
    </row>
    <row r="544" spans="1:13" x14ac:dyDescent="0.3">
      <c r="A544">
        <v>709198158</v>
      </c>
      <c r="B544">
        <v>50</v>
      </c>
      <c r="C544" t="s">
        <v>11</v>
      </c>
      <c r="D544" t="s">
        <v>14</v>
      </c>
      <c r="E544" t="s">
        <v>16</v>
      </c>
      <c r="F544">
        <v>20000</v>
      </c>
      <c r="G544" t="s">
        <v>21</v>
      </c>
      <c r="H544" s="3">
        <v>0.61699999999999999</v>
      </c>
      <c r="I544">
        <v>1631</v>
      </c>
      <c r="J544">
        <v>46</v>
      </c>
      <c r="K544" t="s">
        <v>26</v>
      </c>
      <c r="L544" s="9">
        <f t="shared" si="8"/>
        <v>0.61699999999999999</v>
      </c>
      <c r="M544" t="str">
        <f>IF(Customer_table[[#This Row],[Total Trans Ct]]&gt;=60,"Active",IF(Customer_table[[#This Row],[Total Trans Ct]]&gt;=30,"Moderate","Low"))</f>
        <v>Moderate</v>
      </c>
    </row>
    <row r="545" spans="1:13" x14ac:dyDescent="0.3">
      <c r="A545">
        <v>712419708</v>
      </c>
      <c r="B545">
        <v>56</v>
      </c>
      <c r="C545" t="s">
        <v>11</v>
      </c>
      <c r="D545" t="s">
        <v>14</v>
      </c>
      <c r="E545" t="s">
        <v>16</v>
      </c>
      <c r="F545">
        <v>20000</v>
      </c>
      <c r="G545" t="s">
        <v>21</v>
      </c>
      <c r="H545" s="3">
        <v>0.45800000000000002</v>
      </c>
      <c r="I545">
        <v>2194</v>
      </c>
      <c r="J545">
        <v>53</v>
      </c>
      <c r="K545" t="s">
        <v>26</v>
      </c>
      <c r="L545" s="9">
        <f t="shared" si="8"/>
        <v>0.45800000000000002</v>
      </c>
      <c r="M545" t="str">
        <f>IF(Customer_table[[#This Row],[Total Trans Ct]]&gt;=60,"Active",IF(Customer_table[[#This Row],[Total Trans Ct]]&gt;=30,"Moderate","Low"))</f>
        <v>Moderate</v>
      </c>
    </row>
    <row r="546" spans="1:13" x14ac:dyDescent="0.3">
      <c r="A546">
        <v>709103358</v>
      </c>
      <c r="B546">
        <v>39</v>
      </c>
      <c r="C546" t="s">
        <v>10</v>
      </c>
      <c r="D546" t="s">
        <v>14</v>
      </c>
      <c r="E546" t="s">
        <v>16</v>
      </c>
      <c r="F546">
        <v>20000</v>
      </c>
      <c r="G546" t="s">
        <v>21</v>
      </c>
      <c r="H546" s="3">
        <v>0</v>
      </c>
      <c r="I546">
        <v>1128</v>
      </c>
      <c r="J546">
        <v>27</v>
      </c>
      <c r="K546" t="s">
        <v>25</v>
      </c>
      <c r="L546" s="9">
        <f t="shared" si="8"/>
        <v>0</v>
      </c>
      <c r="M546" t="str">
        <f>IF(Customer_table[[#This Row],[Total Trans Ct]]&gt;=60,"Active",IF(Customer_table[[#This Row],[Total Trans Ct]]&gt;=30,"Moderate","Low"))</f>
        <v>Low</v>
      </c>
    </row>
    <row r="547" spans="1:13" x14ac:dyDescent="0.3">
      <c r="A547">
        <v>716966808</v>
      </c>
      <c r="B547">
        <v>47</v>
      </c>
      <c r="C547" t="s">
        <v>11</v>
      </c>
      <c r="D547" t="s">
        <v>13</v>
      </c>
      <c r="E547" t="s">
        <v>17</v>
      </c>
      <c r="F547">
        <v>100000</v>
      </c>
      <c r="G547" t="s">
        <v>21</v>
      </c>
      <c r="H547" s="3">
        <v>0.14199999999999999</v>
      </c>
      <c r="I547">
        <v>1497</v>
      </c>
      <c r="J547">
        <v>35</v>
      </c>
      <c r="K547" t="s">
        <v>25</v>
      </c>
      <c r="L547" s="9">
        <f t="shared" si="8"/>
        <v>0.14199999999999999</v>
      </c>
      <c r="M547" t="str">
        <f>IF(Customer_table[[#This Row],[Total Trans Ct]]&gt;=60,"Active",IF(Customer_table[[#This Row],[Total Trans Ct]]&gt;=30,"Moderate","Low"))</f>
        <v>Moderate</v>
      </c>
    </row>
    <row r="548" spans="1:13" x14ac:dyDescent="0.3">
      <c r="A548">
        <v>772264383</v>
      </c>
      <c r="B548">
        <v>44</v>
      </c>
      <c r="C548" t="s">
        <v>10</v>
      </c>
      <c r="D548" t="s">
        <v>13</v>
      </c>
      <c r="E548" t="s">
        <v>19</v>
      </c>
      <c r="F548">
        <v>130000</v>
      </c>
      <c r="G548" t="s">
        <v>21</v>
      </c>
      <c r="H548" s="3">
        <v>0</v>
      </c>
      <c r="I548">
        <v>1385</v>
      </c>
      <c r="J548">
        <v>50</v>
      </c>
      <c r="K548" t="s">
        <v>25</v>
      </c>
      <c r="L548" s="9">
        <f t="shared" si="8"/>
        <v>0</v>
      </c>
      <c r="M548" t="str">
        <f>IF(Customer_table[[#This Row],[Total Trans Ct]]&gt;=60,"Active",IF(Customer_table[[#This Row],[Total Trans Ct]]&gt;=30,"Moderate","Low"))</f>
        <v>Moderate</v>
      </c>
    </row>
    <row r="549" spans="1:13" x14ac:dyDescent="0.3">
      <c r="A549">
        <v>721057758</v>
      </c>
      <c r="B549">
        <v>61</v>
      </c>
      <c r="C549" t="s">
        <v>11</v>
      </c>
      <c r="D549" t="s">
        <v>14</v>
      </c>
      <c r="E549" t="s">
        <v>20</v>
      </c>
      <c r="G549" t="s">
        <v>21</v>
      </c>
      <c r="H549" s="3">
        <v>0</v>
      </c>
      <c r="I549">
        <v>1449</v>
      </c>
      <c r="J549">
        <v>27</v>
      </c>
      <c r="K549" t="s">
        <v>25</v>
      </c>
      <c r="L549" s="9">
        <f t="shared" si="8"/>
        <v>0</v>
      </c>
      <c r="M549" t="str">
        <f>IF(Customer_table[[#This Row],[Total Trans Ct]]&gt;=60,"Active",IF(Customer_table[[#This Row],[Total Trans Ct]]&gt;=30,"Moderate","Low"))</f>
        <v>Low</v>
      </c>
    </row>
    <row r="550" spans="1:13" x14ac:dyDescent="0.3">
      <c r="A550">
        <v>769137108</v>
      </c>
      <c r="B550">
        <v>43</v>
      </c>
      <c r="C550" t="s">
        <v>10</v>
      </c>
      <c r="D550" t="s">
        <v>14</v>
      </c>
      <c r="E550" t="s">
        <v>16</v>
      </c>
      <c r="F550">
        <v>20000</v>
      </c>
      <c r="G550" t="s">
        <v>21</v>
      </c>
      <c r="H550" s="3">
        <v>0</v>
      </c>
      <c r="I550">
        <v>974</v>
      </c>
      <c r="J550">
        <v>28</v>
      </c>
      <c r="K550" t="s">
        <v>25</v>
      </c>
      <c r="L550" s="9">
        <f t="shared" si="8"/>
        <v>0</v>
      </c>
      <c r="M550" t="str">
        <f>IF(Customer_table[[#This Row],[Total Trans Ct]]&gt;=60,"Active",IF(Customer_table[[#This Row],[Total Trans Ct]]&gt;=30,"Moderate","Low"))</f>
        <v>Low</v>
      </c>
    </row>
    <row r="551" spans="1:13" x14ac:dyDescent="0.3">
      <c r="A551">
        <v>717640083</v>
      </c>
      <c r="B551">
        <v>59</v>
      </c>
      <c r="C551" t="s">
        <v>11</v>
      </c>
      <c r="D551" t="s">
        <v>13</v>
      </c>
      <c r="E551" t="s">
        <v>15</v>
      </c>
      <c r="F551">
        <v>70000</v>
      </c>
      <c r="G551" t="s">
        <v>21</v>
      </c>
      <c r="H551" s="3">
        <v>0</v>
      </c>
      <c r="I551">
        <v>731</v>
      </c>
      <c r="J551">
        <v>18</v>
      </c>
      <c r="K551" t="s">
        <v>25</v>
      </c>
      <c r="L551" s="9">
        <f t="shared" si="8"/>
        <v>0</v>
      </c>
      <c r="M551" t="str">
        <f>IF(Customer_table[[#This Row],[Total Trans Ct]]&gt;=60,"Active",IF(Customer_table[[#This Row],[Total Trans Ct]]&gt;=30,"Moderate","Low"))</f>
        <v>Low</v>
      </c>
    </row>
    <row r="552" spans="1:13" x14ac:dyDescent="0.3">
      <c r="A552">
        <v>716445783</v>
      </c>
      <c r="B552">
        <v>42</v>
      </c>
      <c r="C552" t="s">
        <v>10</v>
      </c>
      <c r="D552" t="s">
        <v>14</v>
      </c>
      <c r="E552" t="s">
        <v>20</v>
      </c>
      <c r="G552" t="s">
        <v>21</v>
      </c>
      <c r="H552" s="3">
        <v>0</v>
      </c>
      <c r="I552">
        <v>1191</v>
      </c>
      <c r="J552">
        <v>37</v>
      </c>
      <c r="K552" t="s">
        <v>25</v>
      </c>
      <c r="L552" s="9">
        <f t="shared" si="8"/>
        <v>0</v>
      </c>
      <c r="M552" t="str">
        <f>IF(Customer_table[[#This Row],[Total Trans Ct]]&gt;=60,"Active",IF(Customer_table[[#This Row],[Total Trans Ct]]&gt;=30,"Moderate","Low"))</f>
        <v>Moderate</v>
      </c>
    </row>
    <row r="553" spans="1:13" x14ac:dyDescent="0.3">
      <c r="A553">
        <v>708579633</v>
      </c>
      <c r="B553">
        <v>40</v>
      </c>
      <c r="C553" t="s">
        <v>10</v>
      </c>
      <c r="D553" t="s">
        <v>13</v>
      </c>
      <c r="E553" t="s">
        <v>18</v>
      </c>
      <c r="F553">
        <v>50000</v>
      </c>
      <c r="G553" t="s">
        <v>22</v>
      </c>
      <c r="H553" s="3">
        <v>7.4999999999999997E-2</v>
      </c>
      <c r="I553">
        <v>1421</v>
      </c>
      <c r="J553">
        <v>34</v>
      </c>
      <c r="K553" t="s">
        <v>25</v>
      </c>
      <c r="L553" s="9">
        <f t="shared" si="8"/>
        <v>7.4999999999999997E-2</v>
      </c>
      <c r="M553" t="str">
        <f>IF(Customer_table[[#This Row],[Total Trans Ct]]&gt;=60,"Active",IF(Customer_table[[#This Row],[Total Trans Ct]]&gt;=30,"Moderate","Low"))</f>
        <v>Moderate</v>
      </c>
    </row>
    <row r="554" spans="1:13" x14ac:dyDescent="0.3">
      <c r="A554">
        <v>718715583</v>
      </c>
      <c r="B554">
        <v>65</v>
      </c>
      <c r="C554" t="s">
        <v>11</v>
      </c>
      <c r="D554" t="s">
        <v>13</v>
      </c>
      <c r="E554" t="s">
        <v>16</v>
      </c>
      <c r="F554">
        <v>20000</v>
      </c>
      <c r="G554" t="s">
        <v>21</v>
      </c>
      <c r="H554" s="3">
        <v>0.436</v>
      </c>
      <c r="I554">
        <v>1256</v>
      </c>
      <c r="J554">
        <v>35</v>
      </c>
      <c r="K554" t="s">
        <v>25</v>
      </c>
      <c r="L554" s="9">
        <f t="shared" si="8"/>
        <v>0.436</v>
      </c>
      <c r="M554" t="str">
        <f>IF(Customer_table[[#This Row],[Total Trans Ct]]&gt;=60,"Active",IF(Customer_table[[#This Row],[Total Trans Ct]]&gt;=30,"Moderate","Low"))</f>
        <v>Moderate</v>
      </c>
    </row>
    <row r="555" spans="1:13" x14ac:dyDescent="0.3">
      <c r="A555">
        <v>778686408</v>
      </c>
      <c r="B555">
        <v>48</v>
      </c>
      <c r="C555" t="s">
        <v>11</v>
      </c>
      <c r="D555" t="s">
        <v>13</v>
      </c>
      <c r="E555" t="s">
        <v>15</v>
      </c>
      <c r="F555">
        <v>70000</v>
      </c>
      <c r="G555" t="s">
        <v>21</v>
      </c>
      <c r="H555" s="3">
        <v>5.3999999999999999E-2</v>
      </c>
      <c r="I555">
        <v>1744</v>
      </c>
      <c r="J555">
        <v>50</v>
      </c>
      <c r="K555" t="s">
        <v>25</v>
      </c>
      <c r="L555" s="9">
        <f t="shared" si="8"/>
        <v>5.3999999999999999E-2</v>
      </c>
      <c r="M555" t="str">
        <f>IF(Customer_table[[#This Row],[Total Trans Ct]]&gt;=60,"Active",IF(Customer_table[[#This Row],[Total Trans Ct]]&gt;=30,"Moderate","Low"))</f>
        <v>Moderate</v>
      </c>
    </row>
    <row r="556" spans="1:13" x14ac:dyDescent="0.3">
      <c r="A556">
        <v>715015683</v>
      </c>
      <c r="B556">
        <v>44</v>
      </c>
      <c r="C556" t="s">
        <v>10</v>
      </c>
      <c r="D556" t="s">
        <v>13</v>
      </c>
      <c r="E556" t="s">
        <v>18</v>
      </c>
      <c r="F556">
        <v>50000</v>
      </c>
      <c r="G556" t="s">
        <v>21</v>
      </c>
      <c r="H556" s="3">
        <v>0.374</v>
      </c>
      <c r="I556">
        <v>1766</v>
      </c>
      <c r="J556">
        <v>39</v>
      </c>
      <c r="K556" t="s">
        <v>26</v>
      </c>
      <c r="L556" s="9">
        <f t="shared" si="8"/>
        <v>0.374</v>
      </c>
      <c r="M556" t="str">
        <f>IF(Customer_table[[#This Row],[Total Trans Ct]]&gt;=60,"Active",IF(Customer_table[[#This Row],[Total Trans Ct]]&gt;=30,"Moderate","Low"))</f>
        <v>Moderate</v>
      </c>
    </row>
    <row r="557" spans="1:13" x14ac:dyDescent="0.3">
      <c r="A557">
        <v>805254708</v>
      </c>
      <c r="B557">
        <v>36</v>
      </c>
      <c r="C557" t="s">
        <v>10</v>
      </c>
      <c r="D557" t="s">
        <v>14</v>
      </c>
      <c r="E557" t="s">
        <v>20</v>
      </c>
      <c r="G557" t="s">
        <v>21</v>
      </c>
      <c r="H557" s="3">
        <v>8.1000000000000003E-2</v>
      </c>
      <c r="I557">
        <v>2229</v>
      </c>
      <c r="J557">
        <v>48</v>
      </c>
      <c r="K557" t="s">
        <v>25</v>
      </c>
      <c r="L557" s="9">
        <f t="shared" si="8"/>
        <v>8.1000000000000003E-2</v>
      </c>
      <c r="M557" t="str">
        <f>IF(Customer_table[[#This Row],[Total Trans Ct]]&gt;=60,"Active",IF(Customer_table[[#This Row],[Total Trans Ct]]&gt;=30,"Moderate","Low"))</f>
        <v>Moderate</v>
      </c>
    </row>
    <row r="558" spans="1:13" x14ac:dyDescent="0.3">
      <c r="A558">
        <v>710462433</v>
      </c>
      <c r="B558">
        <v>45</v>
      </c>
      <c r="C558" t="s">
        <v>10</v>
      </c>
      <c r="D558" t="s">
        <v>13</v>
      </c>
      <c r="E558" t="s">
        <v>15</v>
      </c>
      <c r="F558">
        <v>70000</v>
      </c>
      <c r="G558" t="s">
        <v>21</v>
      </c>
      <c r="H558" s="3">
        <v>5.0999999999999997E-2</v>
      </c>
      <c r="I558">
        <v>1773</v>
      </c>
      <c r="J558">
        <v>39</v>
      </c>
      <c r="K558" t="s">
        <v>25</v>
      </c>
      <c r="L558" s="9">
        <f t="shared" si="8"/>
        <v>5.0999999999999997E-2</v>
      </c>
      <c r="M558" t="str">
        <f>IF(Customer_table[[#This Row],[Total Trans Ct]]&gt;=60,"Active",IF(Customer_table[[#This Row],[Total Trans Ct]]&gt;=30,"Moderate","Low"))</f>
        <v>Moderate</v>
      </c>
    </row>
    <row r="559" spans="1:13" x14ac:dyDescent="0.3">
      <c r="A559">
        <v>721342383</v>
      </c>
      <c r="B559">
        <v>39</v>
      </c>
      <c r="C559" t="s">
        <v>10</v>
      </c>
      <c r="D559" t="s">
        <v>13</v>
      </c>
      <c r="E559" t="s">
        <v>17</v>
      </c>
      <c r="F559">
        <v>100000</v>
      </c>
      <c r="G559" t="s">
        <v>21</v>
      </c>
      <c r="H559" s="3">
        <v>0</v>
      </c>
      <c r="I559">
        <v>1860</v>
      </c>
      <c r="J559">
        <v>37</v>
      </c>
      <c r="K559" t="s">
        <v>25</v>
      </c>
      <c r="L559" s="9">
        <f t="shared" si="8"/>
        <v>0</v>
      </c>
      <c r="M559" t="str">
        <f>IF(Customer_table[[#This Row],[Total Trans Ct]]&gt;=60,"Active",IF(Customer_table[[#This Row],[Total Trans Ct]]&gt;=30,"Moderate","Low"))</f>
        <v>Moderate</v>
      </c>
    </row>
    <row r="560" spans="1:13" x14ac:dyDescent="0.3">
      <c r="A560">
        <v>720179883</v>
      </c>
      <c r="B560">
        <v>40</v>
      </c>
      <c r="C560" t="s">
        <v>10</v>
      </c>
      <c r="D560" t="s">
        <v>13</v>
      </c>
      <c r="E560" t="s">
        <v>17</v>
      </c>
      <c r="F560">
        <v>100000</v>
      </c>
      <c r="G560" t="s">
        <v>21</v>
      </c>
      <c r="H560" s="3">
        <v>0</v>
      </c>
      <c r="I560">
        <v>1179</v>
      </c>
      <c r="J560">
        <v>27</v>
      </c>
      <c r="K560" t="s">
        <v>25</v>
      </c>
      <c r="L560" s="9">
        <f t="shared" si="8"/>
        <v>0</v>
      </c>
      <c r="M560" t="str">
        <f>IF(Customer_table[[#This Row],[Total Trans Ct]]&gt;=60,"Active",IF(Customer_table[[#This Row],[Total Trans Ct]]&gt;=30,"Moderate","Low"))</f>
        <v>Low</v>
      </c>
    </row>
    <row r="561" spans="1:13" x14ac:dyDescent="0.3">
      <c r="A561">
        <v>794977533</v>
      </c>
      <c r="B561">
        <v>62</v>
      </c>
      <c r="C561" t="s">
        <v>11</v>
      </c>
      <c r="D561" t="s">
        <v>13</v>
      </c>
      <c r="E561" t="s">
        <v>15</v>
      </c>
      <c r="F561">
        <v>70000</v>
      </c>
      <c r="G561" t="s">
        <v>21</v>
      </c>
      <c r="H561" s="3">
        <v>0</v>
      </c>
      <c r="I561">
        <v>906</v>
      </c>
      <c r="J561">
        <v>16</v>
      </c>
      <c r="K561" t="s">
        <v>25</v>
      </c>
      <c r="L561" s="9">
        <f t="shared" si="8"/>
        <v>0</v>
      </c>
      <c r="M561" t="str">
        <f>IF(Customer_table[[#This Row],[Total Trans Ct]]&gt;=60,"Active",IF(Customer_table[[#This Row],[Total Trans Ct]]&gt;=30,"Moderate","Low"))</f>
        <v>Low</v>
      </c>
    </row>
    <row r="562" spans="1:13" x14ac:dyDescent="0.3">
      <c r="A562">
        <v>779445108</v>
      </c>
      <c r="B562">
        <v>26</v>
      </c>
      <c r="C562" t="s">
        <v>12</v>
      </c>
      <c r="D562" t="s">
        <v>13</v>
      </c>
      <c r="E562" t="s">
        <v>18</v>
      </c>
      <c r="F562">
        <v>50000</v>
      </c>
      <c r="G562" t="s">
        <v>21</v>
      </c>
      <c r="H562" s="3">
        <v>0.49099999999999999</v>
      </c>
      <c r="I562">
        <v>2781</v>
      </c>
      <c r="J562">
        <v>54</v>
      </c>
      <c r="K562" t="s">
        <v>26</v>
      </c>
      <c r="L562" s="9">
        <f t="shared" si="8"/>
        <v>0.49099999999999999</v>
      </c>
      <c r="M562" t="str">
        <f>IF(Customer_table[[#This Row],[Total Trans Ct]]&gt;=60,"Active",IF(Customer_table[[#This Row],[Total Trans Ct]]&gt;=30,"Moderate","Low"))</f>
        <v>Moderate</v>
      </c>
    </row>
    <row r="563" spans="1:13" x14ac:dyDescent="0.3">
      <c r="A563">
        <v>718193958</v>
      </c>
      <c r="B563">
        <v>60</v>
      </c>
      <c r="C563" t="s">
        <v>11</v>
      </c>
      <c r="D563" t="s">
        <v>13</v>
      </c>
      <c r="E563" t="s">
        <v>16</v>
      </c>
      <c r="F563">
        <v>20000</v>
      </c>
      <c r="G563" t="s">
        <v>21</v>
      </c>
      <c r="H563" s="3">
        <v>0.71899999999999997</v>
      </c>
      <c r="I563">
        <v>1650</v>
      </c>
      <c r="J563">
        <v>53</v>
      </c>
      <c r="K563" t="s">
        <v>26</v>
      </c>
      <c r="L563" s="9">
        <f t="shared" si="8"/>
        <v>0.71899999999999997</v>
      </c>
      <c r="M563" t="str">
        <f>IF(Customer_table[[#This Row],[Total Trans Ct]]&gt;=60,"Active",IF(Customer_table[[#This Row],[Total Trans Ct]]&gt;=30,"Moderate","Low"))</f>
        <v>Moderate</v>
      </c>
    </row>
    <row r="564" spans="1:13" x14ac:dyDescent="0.3">
      <c r="A564">
        <v>710955633</v>
      </c>
      <c r="B564">
        <v>54</v>
      </c>
      <c r="C564" t="s">
        <v>11</v>
      </c>
      <c r="D564" t="s">
        <v>14</v>
      </c>
      <c r="E564" t="s">
        <v>16</v>
      </c>
      <c r="F564">
        <v>20000</v>
      </c>
      <c r="G564" t="s">
        <v>21</v>
      </c>
      <c r="H564" s="3">
        <v>0.216</v>
      </c>
      <c r="I564">
        <v>1446</v>
      </c>
      <c r="J564">
        <v>37</v>
      </c>
      <c r="K564" t="s">
        <v>25</v>
      </c>
      <c r="L564" s="9">
        <f t="shared" si="8"/>
        <v>0.216</v>
      </c>
      <c r="M564" t="str">
        <f>IF(Customer_table[[#This Row],[Total Trans Ct]]&gt;=60,"Active",IF(Customer_table[[#This Row],[Total Trans Ct]]&gt;=30,"Moderate","Low"))</f>
        <v>Moderate</v>
      </c>
    </row>
    <row r="565" spans="1:13" x14ac:dyDescent="0.3">
      <c r="A565">
        <v>716149383</v>
      </c>
      <c r="B565">
        <v>62</v>
      </c>
      <c r="C565" t="s">
        <v>11</v>
      </c>
      <c r="D565" t="s">
        <v>13</v>
      </c>
      <c r="E565" t="s">
        <v>15</v>
      </c>
      <c r="F565">
        <v>70000</v>
      </c>
      <c r="G565" t="s">
        <v>21</v>
      </c>
      <c r="H565" s="3">
        <v>0.24399999999999999</v>
      </c>
      <c r="I565">
        <v>1703</v>
      </c>
      <c r="J565">
        <v>48</v>
      </c>
      <c r="K565" t="s">
        <v>25</v>
      </c>
      <c r="L565" s="9">
        <f t="shared" si="8"/>
        <v>0.24399999999999999</v>
      </c>
      <c r="M565" t="str">
        <f>IF(Customer_table[[#This Row],[Total Trans Ct]]&gt;=60,"Active",IF(Customer_table[[#This Row],[Total Trans Ct]]&gt;=30,"Moderate","Low"))</f>
        <v>Moderate</v>
      </c>
    </row>
    <row r="566" spans="1:13" x14ac:dyDescent="0.3">
      <c r="A566">
        <v>752604633</v>
      </c>
      <c r="B566">
        <v>57</v>
      </c>
      <c r="C566" t="s">
        <v>11</v>
      </c>
      <c r="D566" t="s">
        <v>13</v>
      </c>
      <c r="E566" t="s">
        <v>18</v>
      </c>
      <c r="F566">
        <v>50000</v>
      </c>
      <c r="G566" t="s">
        <v>21</v>
      </c>
      <c r="H566" s="3">
        <v>0</v>
      </c>
      <c r="I566">
        <v>761</v>
      </c>
      <c r="J566">
        <v>17</v>
      </c>
      <c r="K566" t="s">
        <v>25</v>
      </c>
      <c r="L566" s="9">
        <f t="shared" si="8"/>
        <v>0</v>
      </c>
      <c r="M566" t="str">
        <f>IF(Customer_table[[#This Row],[Total Trans Ct]]&gt;=60,"Active",IF(Customer_table[[#This Row],[Total Trans Ct]]&gt;=30,"Moderate","Low"))</f>
        <v>Low</v>
      </c>
    </row>
    <row r="567" spans="1:13" x14ac:dyDescent="0.3">
      <c r="A567">
        <v>713889933</v>
      </c>
      <c r="B567">
        <v>59</v>
      </c>
      <c r="C567" t="s">
        <v>11</v>
      </c>
      <c r="D567" t="s">
        <v>13</v>
      </c>
      <c r="E567" t="s">
        <v>18</v>
      </c>
      <c r="F567">
        <v>50000</v>
      </c>
      <c r="G567" t="s">
        <v>21</v>
      </c>
      <c r="H567" s="3">
        <v>0</v>
      </c>
      <c r="I567">
        <v>1536</v>
      </c>
      <c r="J567">
        <v>44</v>
      </c>
      <c r="K567" t="s">
        <v>25</v>
      </c>
      <c r="L567" s="9">
        <f t="shared" si="8"/>
        <v>0</v>
      </c>
      <c r="M567" t="str">
        <f>IF(Customer_table[[#This Row],[Total Trans Ct]]&gt;=60,"Active",IF(Customer_table[[#This Row],[Total Trans Ct]]&gt;=30,"Moderate","Low"))</f>
        <v>Moderate</v>
      </c>
    </row>
    <row r="568" spans="1:13" x14ac:dyDescent="0.3">
      <c r="A568">
        <v>709446783</v>
      </c>
      <c r="B568">
        <v>46</v>
      </c>
      <c r="C568" t="s">
        <v>11</v>
      </c>
      <c r="D568" t="s">
        <v>13</v>
      </c>
      <c r="E568" t="s">
        <v>15</v>
      </c>
      <c r="F568">
        <v>70000</v>
      </c>
      <c r="G568" t="s">
        <v>21</v>
      </c>
      <c r="H568" s="3">
        <v>0.57199999999999995</v>
      </c>
      <c r="I568">
        <v>1373</v>
      </c>
      <c r="J568">
        <v>36</v>
      </c>
      <c r="K568" t="s">
        <v>25</v>
      </c>
      <c r="L568" s="9">
        <f t="shared" si="8"/>
        <v>0.57199999999999995</v>
      </c>
      <c r="M568" t="str">
        <f>IF(Customer_table[[#This Row],[Total Trans Ct]]&gt;=60,"Active",IF(Customer_table[[#This Row],[Total Trans Ct]]&gt;=30,"Moderate","Low"))</f>
        <v>Moderate</v>
      </c>
    </row>
    <row r="569" spans="1:13" x14ac:dyDescent="0.3">
      <c r="A569">
        <v>789115833</v>
      </c>
      <c r="B569">
        <v>44</v>
      </c>
      <c r="C569" t="s">
        <v>10</v>
      </c>
      <c r="D569" t="s">
        <v>13</v>
      </c>
      <c r="E569" t="s">
        <v>15</v>
      </c>
      <c r="F569">
        <v>70000</v>
      </c>
      <c r="G569" t="s">
        <v>21</v>
      </c>
      <c r="H569" s="3">
        <v>0.32</v>
      </c>
      <c r="I569">
        <v>1256</v>
      </c>
      <c r="J569">
        <v>29</v>
      </c>
      <c r="K569" t="s">
        <v>25</v>
      </c>
      <c r="L569" s="9">
        <f t="shared" si="8"/>
        <v>0.32</v>
      </c>
      <c r="M569" t="str">
        <f>IF(Customer_table[[#This Row],[Total Trans Ct]]&gt;=60,"Active",IF(Customer_table[[#This Row],[Total Trans Ct]]&gt;=30,"Moderate","Low"))</f>
        <v>Low</v>
      </c>
    </row>
    <row r="570" spans="1:13" x14ac:dyDescent="0.3">
      <c r="A570">
        <v>711242058</v>
      </c>
      <c r="B570">
        <v>48</v>
      </c>
      <c r="C570" t="s">
        <v>11</v>
      </c>
      <c r="D570" t="s">
        <v>13</v>
      </c>
      <c r="E570" t="s">
        <v>17</v>
      </c>
      <c r="F570">
        <v>100000</v>
      </c>
      <c r="G570" t="s">
        <v>21</v>
      </c>
      <c r="H570" s="3">
        <v>0.21199999999999999</v>
      </c>
      <c r="I570">
        <v>643</v>
      </c>
      <c r="J570">
        <v>16</v>
      </c>
      <c r="K570" t="s">
        <v>25</v>
      </c>
      <c r="L570" s="9">
        <f t="shared" si="8"/>
        <v>0.21199999999999999</v>
      </c>
      <c r="M570" t="str">
        <f>IF(Customer_table[[#This Row],[Total Trans Ct]]&gt;=60,"Active",IF(Customer_table[[#This Row],[Total Trans Ct]]&gt;=30,"Moderate","Low"))</f>
        <v>Low</v>
      </c>
    </row>
    <row r="571" spans="1:13" x14ac:dyDescent="0.3">
      <c r="A571">
        <v>787623858</v>
      </c>
      <c r="B571">
        <v>43</v>
      </c>
      <c r="C571" t="s">
        <v>10</v>
      </c>
      <c r="D571" t="s">
        <v>13</v>
      </c>
      <c r="E571" t="s">
        <v>19</v>
      </c>
      <c r="F571">
        <v>130000</v>
      </c>
      <c r="G571" t="s">
        <v>23</v>
      </c>
      <c r="H571" s="3">
        <v>5.6000000000000001E-2</v>
      </c>
      <c r="I571">
        <v>1215</v>
      </c>
      <c r="J571">
        <v>45</v>
      </c>
      <c r="K571" t="s">
        <v>25</v>
      </c>
      <c r="L571" s="9">
        <f t="shared" si="8"/>
        <v>5.6000000000000001E-2</v>
      </c>
      <c r="M571" t="str">
        <f>IF(Customer_table[[#This Row],[Total Trans Ct]]&gt;=60,"Active",IF(Customer_table[[#This Row],[Total Trans Ct]]&gt;=30,"Moderate","Low"))</f>
        <v>Moderate</v>
      </c>
    </row>
    <row r="572" spans="1:13" x14ac:dyDescent="0.3">
      <c r="A572">
        <v>709040508</v>
      </c>
      <c r="B572">
        <v>57</v>
      </c>
      <c r="C572" t="s">
        <v>11</v>
      </c>
      <c r="D572" t="s">
        <v>13</v>
      </c>
      <c r="E572" t="s">
        <v>19</v>
      </c>
      <c r="F572">
        <v>130000</v>
      </c>
      <c r="G572" t="s">
        <v>21</v>
      </c>
      <c r="H572" s="3">
        <v>9.9000000000000005E-2</v>
      </c>
      <c r="I572">
        <v>2244</v>
      </c>
      <c r="J572">
        <v>58</v>
      </c>
      <c r="K572" t="s">
        <v>25</v>
      </c>
      <c r="L572" s="9">
        <f t="shared" si="8"/>
        <v>9.9000000000000005E-2</v>
      </c>
      <c r="M572" t="str">
        <f>IF(Customer_table[[#This Row],[Total Trans Ct]]&gt;=60,"Active",IF(Customer_table[[#This Row],[Total Trans Ct]]&gt;=30,"Moderate","Low"))</f>
        <v>Moderate</v>
      </c>
    </row>
    <row r="573" spans="1:13" x14ac:dyDescent="0.3">
      <c r="A573">
        <v>708864708</v>
      </c>
      <c r="B573">
        <v>46</v>
      </c>
      <c r="C573" t="s">
        <v>11</v>
      </c>
      <c r="D573" t="s">
        <v>13</v>
      </c>
      <c r="E573" t="s">
        <v>17</v>
      </c>
      <c r="F573">
        <v>100000</v>
      </c>
      <c r="G573" t="s">
        <v>21</v>
      </c>
      <c r="H573" s="3">
        <v>7.0000000000000007E-2</v>
      </c>
      <c r="I573">
        <v>1409</v>
      </c>
      <c r="J573">
        <v>36</v>
      </c>
      <c r="K573" t="s">
        <v>25</v>
      </c>
      <c r="L573" s="9">
        <f t="shared" si="8"/>
        <v>7.0000000000000007E-2</v>
      </c>
      <c r="M573" t="str">
        <f>IF(Customer_table[[#This Row],[Total Trans Ct]]&gt;=60,"Active",IF(Customer_table[[#This Row],[Total Trans Ct]]&gt;=30,"Moderate","Low"))</f>
        <v>Moderate</v>
      </c>
    </row>
    <row r="574" spans="1:13" x14ac:dyDescent="0.3">
      <c r="A574">
        <v>717758583</v>
      </c>
      <c r="B574">
        <v>40</v>
      </c>
      <c r="C574" t="s">
        <v>10</v>
      </c>
      <c r="D574" t="s">
        <v>13</v>
      </c>
      <c r="E574" t="s">
        <v>15</v>
      </c>
      <c r="F574">
        <v>70000</v>
      </c>
      <c r="G574" t="s">
        <v>21</v>
      </c>
      <c r="H574" s="3">
        <v>0.54500000000000004</v>
      </c>
      <c r="I574">
        <v>1469</v>
      </c>
      <c r="J574">
        <v>23</v>
      </c>
      <c r="K574" t="s">
        <v>25</v>
      </c>
      <c r="L574" s="9">
        <f t="shared" si="8"/>
        <v>0.54500000000000004</v>
      </c>
      <c r="M574" t="str">
        <f>IF(Customer_table[[#This Row],[Total Trans Ct]]&gt;=60,"Active",IF(Customer_table[[#This Row],[Total Trans Ct]]&gt;=30,"Moderate","Low"))</f>
        <v>Low</v>
      </c>
    </row>
    <row r="575" spans="1:13" x14ac:dyDescent="0.3">
      <c r="A575">
        <v>715416633</v>
      </c>
      <c r="B575">
        <v>54</v>
      </c>
      <c r="C575" t="s">
        <v>11</v>
      </c>
      <c r="D575" t="s">
        <v>13</v>
      </c>
      <c r="E575" t="s">
        <v>17</v>
      </c>
      <c r="F575">
        <v>100000</v>
      </c>
      <c r="G575" t="s">
        <v>21</v>
      </c>
      <c r="H575" s="3">
        <v>0.155</v>
      </c>
      <c r="I575">
        <v>1847</v>
      </c>
      <c r="J575">
        <v>59</v>
      </c>
      <c r="K575" t="s">
        <v>25</v>
      </c>
      <c r="L575" s="9">
        <f t="shared" si="8"/>
        <v>0.155</v>
      </c>
      <c r="M575" t="str">
        <f>IF(Customer_table[[#This Row],[Total Trans Ct]]&gt;=60,"Active",IF(Customer_table[[#This Row],[Total Trans Ct]]&gt;=30,"Moderate","Low"))</f>
        <v>Moderate</v>
      </c>
    </row>
    <row r="576" spans="1:13" x14ac:dyDescent="0.3">
      <c r="A576">
        <v>717956283</v>
      </c>
      <c r="B576">
        <v>57</v>
      </c>
      <c r="C576" t="s">
        <v>11</v>
      </c>
      <c r="D576" t="s">
        <v>14</v>
      </c>
      <c r="E576" t="s">
        <v>18</v>
      </c>
      <c r="F576">
        <v>50000</v>
      </c>
      <c r="G576" t="s">
        <v>21</v>
      </c>
      <c r="H576" s="3">
        <v>0.17799999999999999</v>
      </c>
      <c r="I576">
        <v>1277</v>
      </c>
      <c r="J576">
        <v>29</v>
      </c>
      <c r="K576" t="s">
        <v>25</v>
      </c>
      <c r="L576" s="9">
        <f t="shared" si="8"/>
        <v>0.17799999999999999</v>
      </c>
      <c r="M576" t="str">
        <f>IF(Customer_table[[#This Row],[Total Trans Ct]]&gt;=60,"Active",IF(Customer_table[[#This Row],[Total Trans Ct]]&gt;=30,"Moderate","Low"))</f>
        <v>Low</v>
      </c>
    </row>
    <row r="577" spans="1:13" x14ac:dyDescent="0.3">
      <c r="A577">
        <v>721379433</v>
      </c>
      <c r="B577">
        <v>44</v>
      </c>
      <c r="C577" t="s">
        <v>10</v>
      </c>
      <c r="D577" t="s">
        <v>13</v>
      </c>
      <c r="E577" t="s">
        <v>15</v>
      </c>
      <c r="F577">
        <v>70000</v>
      </c>
      <c r="G577" t="s">
        <v>21</v>
      </c>
      <c r="H577" s="3">
        <v>0</v>
      </c>
      <c r="I577">
        <v>1227</v>
      </c>
      <c r="J577">
        <v>24</v>
      </c>
      <c r="K577" t="s">
        <v>25</v>
      </c>
      <c r="L577" s="9">
        <f t="shared" si="8"/>
        <v>0</v>
      </c>
      <c r="M577" t="str">
        <f>IF(Customer_table[[#This Row],[Total Trans Ct]]&gt;=60,"Active",IF(Customer_table[[#This Row],[Total Trans Ct]]&gt;=30,"Moderate","Low"))</f>
        <v>Low</v>
      </c>
    </row>
    <row r="578" spans="1:13" x14ac:dyDescent="0.3">
      <c r="A578">
        <v>712027683</v>
      </c>
      <c r="B578">
        <v>47</v>
      </c>
      <c r="C578" t="s">
        <v>11</v>
      </c>
      <c r="D578" t="s">
        <v>14</v>
      </c>
      <c r="E578" t="s">
        <v>16</v>
      </c>
      <c r="F578">
        <v>20000</v>
      </c>
      <c r="G578" t="s">
        <v>21</v>
      </c>
      <c r="H578" s="3">
        <v>0.214</v>
      </c>
      <c r="I578">
        <v>1336</v>
      </c>
      <c r="J578">
        <v>38</v>
      </c>
      <c r="K578" t="s">
        <v>25</v>
      </c>
      <c r="L578" s="9">
        <f t="shared" ref="L578:L641" si="9">H578</f>
        <v>0.214</v>
      </c>
      <c r="M578" t="str">
        <f>IF(Customer_table[[#This Row],[Total Trans Ct]]&gt;=60,"Active",IF(Customer_table[[#This Row],[Total Trans Ct]]&gt;=30,"Moderate","Low"))</f>
        <v>Moderate</v>
      </c>
    </row>
    <row r="579" spans="1:13" x14ac:dyDescent="0.3">
      <c r="A579">
        <v>716027208</v>
      </c>
      <c r="B579">
        <v>47</v>
      </c>
      <c r="C579" t="s">
        <v>11</v>
      </c>
      <c r="D579" t="s">
        <v>13</v>
      </c>
      <c r="E579" t="s">
        <v>15</v>
      </c>
      <c r="F579">
        <v>70000</v>
      </c>
      <c r="G579" t="s">
        <v>21</v>
      </c>
      <c r="H579" s="3">
        <v>3.5999999999999997E-2</v>
      </c>
      <c r="I579">
        <v>1110</v>
      </c>
      <c r="J579">
        <v>58</v>
      </c>
      <c r="K579" t="s">
        <v>25</v>
      </c>
      <c r="L579" s="9">
        <f t="shared" si="9"/>
        <v>3.5999999999999997E-2</v>
      </c>
      <c r="M579" t="str">
        <f>IF(Customer_table[[#This Row],[Total Trans Ct]]&gt;=60,"Active",IF(Customer_table[[#This Row],[Total Trans Ct]]&gt;=30,"Moderate","Low"))</f>
        <v>Moderate</v>
      </c>
    </row>
    <row r="580" spans="1:13" x14ac:dyDescent="0.3">
      <c r="A580">
        <v>720475233</v>
      </c>
      <c r="B580">
        <v>50</v>
      </c>
      <c r="C580" t="s">
        <v>11</v>
      </c>
      <c r="D580" t="s">
        <v>14</v>
      </c>
      <c r="E580" t="s">
        <v>16</v>
      </c>
      <c r="F580">
        <v>20000</v>
      </c>
      <c r="G580" t="s">
        <v>21</v>
      </c>
      <c r="H580" s="3">
        <v>0.48199999999999998</v>
      </c>
      <c r="I580">
        <v>1474</v>
      </c>
      <c r="J580">
        <v>26</v>
      </c>
      <c r="K580" t="s">
        <v>25</v>
      </c>
      <c r="L580" s="9">
        <f t="shared" si="9"/>
        <v>0.48199999999999998</v>
      </c>
      <c r="M580" t="str">
        <f>IF(Customer_table[[#This Row],[Total Trans Ct]]&gt;=60,"Active",IF(Customer_table[[#This Row],[Total Trans Ct]]&gt;=30,"Moderate","Low"))</f>
        <v>Low</v>
      </c>
    </row>
    <row r="581" spans="1:13" x14ac:dyDescent="0.3">
      <c r="A581">
        <v>712275108</v>
      </c>
      <c r="B581">
        <v>53</v>
      </c>
      <c r="C581" t="s">
        <v>11</v>
      </c>
      <c r="D581" t="s">
        <v>14</v>
      </c>
      <c r="E581" t="s">
        <v>18</v>
      </c>
      <c r="F581">
        <v>50000</v>
      </c>
      <c r="G581" t="s">
        <v>21</v>
      </c>
      <c r="H581" s="3">
        <v>0.314</v>
      </c>
      <c r="I581">
        <v>1955</v>
      </c>
      <c r="J581">
        <v>44</v>
      </c>
      <c r="K581" t="s">
        <v>26</v>
      </c>
      <c r="L581" s="9">
        <f t="shared" si="9"/>
        <v>0.314</v>
      </c>
      <c r="M581" t="str">
        <f>IF(Customer_table[[#This Row],[Total Trans Ct]]&gt;=60,"Active",IF(Customer_table[[#This Row],[Total Trans Ct]]&gt;=30,"Moderate","Low"))</f>
        <v>Moderate</v>
      </c>
    </row>
    <row r="582" spans="1:13" x14ac:dyDescent="0.3">
      <c r="A582">
        <v>718121658</v>
      </c>
      <c r="B582">
        <v>56</v>
      </c>
      <c r="C582" t="s">
        <v>11</v>
      </c>
      <c r="D582" t="s">
        <v>13</v>
      </c>
      <c r="E582" t="s">
        <v>15</v>
      </c>
      <c r="F582">
        <v>70000</v>
      </c>
      <c r="G582" t="s">
        <v>21</v>
      </c>
      <c r="H582" s="3">
        <v>0</v>
      </c>
      <c r="I582">
        <v>660</v>
      </c>
      <c r="J582">
        <v>17</v>
      </c>
      <c r="K582" t="s">
        <v>25</v>
      </c>
      <c r="L582" s="9">
        <f t="shared" si="9"/>
        <v>0</v>
      </c>
      <c r="M582" t="str">
        <f>IF(Customer_table[[#This Row],[Total Trans Ct]]&gt;=60,"Active",IF(Customer_table[[#This Row],[Total Trans Ct]]&gt;=30,"Moderate","Low"))</f>
        <v>Low</v>
      </c>
    </row>
    <row r="583" spans="1:13" x14ac:dyDescent="0.3">
      <c r="A583">
        <v>711593808</v>
      </c>
      <c r="B583">
        <v>55</v>
      </c>
      <c r="C583" t="s">
        <v>11</v>
      </c>
      <c r="D583" t="s">
        <v>13</v>
      </c>
      <c r="E583" t="s">
        <v>15</v>
      </c>
      <c r="F583">
        <v>70000</v>
      </c>
      <c r="G583" t="s">
        <v>21</v>
      </c>
      <c r="H583" s="3">
        <v>0</v>
      </c>
      <c r="I583">
        <v>888</v>
      </c>
      <c r="J583">
        <v>18</v>
      </c>
      <c r="K583" t="s">
        <v>25</v>
      </c>
      <c r="L583" s="9">
        <f t="shared" si="9"/>
        <v>0</v>
      </c>
      <c r="M583" t="str">
        <f>IF(Customer_table[[#This Row],[Total Trans Ct]]&gt;=60,"Active",IF(Customer_table[[#This Row],[Total Trans Ct]]&gt;=30,"Moderate","Low"))</f>
        <v>Low</v>
      </c>
    </row>
    <row r="584" spans="1:13" x14ac:dyDescent="0.3">
      <c r="A584">
        <v>716222808</v>
      </c>
      <c r="B584">
        <v>53</v>
      </c>
      <c r="C584" t="s">
        <v>11</v>
      </c>
      <c r="D584" t="s">
        <v>14</v>
      </c>
      <c r="E584" t="s">
        <v>16</v>
      </c>
      <c r="F584">
        <v>20000</v>
      </c>
      <c r="G584" t="s">
        <v>21</v>
      </c>
      <c r="H584" s="3">
        <v>0.39300000000000002</v>
      </c>
      <c r="I584">
        <v>1785</v>
      </c>
      <c r="J584">
        <v>45</v>
      </c>
      <c r="K584" t="s">
        <v>26</v>
      </c>
      <c r="L584" s="9">
        <f t="shared" si="9"/>
        <v>0.39300000000000002</v>
      </c>
      <c r="M584" t="str">
        <f>IF(Customer_table[[#This Row],[Total Trans Ct]]&gt;=60,"Active",IF(Customer_table[[#This Row],[Total Trans Ct]]&gt;=30,"Moderate","Low"))</f>
        <v>Moderate</v>
      </c>
    </row>
    <row r="585" spans="1:13" x14ac:dyDescent="0.3">
      <c r="A585">
        <v>718731183</v>
      </c>
      <c r="B585">
        <v>61</v>
      </c>
      <c r="C585" t="s">
        <v>11</v>
      </c>
      <c r="D585" t="s">
        <v>13</v>
      </c>
      <c r="E585" t="s">
        <v>18</v>
      </c>
      <c r="F585">
        <v>50000</v>
      </c>
      <c r="G585" t="s">
        <v>21</v>
      </c>
      <c r="H585" s="3">
        <v>0.14399999999999999</v>
      </c>
      <c r="I585">
        <v>705</v>
      </c>
      <c r="J585">
        <v>14</v>
      </c>
      <c r="K585" t="s">
        <v>25</v>
      </c>
      <c r="L585" s="9">
        <f t="shared" si="9"/>
        <v>0.14399999999999999</v>
      </c>
      <c r="M585" t="str">
        <f>IF(Customer_table[[#This Row],[Total Trans Ct]]&gt;=60,"Active",IF(Customer_table[[#This Row],[Total Trans Ct]]&gt;=30,"Moderate","Low"))</f>
        <v>Low</v>
      </c>
    </row>
    <row r="586" spans="1:13" x14ac:dyDescent="0.3">
      <c r="A586">
        <v>788779008</v>
      </c>
      <c r="B586">
        <v>57</v>
      </c>
      <c r="C586" t="s">
        <v>11</v>
      </c>
      <c r="D586" t="s">
        <v>13</v>
      </c>
      <c r="E586" t="s">
        <v>15</v>
      </c>
      <c r="F586">
        <v>70000</v>
      </c>
      <c r="G586" t="s">
        <v>21</v>
      </c>
      <c r="H586" s="3">
        <v>0.66600000000000004</v>
      </c>
      <c r="I586">
        <v>1211</v>
      </c>
      <c r="J586">
        <v>25</v>
      </c>
      <c r="K586" t="s">
        <v>25</v>
      </c>
      <c r="L586" s="9">
        <f t="shared" si="9"/>
        <v>0.66600000000000004</v>
      </c>
      <c r="M586" t="str">
        <f>IF(Customer_table[[#This Row],[Total Trans Ct]]&gt;=60,"Active",IF(Customer_table[[#This Row],[Total Trans Ct]]&gt;=30,"Moderate","Low"))</f>
        <v>Low</v>
      </c>
    </row>
    <row r="587" spans="1:13" x14ac:dyDescent="0.3">
      <c r="A587">
        <v>710404533</v>
      </c>
      <c r="B587">
        <v>50</v>
      </c>
      <c r="C587" t="s">
        <v>11</v>
      </c>
      <c r="D587" t="s">
        <v>13</v>
      </c>
      <c r="E587" t="s">
        <v>17</v>
      </c>
      <c r="F587">
        <v>100000</v>
      </c>
      <c r="G587" t="s">
        <v>21</v>
      </c>
      <c r="H587" s="3">
        <v>0.59899999999999998</v>
      </c>
      <c r="I587">
        <v>1391</v>
      </c>
      <c r="J587">
        <v>40</v>
      </c>
      <c r="K587" t="s">
        <v>25</v>
      </c>
      <c r="L587" s="9">
        <f t="shared" si="9"/>
        <v>0.59899999999999998</v>
      </c>
      <c r="M587" t="str">
        <f>IF(Customer_table[[#This Row],[Total Trans Ct]]&gt;=60,"Active",IF(Customer_table[[#This Row],[Total Trans Ct]]&gt;=30,"Moderate","Low"))</f>
        <v>Moderate</v>
      </c>
    </row>
    <row r="588" spans="1:13" x14ac:dyDescent="0.3">
      <c r="A588">
        <v>711173058</v>
      </c>
      <c r="B588">
        <v>56</v>
      </c>
      <c r="C588" t="s">
        <v>11</v>
      </c>
      <c r="D588" t="s">
        <v>14</v>
      </c>
      <c r="E588" t="s">
        <v>20</v>
      </c>
      <c r="G588" t="s">
        <v>21</v>
      </c>
      <c r="H588" s="3">
        <v>0.33</v>
      </c>
      <c r="I588">
        <v>1407</v>
      </c>
      <c r="J588">
        <v>29</v>
      </c>
      <c r="K588" t="s">
        <v>25</v>
      </c>
      <c r="L588" s="9">
        <f t="shared" si="9"/>
        <v>0.33</v>
      </c>
      <c r="M588" t="str">
        <f>IF(Customer_table[[#This Row],[Total Trans Ct]]&gt;=60,"Active",IF(Customer_table[[#This Row],[Total Trans Ct]]&gt;=30,"Moderate","Low"))</f>
        <v>Low</v>
      </c>
    </row>
    <row r="589" spans="1:13" x14ac:dyDescent="0.3">
      <c r="A589">
        <v>715383108</v>
      </c>
      <c r="B589">
        <v>52</v>
      </c>
      <c r="C589" t="s">
        <v>11</v>
      </c>
      <c r="D589" t="s">
        <v>13</v>
      </c>
      <c r="E589" t="s">
        <v>19</v>
      </c>
      <c r="F589">
        <v>130000</v>
      </c>
      <c r="G589" t="s">
        <v>21</v>
      </c>
      <c r="H589" s="3">
        <v>6.3E-2</v>
      </c>
      <c r="I589">
        <v>1616</v>
      </c>
      <c r="J589">
        <v>50</v>
      </c>
      <c r="K589" t="s">
        <v>25</v>
      </c>
      <c r="L589" s="9">
        <f t="shared" si="9"/>
        <v>6.3E-2</v>
      </c>
      <c r="M589" t="str">
        <f>IF(Customer_table[[#This Row],[Total Trans Ct]]&gt;=60,"Active",IF(Customer_table[[#This Row],[Total Trans Ct]]&gt;=30,"Moderate","Low"))</f>
        <v>Moderate</v>
      </c>
    </row>
    <row r="590" spans="1:13" x14ac:dyDescent="0.3">
      <c r="A590">
        <v>711697158</v>
      </c>
      <c r="B590">
        <v>60</v>
      </c>
      <c r="C590" t="s">
        <v>11</v>
      </c>
      <c r="D590" t="s">
        <v>13</v>
      </c>
      <c r="E590" t="s">
        <v>16</v>
      </c>
      <c r="F590">
        <v>20000</v>
      </c>
      <c r="G590" t="s">
        <v>21</v>
      </c>
      <c r="H590" s="3">
        <v>0.66300000000000003</v>
      </c>
      <c r="I590">
        <v>1498</v>
      </c>
      <c r="J590">
        <v>43</v>
      </c>
      <c r="K590" t="s">
        <v>25</v>
      </c>
      <c r="L590" s="9">
        <f t="shared" si="9"/>
        <v>0.66300000000000003</v>
      </c>
      <c r="M590" t="str">
        <f>IF(Customer_table[[#This Row],[Total Trans Ct]]&gt;=60,"Active",IF(Customer_table[[#This Row],[Total Trans Ct]]&gt;=30,"Moderate","Low"))</f>
        <v>Moderate</v>
      </c>
    </row>
    <row r="591" spans="1:13" x14ac:dyDescent="0.3">
      <c r="A591">
        <v>709186983</v>
      </c>
      <c r="B591">
        <v>49</v>
      </c>
      <c r="C591" t="s">
        <v>11</v>
      </c>
      <c r="D591" t="s">
        <v>13</v>
      </c>
      <c r="E591" t="s">
        <v>17</v>
      </c>
      <c r="F591">
        <v>100000</v>
      </c>
      <c r="G591" t="s">
        <v>21</v>
      </c>
      <c r="H591" s="3">
        <v>0.25800000000000001</v>
      </c>
      <c r="I591">
        <v>1536</v>
      </c>
      <c r="J591">
        <v>38</v>
      </c>
      <c r="K591" t="s">
        <v>25</v>
      </c>
      <c r="L591" s="9">
        <f t="shared" si="9"/>
        <v>0.25800000000000001</v>
      </c>
      <c r="M591" t="str">
        <f>IF(Customer_table[[#This Row],[Total Trans Ct]]&gt;=60,"Active",IF(Customer_table[[#This Row],[Total Trans Ct]]&gt;=30,"Moderate","Low"))</f>
        <v>Moderate</v>
      </c>
    </row>
    <row r="592" spans="1:13" x14ac:dyDescent="0.3">
      <c r="A592">
        <v>808964433</v>
      </c>
      <c r="B592">
        <v>46</v>
      </c>
      <c r="C592" t="s">
        <v>11</v>
      </c>
      <c r="D592" t="s">
        <v>14</v>
      </c>
      <c r="E592" t="s">
        <v>16</v>
      </c>
      <c r="F592">
        <v>20000</v>
      </c>
      <c r="G592" t="s">
        <v>21</v>
      </c>
      <c r="H592" s="3">
        <v>0.159</v>
      </c>
      <c r="I592">
        <v>1594</v>
      </c>
      <c r="J592">
        <v>45</v>
      </c>
      <c r="K592" t="s">
        <v>25</v>
      </c>
      <c r="L592" s="9">
        <f t="shared" si="9"/>
        <v>0.159</v>
      </c>
      <c r="M592" t="str">
        <f>IF(Customer_table[[#This Row],[Total Trans Ct]]&gt;=60,"Active",IF(Customer_table[[#This Row],[Total Trans Ct]]&gt;=30,"Moderate","Low"))</f>
        <v>Moderate</v>
      </c>
    </row>
    <row r="593" spans="1:13" x14ac:dyDescent="0.3">
      <c r="A593">
        <v>711948333</v>
      </c>
      <c r="B593">
        <v>42</v>
      </c>
      <c r="C593" t="s">
        <v>10</v>
      </c>
      <c r="D593" t="s">
        <v>13</v>
      </c>
      <c r="E593" t="s">
        <v>17</v>
      </c>
      <c r="F593">
        <v>100000</v>
      </c>
      <c r="G593" t="s">
        <v>21</v>
      </c>
      <c r="H593" s="3">
        <v>7.6999999999999999E-2</v>
      </c>
      <c r="I593">
        <v>1190</v>
      </c>
      <c r="J593">
        <v>30</v>
      </c>
      <c r="K593" t="s">
        <v>25</v>
      </c>
      <c r="L593" s="9">
        <f t="shared" si="9"/>
        <v>7.6999999999999999E-2</v>
      </c>
      <c r="M593" t="str">
        <f>IF(Customer_table[[#This Row],[Total Trans Ct]]&gt;=60,"Active",IF(Customer_table[[#This Row],[Total Trans Ct]]&gt;=30,"Moderate","Low"))</f>
        <v>Moderate</v>
      </c>
    </row>
    <row r="594" spans="1:13" x14ac:dyDescent="0.3">
      <c r="A594">
        <v>710541858</v>
      </c>
      <c r="B594">
        <v>45</v>
      </c>
      <c r="C594" t="s">
        <v>10</v>
      </c>
      <c r="D594" t="s">
        <v>13</v>
      </c>
      <c r="E594" t="s">
        <v>16</v>
      </c>
      <c r="F594">
        <v>20000</v>
      </c>
      <c r="G594" t="s">
        <v>21</v>
      </c>
      <c r="H594" s="3">
        <v>0.185</v>
      </c>
      <c r="I594">
        <v>1248</v>
      </c>
      <c r="J594">
        <v>37</v>
      </c>
      <c r="K594" t="s">
        <v>25</v>
      </c>
      <c r="L594" s="9">
        <f t="shared" si="9"/>
        <v>0.185</v>
      </c>
      <c r="M594" t="str">
        <f>IF(Customer_table[[#This Row],[Total Trans Ct]]&gt;=60,"Active",IF(Customer_table[[#This Row],[Total Trans Ct]]&gt;=30,"Moderate","Low"))</f>
        <v>Moderate</v>
      </c>
    </row>
    <row r="595" spans="1:13" x14ac:dyDescent="0.3">
      <c r="A595">
        <v>713865333</v>
      </c>
      <c r="B595">
        <v>45</v>
      </c>
      <c r="C595" t="s">
        <v>10</v>
      </c>
      <c r="D595" t="s">
        <v>14</v>
      </c>
      <c r="E595" t="s">
        <v>16</v>
      </c>
      <c r="F595">
        <v>20000</v>
      </c>
      <c r="G595" t="s">
        <v>21</v>
      </c>
      <c r="H595" s="3">
        <v>0</v>
      </c>
      <c r="I595">
        <v>827</v>
      </c>
      <c r="J595">
        <v>21</v>
      </c>
      <c r="K595" t="s">
        <v>25</v>
      </c>
      <c r="L595" s="9">
        <f t="shared" si="9"/>
        <v>0</v>
      </c>
      <c r="M595" t="str">
        <f>IF(Customer_table[[#This Row],[Total Trans Ct]]&gt;=60,"Active",IF(Customer_table[[#This Row],[Total Trans Ct]]&gt;=30,"Moderate","Low"))</f>
        <v>Low</v>
      </c>
    </row>
    <row r="596" spans="1:13" x14ac:dyDescent="0.3">
      <c r="A596">
        <v>797707008</v>
      </c>
      <c r="B596">
        <v>44</v>
      </c>
      <c r="C596" t="s">
        <v>10</v>
      </c>
      <c r="D596" t="s">
        <v>14</v>
      </c>
      <c r="E596" t="s">
        <v>16</v>
      </c>
      <c r="F596">
        <v>20000</v>
      </c>
      <c r="G596" t="s">
        <v>21</v>
      </c>
      <c r="H596" s="3">
        <v>0</v>
      </c>
      <c r="I596">
        <v>920</v>
      </c>
      <c r="J596">
        <v>18</v>
      </c>
      <c r="K596" t="s">
        <v>25</v>
      </c>
      <c r="L596" s="9">
        <f t="shared" si="9"/>
        <v>0</v>
      </c>
      <c r="M596" t="str">
        <f>IF(Customer_table[[#This Row],[Total Trans Ct]]&gt;=60,"Active",IF(Customer_table[[#This Row],[Total Trans Ct]]&gt;=30,"Moderate","Low"))</f>
        <v>Low</v>
      </c>
    </row>
    <row r="597" spans="1:13" x14ac:dyDescent="0.3">
      <c r="A597">
        <v>713490483</v>
      </c>
      <c r="B597">
        <v>61</v>
      </c>
      <c r="C597" t="s">
        <v>11</v>
      </c>
      <c r="D597" t="s">
        <v>13</v>
      </c>
      <c r="E597" t="s">
        <v>17</v>
      </c>
      <c r="F597">
        <v>100000</v>
      </c>
      <c r="G597" t="s">
        <v>21</v>
      </c>
      <c r="H597" s="3">
        <v>0</v>
      </c>
      <c r="I597">
        <v>1755</v>
      </c>
      <c r="J597">
        <v>54</v>
      </c>
      <c r="K597" t="s">
        <v>25</v>
      </c>
      <c r="L597" s="9">
        <f t="shared" si="9"/>
        <v>0</v>
      </c>
      <c r="M597" t="str">
        <f>IF(Customer_table[[#This Row],[Total Trans Ct]]&gt;=60,"Active",IF(Customer_table[[#This Row],[Total Trans Ct]]&gt;=30,"Moderate","Low"))</f>
        <v>Moderate</v>
      </c>
    </row>
    <row r="598" spans="1:13" x14ac:dyDescent="0.3">
      <c r="A598">
        <v>720370533</v>
      </c>
      <c r="B598">
        <v>55</v>
      </c>
      <c r="C598" t="s">
        <v>11</v>
      </c>
      <c r="D598" t="s">
        <v>13</v>
      </c>
      <c r="E598" t="s">
        <v>15</v>
      </c>
      <c r="F598">
        <v>70000</v>
      </c>
      <c r="G598" t="s">
        <v>21</v>
      </c>
      <c r="H598" s="3">
        <v>0</v>
      </c>
      <c r="I598">
        <v>804</v>
      </c>
      <c r="J598">
        <v>15</v>
      </c>
      <c r="K598" t="s">
        <v>25</v>
      </c>
      <c r="L598" s="9">
        <f t="shared" si="9"/>
        <v>0</v>
      </c>
      <c r="M598" t="str">
        <f>IF(Customer_table[[#This Row],[Total Trans Ct]]&gt;=60,"Active",IF(Customer_table[[#This Row],[Total Trans Ct]]&gt;=30,"Moderate","Low"))</f>
        <v>Low</v>
      </c>
    </row>
    <row r="599" spans="1:13" x14ac:dyDescent="0.3">
      <c r="A599">
        <v>779743908</v>
      </c>
      <c r="B599">
        <v>44</v>
      </c>
      <c r="C599" t="s">
        <v>10</v>
      </c>
      <c r="D599" t="s">
        <v>13</v>
      </c>
      <c r="E599" t="s">
        <v>15</v>
      </c>
      <c r="F599">
        <v>70000</v>
      </c>
      <c r="G599" t="s">
        <v>21</v>
      </c>
      <c r="H599" s="3">
        <v>0</v>
      </c>
      <c r="I599">
        <v>1196</v>
      </c>
      <c r="J599">
        <v>30</v>
      </c>
      <c r="K599" t="s">
        <v>25</v>
      </c>
      <c r="L599" s="9">
        <f t="shared" si="9"/>
        <v>0</v>
      </c>
      <c r="M599" t="str">
        <f>IF(Customer_table[[#This Row],[Total Trans Ct]]&gt;=60,"Active",IF(Customer_table[[#This Row],[Total Trans Ct]]&gt;=30,"Moderate","Low"))</f>
        <v>Moderate</v>
      </c>
    </row>
    <row r="600" spans="1:13" x14ac:dyDescent="0.3">
      <c r="A600">
        <v>718675158</v>
      </c>
      <c r="B600">
        <v>55</v>
      </c>
      <c r="C600" t="s">
        <v>11</v>
      </c>
      <c r="D600" t="s">
        <v>14</v>
      </c>
      <c r="E600" t="s">
        <v>16</v>
      </c>
      <c r="F600">
        <v>20000</v>
      </c>
      <c r="G600" t="s">
        <v>21</v>
      </c>
      <c r="H600" s="3">
        <v>0.251</v>
      </c>
      <c r="I600">
        <v>850</v>
      </c>
      <c r="J600">
        <v>22</v>
      </c>
      <c r="K600" t="s">
        <v>25</v>
      </c>
      <c r="L600" s="9">
        <f t="shared" si="9"/>
        <v>0.251</v>
      </c>
      <c r="M600" t="str">
        <f>IF(Customer_table[[#This Row],[Total Trans Ct]]&gt;=60,"Active",IF(Customer_table[[#This Row],[Total Trans Ct]]&gt;=30,"Moderate","Low"))</f>
        <v>Low</v>
      </c>
    </row>
    <row r="601" spans="1:13" x14ac:dyDescent="0.3">
      <c r="A601">
        <v>710784333</v>
      </c>
      <c r="B601">
        <v>57</v>
      </c>
      <c r="C601" t="s">
        <v>11</v>
      </c>
      <c r="D601" t="s">
        <v>13</v>
      </c>
      <c r="E601" t="s">
        <v>19</v>
      </c>
      <c r="F601">
        <v>130000</v>
      </c>
      <c r="G601" t="s">
        <v>21</v>
      </c>
      <c r="H601" s="3">
        <v>5.5E-2</v>
      </c>
      <c r="I601">
        <v>1644</v>
      </c>
      <c r="J601">
        <v>28</v>
      </c>
      <c r="K601" t="s">
        <v>25</v>
      </c>
      <c r="L601" s="9">
        <f t="shared" si="9"/>
        <v>5.5E-2</v>
      </c>
      <c r="M601" t="str">
        <f>IF(Customer_table[[#This Row],[Total Trans Ct]]&gt;=60,"Active",IF(Customer_table[[#This Row],[Total Trans Ct]]&gt;=30,"Moderate","Low"))</f>
        <v>Low</v>
      </c>
    </row>
    <row r="602" spans="1:13" x14ac:dyDescent="0.3">
      <c r="A602">
        <v>816596583</v>
      </c>
      <c r="B602">
        <v>45</v>
      </c>
      <c r="C602" t="s">
        <v>10</v>
      </c>
      <c r="D602" t="s">
        <v>13</v>
      </c>
      <c r="E602" t="s">
        <v>17</v>
      </c>
      <c r="F602">
        <v>100000</v>
      </c>
      <c r="G602" t="s">
        <v>21</v>
      </c>
      <c r="H602" s="3">
        <v>5.8999999999999997E-2</v>
      </c>
      <c r="I602">
        <v>1749</v>
      </c>
      <c r="J602">
        <v>50</v>
      </c>
      <c r="K602" t="s">
        <v>25</v>
      </c>
      <c r="L602" s="9">
        <f t="shared" si="9"/>
        <v>5.8999999999999997E-2</v>
      </c>
      <c r="M602" t="str">
        <f>IF(Customer_table[[#This Row],[Total Trans Ct]]&gt;=60,"Active",IF(Customer_table[[#This Row],[Total Trans Ct]]&gt;=30,"Moderate","Low"))</f>
        <v>Moderate</v>
      </c>
    </row>
    <row r="603" spans="1:13" x14ac:dyDescent="0.3">
      <c r="A603">
        <v>717517758</v>
      </c>
      <c r="B603">
        <v>57</v>
      </c>
      <c r="C603" t="s">
        <v>11</v>
      </c>
      <c r="D603" t="s">
        <v>14</v>
      </c>
      <c r="E603" t="s">
        <v>18</v>
      </c>
      <c r="F603">
        <v>50000</v>
      </c>
      <c r="G603" t="s">
        <v>21</v>
      </c>
      <c r="H603" s="3">
        <v>0.371</v>
      </c>
      <c r="I603">
        <v>2307</v>
      </c>
      <c r="J603">
        <v>45</v>
      </c>
      <c r="K603" t="s">
        <v>26</v>
      </c>
      <c r="L603" s="9">
        <f t="shared" si="9"/>
        <v>0.371</v>
      </c>
      <c r="M603" t="str">
        <f>IF(Customer_table[[#This Row],[Total Trans Ct]]&gt;=60,"Active",IF(Customer_table[[#This Row],[Total Trans Ct]]&gt;=30,"Moderate","Low"))</f>
        <v>Moderate</v>
      </c>
    </row>
    <row r="604" spans="1:13" x14ac:dyDescent="0.3">
      <c r="A604">
        <v>712880283</v>
      </c>
      <c r="B604">
        <v>31</v>
      </c>
      <c r="C604" t="s">
        <v>12</v>
      </c>
      <c r="D604" t="s">
        <v>13</v>
      </c>
      <c r="E604" t="s">
        <v>18</v>
      </c>
      <c r="F604">
        <v>50000</v>
      </c>
      <c r="G604" t="s">
        <v>21</v>
      </c>
      <c r="H604" s="3">
        <v>0.27500000000000002</v>
      </c>
      <c r="I604">
        <v>1757</v>
      </c>
      <c r="J604">
        <v>45</v>
      </c>
      <c r="K604" t="s">
        <v>25</v>
      </c>
      <c r="L604" s="9">
        <f t="shared" si="9"/>
        <v>0.27500000000000002</v>
      </c>
      <c r="M604" t="str">
        <f>IF(Customer_table[[#This Row],[Total Trans Ct]]&gt;=60,"Active",IF(Customer_table[[#This Row],[Total Trans Ct]]&gt;=30,"Moderate","Low"))</f>
        <v>Moderate</v>
      </c>
    </row>
    <row r="605" spans="1:13" x14ac:dyDescent="0.3">
      <c r="A605">
        <v>753226158</v>
      </c>
      <c r="B605">
        <v>34</v>
      </c>
      <c r="C605" t="s">
        <v>12</v>
      </c>
      <c r="D605" t="s">
        <v>14</v>
      </c>
      <c r="E605" t="s">
        <v>16</v>
      </c>
      <c r="F605">
        <v>20000</v>
      </c>
      <c r="G605" t="s">
        <v>21</v>
      </c>
      <c r="H605" s="3">
        <v>0.50600000000000001</v>
      </c>
      <c r="I605">
        <v>1826</v>
      </c>
      <c r="J605">
        <v>35</v>
      </c>
      <c r="K605" t="s">
        <v>26</v>
      </c>
      <c r="L605" s="9">
        <f t="shared" si="9"/>
        <v>0.50600000000000001</v>
      </c>
      <c r="M605" t="str">
        <f>IF(Customer_table[[#This Row],[Total Trans Ct]]&gt;=60,"Active",IF(Customer_table[[#This Row],[Total Trans Ct]]&gt;=30,"Moderate","Low"))</f>
        <v>Moderate</v>
      </c>
    </row>
    <row r="606" spans="1:13" x14ac:dyDescent="0.3">
      <c r="A606">
        <v>720605808</v>
      </c>
      <c r="B606">
        <v>53</v>
      </c>
      <c r="C606" t="s">
        <v>11</v>
      </c>
      <c r="D606" t="s">
        <v>14</v>
      </c>
      <c r="E606" t="s">
        <v>16</v>
      </c>
      <c r="F606">
        <v>20000</v>
      </c>
      <c r="G606" t="s">
        <v>21</v>
      </c>
      <c r="H606" s="3">
        <v>0</v>
      </c>
      <c r="I606">
        <v>799</v>
      </c>
      <c r="J606">
        <v>17</v>
      </c>
      <c r="K606" t="s">
        <v>25</v>
      </c>
      <c r="L606" s="9">
        <f t="shared" si="9"/>
        <v>0</v>
      </c>
      <c r="M606" t="str">
        <f>IF(Customer_table[[#This Row],[Total Trans Ct]]&gt;=60,"Active",IF(Customer_table[[#This Row],[Total Trans Ct]]&gt;=30,"Moderate","Low"))</f>
        <v>Low</v>
      </c>
    </row>
    <row r="607" spans="1:13" x14ac:dyDescent="0.3">
      <c r="A607">
        <v>758317233</v>
      </c>
      <c r="B607">
        <v>35</v>
      </c>
      <c r="C607" t="s">
        <v>12</v>
      </c>
      <c r="D607" t="s">
        <v>14</v>
      </c>
      <c r="E607" t="s">
        <v>20</v>
      </c>
      <c r="G607" t="s">
        <v>21</v>
      </c>
      <c r="H607" s="3">
        <v>0.44800000000000001</v>
      </c>
      <c r="I607">
        <v>2121</v>
      </c>
      <c r="J607">
        <v>60</v>
      </c>
      <c r="K607" t="s">
        <v>26</v>
      </c>
      <c r="L607" s="9">
        <f t="shared" si="9"/>
        <v>0.44800000000000001</v>
      </c>
      <c r="M607" t="str">
        <f>IF(Customer_table[[#This Row],[Total Trans Ct]]&gt;=60,"Active",IF(Customer_table[[#This Row],[Total Trans Ct]]&gt;=30,"Moderate","Low"))</f>
        <v>Active</v>
      </c>
    </row>
    <row r="608" spans="1:13" x14ac:dyDescent="0.3">
      <c r="A608">
        <v>711028308</v>
      </c>
      <c r="B608">
        <v>44</v>
      </c>
      <c r="C608" t="s">
        <v>10</v>
      </c>
      <c r="D608" t="s">
        <v>14</v>
      </c>
      <c r="E608" t="s">
        <v>16</v>
      </c>
      <c r="F608">
        <v>20000</v>
      </c>
      <c r="G608" t="s">
        <v>21</v>
      </c>
      <c r="H608" s="3">
        <v>0</v>
      </c>
      <c r="I608">
        <v>1468</v>
      </c>
      <c r="J608">
        <v>29</v>
      </c>
      <c r="K608" t="s">
        <v>25</v>
      </c>
      <c r="L608" s="9">
        <f t="shared" si="9"/>
        <v>0</v>
      </c>
      <c r="M608" t="str">
        <f>IF(Customer_table[[#This Row],[Total Trans Ct]]&gt;=60,"Active",IF(Customer_table[[#This Row],[Total Trans Ct]]&gt;=30,"Moderate","Low"))</f>
        <v>Low</v>
      </c>
    </row>
    <row r="609" spans="1:13" x14ac:dyDescent="0.3">
      <c r="A609">
        <v>814852533</v>
      </c>
      <c r="B609">
        <v>50</v>
      </c>
      <c r="C609" t="s">
        <v>11</v>
      </c>
      <c r="D609" t="s">
        <v>13</v>
      </c>
      <c r="E609" t="s">
        <v>17</v>
      </c>
      <c r="F609">
        <v>100000</v>
      </c>
      <c r="G609" t="s">
        <v>21</v>
      </c>
      <c r="H609" s="3">
        <v>7.0000000000000007E-2</v>
      </c>
      <c r="I609">
        <v>1482</v>
      </c>
      <c r="J609">
        <v>46</v>
      </c>
      <c r="K609" t="s">
        <v>25</v>
      </c>
      <c r="L609" s="9">
        <f t="shared" si="9"/>
        <v>7.0000000000000007E-2</v>
      </c>
      <c r="M609" t="str">
        <f>IF(Customer_table[[#This Row],[Total Trans Ct]]&gt;=60,"Active",IF(Customer_table[[#This Row],[Total Trans Ct]]&gt;=30,"Moderate","Low"))</f>
        <v>Moderate</v>
      </c>
    </row>
    <row r="610" spans="1:13" x14ac:dyDescent="0.3">
      <c r="A610">
        <v>711526533</v>
      </c>
      <c r="B610">
        <v>33</v>
      </c>
      <c r="C610" t="s">
        <v>12</v>
      </c>
      <c r="D610" t="s">
        <v>13</v>
      </c>
      <c r="E610" t="s">
        <v>17</v>
      </c>
      <c r="F610">
        <v>100000</v>
      </c>
      <c r="G610" t="s">
        <v>21</v>
      </c>
      <c r="H610" s="3">
        <v>0.128</v>
      </c>
      <c r="I610">
        <v>1726</v>
      </c>
      <c r="J610">
        <v>37</v>
      </c>
      <c r="K610" t="s">
        <v>25</v>
      </c>
      <c r="L610" s="9">
        <f t="shared" si="9"/>
        <v>0.128</v>
      </c>
      <c r="M610" t="str">
        <f>IF(Customer_table[[#This Row],[Total Trans Ct]]&gt;=60,"Active",IF(Customer_table[[#This Row],[Total Trans Ct]]&gt;=30,"Moderate","Low"))</f>
        <v>Moderate</v>
      </c>
    </row>
    <row r="611" spans="1:13" x14ac:dyDescent="0.3">
      <c r="A611">
        <v>804403908</v>
      </c>
      <c r="B611">
        <v>50</v>
      </c>
      <c r="C611" t="s">
        <v>11</v>
      </c>
      <c r="D611" t="s">
        <v>13</v>
      </c>
      <c r="E611" t="s">
        <v>15</v>
      </c>
      <c r="F611">
        <v>70000</v>
      </c>
      <c r="G611" t="s">
        <v>21</v>
      </c>
      <c r="H611" s="3">
        <v>5.0999999999999997E-2</v>
      </c>
      <c r="I611">
        <v>1806</v>
      </c>
      <c r="J611">
        <v>31</v>
      </c>
      <c r="K611" t="s">
        <v>25</v>
      </c>
      <c r="L611" s="9">
        <f t="shared" si="9"/>
        <v>5.0999999999999997E-2</v>
      </c>
      <c r="M611" t="str">
        <f>IF(Customer_table[[#This Row],[Total Trans Ct]]&gt;=60,"Active",IF(Customer_table[[#This Row],[Total Trans Ct]]&gt;=30,"Moderate","Low"))</f>
        <v>Moderate</v>
      </c>
    </row>
    <row r="612" spans="1:13" x14ac:dyDescent="0.3">
      <c r="A612">
        <v>716999883</v>
      </c>
      <c r="B612">
        <v>51</v>
      </c>
      <c r="C612" t="s">
        <v>11</v>
      </c>
      <c r="D612" t="s">
        <v>13</v>
      </c>
      <c r="E612" t="s">
        <v>17</v>
      </c>
      <c r="F612">
        <v>100000</v>
      </c>
      <c r="G612" t="s">
        <v>21</v>
      </c>
      <c r="H612" s="3">
        <v>0.09</v>
      </c>
      <c r="I612">
        <v>1405</v>
      </c>
      <c r="J612">
        <v>43</v>
      </c>
      <c r="K612" t="s">
        <v>25</v>
      </c>
      <c r="L612" s="9">
        <f t="shared" si="9"/>
        <v>0.09</v>
      </c>
      <c r="M612" t="str">
        <f>IF(Customer_table[[#This Row],[Total Trans Ct]]&gt;=60,"Active",IF(Customer_table[[#This Row],[Total Trans Ct]]&gt;=30,"Moderate","Low"))</f>
        <v>Moderate</v>
      </c>
    </row>
    <row r="613" spans="1:13" x14ac:dyDescent="0.3">
      <c r="A613">
        <v>716452083</v>
      </c>
      <c r="B613">
        <v>56</v>
      </c>
      <c r="C613" t="s">
        <v>11</v>
      </c>
      <c r="D613" t="s">
        <v>14</v>
      </c>
      <c r="E613" t="s">
        <v>16</v>
      </c>
      <c r="F613">
        <v>20000</v>
      </c>
      <c r="G613" t="s">
        <v>21</v>
      </c>
      <c r="H613" s="3">
        <v>0.26900000000000002</v>
      </c>
      <c r="I613">
        <v>2052</v>
      </c>
      <c r="J613">
        <v>50</v>
      </c>
      <c r="K613" t="s">
        <v>25</v>
      </c>
      <c r="L613" s="9">
        <f t="shared" si="9"/>
        <v>0.26900000000000002</v>
      </c>
      <c r="M613" t="str">
        <f>IF(Customer_table[[#This Row],[Total Trans Ct]]&gt;=60,"Active",IF(Customer_table[[#This Row],[Total Trans Ct]]&gt;=30,"Moderate","Low"))</f>
        <v>Moderate</v>
      </c>
    </row>
    <row r="614" spans="1:13" x14ac:dyDescent="0.3">
      <c r="A614">
        <v>787599258</v>
      </c>
      <c r="B614">
        <v>55</v>
      </c>
      <c r="C614" t="s">
        <v>11</v>
      </c>
      <c r="D614" t="s">
        <v>14</v>
      </c>
      <c r="E614" t="s">
        <v>16</v>
      </c>
      <c r="F614">
        <v>20000</v>
      </c>
      <c r="G614" t="s">
        <v>21</v>
      </c>
      <c r="H614" s="3">
        <v>0.17799999999999999</v>
      </c>
      <c r="I614">
        <v>1175</v>
      </c>
      <c r="J614">
        <v>34</v>
      </c>
      <c r="K614" t="s">
        <v>25</v>
      </c>
      <c r="L614" s="9">
        <f t="shared" si="9"/>
        <v>0.17799999999999999</v>
      </c>
      <c r="M614" t="str">
        <f>IF(Customer_table[[#This Row],[Total Trans Ct]]&gt;=60,"Active",IF(Customer_table[[#This Row],[Total Trans Ct]]&gt;=30,"Moderate","Low"))</f>
        <v>Moderate</v>
      </c>
    </row>
    <row r="615" spans="1:13" x14ac:dyDescent="0.3">
      <c r="A615">
        <v>714495258</v>
      </c>
      <c r="B615">
        <v>26</v>
      </c>
      <c r="C615" t="s">
        <v>12</v>
      </c>
      <c r="D615" t="s">
        <v>13</v>
      </c>
      <c r="E615" t="s">
        <v>16</v>
      </c>
      <c r="F615">
        <v>20000</v>
      </c>
      <c r="G615" t="s">
        <v>21</v>
      </c>
      <c r="H615" s="3">
        <v>0.33300000000000002</v>
      </c>
      <c r="I615">
        <v>1786</v>
      </c>
      <c r="J615">
        <v>37</v>
      </c>
      <c r="K615" t="s">
        <v>26</v>
      </c>
      <c r="L615" s="9">
        <f t="shared" si="9"/>
        <v>0.33300000000000002</v>
      </c>
      <c r="M615" t="str">
        <f>IF(Customer_table[[#This Row],[Total Trans Ct]]&gt;=60,"Active",IF(Customer_table[[#This Row],[Total Trans Ct]]&gt;=30,"Moderate","Low"))</f>
        <v>Moderate</v>
      </c>
    </row>
    <row r="616" spans="1:13" x14ac:dyDescent="0.3">
      <c r="A616">
        <v>717713283</v>
      </c>
      <c r="B616">
        <v>42</v>
      </c>
      <c r="C616" t="s">
        <v>10</v>
      </c>
      <c r="D616" t="s">
        <v>14</v>
      </c>
      <c r="E616" t="s">
        <v>16</v>
      </c>
      <c r="F616">
        <v>20000</v>
      </c>
      <c r="G616" t="s">
        <v>21</v>
      </c>
      <c r="H616" s="3">
        <v>0.125</v>
      </c>
      <c r="I616">
        <v>1675</v>
      </c>
      <c r="J616">
        <v>58</v>
      </c>
      <c r="K616" t="s">
        <v>25</v>
      </c>
      <c r="L616" s="9">
        <f t="shared" si="9"/>
        <v>0.125</v>
      </c>
      <c r="M616" t="str">
        <f>IF(Customer_table[[#This Row],[Total Trans Ct]]&gt;=60,"Active",IF(Customer_table[[#This Row],[Total Trans Ct]]&gt;=30,"Moderate","Low"))</f>
        <v>Moderate</v>
      </c>
    </row>
    <row r="617" spans="1:13" x14ac:dyDescent="0.3">
      <c r="A617">
        <v>789317883</v>
      </c>
      <c r="B617">
        <v>54</v>
      </c>
      <c r="C617" t="s">
        <v>11</v>
      </c>
      <c r="D617" t="s">
        <v>13</v>
      </c>
      <c r="E617" t="s">
        <v>17</v>
      </c>
      <c r="F617">
        <v>100000</v>
      </c>
      <c r="G617" t="s">
        <v>21</v>
      </c>
      <c r="H617" s="3">
        <v>9.0999999999999998E-2</v>
      </c>
      <c r="I617">
        <v>1200</v>
      </c>
      <c r="J617">
        <v>36</v>
      </c>
      <c r="K617" t="s">
        <v>25</v>
      </c>
      <c r="L617" s="9">
        <f t="shared" si="9"/>
        <v>9.0999999999999998E-2</v>
      </c>
      <c r="M617" t="str">
        <f>IF(Customer_table[[#This Row],[Total Trans Ct]]&gt;=60,"Active",IF(Customer_table[[#This Row],[Total Trans Ct]]&gt;=30,"Moderate","Low"))</f>
        <v>Moderate</v>
      </c>
    </row>
    <row r="618" spans="1:13" x14ac:dyDescent="0.3">
      <c r="A618">
        <v>714500883</v>
      </c>
      <c r="B618">
        <v>44</v>
      </c>
      <c r="C618" t="s">
        <v>10</v>
      </c>
      <c r="D618" t="s">
        <v>14</v>
      </c>
      <c r="E618" t="s">
        <v>20</v>
      </c>
      <c r="G618" t="s">
        <v>21</v>
      </c>
      <c r="H618" s="3">
        <v>3.9E-2</v>
      </c>
      <c r="I618">
        <v>1283</v>
      </c>
      <c r="J618">
        <v>37</v>
      </c>
      <c r="K618" t="s">
        <v>25</v>
      </c>
      <c r="L618" s="9">
        <f t="shared" si="9"/>
        <v>3.9E-2</v>
      </c>
      <c r="M618" t="str">
        <f>IF(Customer_table[[#This Row],[Total Trans Ct]]&gt;=60,"Active",IF(Customer_table[[#This Row],[Total Trans Ct]]&gt;=30,"Moderate","Low"))</f>
        <v>Moderate</v>
      </c>
    </row>
    <row r="619" spans="1:13" x14ac:dyDescent="0.3">
      <c r="A619">
        <v>789467508</v>
      </c>
      <c r="B619">
        <v>65</v>
      </c>
      <c r="C619" t="s">
        <v>11</v>
      </c>
      <c r="D619" t="s">
        <v>14</v>
      </c>
      <c r="E619" t="s">
        <v>18</v>
      </c>
      <c r="F619">
        <v>50000</v>
      </c>
      <c r="G619" t="s">
        <v>21</v>
      </c>
      <c r="H619" s="3">
        <v>0.53</v>
      </c>
      <c r="I619">
        <v>1937</v>
      </c>
      <c r="J619">
        <v>57</v>
      </c>
      <c r="K619" t="s">
        <v>26</v>
      </c>
      <c r="L619" s="9">
        <f t="shared" si="9"/>
        <v>0.53</v>
      </c>
      <c r="M619" t="str">
        <f>IF(Customer_table[[#This Row],[Total Trans Ct]]&gt;=60,"Active",IF(Customer_table[[#This Row],[Total Trans Ct]]&gt;=30,"Moderate","Low"))</f>
        <v>Moderate</v>
      </c>
    </row>
    <row r="620" spans="1:13" x14ac:dyDescent="0.3">
      <c r="A620">
        <v>710317758</v>
      </c>
      <c r="B620">
        <v>38</v>
      </c>
      <c r="C620" t="s">
        <v>10</v>
      </c>
      <c r="D620" t="s">
        <v>14</v>
      </c>
      <c r="E620" t="s">
        <v>20</v>
      </c>
      <c r="G620" t="s">
        <v>21</v>
      </c>
      <c r="H620" s="3">
        <v>0.13500000000000001</v>
      </c>
      <c r="I620">
        <v>2033</v>
      </c>
      <c r="J620">
        <v>38</v>
      </c>
      <c r="K620" t="s">
        <v>25</v>
      </c>
      <c r="L620" s="9">
        <f t="shared" si="9"/>
        <v>0.13500000000000001</v>
      </c>
      <c r="M620" t="str">
        <f>IF(Customer_table[[#This Row],[Total Trans Ct]]&gt;=60,"Active",IF(Customer_table[[#This Row],[Total Trans Ct]]&gt;=30,"Moderate","Low"))</f>
        <v>Moderate</v>
      </c>
    </row>
    <row r="621" spans="1:13" x14ac:dyDescent="0.3">
      <c r="A621">
        <v>711231558</v>
      </c>
      <c r="B621">
        <v>58</v>
      </c>
      <c r="C621" t="s">
        <v>11</v>
      </c>
      <c r="D621" t="s">
        <v>13</v>
      </c>
      <c r="E621" t="s">
        <v>15</v>
      </c>
      <c r="F621">
        <v>70000</v>
      </c>
      <c r="G621" t="s">
        <v>21</v>
      </c>
      <c r="H621" s="3">
        <v>0.30299999999999999</v>
      </c>
      <c r="I621">
        <v>1915</v>
      </c>
      <c r="J621">
        <v>37</v>
      </c>
      <c r="K621" t="s">
        <v>26</v>
      </c>
      <c r="L621" s="9">
        <f t="shared" si="9"/>
        <v>0.30299999999999999</v>
      </c>
      <c r="M621" t="str">
        <f>IF(Customer_table[[#This Row],[Total Trans Ct]]&gt;=60,"Active",IF(Customer_table[[#This Row],[Total Trans Ct]]&gt;=30,"Moderate","Low"))</f>
        <v>Moderate</v>
      </c>
    </row>
    <row r="622" spans="1:13" x14ac:dyDescent="0.3">
      <c r="A622">
        <v>716829483</v>
      </c>
      <c r="B622">
        <v>39</v>
      </c>
      <c r="C622" t="s">
        <v>10</v>
      </c>
      <c r="D622" t="s">
        <v>14</v>
      </c>
      <c r="E622" t="s">
        <v>18</v>
      </c>
      <c r="F622">
        <v>50000</v>
      </c>
      <c r="G622" t="s">
        <v>21</v>
      </c>
      <c r="H622" s="3">
        <v>0.68200000000000005</v>
      </c>
      <c r="I622">
        <v>1988</v>
      </c>
      <c r="J622">
        <v>36</v>
      </c>
      <c r="K622" t="s">
        <v>26</v>
      </c>
      <c r="L622" s="9">
        <f t="shared" si="9"/>
        <v>0.68200000000000005</v>
      </c>
      <c r="M622" t="str">
        <f>IF(Customer_table[[#This Row],[Total Trans Ct]]&gt;=60,"Active",IF(Customer_table[[#This Row],[Total Trans Ct]]&gt;=30,"Moderate","Low"))</f>
        <v>Moderate</v>
      </c>
    </row>
    <row r="623" spans="1:13" x14ac:dyDescent="0.3">
      <c r="A623">
        <v>779713608</v>
      </c>
      <c r="B623">
        <v>52</v>
      </c>
      <c r="C623" t="s">
        <v>11</v>
      </c>
      <c r="D623" t="s">
        <v>13</v>
      </c>
      <c r="E623" t="s">
        <v>19</v>
      </c>
      <c r="F623">
        <v>130000</v>
      </c>
      <c r="G623" t="s">
        <v>21</v>
      </c>
      <c r="H623" s="3">
        <v>0.45600000000000002</v>
      </c>
      <c r="I623">
        <v>1648</v>
      </c>
      <c r="J623">
        <v>30</v>
      </c>
      <c r="K623" t="s">
        <v>26</v>
      </c>
      <c r="L623" s="9">
        <f t="shared" si="9"/>
        <v>0.45600000000000002</v>
      </c>
      <c r="M623" t="str">
        <f>IF(Customer_table[[#This Row],[Total Trans Ct]]&gt;=60,"Active",IF(Customer_table[[#This Row],[Total Trans Ct]]&gt;=30,"Moderate","Low"))</f>
        <v>Moderate</v>
      </c>
    </row>
    <row r="624" spans="1:13" x14ac:dyDescent="0.3">
      <c r="A624">
        <v>711628458</v>
      </c>
      <c r="B624">
        <v>45</v>
      </c>
      <c r="C624" t="s">
        <v>10</v>
      </c>
      <c r="D624" t="s">
        <v>14</v>
      </c>
      <c r="E624" t="s">
        <v>16</v>
      </c>
      <c r="F624">
        <v>20000</v>
      </c>
      <c r="G624" t="s">
        <v>21</v>
      </c>
      <c r="H624" s="3">
        <v>0.10199999999999999</v>
      </c>
      <c r="I624">
        <v>1902</v>
      </c>
      <c r="J624">
        <v>45</v>
      </c>
      <c r="K624" t="s">
        <v>25</v>
      </c>
      <c r="L624" s="9">
        <f t="shared" si="9"/>
        <v>0.10199999999999999</v>
      </c>
      <c r="M624" t="str">
        <f>IF(Customer_table[[#This Row],[Total Trans Ct]]&gt;=60,"Active",IF(Customer_table[[#This Row],[Total Trans Ct]]&gt;=30,"Moderate","Low"))</f>
        <v>Moderate</v>
      </c>
    </row>
    <row r="625" spans="1:13" x14ac:dyDescent="0.3">
      <c r="A625">
        <v>718943508</v>
      </c>
      <c r="B625">
        <v>42</v>
      </c>
      <c r="C625" t="s">
        <v>10</v>
      </c>
      <c r="D625" t="s">
        <v>13</v>
      </c>
      <c r="E625" t="s">
        <v>17</v>
      </c>
      <c r="F625">
        <v>100000</v>
      </c>
      <c r="G625" t="s">
        <v>21</v>
      </c>
      <c r="H625" s="3">
        <v>0.58399999999999996</v>
      </c>
      <c r="I625">
        <v>1454</v>
      </c>
      <c r="J625">
        <v>35</v>
      </c>
      <c r="K625" t="s">
        <v>25</v>
      </c>
      <c r="L625" s="9">
        <f t="shared" si="9"/>
        <v>0.58399999999999996</v>
      </c>
      <c r="M625" t="str">
        <f>IF(Customer_table[[#This Row],[Total Trans Ct]]&gt;=60,"Active",IF(Customer_table[[#This Row],[Total Trans Ct]]&gt;=30,"Moderate","Low"))</f>
        <v>Moderate</v>
      </c>
    </row>
    <row r="626" spans="1:13" x14ac:dyDescent="0.3">
      <c r="A626">
        <v>770724558</v>
      </c>
      <c r="B626">
        <v>42</v>
      </c>
      <c r="C626" t="s">
        <v>10</v>
      </c>
      <c r="D626" t="s">
        <v>13</v>
      </c>
      <c r="E626" t="s">
        <v>15</v>
      </c>
      <c r="F626">
        <v>70000</v>
      </c>
      <c r="G626" t="s">
        <v>21</v>
      </c>
      <c r="H626" s="3">
        <v>0</v>
      </c>
      <c r="I626">
        <v>838</v>
      </c>
      <c r="J626">
        <v>24</v>
      </c>
      <c r="K626" t="s">
        <v>25</v>
      </c>
      <c r="L626" s="9">
        <f t="shared" si="9"/>
        <v>0</v>
      </c>
      <c r="M626" t="str">
        <f>IF(Customer_table[[#This Row],[Total Trans Ct]]&gt;=60,"Active",IF(Customer_table[[#This Row],[Total Trans Ct]]&gt;=30,"Moderate","Low"))</f>
        <v>Low</v>
      </c>
    </row>
    <row r="627" spans="1:13" x14ac:dyDescent="0.3">
      <c r="A627">
        <v>783561558</v>
      </c>
      <c r="B627">
        <v>57</v>
      </c>
      <c r="C627" t="s">
        <v>11</v>
      </c>
      <c r="D627" t="s">
        <v>13</v>
      </c>
      <c r="E627" t="s">
        <v>19</v>
      </c>
      <c r="F627">
        <v>130000</v>
      </c>
      <c r="G627" t="s">
        <v>21</v>
      </c>
      <c r="H627" s="3">
        <v>0</v>
      </c>
      <c r="I627">
        <v>1918</v>
      </c>
      <c r="J627">
        <v>61</v>
      </c>
      <c r="K627" t="s">
        <v>25</v>
      </c>
      <c r="L627" s="9">
        <f t="shared" si="9"/>
        <v>0</v>
      </c>
      <c r="M627" t="str">
        <f>IF(Customer_table[[#This Row],[Total Trans Ct]]&gt;=60,"Active",IF(Customer_table[[#This Row],[Total Trans Ct]]&gt;=30,"Moderate","Low"))</f>
        <v>Active</v>
      </c>
    </row>
    <row r="628" spans="1:13" x14ac:dyDescent="0.3">
      <c r="A628">
        <v>719309958</v>
      </c>
      <c r="B628">
        <v>55</v>
      </c>
      <c r="C628" t="s">
        <v>11</v>
      </c>
      <c r="D628" t="s">
        <v>13</v>
      </c>
      <c r="E628" t="s">
        <v>17</v>
      </c>
      <c r="F628">
        <v>100000</v>
      </c>
      <c r="G628" t="s">
        <v>21</v>
      </c>
      <c r="H628" s="3">
        <v>0</v>
      </c>
      <c r="I628">
        <v>837</v>
      </c>
      <c r="J628">
        <v>25</v>
      </c>
      <c r="K628" t="s">
        <v>25</v>
      </c>
      <c r="L628" s="9">
        <f t="shared" si="9"/>
        <v>0</v>
      </c>
      <c r="M628" t="str">
        <f>IF(Customer_table[[#This Row],[Total Trans Ct]]&gt;=60,"Active",IF(Customer_table[[#This Row],[Total Trans Ct]]&gt;=30,"Moderate","Low"))</f>
        <v>Low</v>
      </c>
    </row>
    <row r="629" spans="1:13" x14ac:dyDescent="0.3">
      <c r="A629">
        <v>788785083</v>
      </c>
      <c r="B629">
        <v>44</v>
      </c>
      <c r="C629" t="s">
        <v>10</v>
      </c>
      <c r="D629" t="s">
        <v>14</v>
      </c>
      <c r="E629" t="s">
        <v>16</v>
      </c>
      <c r="F629">
        <v>20000</v>
      </c>
      <c r="G629" t="s">
        <v>21</v>
      </c>
      <c r="H629" s="3">
        <v>0.33700000000000002</v>
      </c>
      <c r="I629">
        <v>4311</v>
      </c>
      <c r="J629">
        <v>78</v>
      </c>
      <c r="K629" t="s">
        <v>26</v>
      </c>
      <c r="L629" s="9">
        <f t="shared" si="9"/>
        <v>0.33700000000000002</v>
      </c>
      <c r="M629" t="str">
        <f>IF(Customer_table[[#This Row],[Total Trans Ct]]&gt;=60,"Active",IF(Customer_table[[#This Row],[Total Trans Ct]]&gt;=30,"Moderate","Low"))</f>
        <v>Active</v>
      </c>
    </row>
    <row r="630" spans="1:13" x14ac:dyDescent="0.3">
      <c r="A630">
        <v>780481308</v>
      </c>
      <c r="B630">
        <v>37</v>
      </c>
      <c r="C630" t="s">
        <v>10</v>
      </c>
      <c r="D630" t="s">
        <v>14</v>
      </c>
      <c r="E630" t="s">
        <v>20</v>
      </c>
      <c r="G630" t="s">
        <v>21</v>
      </c>
      <c r="H630" s="3">
        <v>0.14599999999999999</v>
      </c>
      <c r="I630">
        <v>1567</v>
      </c>
      <c r="J630">
        <v>33</v>
      </c>
      <c r="K630" t="s">
        <v>25</v>
      </c>
      <c r="L630" s="9">
        <f t="shared" si="9"/>
        <v>0.14599999999999999</v>
      </c>
      <c r="M630" t="str">
        <f>IF(Customer_table[[#This Row],[Total Trans Ct]]&gt;=60,"Active",IF(Customer_table[[#This Row],[Total Trans Ct]]&gt;=30,"Moderate","Low"))</f>
        <v>Moderate</v>
      </c>
    </row>
    <row r="631" spans="1:13" x14ac:dyDescent="0.3">
      <c r="A631">
        <v>711757383</v>
      </c>
      <c r="B631">
        <v>50</v>
      </c>
      <c r="C631" t="s">
        <v>11</v>
      </c>
      <c r="D631" t="s">
        <v>14</v>
      </c>
      <c r="E631" t="s">
        <v>16</v>
      </c>
      <c r="F631">
        <v>20000</v>
      </c>
      <c r="G631" t="s">
        <v>21</v>
      </c>
      <c r="H631" s="3">
        <v>0</v>
      </c>
      <c r="I631">
        <v>1905</v>
      </c>
      <c r="J631">
        <v>39</v>
      </c>
      <c r="K631" t="s">
        <v>25</v>
      </c>
      <c r="L631" s="9">
        <f t="shared" si="9"/>
        <v>0</v>
      </c>
      <c r="M631" t="str">
        <f>IF(Customer_table[[#This Row],[Total Trans Ct]]&gt;=60,"Active",IF(Customer_table[[#This Row],[Total Trans Ct]]&gt;=30,"Moderate","Low"))</f>
        <v>Moderate</v>
      </c>
    </row>
    <row r="632" spans="1:13" x14ac:dyDescent="0.3">
      <c r="A632">
        <v>787550808</v>
      </c>
      <c r="B632">
        <v>51</v>
      </c>
      <c r="C632" t="s">
        <v>11</v>
      </c>
      <c r="D632" t="s">
        <v>13</v>
      </c>
      <c r="E632" t="s">
        <v>18</v>
      </c>
      <c r="F632">
        <v>50000</v>
      </c>
      <c r="G632" t="s">
        <v>21</v>
      </c>
      <c r="H632" s="3">
        <v>0.128</v>
      </c>
      <c r="I632">
        <v>1422</v>
      </c>
      <c r="J632">
        <v>26</v>
      </c>
      <c r="K632" t="s">
        <v>25</v>
      </c>
      <c r="L632" s="9">
        <f t="shared" si="9"/>
        <v>0.128</v>
      </c>
      <c r="M632" t="str">
        <f>IF(Customer_table[[#This Row],[Total Trans Ct]]&gt;=60,"Active",IF(Customer_table[[#This Row],[Total Trans Ct]]&gt;=30,"Moderate","Low"))</f>
        <v>Low</v>
      </c>
    </row>
    <row r="633" spans="1:13" x14ac:dyDescent="0.3">
      <c r="A633">
        <v>779863533</v>
      </c>
      <c r="B633">
        <v>37</v>
      </c>
      <c r="C633" t="s">
        <v>10</v>
      </c>
      <c r="D633" t="s">
        <v>13</v>
      </c>
      <c r="E633" t="s">
        <v>17</v>
      </c>
      <c r="F633">
        <v>100000</v>
      </c>
      <c r="G633" t="s">
        <v>21</v>
      </c>
      <c r="H633" s="3">
        <v>0</v>
      </c>
      <c r="I633">
        <v>1680</v>
      </c>
      <c r="J633">
        <v>32</v>
      </c>
      <c r="K633" t="s">
        <v>25</v>
      </c>
      <c r="L633" s="9">
        <f t="shared" si="9"/>
        <v>0</v>
      </c>
      <c r="M633" t="str">
        <f>IF(Customer_table[[#This Row],[Total Trans Ct]]&gt;=60,"Active",IF(Customer_table[[#This Row],[Total Trans Ct]]&gt;=30,"Moderate","Low"))</f>
        <v>Moderate</v>
      </c>
    </row>
    <row r="634" spans="1:13" x14ac:dyDescent="0.3">
      <c r="A634">
        <v>714529233</v>
      </c>
      <c r="B634">
        <v>36</v>
      </c>
      <c r="C634" t="s">
        <v>10</v>
      </c>
      <c r="D634" t="s">
        <v>14</v>
      </c>
      <c r="E634" t="s">
        <v>16</v>
      </c>
      <c r="F634">
        <v>20000</v>
      </c>
      <c r="G634" t="s">
        <v>21</v>
      </c>
      <c r="H634" s="3">
        <v>0.51</v>
      </c>
      <c r="I634">
        <v>1652</v>
      </c>
      <c r="J634">
        <v>41</v>
      </c>
      <c r="K634" t="s">
        <v>26</v>
      </c>
      <c r="L634" s="9">
        <f t="shared" si="9"/>
        <v>0.51</v>
      </c>
      <c r="M634" t="str">
        <f>IF(Customer_table[[#This Row],[Total Trans Ct]]&gt;=60,"Active",IF(Customer_table[[#This Row],[Total Trans Ct]]&gt;=30,"Moderate","Low"))</f>
        <v>Moderate</v>
      </c>
    </row>
    <row r="635" spans="1:13" x14ac:dyDescent="0.3">
      <c r="A635">
        <v>708177333</v>
      </c>
      <c r="B635">
        <v>51</v>
      </c>
      <c r="C635" t="s">
        <v>11</v>
      </c>
      <c r="D635" t="s">
        <v>14</v>
      </c>
      <c r="E635" t="s">
        <v>16</v>
      </c>
      <c r="F635">
        <v>20000</v>
      </c>
      <c r="G635" t="s">
        <v>23</v>
      </c>
      <c r="H635" s="3">
        <v>0.221</v>
      </c>
      <c r="I635">
        <v>1158</v>
      </c>
      <c r="J635">
        <v>26</v>
      </c>
      <c r="K635" t="s">
        <v>25</v>
      </c>
      <c r="L635" s="9">
        <f t="shared" si="9"/>
        <v>0.221</v>
      </c>
      <c r="M635" t="str">
        <f>IF(Customer_table[[#This Row],[Total Trans Ct]]&gt;=60,"Active",IF(Customer_table[[#This Row],[Total Trans Ct]]&gt;=30,"Moderate","Low"))</f>
        <v>Low</v>
      </c>
    </row>
    <row r="636" spans="1:13" x14ac:dyDescent="0.3">
      <c r="A636">
        <v>812019933</v>
      </c>
      <c r="B636">
        <v>65</v>
      </c>
      <c r="C636" t="s">
        <v>11</v>
      </c>
      <c r="D636" t="s">
        <v>13</v>
      </c>
      <c r="E636" t="s">
        <v>18</v>
      </c>
      <c r="F636">
        <v>50000</v>
      </c>
      <c r="G636" t="s">
        <v>21</v>
      </c>
      <c r="H636" s="3">
        <v>0.81899999999999995</v>
      </c>
      <c r="I636">
        <v>1797</v>
      </c>
      <c r="J636">
        <v>46</v>
      </c>
      <c r="K636" t="s">
        <v>26</v>
      </c>
      <c r="L636" s="9">
        <f t="shared" si="9"/>
        <v>0.81899999999999995</v>
      </c>
      <c r="M636" t="str">
        <f>IF(Customer_table[[#This Row],[Total Trans Ct]]&gt;=60,"Active",IF(Customer_table[[#This Row],[Total Trans Ct]]&gt;=30,"Moderate","Low"))</f>
        <v>Moderate</v>
      </c>
    </row>
    <row r="637" spans="1:13" x14ac:dyDescent="0.3">
      <c r="A637">
        <v>708557358</v>
      </c>
      <c r="B637">
        <v>43</v>
      </c>
      <c r="C637" t="s">
        <v>10</v>
      </c>
      <c r="D637" t="s">
        <v>13</v>
      </c>
      <c r="E637" t="s">
        <v>15</v>
      </c>
      <c r="F637">
        <v>70000</v>
      </c>
      <c r="G637" t="s">
        <v>21</v>
      </c>
      <c r="H637" s="3">
        <v>6.0999999999999999E-2</v>
      </c>
      <c r="I637">
        <v>1911</v>
      </c>
      <c r="J637">
        <v>55</v>
      </c>
      <c r="K637" t="s">
        <v>25</v>
      </c>
      <c r="L637" s="9">
        <f t="shared" si="9"/>
        <v>6.0999999999999999E-2</v>
      </c>
      <c r="M637" t="str">
        <f>IF(Customer_table[[#This Row],[Total Trans Ct]]&gt;=60,"Active",IF(Customer_table[[#This Row],[Total Trans Ct]]&gt;=30,"Moderate","Low"))</f>
        <v>Moderate</v>
      </c>
    </row>
    <row r="638" spans="1:13" x14ac:dyDescent="0.3">
      <c r="A638">
        <v>713580633</v>
      </c>
      <c r="B638">
        <v>46</v>
      </c>
      <c r="C638" t="s">
        <v>11</v>
      </c>
      <c r="D638" t="s">
        <v>13</v>
      </c>
      <c r="E638" t="s">
        <v>18</v>
      </c>
      <c r="F638">
        <v>50000</v>
      </c>
      <c r="G638" t="s">
        <v>21</v>
      </c>
      <c r="H638" s="3">
        <v>0</v>
      </c>
      <c r="I638">
        <v>1260</v>
      </c>
      <c r="J638">
        <v>27</v>
      </c>
      <c r="K638" t="s">
        <v>25</v>
      </c>
      <c r="L638" s="9">
        <f t="shared" si="9"/>
        <v>0</v>
      </c>
      <c r="M638" t="str">
        <f>IF(Customer_table[[#This Row],[Total Trans Ct]]&gt;=60,"Active",IF(Customer_table[[#This Row],[Total Trans Ct]]&gt;=30,"Moderate","Low"))</f>
        <v>Low</v>
      </c>
    </row>
    <row r="639" spans="1:13" x14ac:dyDescent="0.3">
      <c r="A639">
        <v>711466533</v>
      </c>
      <c r="B639">
        <v>43</v>
      </c>
      <c r="C639" t="s">
        <v>10</v>
      </c>
      <c r="D639" t="s">
        <v>14</v>
      </c>
      <c r="E639" t="s">
        <v>16</v>
      </c>
      <c r="F639">
        <v>20000</v>
      </c>
      <c r="G639" t="s">
        <v>21</v>
      </c>
      <c r="H639" s="3">
        <v>0.217</v>
      </c>
      <c r="I639">
        <v>1489</v>
      </c>
      <c r="J639">
        <v>45</v>
      </c>
      <c r="K639" t="s">
        <v>25</v>
      </c>
      <c r="L639" s="9">
        <f t="shared" si="9"/>
        <v>0.217</v>
      </c>
      <c r="M639" t="str">
        <f>IF(Customer_table[[#This Row],[Total Trans Ct]]&gt;=60,"Active",IF(Customer_table[[#This Row],[Total Trans Ct]]&gt;=30,"Moderate","Low"))</f>
        <v>Moderate</v>
      </c>
    </row>
    <row r="640" spans="1:13" x14ac:dyDescent="0.3">
      <c r="A640">
        <v>802276683</v>
      </c>
      <c r="B640">
        <v>56</v>
      </c>
      <c r="C640" t="s">
        <v>11</v>
      </c>
      <c r="D640" t="s">
        <v>13</v>
      </c>
      <c r="E640" t="s">
        <v>17</v>
      </c>
      <c r="F640">
        <v>100000</v>
      </c>
      <c r="G640" t="s">
        <v>21</v>
      </c>
      <c r="H640" s="3">
        <v>0.17100000000000001</v>
      </c>
      <c r="I640">
        <v>1794</v>
      </c>
      <c r="J640">
        <v>31</v>
      </c>
      <c r="K640" t="s">
        <v>25</v>
      </c>
      <c r="L640" s="9">
        <f t="shared" si="9"/>
        <v>0.17100000000000001</v>
      </c>
      <c r="M640" t="str">
        <f>IF(Customer_table[[#This Row],[Total Trans Ct]]&gt;=60,"Active",IF(Customer_table[[#This Row],[Total Trans Ct]]&gt;=30,"Moderate","Low"))</f>
        <v>Moderate</v>
      </c>
    </row>
    <row r="641" spans="1:13" x14ac:dyDescent="0.3">
      <c r="A641">
        <v>780913308</v>
      </c>
      <c r="B641">
        <v>43</v>
      </c>
      <c r="C641" t="s">
        <v>10</v>
      </c>
      <c r="D641" t="s">
        <v>13</v>
      </c>
      <c r="E641" t="s">
        <v>15</v>
      </c>
      <c r="F641">
        <v>70000</v>
      </c>
      <c r="G641" t="s">
        <v>21</v>
      </c>
      <c r="H641" s="3">
        <v>0.183</v>
      </c>
      <c r="I641">
        <v>1510</v>
      </c>
      <c r="J641">
        <v>42</v>
      </c>
      <c r="K641" t="s">
        <v>25</v>
      </c>
      <c r="L641" s="9">
        <f t="shared" si="9"/>
        <v>0.183</v>
      </c>
      <c r="M641" t="str">
        <f>IF(Customer_table[[#This Row],[Total Trans Ct]]&gt;=60,"Active",IF(Customer_table[[#This Row],[Total Trans Ct]]&gt;=30,"Moderate","Low"))</f>
        <v>Moderate</v>
      </c>
    </row>
    <row r="642" spans="1:13" x14ac:dyDescent="0.3">
      <c r="A642">
        <v>808897683</v>
      </c>
      <c r="B642">
        <v>53</v>
      </c>
      <c r="C642" t="s">
        <v>11</v>
      </c>
      <c r="D642" t="s">
        <v>13</v>
      </c>
      <c r="E642" t="s">
        <v>17</v>
      </c>
      <c r="F642">
        <v>100000</v>
      </c>
      <c r="G642" t="s">
        <v>21</v>
      </c>
      <c r="H642" s="3">
        <v>4.5999999999999999E-2</v>
      </c>
      <c r="I642">
        <v>3231</v>
      </c>
      <c r="J642">
        <v>47</v>
      </c>
      <c r="K642" t="s">
        <v>25</v>
      </c>
      <c r="L642" s="9">
        <f t="shared" ref="L642:L705" si="10">H642</f>
        <v>4.5999999999999999E-2</v>
      </c>
      <c r="M642" t="str">
        <f>IF(Customer_table[[#This Row],[Total Trans Ct]]&gt;=60,"Active",IF(Customer_table[[#This Row],[Total Trans Ct]]&gt;=30,"Moderate","Low"))</f>
        <v>Moderate</v>
      </c>
    </row>
    <row r="643" spans="1:13" x14ac:dyDescent="0.3">
      <c r="A643">
        <v>719428308</v>
      </c>
      <c r="B643">
        <v>50</v>
      </c>
      <c r="C643" t="s">
        <v>11</v>
      </c>
      <c r="D643" t="s">
        <v>13</v>
      </c>
      <c r="E643" t="s">
        <v>15</v>
      </c>
      <c r="F643">
        <v>70000</v>
      </c>
      <c r="G643" t="s">
        <v>21</v>
      </c>
      <c r="H643" s="3">
        <v>0.54300000000000004</v>
      </c>
      <c r="I643">
        <v>1274</v>
      </c>
      <c r="J643">
        <v>32</v>
      </c>
      <c r="K643" t="s">
        <v>25</v>
      </c>
      <c r="L643" s="9">
        <f t="shared" si="10"/>
        <v>0.54300000000000004</v>
      </c>
      <c r="M643" t="str">
        <f>IF(Customer_table[[#This Row],[Total Trans Ct]]&gt;=60,"Active",IF(Customer_table[[#This Row],[Total Trans Ct]]&gt;=30,"Moderate","Low"))</f>
        <v>Moderate</v>
      </c>
    </row>
    <row r="644" spans="1:13" x14ac:dyDescent="0.3">
      <c r="A644">
        <v>713010483</v>
      </c>
      <c r="B644">
        <v>43</v>
      </c>
      <c r="C644" t="s">
        <v>10</v>
      </c>
      <c r="D644" t="s">
        <v>14</v>
      </c>
      <c r="E644" t="s">
        <v>18</v>
      </c>
      <c r="F644">
        <v>50000</v>
      </c>
      <c r="G644" t="s">
        <v>21</v>
      </c>
      <c r="H644" s="3">
        <v>0.81</v>
      </c>
      <c r="I644">
        <v>1572</v>
      </c>
      <c r="J644">
        <v>57</v>
      </c>
      <c r="K644" t="s">
        <v>26</v>
      </c>
      <c r="L644" s="9">
        <f t="shared" si="10"/>
        <v>0.81</v>
      </c>
      <c r="M644" t="str">
        <f>IF(Customer_table[[#This Row],[Total Trans Ct]]&gt;=60,"Active",IF(Customer_table[[#This Row],[Total Trans Ct]]&gt;=30,"Moderate","Low"))</f>
        <v>Moderate</v>
      </c>
    </row>
    <row r="645" spans="1:13" x14ac:dyDescent="0.3">
      <c r="A645">
        <v>717006333</v>
      </c>
      <c r="B645">
        <v>54</v>
      </c>
      <c r="C645" t="s">
        <v>11</v>
      </c>
      <c r="D645" t="s">
        <v>13</v>
      </c>
      <c r="E645" t="s">
        <v>17</v>
      </c>
      <c r="F645">
        <v>100000</v>
      </c>
      <c r="G645" t="s">
        <v>21</v>
      </c>
      <c r="H645" s="3">
        <v>0.78800000000000003</v>
      </c>
      <c r="I645">
        <v>1935</v>
      </c>
      <c r="J645">
        <v>41</v>
      </c>
      <c r="K645" t="s">
        <v>26</v>
      </c>
      <c r="L645" s="9">
        <f t="shared" si="10"/>
        <v>0.78800000000000003</v>
      </c>
      <c r="M645" t="str">
        <f>IF(Customer_table[[#This Row],[Total Trans Ct]]&gt;=60,"Active",IF(Customer_table[[#This Row],[Total Trans Ct]]&gt;=30,"Moderate","Low"))</f>
        <v>Moderate</v>
      </c>
    </row>
    <row r="646" spans="1:13" x14ac:dyDescent="0.3">
      <c r="A646">
        <v>787621158</v>
      </c>
      <c r="B646">
        <v>33</v>
      </c>
      <c r="C646" t="s">
        <v>12</v>
      </c>
      <c r="D646" t="s">
        <v>13</v>
      </c>
      <c r="E646" t="s">
        <v>15</v>
      </c>
      <c r="F646">
        <v>70000</v>
      </c>
      <c r="G646" t="s">
        <v>21</v>
      </c>
      <c r="H646" s="3">
        <v>7.9000000000000001E-2</v>
      </c>
      <c r="I646">
        <v>2187</v>
      </c>
      <c r="J646">
        <v>59</v>
      </c>
      <c r="K646" t="s">
        <v>25</v>
      </c>
      <c r="L646" s="9">
        <f t="shared" si="10"/>
        <v>7.9000000000000001E-2</v>
      </c>
      <c r="M646" t="str">
        <f>IF(Customer_table[[#This Row],[Total Trans Ct]]&gt;=60,"Active",IF(Customer_table[[#This Row],[Total Trans Ct]]&gt;=30,"Moderate","Low"))</f>
        <v>Moderate</v>
      </c>
    </row>
    <row r="647" spans="1:13" x14ac:dyDescent="0.3">
      <c r="A647">
        <v>716924058</v>
      </c>
      <c r="B647">
        <v>58</v>
      </c>
      <c r="C647" t="s">
        <v>11</v>
      </c>
      <c r="D647" t="s">
        <v>14</v>
      </c>
      <c r="E647" t="s">
        <v>18</v>
      </c>
      <c r="F647">
        <v>50000</v>
      </c>
      <c r="G647" t="s">
        <v>21</v>
      </c>
      <c r="H647" s="3">
        <v>0.189</v>
      </c>
      <c r="I647">
        <v>1417</v>
      </c>
      <c r="J647">
        <v>25</v>
      </c>
      <c r="K647" t="s">
        <v>25</v>
      </c>
      <c r="L647" s="9">
        <f t="shared" si="10"/>
        <v>0.189</v>
      </c>
      <c r="M647" t="str">
        <f>IF(Customer_table[[#This Row],[Total Trans Ct]]&gt;=60,"Active",IF(Customer_table[[#This Row],[Total Trans Ct]]&gt;=30,"Moderate","Low"))</f>
        <v>Low</v>
      </c>
    </row>
    <row r="648" spans="1:13" x14ac:dyDescent="0.3">
      <c r="A648">
        <v>720916683</v>
      </c>
      <c r="B648">
        <v>41</v>
      </c>
      <c r="C648" t="s">
        <v>10</v>
      </c>
      <c r="D648" t="s">
        <v>13</v>
      </c>
      <c r="E648" t="s">
        <v>17</v>
      </c>
      <c r="F648">
        <v>100000</v>
      </c>
      <c r="G648" t="s">
        <v>21</v>
      </c>
      <c r="H648" s="3">
        <v>0.153</v>
      </c>
      <c r="I648">
        <v>1465</v>
      </c>
      <c r="J648">
        <v>31</v>
      </c>
      <c r="K648" t="s">
        <v>25</v>
      </c>
      <c r="L648" s="9">
        <f t="shared" si="10"/>
        <v>0.153</v>
      </c>
      <c r="M648" t="str">
        <f>IF(Customer_table[[#This Row],[Total Trans Ct]]&gt;=60,"Active",IF(Customer_table[[#This Row],[Total Trans Ct]]&gt;=30,"Moderate","Low"))</f>
        <v>Moderate</v>
      </c>
    </row>
    <row r="649" spans="1:13" x14ac:dyDescent="0.3">
      <c r="A649">
        <v>720923658</v>
      </c>
      <c r="B649">
        <v>48</v>
      </c>
      <c r="C649" t="s">
        <v>11</v>
      </c>
      <c r="D649" t="s">
        <v>13</v>
      </c>
      <c r="E649" t="s">
        <v>15</v>
      </c>
      <c r="F649">
        <v>70000</v>
      </c>
      <c r="G649" t="s">
        <v>21</v>
      </c>
      <c r="H649" s="3">
        <v>0.20200000000000001</v>
      </c>
      <c r="I649">
        <v>1570</v>
      </c>
      <c r="J649">
        <v>45</v>
      </c>
      <c r="K649" t="s">
        <v>25</v>
      </c>
      <c r="L649" s="9">
        <f t="shared" si="10"/>
        <v>0.20200000000000001</v>
      </c>
      <c r="M649" t="str">
        <f>IF(Customer_table[[#This Row],[Total Trans Ct]]&gt;=60,"Active",IF(Customer_table[[#This Row],[Total Trans Ct]]&gt;=30,"Moderate","Low"))</f>
        <v>Moderate</v>
      </c>
    </row>
    <row r="650" spans="1:13" x14ac:dyDescent="0.3">
      <c r="A650">
        <v>712710708</v>
      </c>
      <c r="B650">
        <v>55</v>
      </c>
      <c r="C650" t="s">
        <v>11</v>
      </c>
      <c r="D650" t="s">
        <v>13</v>
      </c>
      <c r="E650" t="s">
        <v>18</v>
      </c>
      <c r="F650">
        <v>50000</v>
      </c>
      <c r="G650" t="s">
        <v>21</v>
      </c>
      <c r="H650" s="3">
        <v>0.40300000000000002</v>
      </c>
      <c r="I650">
        <v>1445</v>
      </c>
      <c r="J650">
        <v>40</v>
      </c>
      <c r="K650" t="s">
        <v>25</v>
      </c>
      <c r="L650" s="9">
        <f t="shared" si="10"/>
        <v>0.40300000000000002</v>
      </c>
      <c r="M650" t="str">
        <f>IF(Customer_table[[#This Row],[Total Trans Ct]]&gt;=60,"Active",IF(Customer_table[[#This Row],[Total Trans Ct]]&gt;=30,"Moderate","Low"))</f>
        <v>Moderate</v>
      </c>
    </row>
    <row r="651" spans="1:13" x14ac:dyDescent="0.3">
      <c r="A651">
        <v>718939083</v>
      </c>
      <c r="B651">
        <v>54</v>
      </c>
      <c r="C651" t="s">
        <v>11</v>
      </c>
      <c r="D651" t="s">
        <v>14</v>
      </c>
      <c r="E651" t="s">
        <v>16</v>
      </c>
      <c r="F651">
        <v>20000</v>
      </c>
      <c r="G651" t="s">
        <v>21</v>
      </c>
      <c r="H651" s="3">
        <v>0.21299999999999999</v>
      </c>
      <c r="I651">
        <v>694</v>
      </c>
      <c r="J651">
        <v>15</v>
      </c>
      <c r="K651" t="s">
        <v>25</v>
      </c>
      <c r="L651" s="9">
        <f t="shared" si="10"/>
        <v>0.21299999999999999</v>
      </c>
      <c r="M651" t="str">
        <f>IF(Customer_table[[#This Row],[Total Trans Ct]]&gt;=60,"Active",IF(Customer_table[[#This Row],[Total Trans Ct]]&gt;=30,"Moderate","Low"))</f>
        <v>Low</v>
      </c>
    </row>
    <row r="652" spans="1:13" x14ac:dyDescent="0.3">
      <c r="A652">
        <v>779519058</v>
      </c>
      <c r="B652">
        <v>51</v>
      </c>
      <c r="C652" t="s">
        <v>11</v>
      </c>
      <c r="D652" t="s">
        <v>14</v>
      </c>
      <c r="E652" t="s">
        <v>20</v>
      </c>
      <c r="G652" t="s">
        <v>24</v>
      </c>
      <c r="H652" s="3">
        <v>4.5999999999999999E-2</v>
      </c>
      <c r="I652">
        <v>1929</v>
      </c>
      <c r="J652">
        <v>40</v>
      </c>
      <c r="K652" t="s">
        <v>25</v>
      </c>
      <c r="L652" s="9">
        <f t="shared" si="10"/>
        <v>4.5999999999999999E-2</v>
      </c>
      <c r="M652" t="str">
        <f>IF(Customer_table[[#This Row],[Total Trans Ct]]&gt;=60,"Active",IF(Customer_table[[#This Row],[Total Trans Ct]]&gt;=30,"Moderate","Low"))</f>
        <v>Moderate</v>
      </c>
    </row>
    <row r="653" spans="1:13" x14ac:dyDescent="0.3">
      <c r="A653">
        <v>719085933</v>
      </c>
      <c r="B653">
        <v>35</v>
      </c>
      <c r="C653" t="s">
        <v>12</v>
      </c>
      <c r="D653" t="s">
        <v>13</v>
      </c>
      <c r="E653" t="s">
        <v>17</v>
      </c>
      <c r="F653">
        <v>100000</v>
      </c>
      <c r="G653" t="s">
        <v>21</v>
      </c>
      <c r="H653" s="3">
        <v>3.6999999999999998E-2</v>
      </c>
      <c r="I653">
        <v>2447</v>
      </c>
      <c r="J653">
        <v>64</v>
      </c>
      <c r="K653" t="s">
        <v>25</v>
      </c>
      <c r="L653" s="9">
        <f t="shared" si="10"/>
        <v>3.6999999999999998E-2</v>
      </c>
      <c r="M653" t="str">
        <f>IF(Customer_table[[#This Row],[Total Trans Ct]]&gt;=60,"Active",IF(Customer_table[[#This Row],[Total Trans Ct]]&gt;=30,"Moderate","Low"))</f>
        <v>Active</v>
      </c>
    </row>
    <row r="654" spans="1:13" x14ac:dyDescent="0.3">
      <c r="A654">
        <v>715124958</v>
      </c>
      <c r="B654">
        <v>50</v>
      </c>
      <c r="C654" t="s">
        <v>11</v>
      </c>
      <c r="D654" t="s">
        <v>13</v>
      </c>
      <c r="E654" t="s">
        <v>17</v>
      </c>
      <c r="F654">
        <v>100000</v>
      </c>
      <c r="G654" t="s">
        <v>21</v>
      </c>
      <c r="H654" s="3">
        <v>6.8000000000000005E-2</v>
      </c>
      <c r="I654">
        <v>1306</v>
      </c>
      <c r="J654">
        <v>31</v>
      </c>
      <c r="K654" t="s">
        <v>25</v>
      </c>
      <c r="L654" s="9">
        <f t="shared" si="10"/>
        <v>6.8000000000000005E-2</v>
      </c>
      <c r="M654" t="str">
        <f>IF(Customer_table[[#This Row],[Total Trans Ct]]&gt;=60,"Active",IF(Customer_table[[#This Row],[Total Trans Ct]]&gt;=30,"Moderate","Low"))</f>
        <v>Moderate</v>
      </c>
    </row>
    <row r="655" spans="1:13" x14ac:dyDescent="0.3">
      <c r="A655">
        <v>712979133</v>
      </c>
      <c r="B655">
        <v>55</v>
      </c>
      <c r="C655" t="s">
        <v>11</v>
      </c>
      <c r="D655" t="s">
        <v>13</v>
      </c>
      <c r="E655" t="s">
        <v>17</v>
      </c>
      <c r="F655">
        <v>100000</v>
      </c>
      <c r="G655" t="s">
        <v>21</v>
      </c>
      <c r="H655" s="3">
        <v>3.3000000000000002E-2</v>
      </c>
      <c r="I655">
        <v>646</v>
      </c>
      <c r="J655">
        <v>10</v>
      </c>
      <c r="K655" t="s">
        <v>25</v>
      </c>
      <c r="L655" s="9">
        <f t="shared" si="10"/>
        <v>3.3000000000000002E-2</v>
      </c>
      <c r="M655" t="str">
        <f>IF(Customer_table[[#This Row],[Total Trans Ct]]&gt;=60,"Active",IF(Customer_table[[#This Row],[Total Trans Ct]]&gt;=30,"Moderate","Low"))</f>
        <v>Low</v>
      </c>
    </row>
    <row r="656" spans="1:13" x14ac:dyDescent="0.3">
      <c r="A656">
        <v>712006308</v>
      </c>
      <c r="B656">
        <v>45</v>
      </c>
      <c r="C656" t="s">
        <v>10</v>
      </c>
      <c r="D656" t="s">
        <v>14</v>
      </c>
      <c r="E656" t="s">
        <v>16</v>
      </c>
      <c r="F656">
        <v>20000</v>
      </c>
      <c r="G656" t="s">
        <v>21</v>
      </c>
      <c r="H656" s="3">
        <v>0.28499999999999998</v>
      </c>
      <c r="I656">
        <v>1236</v>
      </c>
      <c r="J656">
        <v>35</v>
      </c>
      <c r="K656" t="s">
        <v>25</v>
      </c>
      <c r="L656" s="9">
        <f t="shared" si="10"/>
        <v>0.28499999999999998</v>
      </c>
      <c r="M656" t="str">
        <f>IF(Customer_table[[#This Row],[Total Trans Ct]]&gt;=60,"Active",IF(Customer_table[[#This Row],[Total Trans Ct]]&gt;=30,"Moderate","Low"))</f>
        <v>Moderate</v>
      </c>
    </row>
    <row r="657" spans="1:13" x14ac:dyDescent="0.3">
      <c r="A657">
        <v>710801133</v>
      </c>
      <c r="B657">
        <v>34</v>
      </c>
      <c r="C657" t="s">
        <v>12</v>
      </c>
      <c r="D657" t="s">
        <v>13</v>
      </c>
      <c r="E657" t="s">
        <v>15</v>
      </c>
      <c r="F657">
        <v>70000</v>
      </c>
      <c r="G657" t="s">
        <v>21</v>
      </c>
      <c r="H657" s="3">
        <v>0.27100000000000002</v>
      </c>
      <c r="I657">
        <v>2513</v>
      </c>
      <c r="J657">
        <v>63</v>
      </c>
      <c r="K657" t="s">
        <v>25</v>
      </c>
      <c r="L657" s="9">
        <f t="shared" si="10"/>
        <v>0.27100000000000002</v>
      </c>
      <c r="M657" t="str">
        <f>IF(Customer_table[[#This Row],[Total Trans Ct]]&gt;=60,"Active",IF(Customer_table[[#This Row],[Total Trans Ct]]&gt;=30,"Moderate","Low"))</f>
        <v>Active</v>
      </c>
    </row>
    <row r="658" spans="1:13" x14ac:dyDescent="0.3">
      <c r="A658">
        <v>712490283</v>
      </c>
      <c r="B658">
        <v>55</v>
      </c>
      <c r="C658" t="s">
        <v>11</v>
      </c>
      <c r="D658" t="s">
        <v>14</v>
      </c>
      <c r="E658" t="s">
        <v>18</v>
      </c>
      <c r="F658">
        <v>50000</v>
      </c>
      <c r="G658" t="s">
        <v>21</v>
      </c>
      <c r="H658" s="3">
        <v>0.79800000000000004</v>
      </c>
      <c r="I658">
        <v>2091</v>
      </c>
      <c r="J658">
        <v>48</v>
      </c>
      <c r="K658" t="s">
        <v>26</v>
      </c>
      <c r="L658" s="9">
        <f t="shared" si="10"/>
        <v>0.79800000000000004</v>
      </c>
      <c r="M658" t="str">
        <f>IF(Customer_table[[#This Row],[Total Trans Ct]]&gt;=60,"Active",IF(Customer_table[[#This Row],[Total Trans Ct]]&gt;=30,"Moderate","Low"))</f>
        <v>Moderate</v>
      </c>
    </row>
    <row r="659" spans="1:13" x14ac:dyDescent="0.3">
      <c r="A659">
        <v>720071583</v>
      </c>
      <c r="B659">
        <v>48</v>
      </c>
      <c r="C659" t="s">
        <v>11</v>
      </c>
      <c r="D659" t="s">
        <v>14</v>
      </c>
      <c r="E659" t="s">
        <v>16</v>
      </c>
      <c r="F659">
        <v>20000</v>
      </c>
      <c r="G659" t="s">
        <v>21</v>
      </c>
      <c r="H659" s="3">
        <v>0.112</v>
      </c>
      <c r="I659">
        <v>854</v>
      </c>
      <c r="J659">
        <v>22</v>
      </c>
      <c r="K659" t="s">
        <v>25</v>
      </c>
      <c r="L659" s="9">
        <f t="shared" si="10"/>
        <v>0.112</v>
      </c>
      <c r="M659" t="str">
        <f>IF(Customer_table[[#This Row],[Total Trans Ct]]&gt;=60,"Active",IF(Customer_table[[#This Row],[Total Trans Ct]]&gt;=30,"Moderate","Low"))</f>
        <v>Low</v>
      </c>
    </row>
    <row r="660" spans="1:13" x14ac:dyDescent="0.3">
      <c r="A660">
        <v>717958833</v>
      </c>
      <c r="B660">
        <v>46</v>
      </c>
      <c r="C660" t="s">
        <v>11</v>
      </c>
      <c r="D660" t="s">
        <v>13</v>
      </c>
      <c r="E660" t="s">
        <v>15</v>
      </c>
      <c r="F660">
        <v>70000</v>
      </c>
      <c r="G660" t="s">
        <v>21</v>
      </c>
      <c r="H660" s="3">
        <v>0.45600000000000002</v>
      </c>
      <c r="I660">
        <v>1848</v>
      </c>
      <c r="J660">
        <v>25</v>
      </c>
      <c r="K660" t="s">
        <v>26</v>
      </c>
      <c r="L660" s="9">
        <f t="shared" si="10"/>
        <v>0.45600000000000002</v>
      </c>
      <c r="M660" t="str">
        <f>IF(Customer_table[[#This Row],[Total Trans Ct]]&gt;=60,"Active",IF(Customer_table[[#This Row],[Total Trans Ct]]&gt;=30,"Moderate","Low"))</f>
        <v>Low</v>
      </c>
    </row>
    <row r="661" spans="1:13" x14ac:dyDescent="0.3">
      <c r="A661">
        <v>812420358</v>
      </c>
      <c r="B661">
        <v>61</v>
      </c>
      <c r="C661" t="s">
        <v>11</v>
      </c>
      <c r="D661" t="s">
        <v>14</v>
      </c>
      <c r="E661" t="s">
        <v>16</v>
      </c>
      <c r="F661">
        <v>20000</v>
      </c>
      <c r="G661" t="s">
        <v>21</v>
      </c>
      <c r="H661" s="3">
        <v>0.26100000000000001</v>
      </c>
      <c r="I661">
        <v>949</v>
      </c>
      <c r="J661">
        <v>17</v>
      </c>
      <c r="K661" t="s">
        <v>25</v>
      </c>
      <c r="L661" s="9">
        <f t="shared" si="10"/>
        <v>0.26100000000000001</v>
      </c>
      <c r="M661" t="str">
        <f>IF(Customer_table[[#This Row],[Total Trans Ct]]&gt;=60,"Active",IF(Customer_table[[#This Row],[Total Trans Ct]]&gt;=30,"Moderate","Low"))</f>
        <v>Low</v>
      </c>
    </row>
    <row r="662" spans="1:13" x14ac:dyDescent="0.3">
      <c r="A662">
        <v>712370208</v>
      </c>
      <c r="B662">
        <v>48</v>
      </c>
      <c r="C662" t="s">
        <v>11</v>
      </c>
      <c r="D662" t="s">
        <v>13</v>
      </c>
      <c r="E662" t="s">
        <v>15</v>
      </c>
      <c r="F662">
        <v>70000</v>
      </c>
      <c r="G662" t="s">
        <v>21</v>
      </c>
      <c r="H662" s="3">
        <v>7.0999999999999994E-2</v>
      </c>
      <c r="I662">
        <v>1371</v>
      </c>
      <c r="J662">
        <v>37</v>
      </c>
      <c r="K662" t="s">
        <v>25</v>
      </c>
      <c r="L662" s="9">
        <f t="shared" si="10"/>
        <v>7.0999999999999994E-2</v>
      </c>
      <c r="M662" t="str">
        <f>IF(Customer_table[[#This Row],[Total Trans Ct]]&gt;=60,"Active",IF(Customer_table[[#This Row],[Total Trans Ct]]&gt;=30,"Moderate","Low"))</f>
        <v>Moderate</v>
      </c>
    </row>
    <row r="663" spans="1:13" x14ac:dyDescent="0.3">
      <c r="A663">
        <v>715940358</v>
      </c>
      <c r="B663">
        <v>51</v>
      </c>
      <c r="C663" t="s">
        <v>11</v>
      </c>
      <c r="D663" t="s">
        <v>14</v>
      </c>
      <c r="E663" t="s">
        <v>16</v>
      </c>
      <c r="F663">
        <v>20000</v>
      </c>
      <c r="G663" t="s">
        <v>21</v>
      </c>
      <c r="H663" s="3">
        <v>0.41</v>
      </c>
      <c r="I663">
        <v>1804</v>
      </c>
      <c r="J663">
        <v>49</v>
      </c>
      <c r="K663" t="s">
        <v>26</v>
      </c>
      <c r="L663" s="9">
        <f t="shared" si="10"/>
        <v>0.41</v>
      </c>
      <c r="M663" t="str">
        <f>IF(Customer_table[[#This Row],[Total Trans Ct]]&gt;=60,"Active",IF(Customer_table[[#This Row],[Total Trans Ct]]&gt;=30,"Moderate","Low"))</f>
        <v>Moderate</v>
      </c>
    </row>
    <row r="664" spans="1:13" x14ac:dyDescent="0.3">
      <c r="A664">
        <v>715041333</v>
      </c>
      <c r="B664">
        <v>39</v>
      </c>
      <c r="C664" t="s">
        <v>10</v>
      </c>
      <c r="D664" t="s">
        <v>13</v>
      </c>
      <c r="E664" t="s">
        <v>15</v>
      </c>
      <c r="F664">
        <v>70000</v>
      </c>
      <c r="G664" t="s">
        <v>21</v>
      </c>
      <c r="H664" s="3">
        <v>0.71199999999999997</v>
      </c>
      <c r="I664">
        <v>1605</v>
      </c>
      <c r="J664">
        <v>43</v>
      </c>
      <c r="K664" t="s">
        <v>26</v>
      </c>
      <c r="L664" s="9">
        <f t="shared" si="10"/>
        <v>0.71199999999999997</v>
      </c>
      <c r="M664" t="str">
        <f>IF(Customer_table[[#This Row],[Total Trans Ct]]&gt;=60,"Active",IF(Customer_table[[#This Row],[Total Trans Ct]]&gt;=30,"Moderate","Low"))</f>
        <v>Moderate</v>
      </c>
    </row>
    <row r="665" spans="1:13" x14ac:dyDescent="0.3">
      <c r="A665">
        <v>712797258</v>
      </c>
      <c r="B665">
        <v>43</v>
      </c>
      <c r="C665" t="s">
        <v>10</v>
      </c>
      <c r="D665" t="s">
        <v>13</v>
      </c>
      <c r="E665" t="s">
        <v>19</v>
      </c>
      <c r="F665">
        <v>130000</v>
      </c>
      <c r="G665" t="s">
        <v>21</v>
      </c>
      <c r="H665" s="3">
        <v>6.2E-2</v>
      </c>
      <c r="I665">
        <v>1463</v>
      </c>
      <c r="J665">
        <v>38</v>
      </c>
      <c r="K665" t="s">
        <v>25</v>
      </c>
      <c r="L665" s="9">
        <f t="shared" si="10"/>
        <v>6.2E-2</v>
      </c>
      <c r="M665" t="str">
        <f>IF(Customer_table[[#This Row],[Total Trans Ct]]&gt;=60,"Active",IF(Customer_table[[#This Row],[Total Trans Ct]]&gt;=30,"Moderate","Low"))</f>
        <v>Moderate</v>
      </c>
    </row>
    <row r="666" spans="1:13" x14ac:dyDescent="0.3">
      <c r="A666">
        <v>769170558</v>
      </c>
      <c r="B666">
        <v>53</v>
      </c>
      <c r="C666" t="s">
        <v>11</v>
      </c>
      <c r="D666" t="s">
        <v>13</v>
      </c>
      <c r="E666" t="s">
        <v>15</v>
      </c>
      <c r="F666">
        <v>70000</v>
      </c>
      <c r="G666" t="s">
        <v>21</v>
      </c>
      <c r="H666" s="3">
        <v>0</v>
      </c>
      <c r="I666">
        <v>1279</v>
      </c>
      <c r="J666">
        <v>41</v>
      </c>
      <c r="K666" t="s">
        <v>25</v>
      </c>
      <c r="L666" s="9">
        <f t="shared" si="10"/>
        <v>0</v>
      </c>
      <c r="M666" t="str">
        <f>IF(Customer_table[[#This Row],[Total Trans Ct]]&gt;=60,"Active",IF(Customer_table[[#This Row],[Total Trans Ct]]&gt;=30,"Moderate","Low"))</f>
        <v>Moderate</v>
      </c>
    </row>
    <row r="667" spans="1:13" x14ac:dyDescent="0.3">
      <c r="A667">
        <v>715884858</v>
      </c>
      <c r="B667">
        <v>38</v>
      </c>
      <c r="C667" t="s">
        <v>10</v>
      </c>
      <c r="D667" t="s">
        <v>13</v>
      </c>
      <c r="E667" t="s">
        <v>17</v>
      </c>
      <c r="F667">
        <v>100000</v>
      </c>
      <c r="G667" t="s">
        <v>21</v>
      </c>
      <c r="H667" s="3">
        <v>0.35</v>
      </c>
      <c r="I667">
        <v>1470</v>
      </c>
      <c r="J667">
        <v>28</v>
      </c>
      <c r="K667" t="s">
        <v>25</v>
      </c>
      <c r="L667" s="9">
        <f t="shared" si="10"/>
        <v>0.35</v>
      </c>
      <c r="M667" t="str">
        <f>IF(Customer_table[[#This Row],[Total Trans Ct]]&gt;=60,"Active",IF(Customer_table[[#This Row],[Total Trans Ct]]&gt;=30,"Moderate","Low"))</f>
        <v>Low</v>
      </c>
    </row>
    <row r="668" spans="1:13" x14ac:dyDescent="0.3">
      <c r="A668">
        <v>796343058</v>
      </c>
      <c r="B668">
        <v>49</v>
      </c>
      <c r="C668" t="s">
        <v>11</v>
      </c>
      <c r="D668" t="s">
        <v>14</v>
      </c>
      <c r="E668" t="s">
        <v>16</v>
      </c>
      <c r="F668">
        <v>20000</v>
      </c>
      <c r="G668" t="s">
        <v>21</v>
      </c>
      <c r="H668" s="3">
        <v>0</v>
      </c>
      <c r="I668">
        <v>1265</v>
      </c>
      <c r="J668">
        <v>38</v>
      </c>
      <c r="K668" t="s">
        <v>25</v>
      </c>
      <c r="L668" s="9">
        <f t="shared" si="10"/>
        <v>0</v>
      </c>
      <c r="M668" t="str">
        <f>IF(Customer_table[[#This Row],[Total Trans Ct]]&gt;=60,"Active",IF(Customer_table[[#This Row],[Total Trans Ct]]&gt;=30,"Moderate","Low"))</f>
        <v>Moderate</v>
      </c>
    </row>
    <row r="669" spans="1:13" x14ac:dyDescent="0.3">
      <c r="A669">
        <v>783910008</v>
      </c>
      <c r="B669">
        <v>37</v>
      </c>
      <c r="C669" t="s">
        <v>10</v>
      </c>
      <c r="D669" t="s">
        <v>14</v>
      </c>
      <c r="E669" t="s">
        <v>16</v>
      </c>
      <c r="F669">
        <v>20000</v>
      </c>
      <c r="G669" t="s">
        <v>21</v>
      </c>
      <c r="H669" s="3">
        <v>0.51500000000000001</v>
      </c>
      <c r="I669">
        <v>2002</v>
      </c>
      <c r="J669">
        <v>60</v>
      </c>
      <c r="K669" t="s">
        <v>26</v>
      </c>
      <c r="L669" s="9">
        <f t="shared" si="10"/>
        <v>0.51500000000000001</v>
      </c>
      <c r="M669" t="str">
        <f>IF(Customer_table[[#This Row],[Total Trans Ct]]&gt;=60,"Active",IF(Customer_table[[#This Row],[Total Trans Ct]]&gt;=30,"Moderate","Low"))</f>
        <v>Active</v>
      </c>
    </row>
    <row r="670" spans="1:13" x14ac:dyDescent="0.3">
      <c r="A670">
        <v>718888308</v>
      </c>
      <c r="B670">
        <v>53</v>
      </c>
      <c r="C670" t="s">
        <v>11</v>
      </c>
      <c r="D670" t="s">
        <v>13</v>
      </c>
      <c r="E670" t="s">
        <v>17</v>
      </c>
      <c r="F670">
        <v>100000</v>
      </c>
      <c r="G670" t="s">
        <v>21</v>
      </c>
      <c r="H670" s="3">
        <v>7.2999999999999995E-2</v>
      </c>
      <c r="I670">
        <v>1475</v>
      </c>
      <c r="J670">
        <v>33</v>
      </c>
      <c r="K670" t="s">
        <v>25</v>
      </c>
      <c r="L670" s="9">
        <f t="shared" si="10"/>
        <v>7.2999999999999995E-2</v>
      </c>
      <c r="M670" t="str">
        <f>IF(Customer_table[[#This Row],[Total Trans Ct]]&gt;=60,"Active",IF(Customer_table[[#This Row],[Total Trans Ct]]&gt;=30,"Moderate","Low"))</f>
        <v>Moderate</v>
      </c>
    </row>
    <row r="671" spans="1:13" x14ac:dyDescent="0.3">
      <c r="A671">
        <v>785114808</v>
      </c>
      <c r="B671">
        <v>46</v>
      </c>
      <c r="C671" t="s">
        <v>11</v>
      </c>
      <c r="D671" t="s">
        <v>13</v>
      </c>
      <c r="E671" t="s">
        <v>18</v>
      </c>
      <c r="F671">
        <v>50000</v>
      </c>
      <c r="G671" t="s">
        <v>23</v>
      </c>
      <c r="H671" s="3">
        <v>0</v>
      </c>
      <c r="I671">
        <v>1419</v>
      </c>
      <c r="J671">
        <v>30</v>
      </c>
      <c r="K671" t="s">
        <v>25</v>
      </c>
      <c r="L671" s="9">
        <f t="shared" si="10"/>
        <v>0</v>
      </c>
      <c r="M671" t="str">
        <f>IF(Customer_table[[#This Row],[Total Trans Ct]]&gt;=60,"Active",IF(Customer_table[[#This Row],[Total Trans Ct]]&gt;=30,"Moderate","Low"))</f>
        <v>Moderate</v>
      </c>
    </row>
    <row r="672" spans="1:13" x14ac:dyDescent="0.3">
      <c r="A672">
        <v>709852908</v>
      </c>
      <c r="B672">
        <v>44</v>
      </c>
      <c r="C672" t="s">
        <v>10</v>
      </c>
      <c r="D672" t="s">
        <v>14</v>
      </c>
      <c r="E672" t="s">
        <v>16</v>
      </c>
      <c r="F672">
        <v>20000</v>
      </c>
      <c r="G672" t="s">
        <v>21</v>
      </c>
      <c r="H672" s="3">
        <v>0</v>
      </c>
      <c r="I672">
        <v>1628</v>
      </c>
      <c r="J672">
        <v>37</v>
      </c>
      <c r="K672" t="s">
        <v>25</v>
      </c>
      <c r="L672" s="9">
        <f t="shared" si="10"/>
        <v>0</v>
      </c>
      <c r="M672" t="str">
        <f>IF(Customer_table[[#This Row],[Total Trans Ct]]&gt;=60,"Active",IF(Customer_table[[#This Row],[Total Trans Ct]]&gt;=30,"Moderate","Low"))</f>
        <v>Moderate</v>
      </c>
    </row>
    <row r="673" spans="1:13" x14ac:dyDescent="0.3">
      <c r="A673">
        <v>823528833</v>
      </c>
      <c r="B673">
        <v>50</v>
      </c>
      <c r="C673" t="s">
        <v>11</v>
      </c>
      <c r="D673" t="s">
        <v>14</v>
      </c>
      <c r="E673" t="s">
        <v>16</v>
      </c>
      <c r="F673">
        <v>20000</v>
      </c>
      <c r="G673" t="s">
        <v>21</v>
      </c>
      <c r="H673" s="3">
        <v>0.59299999999999997</v>
      </c>
      <c r="I673">
        <v>1337</v>
      </c>
      <c r="J673">
        <v>29</v>
      </c>
      <c r="K673" t="s">
        <v>25</v>
      </c>
      <c r="L673" s="9">
        <f t="shared" si="10"/>
        <v>0.59299999999999997</v>
      </c>
      <c r="M673" t="str">
        <f>IF(Customer_table[[#This Row],[Total Trans Ct]]&gt;=60,"Active",IF(Customer_table[[#This Row],[Total Trans Ct]]&gt;=30,"Moderate","Low"))</f>
        <v>Low</v>
      </c>
    </row>
    <row r="674" spans="1:13" x14ac:dyDescent="0.3">
      <c r="A674">
        <v>719679858</v>
      </c>
      <c r="B674">
        <v>58</v>
      </c>
      <c r="C674" t="s">
        <v>11</v>
      </c>
      <c r="D674" t="s">
        <v>14</v>
      </c>
      <c r="E674" t="s">
        <v>18</v>
      </c>
      <c r="F674">
        <v>50000</v>
      </c>
      <c r="G674" t="s">
        <v>21</v>
      </c>
      <c r="H674" s="3">
        <v>0.51500000000000001</v>
      </c>
      <c r="I674">
        <v>1135</v>
      </c>
      <c r="J674">
        <v>27</v>
      </c>
      <c r="K674" t="s">
        <v>25</v>
      </c>
      <c r="L674" s="9">
        <f t="shared" si="10"/>
        <v>0.51500000000000001</v>
      </c>
      <c r="M674" t="str">
        <f>IF(Customer_table[[#This Row],[Total Trans Ct]]&gt;=60,"Active",IF(Customer_table[[#This Row],[Total Trans Ct]]&gt;=30,"Moderate","Low"))</f>
        <v>Low</v>
      </c>
    </row>
    <row r="675" spans="1:13" x14ac:dyDescent="0.3">
      <c r="A675">
        <v>827108583</v>
      </c>
      <c r="B675">
        <v>55</v>
      </c>
      <c r="C675" t="s">
        <v>11</v>
      </c>
      <c r="D675" t="s">
        <v>13</v>
      </c>
      <c r="E675" t="s">
        <v>19</v>
      </c>
      <c r="F675">
        <v>130000</v>
      </c>
      <c r="G675" t="s">
        <v>21</v>
      </c>
      <c r="H675" s="3">
        <v>3.6999999999999998E-2</v>
      </c>
      <c r="I675">
        <v>1161</v>
      </c>
      <c r="J675">
        <v>26</v>
      </c>
      <c r="K675" t="s">
        <v>25</v>
      </c>
      <c r="L675" s="9">
        <f t="shared" si="10"/>
        <v>3.6999999999999998E-2</v>
      </c>
      <c r="M675" t="str">
        <f>IF(Customer_table[[#This Row],[Total Trans Ct]]&gt;=60,"Active",IF(Customer_table[[#This Row],[Total Trans Ct]]&gt;=30,"Moderate","Low"))</f>
        <v>Low</v>
      </c>
    </row>
    <row r="676" spans="1:13" x14ac:dyDescent="0.3">
      <c r="A676">
        <v>787833333</v>
      </c>
      <c r="B676">
        <v>44</v>
      </c>
      <c r="C676" t="s">
        <v>10</v>
      </c>
      <c r="D676" t="s">
        <v>13</v>
      </c>
      <c r="E676" t="s">
        <v>17</v>
      </c>
      <c r="F676">
        <v>100000</v>
      </c>
      <c r="G676" t="s">
        <v>21</v>
      </c>
      <c r="H676" s="3">
        <v>0.20300000000000001</v>
      </c>
      <c r="I676">
        <v>1571</v>
      </c>
      <c r="J676">
        <v>38</v>
      </c>
      <c r="K676" t="s">
        <v>25</v>
      </c>
      <c r="L676" s="9">
        <f t="shared" si="10"/>
        <v>0.20300000000000001</v>
      </c>
      <c r="M676" t="str">
        <f>IF(Customer_table[[#This Row],[Total Trans Ct]]&gt;=60,"Active",IF(Customer_table[[#This Row],[Total Trans Ct]]&gt;=30,"Moderate","Low"))</f>
        <v>Moderate</v>
      </c>
    </row>
    <row r="677" spans="1:13" x14ac:dyDescent="0.3">
      <c r="A677">
        <v>719781183</v>
      </c>
      <c r="B677">
        <v>57</v>
      </c>
      <c r="C677" t="s">
        <v>11</v>
      </c>
      <c r="D677" t="s">
        <v>13</v>
      </c>
      <c r="E677" t="s">
        <v>17</v>
      </c>
      <c r="F677">
        <v>100000</v>
      </c>
      <c r="G677" t="s">
        <v>21</v>
      </c>
      <c r="H677" s="3">
        <v>0.10100000000000001</v>
      </c>
      <c r="I677">
        <v>1916</v>
      </c>
      <c r="J677">
        <v>40</v>
      </c>
      <c r="K677" t="s">
        <v>25</v>
      </c>
      <c r="L677" s="9">
        <f t="shared" si="10"/>
        <v>0.10100000000000001</v>
      </c>
      <c r="M677" t="str">
        <f>IF(Customer_table[[#This Row],[Total Trans Ct]]&gt;=60,"Active",IF(Customer_table[[#This Row],[Total Trans Ct]]&gt;=30,"Moderate","Low"))</f>
        <v>Moderate</v>
      </c>
    </row>
    <row r="678" spans="1:13" x14ac:dyDescent="0.3">
      <c r="A678">
        <v>710429358</v>
      </c>
      <c r="B678">
        <v>57</v>
      </c>
      <c r="C678" t="s">
        <v>11</v>
      </c>
      <c r="D678" t="s">
        <v>13</v>
      </c>
      <c r="E678" t="s">
        <v>18</v>
      </c>
      <c r="F678">
        <v>50000</v>
      </c>
      <c r="G678" t="s">
        <v>21</v>
      </c>
      <c r="H678" s="3">
        <v>0.75700000000000001</v>
      </c>
      <c r="I678">
        <v>1346</v>
      </c>
      <c r="J678">
        <v>30</v>
      </c>
      <c r="K678" t="s">
        <v>25</v>
      </c>
      <c r="L678" s="9">
        <f t="shared" si="10"/>
        <v>0.75700000000000001</v>
      </c>
      <c r="M678" t="str">
        <f>IF(Customer_table[[#This Row],[Total Trans Ct]]&gt;=60,"Active",IF(Customer_table[[#This Row],[Total Trans Ct]]&gt;=30,"Moderate","Low"))</f>
        <v>Moderate</v>
      </c>
    </row>
    <row r="679" spans="1:13" x14ac:dyDescent="0.3">
      <c r="A679">
        <v>798792408</v>
      </c>
      <c r="B679">
        <v>48</v>
      </c>
      <c r="C679" t="s">
        <v>11</v>
      </c>
      <c r="D679" t="s">
        <v>13</v>
      </c>
      <c r="E679" t="s">
        <v>17</v>
      </c>
      <c r="F679">
        <v>100000</v>
      </c>
      <c r="G679" t="s">
        <v>21</v>
      </c>
      <c r="H679" s="3">
        <v>0</v>
      </c>
      <c r="I679">
        <v>805</v>
      </c>
      <c r="J679">
        <v>24</v>
      </c>
      <c r="K679" t="s">
        <v>25</v>
      </c>
      <c r="L679" s="9">
        <f t="shared" si="10"/>
        <v>0</v>
      </c>
      <c r="M679" t="str">
        <f>IF(Customer_table[[#This Row],[Total Trans Ct]]&gt;=60,"Active",IF(Customer_table[[#This Row],[Total Trans Ct]]&gt;=30,"Moderate","Low"))</f>
        <v>Low</v>
      </c>
    </row>
    <row r="680" spans="1:13" x14ac:dyDescent="0.3">
      <c r="A680">
        <v>710280558</v>
      </c>
      <c r="B680">
        <v>51</v>
      </c>
      <c r="C680" t="s">
        <v>11</v>
      </c>
      <c r="D680" t="s">
        <v>13</v>
      </c>
      <c r="E680" t="s">
        <v>15</v>
      </c>
      <c r="F680">
        <v>70000</v>
      </c>
      <c r="G680" t="s">
        <v>21</v>
      </c>
      <c r="H680" s="3">
        <v>0.28599999999999998</v>
      </c>
      <c r="I680">
        <v>1195</v>
      </c>
      <c r="J680">
        <v>18</v>
      </c>
      <c r="K680" t="s">
        <v>25</v>
      </c>
      <c r="L680" s="9">
        <f t="shared" si="10"/>
        <v>0.28599999999999998</v>
      </c>
      <c r="M680" t="str">
        <f>IF(Customer_table[[#This Row],[Total Trans Ct]]&gt;=60,"Active",IF(Customer_table[[#This Row],[Total Trans Ct]]&gt;=30,"Moderate","Low"))</f>
        <v>Low</v>
      </c>
    </row>
    <row r="681" spans="1:13" x14ac:dyDescent="0.3">
      <c r="A681">
        <v>809825358</v>
      </c>
      <c r="B681">
        <v>53</v>
      </c>
      <c r="C681" t="s">
        <v>11</v>
      </c>
      <c r="D681" t="s">
        <v>14</v>
      </c>
      <c r="E681" t="s">
        <v>16</v>
      </c>
      <c r="F681">
        <v>20000</v>
      </c>
      <c r="G681" t="s">
        <v>21</v>
      </c>
      <c r="H681" s="3">
        <v>0.45700000000000002</v>
      </c>
      <c r="I681">
        <v>1155</v>
      </c>
      <c r="J681">
        <v>34</v>
      </c>
      <c r="K681" t="s">
        <v>25</v>
      </c>
      <c r="L681" s="9">
        <f t="shared" si="10"/>
        <v>0.45700000000000002</v>
      </c>
      <c r="M681" t="str">
        <f>IF(Customer_table[[#This Row],[Total Trans Ct]]&gt;=60,"Active",IF(Customer_table[[#This Row],[Total Trans Ct]]&gt;=30,"Moderate","Low"))</f>
        <v>Moderate</v>
      </c>
    </row>
    <row r="682" spans="1:13" x14ac:dyDescent="0.3">
      <c r="A682">
        <v>714451833</v>
      </c>
      <c r="B682">
        <v>45</v>
      </c>
      <c r="C682" t="s">
        <v>10</v>
      </c>
      <c r="D682" t="s">
        <v>14</v>
      </c>
      <c r="E682" t="s">
        <v>16</v>
      </c>
      <c r="F682">
        <v>20000</v>
      </c>
      <c r="G682" t="s">
        <v>21</v>
      </c>
      <c r="H682" s="3">
        <v>0</v>
      </c>
      <c r="I682">
        <v>1431</v>
      </c>
      <c r="J682">
        <v>34</v>
      </c>
      <c r="K682" t="s">
        <v>25</v>
      </c>
      <c r="L682" s="9">
        <f t="shared" si="10"/>
        <v>0</v>
      </c>
      <c r="M682" t="str">
        <f>IF(Customer_table[[#This Row],[Total Trans Ct]]&gt;=60,"Active",IF(Customer_table[[#This Row],[Total Trans Ct]]&gt;=30,"Moderate","Low"))</f>
        <v>Moderate</v>
      </c>
    </row>
    <row r="683" spans="1:13" x14ac:dyDescent="0.3">
      <c r="A683">
        <v>713943783</v>
      </c>
      <c r="B683">
        <v>41</v>
      </c>
      <c r="C683" t="s">
        <v>10</v>
      </c>
      <c r="D683" t="s">
        <v>13</v>
      </c>
      <c r="E683" t="s">
        <v>15</v>
      </c>
      <c r="F683">
        <v>70000</v>
      </c>
      <c r="G683" t="s">
        <v>21</v>
      </c>
      <c r="H683" s="3">
        <v>0.05</v>
      </c>
      <c r="I683">
        <v>1194</v>
      </c>
      <c r="J683">
        <v>25</v>
      </c>
      <c r="K683" t="s">
        <v>25</v>
      </c>
      <c r="L683" s="9">
        <f t="shared" si="10"/>
        <v>0.05</v>
      </c>
      <c r="M683" t="str">
        <f>IF(Customer_table[[#This Row],[Total Trans Ct]]&gt;=60,"Active",IF(Customer_table[[#This Row],[Total Trans Ct]]&gt;=30,"Moderate","Low"))</f>
        <v>Low</v>
      </c>
    </row>
    <row r="684" spans="1:13" x14ac:dyDescent="0.3">
      <c r="A684">
        <v>710706558</v>
      </c>
      <c r="B684">
        <v>51</v>
      </c>
      <c r="C684" t="s">
        <v>11</v>
      </c>
      <c r="D684" t="s">
        <v>14</v>
      </c>
      <c r="E684" t="s">
        <v>16</v>
      </c>
      <c r="F684">
        <v>20000</v>
      </c>
      <c r="G684" t="s">
        <v>21</v>
      </c>
      <c r="H684" s="3">
        <v>0.65400000000000003</v>
      </c>
      <c r="I684">
        <v>1154</v>
      </c>
      <c r="J684">
        <v>33</v>
      </c>
      <c r="K684" t="s">
        <v>25</v>
      </c>
      <c r="L684" s="9">
        <f t="shared" si="10"/>
        <v>0.65400000000000003</v>
      </c>
      <c r="M684" t="str">
        <f>IF(Customer_table[[#This Row],[Total Trans Ct]]&gt;=60,"Active",IF(Customer_table[[#This Row],[Total Trans Ct]]&gt;=30,"Moderate","Low"))</f>
        <v>Moderate</v>
      </c>
    </row>
    <row r="685" spans="1:13" x14ac:dyDescent="0.3">
      <c r="A685">
        <v>713620308</v>
      </c>
      <c r="B685">
        <v>46</v>
      </c>
      <c r="C685" t="s">
        <v>11</v>
      </c>
      <c r="D685" t="s">
        <v>14</v>
      </c>
      <c r="E685" t="s">
        <v>16</v>
      </c>
      <c r="F685">
        <v>20000</v>
      </c>
      <c r="G685" t="s">
        <v>21</v>
      </c>
      <c r="H685" s="3">
        <v>0.371</v>
      </c>
      <c r="I685">
        <v>1232</v>
      </c>
      <c r="J685">
        <v>34</v>
      </c>
      <c r="K685" t="s">
        <v>25</v>
      </c>
      <c r="L685" s="9">
        <f t="shared" si="10"/>
        <v>0.371</v>
      </c>
      <c r="M685" t="str">
        <f>IF(Customer_table[[#This Row],[Total Trans Ct]]&gt;=60,"Active",IF(Customer_table[[#This Row],[Total Trans Ct]]&gt;=30,"Moderate","Low"))</f>
        <v>Moderate</v>
      </c>
    </row>
    <row r="686" spans="1:13" x14ac:dyDescent="0.3">
      <c r="A686">
        <v>813453408</v>
      </c>
      <c r="B686">
        <v>40</v>
      </c>
      <c r="C686" t="s">
        <v>10</v>
      </c>
      <c r="D686" t="s">
        <v>14</v>
      </c>
      <c r="E686" t="s">
        <v>16</v>
      </c>
      <c r="F686">
        <v>20000</v>
      </c>
      <c r="G686" t="s">
        <v>21</v>
      </c>
      <c r="H686" s="3">
        <v>0.69199999999999995</v>
      </c>
      <c r="I686">
        <v>1269</v>
      </c>
      <c r="J686">
        <v>30</v>
      </c>
      <c r="K686" t="s">
        <v>25</v>
      </c>
      <c r="L686" s="9">
        <f t="shared" si="10"/>
        <v>0.69199999999999995</v>
      </c>
      <c r="M686" t="str">
        <f>IF(Customer_table[[#This Row],[Total Trans Ct]]&gt;=60,"Active",IF(Customer_table[[#This Row],[Total Trans Ct]]&gt;=30,"Moderate","Low"))</f>
        <v>Moderate</v>
      </c>
    </row>
    <row r="687" spans="1:13" x14ac:dyDescent="0.3">
      <c r="A687">
        <v>818248383</v>
      </c>
      <c r="B687">
        <v>33</v>
      </c>
      <c r="C687" t="s">
        <v>12</v>
      </c>
      <c r="D687" t="s">
        <v>13</v>
      </c>
      <c r="E687" t="s">
        <v>15</v>
      </c>
      <c r="F687">
        <v>70000</v>
      </c>
      <c r="G687" t="s">
        <v>21</v>
      </c>
      <c r="H687" s="3">
        <v>0</v>
      </c>
      <c r="I687">
        <v>1742</v>
      </c>
      <c r="J687">
        <v>35</v>
      </c>
      <c r="K687" t="s">
        <v>25</v>
      </c>
      <c r="L687" s="9">
        <f t="shared" si="10"/>
        <v>0</v>
      </c>
      <c r="M687" t="str">
        <f>IF(Customer_table[[#This Row],[Total Trans Ct]]&gt;=60,"Active",IF(Customer_table[[#This Row],[Total Trans Ct]]&gt;=30,"Moderate","Low"))</f>
        <v>Moderate</v>
      </c>
    </row>
    <row r="688" spans="1:13" x14ac:dyDescent="0.3">
      <c r="A688">
        <v>780106908</v>
      </c>
      <c r="B688">
        <v>53</v>
      </c>
      <c r="C688" t="s">
        <v>11</v>
      </c>
      <c r="D688" t="s">
        <v>13</v>
      </c>
      <c r="E688" t="s">
        <v>17</v>
      </c>
      <c r="F688">
        <v>100000</v>
      </c>
      <c r="G688" t="s">
        <v>21</v>
      </c>
      <c r="H688" s="3">
        <v>0.122</v>
      </c>
      <c r="I688">
        <v>1379</v>
      </c>
      <c r="J688">
        <v>26</v>
      </c>
      <c r="K688" t="s">
        <v>25</v>
      </c>
      <c r="L688" s="9">
        <f t="shared" si="10"/>
        <v>0.122</v>
      </c>
      <c r="M688" t="str">
        <f>IF(Customer_table[[#This Row],[Total Trans Ct]]&gt;=60,"Active",IF(Customer_table[[#This Row],[Total Trans Ct]]&gt;=30,"Moderate","Low"))</f>
        <v>Low</v>
      </c>
    </row>
    <row r="689" spans="1:13" x14ac:dyDescent="0.3">
      <c r="A689">
        <v>708938508</v>
      </c>
      <c r="B689">
        <v>63</v>
      </c>
      <c r="C689" t="s">
        <v>11</v>
      </c>
      <c r="D689" t="s">
        <v>13</v>
      </c>
      <c r="E689" t="s">
        <v>18</v>
      </c>
      <c r="F689">
        <v>50000</v>
      </c>
      <c r="G689" t="s">
        <v>21</v>
      </c>
      <c r="H689" s="3">
        <v>0.34499999999999997</v>
      </c>
      <c r="I689">
        <v>1870</v>
      </c>
      <c r="J689">
        <v>35</v>
      </c>
      <c r="K689" t="s">
        <v>26</v>
      </c>
      <c r="L689" s="9">
        <f t="shared" si="10"/>
        <v>0.34499999999999997</v>
      </c>
      <c r="M689" t="str">
        <f>IF(Customer_table[[#This Row],[Total Trans Ct]]&gt;=60,"Active",IF(Customer_table[[#This Row],[Total Trans Ct]]&gt;=30,"Moderate","Low"))</f>
        <v>Moderate</v>
      </c>
    </row>
    <row r="690" spans="1:13" x14ac:dyDescent="0.3">
      <c r="A690">
        <v>709671708</v>
      </c>
      <c r="B690">
        <v>61</v>
      </c>
      <c r="C690" t="s">
        <v>11</v>
      </c>
      <c r="D690" t="s">
        <v>13</v>
      </c>
      <c r="E690" t="s">
        <v>17</v>
      </c>
      <c r="F690">
        <v>100000</v>
      </c>
      <c r="G690" t="s">
        <v>21</v>
      </c>
      <c r="H690" s="3">
        <v>5.0999999999999997E-2</v>
      </c>
      <c r="I690">
        <v>1207</v>
      </c>
      <c r="J690">
        <v>32</v>
      </c>
      <c r="K690" t="s">
        <v>25</v>
      </c>
      <c r="L690" s="9">
        <f t="shared" si="10"/>
        <v>5.0999999999999997E-2</v>
      </c>
      <c r="M690" t="str">
        <f>IF(Customer_table[[#This Row],[Total Trans Ct]]&gt;=60,"Active",IF(Customer_table[[#This Row],[Total Trans Ct]]&gt;=30,"Moderate","Low"))</f>
        <v>Moderate</v>
      </c>
    </row>
    <row r="691" spans="1:13" x14ac:dyDescent="0.3">
      <c r="A691">
        <v>711204483</v>
      </c>
      <c r="B691">
        <v>56</v>
      </c>
      <c r="C691" t="s">
        <v>11</v>
      </c>
      <c r="D691" t="s">
        <v>13</v>
      </c>
      <c r="E691" t="s">
        <v>15</v>
      </c>
      <c r="F691">
        <v>70000</v>
      </c>
      <c r="G691" t="s">
        <v>21</v>
      </c>
      <c r="H691" s="3">
        <v>0.82499999999999996</v>
      </c>
      <c r="I691">
        <v>781</v>
      </c>
      <c r="J691">
        <v>15</v>
      </c>
      <c r="K691" t="s">
        <v>25</v>
      </c>
      <c r="L691" s="9">
        <f t="shared" si="10"/>
        <v>0.82499999999999996</v>
      </c>
      <c r="M691" t="str">
        <f>IF(Customer_table[[#This Row],[Total Trans Ct]]&gt;=60,"Active",IF(Customer_table[[#This Row],[Total Trans Ct]]&gt;=30,"Moderate","Low"))</f>
        <v>Low</v>
      </c>
    </row>
    <row r="692" spans="1:13" x14ac:dyDescent="0.3">
      <c r="A692">
        <v>801728658</v>
      </c>
      <c r="B692">
        <v>53</v>
      </c>
      <c r="C692" t="s">
        <v>11</v>
      </c>
      <c r="D692" t="s">
        <v>13</v>
      </c>
      <c r="E692" t="s">
        <v>15</v>
      </c>
      <c r="F692">
        <v>70000</v>
      </c>
      <c r="G692" t="s">
        <v>21</v>
      </c>
      <c r="H692" s="3">
        <v>0.1</v>
      </c>
      <c r="I692">
        <v>1773</v>
      </c>
      <c r="J692">
        <v>38</v>
      </c>
      <c r="K692" t="s">
        <v>25</v>
      </c>
      <c r="L692" s="9">
        <f t="shared" si="10"/>
        <v>0.1</v>
      </c>
      <c r="M692" t="str">
        <f>IF(Customer_table[[#This Row],[Total Trans Ct]]&gt;=60,"Active",IF(Customer_table[[#This Row],[Total Trans Ct]]&gt;=30,"Moderate","Low"))</f>
        <v>Moderate</v>
      </c>
    </row>
    <row r="693" spans="1:13" x14ac:dyDescent="0.3">
      <c r="A693">
        <v>713945883</v>
      </c>
      <c r="B693">
        <v>62</v>
      </c>
      <c r="C693" t="s">
        <v>11</v>
      </c>
      <c r="D693" t="s">
        <v>14</v>
      </c>
      <c r="E693" t="s">
        <v>16</v>
      </c>
      <c r="F693">
        <v>20000</v>
      </c>
      <c r="G693" t="s">
        <v>21</v>
      </c>
      <c r="H693" s="3">
        <v>0.20599999999999999</v>
      </c>
      <c r="I693">
        <v>864</v>
      </c>
      <c r="J693">
        <v>20</v>
      </c>
      <c r="K693" t="s">
        <v>25</v>
      </c>
      <c r="L693" s="9">
        <f t="shared" si="10"/>
        <v>0.20599999999999999</v>
      </c>
      <c r="M693" t="str">
        <f>IF(Customer_table[[#This Row],[Total Trans Ct]]&gt;=60,"Active",IF(Customer_table[[#This Row],[Total Trans Ct]]&gt;=30,"Moderate","Low"))</f>
        <v>Low</v>
      </c>
    </row>
    <row r="694" spans="1:13" x14ac:dyDescent="0.3">
      <c r="A694">
        <v>779558733</v>
      </c>
      <c r="B694">
        <v>50</v>
      </c>
      <c r="C694" t="s">
        <v>11</v>
      </c>
      <c r="D694" t="s">
        <v>14</v>
      </c>
      <c r="E694" t="s">
        <v>20</v>
      </c>
      <c r="G694" t="s">
        <v>23</v>
      </c>
      <c r="H694" s="3">
        <v>5.6000000000000001E-2</v>
      </c>
      <c r="I694">
        <v>1559</v>
      </c>
      <c r="J694">
        <v>39</v>
      </c>
      <c r="K694" t="s">
        <v>25</v>
      </c>
      <c r="L694" s="9">
        <f t="shared" si="10"/>
        <v>5.6000000000000001E-2</v>
      </c>
      <c r="M694" t="str">
        <f>IF(Customer_table[[#This Row],[Total Trans Ct]]&gt;=60,"Active",IF(Customer_table[[#This Row],[Total Trans Ct]]&gt;=30,"Moderate","Low"))</f>
        <v>Moderate</v>
      </c>
    </row>
    <row r="695" spans="1:13" x14ac:dyDescent="0.3">
      <c r="A695">
        <v>788370258</v>
      </c>
      <c r="B695">
        <v>37</v>
      </c>
      <c r="C695" t="s">
        <v>10</v>
      </c>
      <c r="D695" t="s">
        <v>13</v>
      </c>
      <c r="E695" t="s">
        <v>15</v>
      </c>
      <c r="F695">
        <v>70000</v>
      </c>
      <c r="G695" t="s">
        <v>21</v>
      </c>
      <c r="H695" s="3">
        <v>0.97599999999999998</v>
      </c>
      <c r="I695">
        <v>1830</v>
      </c>
      <c r="J695">
        <v>64</v>
      </c>
      <c r="K695" t="s">
        <v>26</v>
      </c>
      <c r="L695" s="9">
        <f t="shared" si="10"/>
        <v>0.97599999999999998</v>
      </c>
      <c r="M695" t="str">
        <f>IF(Customer_table[[#This Row],[Total Trans Ct]]&gt;=60,"Active",IF(Customer_table[[#This Row],[Total Trans Ct]]&gt;=30,"Moderate","Low"))</f>
        <v>Active</v>
      </c>
    </row>
    <row r="696" spans="1:13" x14ac:dyDescent="0.3">
      <c r="A696">
        <v>714927333</v>
      </c>
      <c r="B696">
        <v>62</v>
      </c>
      <c r="C696" t="s">
        <v>11</v>
      </c>
      <c r="D696" t="s">
        <v>14</v>
      </c>
      <c r="E696" t="s">
        <v>20</v>
      </c>
      <c r="G696" t="s">
        <v>21</v>
      </c>
      <c r="H696" s="3">
        <v>0.17</v>
      </c>
      <c r="I696">
        <v>1542</v>
      </c>
      <c r="J696">
        <v>43</v>
      </c>
      <c r="K696" t="s">
        <v>25</v>
      </c>
      <c r="L696" s="9">
        <f t="shared" si="10"/>
        <v>0.17</v>
      </c>
      <c r="M696" t="str">
        <f>IF(Customer_table[[#This Row],[Total Trans Ct]]&gt;=60,"Active",IF(Customer_table[[#This Row],[Total Trans Ct]]&gt;=30,"Moderate","Low"))</f>
        <v>Moderate</v>
      </c>
    </row>
    <row r="697" spans="1:13" x14ac:dyDescent="0.3">
      <c r="A697">
        <v>710383158</v>
      </c>
      <c r="B697">
        <v>49</v>
      </c>
      <c r="C697" t="s">
        <v>11</v>
      </c>
      <c r="D697" t="s">
        <v>13</v>
      </c>
      <c r="E697" t="s">
        <v>17</v>
      </c>
      <c r="F697">
        <v>100000</v>
      </c>
      <c r="G697" t="s">
        <v>23</v>
      </c>
      <c r="H697" s="3">
        <v>0</v>
      </c>
      <c r="I697">
        <v>1506</v>
      </c>
      <c r="J697">
        <v>47</v>
      </c>
      <c r="K697" t="s">
        <v>25</v>
      </c>
      <c r="L697" s="9">
        <f t="shared" si="10"/>
        <v>0</v>
      </c>
      <c r="M697" t="str">
        <f>IF(Customer_table[[#This Row],[Total Trans Ct]]&gt;=60,"Active",IF(Customer_table[[#This Row],[Total Trans Ct]]&gt;=30,"Moderate","Low"))</f>
        <v>Moderate</v>
      </c>
    </row>
    <row r="698" spans="1:13" x14ac:dyDescent="0.3">
      <c r="A698">
        <v>798007308</v>
      </c>
      <c r="B698">
        <v>57</v>
      </c>
      <c r="C698" t="s">
        <v>11</v>
      </c>
      <c r="D698" t="s">
        <v>14</v>
      </c>
      <c r="E698" t="s">
        <v>20</v>
      </c>
      <c r="G698" t="s">
        <v>21</v>
      </c>
      <c r="H698" s="3">
        <v>0</v>
      </c>
      <c r="I698">
        <v>1175</v>
      </c>
      <c r="J698">
        <v>41</v>
      </c>
      <c r="K698" t="s">
        <v>25</v>
      </c>
      <c r="L698" s="9">
        <f t="shared" si="10"/>
        <v>0</v>
      </c>
      <c r="M698" t="str">
        <f>IF(Customer_table[[#This Row],[Total Trans Ct]]&gt;=60,"Active",IF(Customer_table[[#This Row],[Total Trans Ct]]&gt;=30,"Moderate","Low"))</f>
        <v>Moderate</v>
      </c>
    </row>
    <row r="699" spans="1:13" x14ac:dyDescent="0.3">
      <c r="A699">
        <v>711768858</v>
      </c>
      <c r="B699">
        <v>55</v>
      </c>
      <c r="C699" t="s">
        <v>11</v>
      </c>
      <c r="D699" t="s">
        <v>13</v>
      </c>
      <c r="E699" t="s">
        <v>17</v>
      </c>
      <c r="F699">
        <v>100000</v>
      </c>
      <c r="G699" t="s">
        <v>21</v>
      </c>
      <c r="H699" s="3">
        <v>0.34699999999999998</v>
      </c>
      <c r="I699">
        <v>1383</v>
      </c>
      <c r="J699">
        <v>20</v>
      </c>
      <c r="K699" t="s">
        <v>25</v>
      </c>
      <c r="L699" s="9">
        <f t="shared" si="10"/>
        <v>0.34699999999999998</v>
      </c>
      <c r="M699" t="str">
        <f>IF(Customer_table[[#This Row],[Total Trans Ct]]&gt;=60,"Active",IF(Customer_table[[#This Row],[Total Trans Ct]]&gt;=30,"Moderate","Low"))</f>
        <v>Low</v>
      </c>
    </row>
    <row r="700" spans="1:13" x14ac:dyDescent="0.3">
      <c r="A700">
        <v>714888633</v>
      </c>
      <c r="B700">
        <v>50</v>
      </c>
      <c r="C700" t="s">
        <v>11</v>
      </c>
      <c r="D700" t="s">
        <v>13</v>
      </c>
      <c r="E700" t="s">
        <v>17</v>
      </c>
      <c r="F700">
        <v>100000</v>
      </c>
      <c r="G700" t="s">
        <v>21</v>
      </c>
      <c r="H700" s="3">
        <v>0.29199999999999998</v>
      </c>
      <c r="I700">
        <v>1837</v>
      </c>
      <c r="J700">
        <v>57</v>
      </c>
      <c r="K700" t="s">
        <v>25</v>
      </c>
      <c r="L700" s="9">
        <f t="shared" si="10"/>
        <v>0.29199999999999998</v>
      </c>
      <c r="M700" t="str">
        <f>IF(Customer_table[[#This Row],[Total Trans Ct]]&gt;=60,"Active",IF(Customer_table[[#This Row],[Total Trans Ct]]&gt;=30,"Moderate","Low"))</f>
        <v>Moderate</v>
      </c>
    </row>
    <row r="701" spans="1:13" x14ac:dyDescent="0.3">
      <c r="A701">
        <v>712650333</v>
      </c>
      <c r="B701">
        <v>48</v>
      </c>
      <c r="C701" t="s">
        <v>11</v>
      </c>
      <c r="D701" t="s">
        <v>13</v>
      </c>
      <c r="E701" t="s">
        <v>15</v>
      </c>
      <c r="F701">
        <v>70000</v>
      </c>
      <c r="G701" t="s">
        <v>21</v>
      </c>
      <c r="H701" s="3">
        <v>0.13900000000000001</v>
      </c>
      <c r="I701">
        <v>1191</v>
      </c>
      <c r="J701">
        <v>40</v>
      </c>
      <c r="K701" t="s">
        <v>25</v>
      </c>
      <c r="L701" s="9">
        <f t="shared" si="10"/>
        <v>0.13900000000000001</v>
      </c>
      <c r="M701" t="str">
        <f>IF(Customer_table[[#This Row],[Total Trans Ct]]&gt;=60,"Active",IF(Customer_table[[#This Row],[Total Trans Ct]]&gt;=30,"Moderate","Low"))</f>
        <v>Moderate</v>
      </c>
    </row>
    <row r="702" spans="1:13" x14ac:dyDescent="0.3">
      <c r="A702">
        <v>719945433</v>
      </c>
      <c r="B702">
        <v>60</v>
      </c>
      <c r="C702" t="s">
        <v>11</v>
      </c>
      <c r="D702" t="s">
        <v>14</v>
      </c>
      <c r="E702" t="s">
        <v>18</v>
      </c>
      <c r="F702">
        <v>50000</v>
      </c>
      <c r="G702" t="s">
        <v>21</v>
      </c>
      <c r="H702" s="3">
        <v>0</v>
      </c>
      <c r="I702">
        <v>1793</v>
      </c>
      <c r="J702">
        <v>53</v>
      </c>
      <c r="K702" t="s">
        <v>25</v>
      </c>
      <c r="L702" s="9">
        <f t="shared" si="10"/>
        <v>0</v>
      </c>
      <c r="M702" t="str">
        <f>IF(Customer_table[[#This Row],[Total Trans Ct]]&gt;=60,"Active",IF(Customer_table[[#This Row],[Total Trans Ct]]&gt;=30,"Moderate","Low"))</f>
        <v>Moderate</v>
      </c>
    </row>
    <row r="703" spans="1:13" x14ac:dyDescent="0.3">
      <c r="A703">
        <v>720310458</v>
      </c>
      <c r="B703">
        <v>46</v>
      </c>
      <c r="C703" t="s">
        <v>11</v>
      </c>
      <c r="D703" t="s">
        <v>13</v>
      </c>
      <c r="E703" t="s">
        <v>19</v>
      </c>
      <c r="F703">
        <v>130000</v>
      </c>
      <c r="G703" t="s">
        <v>21</v>
      </c>
      <c r="H703" s="3">
        <v>0.109</v>
      </c>
      <c r="I703">
        <v>1560</v>
      </c>
      <c r="J703">
        <v>49</v>
      </c>
      <c r="K703" t="s">
        <v>25</v>
      </c>
      <c r="L703" s="9">
        <f t="shared" si="10"/>
        <v>0.109</v>
      </c>
      <c r="M703" t="str">
        <f>IF(Customer_table[[#This Row],[Total Trans Ct]]&gt;=60,"Active",IF(Customer_table[[#This Row],[Total Trans Ct]]&gt;=30,"Moderate","Low"))</f>
        <v>Moderate</v>
      </c>
    </row>
    <row r="704" spans="1:13" x14ac:dyDescent="0.3">
      <c r="A704">
        <v>718344033</v>
      </c>
      <c r="B704">
        <v>47</v>
      </c>
      <c r="C704" t="s">
        <v>11</v>
      </c>
      <c r="D704" t="s">
        <v>13</v>
      </c>
      <c r="E704" t="s">
        <v>19</v>
      </c>
      <c r="F704">
        <v>130000</v>
      </c>
      <c r="G704" t="s">
        <v>21</v>
      </c>
      <c r="H704" s="3">
        <v>0.27800000000000002</v>
      </c>
      <c r="I704">
        <v>1564</v>
      </c>
      <c r="J704">
        <v>59</v>
      </c>
      <c r="K704" t="s">
        <v>25</v>
      </c>
      <c r="L704" s="9">
        <f t="shared" si="10"/>
        <v>0.27800000000000002</v>
      </c>
      <c r="M704" t="str">
        <f>IF(Customer_table[[#This Row],[Total Trans Ct]]&gt;=60,"Active",IF(Customer_table[[#This Row],[Total Trans Ct]]&gt;=30,"Moderate","Low"))</f>
        <v>Moderate</v>
      </c>
    </row>
    <row r="705" spans="1:13" x14ac:dyDescent="0.3">
      <c r="A705">
        <v>715442958</v>
      </c>
      <c r="B705">
        <v>54</v>
      </c>
      <c r="C705" t="s">
        <v>11</v>
      </c>
      <c r="D705" t="s">
        <v>13</v>
      </c>
      <c r="E705" t="s">
        <v>15</v>
      </c>
      <c r="F705">
        <v>70000</v>
      </c>
      <c r="G705" t="s">
        <v>21</v>
      </c>
      <c r="H705" s="3">
        <v>0.22700000000000001</v>
      </c>
      <c r="I705">
        <v>1843</v>
      </c>
      <c r="J705">
        <v>38</v>
      </c>
      <c r="K705" t="s">
        <v>25</v>
      </c>
      <c r="L705" s="9">
        <f t="shared" si="10"/>
        <v>0.22700000000000001</v>
      </c>
      <c r="M705" t="str">
        <f>IF(Customer_table[[#This Row],[Total Trans Ct]]&gt;=60,"Active",IF(Customer_table[[#This Row],[Total Trans Ct]]&gt;=30,"Moderate","Low"))</f>
        <v>Moderate</v>
      </c>
    </row>
    <row r="706" spans="1:13" x14ac:dyDescent="0.3">
      <c r="A706">
        <v>780326883</v>
      </c>
      <c r="B706">
        <v>53</v>
      </c>
      <c r="C706" t="s">
        <v>11</v>
      </c>
      <c r="D706" t="s">
        <v>13</v>
      </c>
      <c r="E706" t="s">
        <v>15</v>
      </c>
      <c r="F706">
        <v>70000</v>
      </c>
      <c r="G706" t="s">
        <v>21</v>
      </c>
      <c r="H706" s="3">
        <v>0.127</v>
      </c>
      <c r="I706">
        <v>2165</v>
      </c>
      <c r="J706">
        <v>61</v>
      </c>
      <c r="K706" t="s">
        <v>25</v>
      </c>
      <c r="L706" s="9">
        <f t="shared" ref="L706:L769" si="11">H706</f>
        <v>0.127</v>
      </c>
      <c r="M706" t="str">
        <f>IF(Customer_table[[#This Row],[Total Trans Ct]]&gt;=60,"Active",IF(Customer_table[[#This Row],[Total Trans Ct]]&gt;=30,"Moderate","Low"))</f>
        <v>Active</v>
      </c>
    </row>
    <row r="707" spans="1:13" x14ac:dyDescent="0.3">
      <c r="A707">
        <v>711157833</v>
      </c>
      <c r="B707">
        <v>56</v>
      </c>
      <c r="C707" t="s">
        <v>11</v>
      </c>
      <c r="D707" t="s">
        <v>14</v>
      </c>
      <c r="E707" t="s">
        <v>18</v>
      </c>
      <c r="F707">
        <v>50000</v>
      </c>
      <c r="G707" t="s">
        <v>21</v>
      </c>
      <c r="H707" s="3">
        <v>0.32400000000000001</v>
      </c>
      <c r="I707">
        <v>1631</v>
      </c>
      <c r="J707">
        <v>41</v>
      </c>
      <c r="K707" t="s">
        <v>26</v>
      </c>
      <c r="L707" s="9">
        <f t="shared" si="11"/>
        <v>0.32400000000000001</v>
      </c>
      <c r="M707" t="str">
        <f>IF(Customer_table[[#This Row],[Total Trans Ct]]&gt;=60,"Active",IF(Customer_table[[#This Row],[Total Trans Ct]]&gt;=30,"Moderate","Low"))</f>
        <v>Moderate</v>
      </c>
    </row>
    <row r="708" spans="1:13" x14ac:dyDescent="0.3">
      <c r="A708">
        <v>719704308</v>
      </c>
      <c r="B708">
        <v>56</v>
      </c>
      <c r="C708" t="s">
        <v>11</v>
      </c>
      <c r="D708" t="s">
        <v>14</v>
      </c>
      <c r="E708" t="s">
        <v>18</v>
      </c>
      <c r="F708">
        <v>50000</v>
      </c>
      <c r="G708" t="s">
        <v>21</v>
      </c>
      <c r="H708" s="3">
        <v>0.745</v>
      </c>
      <c r="I708">
        <v>1265</v>
      </c>
      <c r="J708">
        <v>32</v>
      </c>
      <c r="K708" t="s">
        <v>25</v>
      </c>
      <c r="L708" s="9">
        <f t="shared" si="11"/>
        <v>0.745</v>
      </c>
      <c r="M708" t="str">
        <f>IF(Customer_table[[#This Row],[Total Trans Ct]]&gt;=60,"Active",IF(Customer_table[[#This Row],[Total Trans Ct]]&gt;=30,"Moderate","Low"))</f>
        <v>Moderate</v>
      </c>
    </row>
    <row r="709" spans="1:13" x14ac:dyDescent="0.3">
      <c r="A709">
        <v>708772308</v>
      </c>
      <c r="B709">
        <v>41</v>
      </c>
      <c r="C709" t="s">
        <v>10</v>
      </c>
      <c r="D709" t="s">
        <v>13</v>
      </c>
      <c r="E709" t="s">
        <v>17</v>
      </c>
      <c r="F709">
        <v>100000</v>
      </c>
      <c r="G709" t="s">
        <v>21</v>
      </c>
      <c r="H709" s="3">
        <v>0.40200000000000002</v>
      </c>
      <c r="I709">
        <v>1455</v>
      </c>
      <c r="J709">
        <v>35</v>
      </c>
      <c r="K709" t="s">
        <v>25</v>
      </c>
      <c r="L709" s="9">
        <f t="shared" si="11"/>
        <v>0.40200000000000002</v>
      </c>
      <c r="M709" t="str">
        <f>IF(Customer_table[[#This Row],[Total Trans Ct]]&gt;=60,"Active",IF(Customer_table[[#This Row],[Total Trans Ct]]&gt;=30,"Moderate","Low"))</f>
        <v>Moderate</v>
      </c>
    </row>
    <row r="710" spans="1:13" x14ac:dyDescent="0.3">
      <c r="A710">
        <v>817663908</v>
      </c>
      <c r="B710">
        <v>60</v>
      </c>
      <c r="C710" t="s">
        <v>11</v>
      </c>
      <c r="D710" t="s">
        <v>14</v>
      </c>
      <c r="E710" t="s">
        <v>18</v>
      </c>
      <c r="F710">
        <v>50000</v>
      </c>
      <c r="G710" t="s">
        <v>21</v>
      </c>
      <c r="H710" s="3">
        <v>0.22600000000000001</v>
      </c>
      <c r="I710">
        <v>1137</v>
      </c>
      <c r="J710">
        <v>27</v>
      </c>
      <c r="K710" t="s">
        <v>25</v>
      </c>
      <c r="L710" s="9">
        <f t="shared" si="11"/>
        <v>0.22600000000000001</v>
      </c>
      <c r="M710" t="str">
        <f>IF(Customer_table[[#This Row],[Total Trans Ct]]&gt;=60,"Active",IF(Customer_table[[#This Row],[Total Trans Ct]]&gt;=30,"Moderate","Low"))</f>
        <v>Low</v>
      </c>
    </row>
    <row r="711" spans="1:13" x14ac:dyDescent="0.3">
      <c r="A711">
        <v>780054258</v>
      </c>
      <c r="B711">
        <v>40</v>
      </c>
      <c r="C711" t="s">
        <v>10</v>
      </c>
      <c r="D711" t="s">
        <v>13</v>
      </c>
      <c r="E711" t="s">
        <v>18</v>
      </c>
      <c r="F711">
        <v>50000</v>
      </c>
      <c r="G711" t="s">
        <v>21</v>
      </c>
      <c r="H711" s="3">
        <v>6.9000000000000006E-2</v>
      </c>
      <c r="I711">
        <v>1367</v>
      </c>
      <c r="J711">
        <v>35</v>
      </c>
      <c r="K711" t="s">
        <v>25</v>
      </c>
      <c r="L711" s="9">
        <f t="shared" si="11"/>
        <v>6.9000000000000006E-2</v>
      </c>
      <c r="M711" t="str">
        <f>IF(Customer_table[[#This Row],[Total Trans Ct]]&gt;=60,"Active",IF(Customer_table[[#This Row],[Total Trans Ct]]&gt;=30,"Moderate","Low"))</f>
        <v>Moderate</v>
      </c>
    </row>
    <row r="712" spans="1:13" x14ac:dyDescent="0.3">
      <c r="A712">
        <v>709990983</v>
      </c>
      <c r="B712">
        <v>49</v>
      </c>
      <c r="C712" t="s">
        <v>11</v>
      </c>
      <c r="D712" t="s">
        <v>14</v>
      </c>
      <c r="E712" t="s">
        <v>18</v>
      </c>
      <c r="F712">
        <v>50000</v>
      </c>
      <c r="G712" t="s">
        <v>21</v>
      </c>
      <c r="H712" s="3">
        <v>0.14199999999999999</v>
      </c>
      <c r="I712">
        <v>1292</v>
      </c>
      <c r="J712">
        <v>26</v>
      </c>
      <c r="K712" t="s">
        <v>25</v>
      </c>
      <c r="L712" s="9">
        <f t="shared" si="11"/>
        <v>0.14199999999999999</v>
      </c>
      <c r="M712" t="str">
        <f>IF(Customer_table[[#This Row],[Total Trans Ct]]&gt;=60,"Active",IF(Customer_table[[#This Row],[Total Trans Ct]]&gt;=30,"Moderate","Low"))</f>
        <v>Low</v>
      </c>
    </row>
    <row r="713" spans="1:13" x14ac:dyDescent="0.3">
      <c r="A713">
        <v>818045958</v>
      </c>
      <c r="B713">
        <v>46</v>
      </c>
      <c r="C713" t="s">
        <v>11</v>
      </c>
      <c r="D713" t="s">
        <v>13</v>
      </c>
      <c r="E713" t="s">
        <v>18</v>
      </c>
      <c r="F713">
        <v>50000</v>
      </c>
      <c r="G713" t="s">
        <v>21</v>
      </c>
      <c r="H713" s="3">
        <v>0.25900000000000001</v>
      </c>
      <c r="I713">
        <v>1682</v>
      </c>
      <c r="J713">
        <v>46</v>
      </c>
      <c r="K713" t="s">
        <v>25</v>
      </c>
      <c r="L713" s="9">
        <f t="shared" si="11"/>
        <v>0.25900000000000001</v>
      </c>
      <c r="M713" t="str">
        <f>IF(Customer_table[[#This Row],[Total Trans Ct]]&gt;=60,"Active",IF(Customer_table[[#This Row],[Total Trans Ct]]&gt;=30,"Moderate","Low"))</f>
        <v>Moderate</v>
      </c>
    </row>
    <row r="714" spans="1:13" x14ac:dyDescent="0.3">
      <c r="A714">
        <v>716380683</v>
      </c>
      <c r="B714">
        <v>36</v>
      </c>
      <c r="C714" t="s">
        <v>10</v>
      </c>
      <c r="D714" t="s">
        <v>14</v>
      </c>
      <c r="E714" t="s">
        <v>16</v>
      </c>
      <c r="F714">
        <v>20000</v>
      </c>
      <c r="G714" t="s">
        <v>21</v>
      </c>
      <c r="H714" s="3">
        <v>0.39700000000000002</v>
      </c>
      <c r="I714">
        <v>1598</v>
      </c>
      <c r="J714">
        <v>39</v>
      </c>
      <c r="K714" t="s">
        <v>26</v>
      </c>
      <c r="L714" s="9">
        <f t="shared" si="11"/>
        <v>0.39700000000000002</v>
      </c>
      <c r="M714" t="str">
        <f>IF(Customer_table[[#This Row],[Total Trans Ct]]&gt;=60,"Active",IF(Customer_table[[#This Row],[Total Trans Ct]]&gt;=30,"Moderate","Low"))</f>
        <v>Moderate</v>
      </c>
    </row>
    <row r="715" spans="1:13" x14ac:dyDescent="0.3">
      <c r="A715">
        <v>787480158</v>
      </c>
      <c r="B715">
        <v>57</v>
      </c>
      <c r="C715" t="s">
        <v>11</v>
      </c>
      <c r="D715" t="s">
        <v>14</v>
      </c>
      <c r="E715" t="s">
        <v>16</v>
      </c>
      <c r="F715">
        <v>20000</v>
      </c>
      <c r="G715" t="s">
        <v>21</v>
      </c>
      <c r="H715" s="3">
        <v>0.65700000000000003</v>
      </c>
      <c r="I715">
        <v>1555</v>
      </c>
      <c r="J715">
        <v>39</v>
      </c>
      <c r="K715" t="s">
        <v>26</v>
      </c>
      <c r="L715" s="9">
        <f t="shared" si="11"/>
        <v>0.65700000000000003</v>
      </c>
      <c r="M715" t="str">
        <f>IF(Customer_table[[#This Row],[Total Trans Ct]]&gt;=60,"Active",IF(Customer_table[[#This Row],[Total Trans Ct]]&gt;=30,"Moderate","Low"))</f>
        <v>Moderate</v>
      </c>
    </row>
    <row r="716" spans="1:13" x14ac:dyDescent="0.3">
      <c r="A716">
        <v>778461408</v>
      </c>
      <c r="B716">
        <v>38</v>
      </c>
      <c r="C716" t="s">
        <v>10</v>
      </c>
      <c r="D716" t="s">
        <v>13</v>
      </c>
      <c r="E716" t="s">
        <v>17</v>
      </c>
      <c r="F716">
        <v>100000</v>
      </c>
      <c r="G716" t="s">
        <v>21</v>
      </c>
      <c r="H716" s="3">
        <v>4.4999999999999998E-2</v>
      </c>
      <c r="I716">
        <v>2409</v>
      </c>
      <c r="J716">
        <v>36</v>
      </c>
      <c r="K716" t="s">
        <v>25</v>
      </c>
      <c r="L716" s="9">
        <f t="shared" si="11"/>
        <v>4.4999999999999998E-2</v>
      </c>
      <c r="M716" t="str">
        <f>IF(Customer_table[[#This Row],[Total Trans Ct]]&gt;=60,"Active",IF(Customer_table[[#This Row],[Total Trans Ct]]&gt;=30,"Moderate","Low"))</f>
        <v>Moderate</v>
      </c>
    </row>
    <row r="717" spans="1:13" x14ac:dyDescent="0.3">
      <c r="A717">
        <v>713861733</v>
      </c>
      <c r="B717">
        <v>50</v>
      </c>
      <c r="C717" t="s">
        <v>11</v>
      </c>
      <c r="D717" t="s">
        <v>13</v>
      </c>
      <c r="E717" t="s">
        <v>17</v>
      </c>
      <c r="F717">
        <v>100000</v>
      </c>
      <c r="G717" t="s">
        <v>21</v>
      </c>
      <c r="H717" s="3">
        <v>4.4999999999999998E-2</v>
      </c>
      <c r="I717">
        <v>1770</v>
      </c>
      <c r="J717">
        <v>65</v>
      </c>
      <c r="K717" t="s">
        <v>25</v>
      </c>
      <c r="L717" s="9">
        <f t="shared" si="11"/>
        <v>4.4999999999999998E-2</v>
      </c>
      <c r="M717" t="str">
        <f>IF(Customer_table[[#This Row],[Total Trans Ct]]&gt;=60,"Active",IF(Customer_table[[#This Row],[Total Trans Ct]]&gt;=30,"Moderate","Low"))</f>
        <v>Active</v>
      </c>
    </row>
    <row r="718" spans="1:13" x14ac:dyDescent="0.3">
      <c r="A718">
        <v>789291633</v>
      </c>
      <c r="B718">
        <v>62</v>
      </c>
      <c r="C718" t="s">
        <v>11</v>
      </c>
      <c r="D718" t="s">
        <v>13</v>
      </c>
      <c r="E718" t="s">
        <v>15</v>
      </c>
      <c r="F718">
        <v>70000</v>
      </c>
      <c r="G718" t="s">
        <v>21</v>
      </c>
      <c r="H718" s="3">
        <v>0.17699999999999999</v>
      </c>
      <c r="I718">
        <v>1526</v>
      </c>
      <c r="J718">
        <v>45</v>
      </c>
      <c r="K718" t="s">
        <v>25</v>
      </c>
      <c r="L718" s="9">
        <f t="shared" si="11"/>
        <v>0.17699999999999999</v>
      </c>
      <c r="M718" t="str">
        <f>IF(Customer_table[[#This Row],[Total Trans Ct]]&gt;=60,"Active",IF(Customer_table[[#This Row],[Total Trans Ct]]&gt;=30,"Moderate","Low"))</f>
        <v>Moderate</v>
      </c>
    </row>
    <row r="719" spans="1:13" x14ac:dyDescent="0.3">
      <c r="A719">
        <v>789513858</v>
      </c>
      <c r="B719">
        <v>43</v>
      </c>
      <c r="C719" t="s">
        <v>10</v>
      </c>
      <c r="D719" t="s">
        <v>13</v>
      </c>
      <c r="E719" t="s">
        <v>18</v>
      </c>
      <c r="F719">
        <v>50000</v>
      </c>
      <c r="G719" t="s">
        <v>21</v>
      </c>
      <c r="H719" s="3">
        <v>0</v>
      </c>
      <c r="I719">
        <v>891</v>
      </c>
      <c r="J719">
        <v>28</v>
      </c>
      <c r="K719" t="s">
        <v>25</v>
      </c>
      <c r="L719" s="9">
        <f t="shared" si="11"/>
        <v>0</v>
      </c>
      <c r="M719" t="str">
        <f>IF(Customer_table[[#This Row],[Total Trans Ct]]&gt;=60,"Active",IF(Customer_table[[#This Row],[Total Trans Ct]]&gt;=30,"Moderate","Low"))</f>
        <v>Low</v>
      </c>
    </row>
    <row r="720" spans="1:13" x14ac:dyDescent="0.3">
      <c r="A720">
        <v>778357458</v>
      </c>
      <c r="B720">
        <v>44</v>
      </c>
      <c r="C720" t="s">
        <v>10</v>
      </c>
      <c r="D720" t="s">
        <v>14</v>
      </c>
      <c r="E720" t="s">
        <v>16</v>
      </c>
      <c r="F720">
        <v>20000</v>
      </c>
      <c r="G720" t="s">
        <v>21</v>
      </c>
      <c r="H720" s="3">
        <v>0.61099999999999999</v>
      </c>
      <c r="I720">
        <v>1756</v>
      </c>
      <c r="J720">
        <v>42</v>
      </c>
      <c r="K720" t="s">
        <v>26</v>
      </c>
      <c r="L720" s="9">
        <f t="shared" si="11"/>
        <v>0.61099999999999999</v>
      </c>
      <c r="M720" t="str">
        <f>IF(Customer_table[[#This Row],[Total Trans Ct]]&gt;=60,"Active",IF(Customer_table[[#This Row],[Total Trans Ct]]&gt;=30,"Moderate","Low"))</f>
        <v>Moderate</v>
      </c>
    </row>
    <row r="721" spans="1:13" x14ac:dyDescent="0.3">
      <c r="A721">
        <v>718325883</v>
      </c>
      <c r="B721">
        <v>39</v>
      </c>
      <c r="C721" t="s">
        <v>10</v>
      </c>
      <c r="D721" t="s">
        <v>13</v>
      </c>
      <c r="E721" t="s">
        <v>18</v>
      </c>
      <c r="F721">
        <v>50000</v>
      </c>
      <c r="G721" t="s">
        <v>21</v>
      </c>
      <c r="H721" s="3">
        <v>0.246</v>
      </c>
      <c r="I721">
        <v>1241</v>
      </c>
      <c r="J721">
        <v>22</v>
      </c>
      <c r="K721" t="s">
        <v>25</v>
      </c>
      <c r="L721" s="9">
        <f t="shared" si="11"/>
        <v>0.246</v>
      </c>
      <c r="M721" t="str">
        <f>IF(Customer_table[[#This Row],[Total Trans Ct]]&gt;=60,"Active",IF(Customer_table[[#This Row],[Total Trans Ct]]&gt;=30,"Moderate","Low"))</f>
        <v>Low</v>
      </c>
    </row>
    <row r="722" spans="1:13" x14ac:dyDescent="0.3">
      <c r="A722">
        <v>720344658</v>
      </c>
      <c r="B722">
        <v>38</v>
      </c>
      <c r="C722" t="s">
        <v>10</v>
      </c>
      <c r="D722" t="s">
        <v>13</v>
      </c>
      <c r="E722" t="s">
        <v>17</v>
      </c>
      <c r="F722">
        <v>100000</v>
      </c>
      <c r="G722" t="s">
        <v>21</v>
      </c>
      <c r="H722" s="3">
        <v>0.10100000000000001</v>
      </c>
      <c r="I722">
        <v>1681</v>
      </c>
      <c r="J722">
        <v>43</v>
      </c>
      <c r="K722" t="s">
        <v>25</v>
      </c>
      <c r="L722" s="9">
        <f t="shared" si="11"/>
        <v>0.10100000000000001</v>
      </c>
      <c r="M722" t="str">
        <f>IF(Customer_table[[#This Row],[Total Trans Ct]]&gt;=60,"Active",IF(Customer_table[[#This Row],[Total Trans Ct]]&gt;=30,"Moderate","Low"))</f>
        <v>Moderate</v>
      </c>
    </row>
    <row r="723" spans="1:13" x14ac:dyDescent="0.3">
      <c r="A723">
        <v>809292483</v>
      </c>
      <c r="B723">
        <v>44</v>
      </c>
      <c r="C723" t="s">
        <v>10</v>
      </c>
      <c r="D723" t="s">
        <v>14</v>
      </c>
      <c r="E723" t="s">
        <v>16</v>
      </c>
      <c r="F723">
        <v>20000</v>
      </c>
      <c r="G723" t="s">
        <v>21</v>
      </c>
      <c r="H723" s="3">
        <v>0.22700000000000001</v>
      </c>
      <c r="I723">
        <v>1224</v>
      </c>
      <c r="J723">
        <v>32</v>
      </c>
      <c r="K723" t="s">
        <v>25</v>
      </c>
      <c r="L723" s="9">
        <f t="shared" si="11"/>
        <v>0.22700000000000001</v>
      </c>
      <c r="M723" t="str">
        <f>IF(Customer_table[[#This Row],[Total Trans Ct]]&gt;=60,"Active",IF(Customer_table[[#This Row],[Total Trans Ct]]&gt;=30,"Moderate","Low"))</f>
        <v>Moderate</v>
      </c>
    </row>
    <row r="724" spans="1:13" x14ac:dyDescent="0.3">
      <c r="A724">
        <v>779791008</v>
      </c>
      <c r="B724">
        <v>43</v>
      </c>
      <c r="C724" t="s">
        <v>10</v>
      </c>
      <c r="D724" t="s">
        <v>13</v>
      </c>
      <c r="E724" t="s">
        <v>17</v>
      </c>
      <c r="F724">
        <v>100000</v>
      </c>
      <c r="G724" t="s">
        <v>21</v>
      </c>
      <c r="H724" s="3">
        <v>0.28399999999999997</v>
      </c>
      <c r="I724">
        <v>1572</v>
      </c>
      <c r="J724">
        <v>38</v>
      </c>
      <c r="K724" t="s">
        <v>25</v>
      </c>
      <c r="L724" s="9">
        <f t="shared" si="11"/>
        <v>0.28399999999999997</v>
      </c>
      <c r="M724" t="str">
        <f>IF(Customer_table[[#This Row],[Total Trans Ct]]&gt;=60,"Active",IF(Customer_table[[#This Row],[Total Trans Ct]]&gt;=30,"Moderate","Low"))</f>
        <v>Moderate</v>
      </c>
    </row>
    <row r="725" spans="1:13" x14ac:dyDescent="0.3">
      <c r="A725">
        <v>779557533</v>
      </c>
      <c r="B725">
        <v>54</v>
      </c>
      <c r="C725" t="s">
        <v>11</v>
      </c>
      <c r="D725" t="s">
        <v>13</v>
      </c>
      <c r="E725" t="s">
        <v>17</v>
      </c>
      <c r="F725">
        <v>100000</v>
      </c>
      <c r="G725" t="s">
        <v>21</v>
      </c>
      <c r="H725" s="3">
        <v>9.1999999999999998E-2</v>
      </c>
      <c r="I725">
        <v>1566</v>
      </c>
      <c r="J725">
        <v>50</v>
      </c>
      <c r="K725" t="s">
        <v>25</v>
      </c>
      <c r="L725" s="9">
        <f t="shared" si="11"/>
        <v>9.1999999999999998E-2</v>
      </c>
      <c r="M725" t="str">
        <f>IF(Customer_table[[#This Row],[Total Trans Ct]]&gt;=60,"Active",IF(Customer_table[[#This Row],[Total Trans Ct]]&gt;=30,"Moderate","Low"))</f>
        <v>Moderate</v>
      </c>
    </row>
    <row r="726" spans="1:13" x14ac:dyDescent="0.3">
      <c r="A726">
        <v>795904233</v>
      </c>
      <c r="B726">
        <v>38</v>
      </c>
      <c r="C726" t="s">
        <v>10</v>
      </c>
      <c r="D726" t="s">
        <v>14</v>
      </c>
      <c r="E726" t="s">
        <v>20</v>
      </c>
      <c r="G726" t="s">
        <v>21</v>
      </c>
      <c r="H726" s="3">
        <v>2.7E-2</v>
      </c>
      <c r="I726">
        <v>1579</v>
      </c>
      <c r="J726">
        <v>40</v>
      </c>
      <c r="K726" t="s">
        <v>25</v>
      </c>
      <c r="L726" s="9">
        <f t="shared" si="11"/>
        <v>2.7E-2</v>
      </c>
      <c r="M726" t="str">
        <f>IF(Customer_table[[#This Row],[Total Trans Ct]]&gt;=60,"Active",IF(Customer_table[[#This Row],[Total Trans Ct]]&gt;=30,"Moderate","Low"))</f>
        <v>Moderate</v>
      </c>
    </row>
    <row r="727" spans="1:13" x14ac:dyDescent="0.3">
      <c r="A727">
        <v>710573808</v>
      </c>
      <c r="B727">
        <v>55</v>
      </c>
      <c r="C727" t="s">
        <v>11</v>
      </c>
      <c r="D727" t="s">
        <v>13</v>
      </c>
      <c r="E727" t="s">
        <v>15</v>
      </c>
      <c r="F727">
        <v>70000</v>
      </c>
      <c r="G727" t="s">
        <v>21</v>
      </c>
      <c r="H727" s="3">
        <v>0.63200000000000001</v>
      </c>
      <c r="I727">
        <v>1334</v>
      </c>
      <c r="J727">
        <v>31</v>
      </c>
      <c r="K727" t="s">
        <v>25</v>
      </c>
      <c r="L727" s="9">
        <f t="shared" si="11"/>
        <v>0.63200000000000001</v>
      </c>
      <c r="M727" t="str">
        <f>IF(Customer_table[[#This Row],[Total Trans Ct]]&gt;=60,"Active",IF(Customer_table[[#This Row],[Total Trans Ct]]&gt;=30,"Moderate","Low"))</f>
        <v>Moderate</v>
      </c>
    </row>
    <row r="728" spans="1:13" x14ac:dyDescent="0.3">
      <c r="A728">
        <v>717418158</v>
      </c>
      <c r="B728">
        <v>42</v>
      </c>
      <c r="C728" t="s">
        <v>10</v>
      </c>
      <c r="D728" t="s">
        <v>13</v>
      </c>
      <c r="E728" t="s">
        <v>19</v>
      </c>
      <c r="F728">
        <v>130000</v>
      </c>
      <c r="G728" t="s">
        <v>21</v>
      </c>
      <c r="H728" s="3">
        <v>5.2999999999999999E-2</v>
      </c>
      <c r="I728">
        <v>1230</v>
      </c>
      <c r="J728">
        <v>34</v>
      </c>
      <c r="K728" t="s">
        <v>25</v>
      </c>
      <c r="L728" s="9">
        <f t="shared" si="11"/>
        <v>5.2999999999999999E-2</v>
      </c>
      <c r="M728" t="str">
        <f>IF(Customer_table[[#This Row],[Total Trans Ct]]&gt;=60,"Active",IF(Customer_table[[#This Row],[Total Trans Ct]]&gt;=30,"Moderate","Low"))</f>
        <v>Moderate</v>
      </c>
    </row>
    <row r="729" spans="1:13" x14ac:dyDescent="0.3">
      <c r="A729">
        <v>771963708</v>
      </c>
      <c r="B729">
        <v>56</v>
      </c>
      <c r="C729" t="s">
        <v>11</v>
      </c>
      <c r="D729" t="s">
        <v>13</v>
      </c>
      <c r="E729" t="s">
        <v>15</v>
      </c>
      <c r="F729">
        <v>70000</v>
      </c>
      <c r="G729" t="s">
        <v>21</v>
      </c>
      <c r="H729" s="3">
        <v>0</v>
      </c>
      <c r="I729">
        <v>767</v>
      </c>
      <c r="J729">
        <v>25</v>
      </c>
      <c r="K729" t="s">
        <v>25</v>
      </c>
      <c r="L729" s="9">
        <f t="shared" si="11"/>
        <v>0</v>
      </c>
      <c r="M729" t="str">
        <f>IF(Customer_table[[#This Row],[Total Trans Ct]]&gt;=60,"Active",IF(Customer_table[[#This Row],[Total Trans Ct]]&gt;=30,"Moderate","Low"))</f>
        <v>Low</v>
      </c>
    </row>
    <row r="730" spans="1:13" x14ac:dyDescent="0.3">
      <c r="A730">
        <v>712433508</v>
      </c>
      <c r="B730">
        <v>59</v>
      </c>
      <c r="C730" t="s">
        <v>11</v>
      </c>
      <c r="D730" t="s">
        <v>14</v>
      </c>
      <c r="E730" t="s">
        <v>20</v>
      </c>
      <c r="G730" t="s">
        <v>21</v>
      </c>
      <c r="H730" s="3">
        <v>0</v>
      </c>
      <c r="I730">
        <v>724</v>
      </c>
      <c r="J730">
        <v>16</v>
      </c>
      <c r="K730" t="s">
        <v>25</v>
      </c>
      <c r="L730" s="9">
        <f t="shared" si="11"/>
        <v>0</v>
      </c>
      <c r="M730" t="str">
        <f>IF(Customer_table[[#This Row],[Total Trans Ct]]&gt;=60,"Active",IF(Customer_table[[#This Row],[Total Trans Ct]]&gt;=30,"Moderate","Low"))</f>
        <v>Low</v>
      </c>
    </row>
    <row r="731" spans="1:13" x14ac:dyDescent="0.3">
      <c r="A731">
        <v>779320983</v>
      </c>
      <c r="B731">
        <v>46</v>
      </c>
      <c r="C731" t="s">
        <v>11</v>
      </c>
      <c r="D731" t="s">
        <v>13</v>
      </c>
      <c r="E731" t="s">
        <v>17</v>
      </c>
      <c r="F731">
        <v>100000</v>
      </c>
      <c r="G731" t="s">
        <v>21</v>
      </c>
      <c r="H731" s="3">
        <v>5.8999999999999997E-2</v>
      </c>
      <c r="I731">
        <v>1638</v>
      </c>
      <c r="J731">
        <v>49</v>
      </c>
      <c r="K731" t="s">
        <v>25</v>
      </c>
      <c r="L731" s="9">
        <f t="shared" si="11"/>
        <v>5.8999999999999997E-2</v>
      </c>
      <c r="M731" t="str">
        <f>IF(Customer_table[[#This Row],[Total Trans Ct]]&gt;=60,"Active",IF(Customer_table[[#This Row],[Total Trans Ct]]&gt;=30,"Moderate","Low"))</f>
        <v>Moderate</v>
      </c>
    </row>
    <row r="732" spans="1:13" x14ac:dyDescent="0.3">
      <c r="A732">
        <v>718093233</v>
      </c>
      <c r="B732">
        <v>55</v>
      </c>
      <c r="C732" t="s">
        <v>11</v>
      </c>
      <c r="D732" t="s">
        <v>14</v>
      </c>
      <c r="E732" t="s">
        <v>16</v>
      </c>
      <c r="F732">
        <v>20000</v>
      </c>
      <c r="G732" t="s">
        <v>21</v>
      </c>
      <c r="H732" s="3">
        <v>0</v>
      </c>
      <c r="I732">
        <v>1349</v>
      </c>
      <c r="J732">
        <v>47</v>
      </c>
      <c r="K732" t="s">
        <v>25</v>
      </c>
      <c r="L732" s="9">
        <f t="shared" si="11"/>
        <v>0</v>
      </c>
      <c r="M732" t="str">
        <f>IF(Customer_table[[#This Row],[Total Trans Ct]]&gt;=60,"Active",IF(Customer_table[[#This Row],[Total Trans Ct]]&gt;=30,"Moderate","Low"))</f>
        <v>Moderate</v>
      </c>
    </row>
    <row r="733" spans="1:13" x14ac:dyDescent="0.3">
      <c r="A733">
        <v>719459358</v>
      </c>
      <c r="B733">
        <v>52</v>
      </c>
      <c r="C733" t="s">
        <v>11</v>
      </c>
      <c r="D733" t="s">
        <v>13</v>
      </c>
      <c r="E733" t="s">
        <v>19</v>
      </c>
      <c r="F733">
        <v>130000</v>
      </c>
      <c r="G733" t="s">
        <v>21</v>
      </c>
      <c r="H733" s="3">
        <v>2.9000000000000001E-2</v>
      </c>
      <c r="I733">
        <v>1751</v>
      </c>
      <c r="J733">
        <v>48</v>
      </c>
      <c r="K733" t="s">
        <v>25</v>
      </c>
      <c r="L733" s="9">
        <f t="shared" si="11"/>
        <v>2.9000000000000001E-2</v>
      </c>
      <c r="M733" t="str">
        <f>IF(Customer_table[[#This Row],[Total Trans Ct]]&gt;=60,"Active",IF(Customer_table[[#This Row],[Total Trans Ct]]&gt;=30,"Moderate","Low"))</f>
        <v>Moderate</v>
      </c>
    </row>
    <row r="734" spans="1:13" x14ac:dyDescent="0.3">
      <c r="A734">
        <v>717728808</v>
      </c>
      <c r="B734">
        <v>39</v>
      </c>
      <c r="C734" t="s">
        <v>10</v>
      </c>
      <c r="D734" t="s">
        <v>14</v>
      </c>
      <c r="E734" t="s">
        <v>16</v>
      </c>
      <c r="F734">
        <v>20000</v>
      </c>
      <c r="G734" t="s">
        <v>21</v>
      </c>
      <c r="H734" s="3">
        <v>0.26800000000000002</v>
      </c>
      <c r="I734">
        <v>1414</v>
      </c>
      <c r="J734">
        <v>40</v>
      </c>
      <c r="K734" t="s">
        <v>25</v>
      </c>
      <c r="L734" s="9">
        <f t="shared" si="11"/>
        <v>0.26800000000000002</v>
      </c>
      <c r="M734" t="str">
        <f>IF(Customer_table[[#This Row],[Total Trans Ct]]&gt;=60,"Active",IF(Customer_table[[#This Row],[Total Trans Ct]]&gt;=30,"Moderate","Low"))</f>
        <v>Moderate</v>
      </c>
    </row>
    <row r="735" spans="1:13" x14ac:dyDescent="0.3">
      <c r="A735">
        <v>788701608</v>
      </c>
      <c r="B735">
        <v>42</v>
      </c>
      <c r="C735" t="s">
        <v>10</v>
      </c>
      <c r="D735" t="s">
        <v>14</v>
      </c>
      <c r="E735" t="s">
        <v>16</v>
      </c>
      <c r="F735">
        <v>20000</v>
      </c>
      <c r="G735" t="s">
        <v>21</v>
      </c>
      <c r="H735" s="3">
        <v>0.57799999999999996</v>
      </c>
      <c r="I735">
        <v>1260</v>
      </c>
      <c r="J735">
        <v>32</v>
      </c>
      <c r="K735" t="s">
        <v>25</v>
      </c>
      <c r="L735" s="9">
        <f t="shared" si="11"/>
        <v>0.57799999999999996</v>
      </c>
      <c r="M735" t="str">
        <f>IF(Customer_table[[#This Row],[Total Trans Ct]]&gt;=60,"Active",IF(Customer_table[[#This Row],[Total Trans Ct]]&gt;=30,"Moderate","Low"))</f>
        <v>Moderate</v>
      </c>
    </row>
    <row r="736" spans="1:13" x14ac:dyDescent="0.3">
      <c r="A736">
        <v>778506633</v>
      </c>
      <c r="B736">
        <v>43</v>
      </c>
      <c r="C736" t="s">
        <v>10</v>
      </c>
      <c r="D736" t="s">
        <v>14</v>
      </c>
      <c r="E736" t="s">
        <v>16</v>
      </c>
      <c r="F736">
        <v>20000</v>
      </c>
      <c r="G736" t="s">
        <v>21</v>
      </c>
      <c r="H736" s="3">
        <v>5.0999999999999997E-2</v>
      </c>
      <c r="I736">
        <v>965</v>
      </c>
      <c r="J736">
        <v>27</v>
      </c>
      <c r="K736" t="s">
        <v>25</v>
      </c>
      <c r="L736" s="9">
        <f t="shared" si="11"/>
        <v>5.0999999999999997E-2</v>
      </c>
      <c r="M736" t="str">
        <f>IF(Customer_table[[#This Row],[Total Trans Ct]]&gt;=60,"Active",IF(Customer_table[[#This Row],[Total Trans Ct]]&gt;=30,"Moderate","Low"))</f>
        <v>Low</v>
      </c>
    </row>
    <row r="737" spans="1:13" x14ac:dyDescent="0.3">
      <c r="A737">
        <v>719989008</v>
      </c>
      <c r="B737">
        <v>47</v>
      </c>
      <c r="C737" t="s">
        <v>11</v>
      </c>
      <c r="D737" t="s">
        <v>14</v>
      </c>
      <c r="E737" t="s">
        <v>20</v>
      </c>
      <c r="G737" t="s">
        <v>21</v>
      </c>
      <c r="H737" s="3">
        <v>8.5999999999999993E-2</v>
      </c>
      <c r="I737">
        <v>1121</v>
      </c>
      <c r="J737">
        <v>25</v>
      </c>
      <c r="K737" t="s">
        <v>25</v>
      </c>
      <c r="L737" s="9">
        <f t="shared" si="11"/>
        <v>8.5999999999999993E-2</v>
      </c>
      <c r="M737" t="str">
        <f>IF(Customer_table[[#This Row],[Total Trans Ct]]&gt;=60,"Active",IF(Customer_table[[#This Row],[Total Trans Ct]]&gt;=30,"Moderate","Low"))</f>
        <v>Low</v>
      </c>
    </row>
    <row r="738" spans="1:13" x14ac:dyDescent="0.3">
      <c r="A738">
        <v>791839233</v>
      </c>
      <c r="B738">
        <v>42</v>
      </c>
      <c r="C738" t="s">
        <v>10</v>
      </c>
      <c r="D738" t="s">
        <v>14</v>
      </c>
      <c r="E738" t="s">
        <v>20</v>
      </c>
      <c r="G738" t="s">
        <v>21</v>
      </c>
      <c r="H738" s="3">
        <v>8.6999999999999994E-2</v>
      </c>
      <c r="I738">
        <v>1411</v>
      </c>
      <c r="J738">
        <v>28</v>
      </c>
      <c r="K738" t="s">
        <v>25</v>
      </c>
      <c r="L738" s="9">
        <f t="shared" si="11"/>
        <v>8.6999999999999994E-2</v>
      </c>
      <c r="M738" t="str">
        <f>IF(Customer_table[[#This Row],[Total Trans Ct]]&gt;=60,"Active",IF(Customer_table[[#This Row],[Total Trans Ct]]&gt;=30,"Moderate","Low"))</f>
        <v>Low</v>
      </c>
    </row>
    <row r="739" spans="1:13" x14ac:dyDescent="0.3">
      <c r="A739">
        <v>716918508</v>
      </c>
      <c r="B739">
        <v>39</v>
      </c>
      <c r="C739" t="s">
        <v>10</v>
      </c>
      <c r="D739" t="s">
        <v>13</v>
      </c>
      <c r="E739" t="s">
        <v>18</v>
      </c>
      <c r="F739">
        <v>50000</v>
      </c>
      <c r="G739" t="s">
        <v>21</v>
      </c>
      <c r="H739" s="3">
        <v>0.318</v>
      </c>
      <c r="I739">
        <v>1602</v>
      </c>
      <c r="J739">
        <v>49</v>
      </c>
      <c r="K739" t="s">
        <v>26</v>
      </c>
      <c r="L739" s="9">
        <f t="shared" si="11"/>
        <v>0.318</v>
      </c>
      <c r="M739" t="str">
        <f>IF(Customer_table[[#This Row],[Total Trans Ct]]&gt;=60,"Active",IF(Customer_table[[#This Row],[Total Trans Ct]]&gt;=30,"Moderate","Low"))</f>
        <v>Moderate</v>
      </c>
    </row>
    <row r="740" spans="1:13" x14ac:dyDescent="0.3">
      <c r="A740">
        <v>717321783</v>
      </c>
      <c r="B740">
        <v>50</v>
      </c>
      <c r="C740" t="s">
        <v>11</v>
      </c>
      <c r="D740" t="s">
        <v>13</v>
      </c>
      <c r="E740" t="s">
        <v>15</v>
      </c>
      <c r="F740">
        <v>70000</v>
      </c>
      <c r="G740" t="s">
        <v>21</v>
      </c>
      <c r="H740" s="3">
        <v>0.123</v>
      </c>
      <c r="I740">
        <v>1617</v>
      </c>
      <c r="J740">
        <v>47</v>
      </c>
      <c r="K740" t="s">
        <v>25</v>
      </c>
      <c r="L740" s="9">
        <f t="shared" si="11"/>
        <v>0.123</v>
      </c>
      <c r="M740" t="str">
        <f>IF(Customer_table[[#This Row],[Total Trans Ct]]&gt;=60,"Active",IF(Customer_table[[#This Row],[Total Trans Ct]]&gt;=30,"Moderate","Low"))</f>
        <v>Moderate</v>
      </c>
    </row>
    <row r="741" spans="1:13" x14ac:dyDescent="0.3">
      <c r="A741">
        <v>799000008</v>
      </c>
      <c r="B741">
        <v>57</v>
      </c>
      <c r="C741" t="s">
        <v>11</v>
      </c>
      <c r="D741" t="s">
        <v>13</v>
      </c>
      <c r="E741" t="s">
        <v>19</v>
      </c>
      <c r="F741">
        <v>130000</v>
      </c>
      <c r="G741" t="s">
        <v>21</v>
      </c>
      <c r="H741" s="3">
        <v>5.6000000000000001E-2</v>
      </c>
      <c r="I741">
        <v>1244</v>
      </c>
      <c r="J741">
        <v>36</v>
      </c>
      <c r="K741" t="s">
        <v>25</v>
      </c>
      <c r="L741" s="9">
        <f t="shared" si="11"/>
        <v>5.6000000000000001E-2</v>
      </c>
      <c r="M741" t="str">
        <f>IF(Customer_table[[#This Row],[Total Trans Ct]]&gt;=60,"Active",IF(Customer_table[[#This Row],[Total Trans Ct]]&gt;=30,"Moderate","Low"))</f>
        <v>Moderate</v>
      </c>
    </row>
    <row r="742" spans="1:13" x14ac:dyDescent="0.3">
      <c r="A742">
        <v>721517208</v>
      </c>
      <c r="B742">
        <v>41</v>
      </c>
      <c r="C742" t="s">
        <v>10</v>
      </c>
      <c r="D742" t="s">
        <v>13</v>
      </c>
      <c r="E742" t="s">
        <v>16</v>
      </c>
      <c r="F742">
        <v>20000</v>
      </c>
      <c r="G742" t="s">
        <v>21</v>
      </c>
      <c r="H742" s="3">
        <v>0.80300000000000005</v>
      </c>
      <c r="I742">
        <v>1263</v>
      </c>
      <c r="J742">
        <v>29</v>
      </c>
      <c r="K742" t="s">
        <v>25</v>
      </c>
      <c r="L742" s="9">
        <f t="shared" si="11"/>
        <v>0.80300000000000005</v>
      </c>
      <c r="M742" t="str">
        <f>IF(Customer_table[[#This Row],[Total Trans Ct]]&gt;=60,"Active",IF(Customer_table[[#This Row],[Total Trans Ct]]&gt;=30,"Moderate","Low"))</f>
        <v>Low</v>
      </c>
    </row>
    <row r="743" spans="1:13" x14ac:dyDescent="0.3">
      <c r="A743">
        <v>719068683</v>
      </c>
      <c r="B743">
        <v>52</v>
      </c>
      <c r="C743" t="s">
        <v>11</v>
      </c>
      <c r="D743" t="s">
        <v>14</v>
      </c>
      <c r="E743" t="s">
        <v>18</v>
      </c>
      <c r="F743">
        <v>50000</v>
      </c>
      <c r="G743" t="s">
        <v>21</v>
      </c>
      <c r="H743" s="3">
        <v>0.59399999999999997</v>
      </c>
      <c r="I743">
        <v>1036</v>
      </c>
      <c r="J743">
        <v>25</v>
      </c>
      <c r="K743" t="s">
        <v>25</v>
      </c>
      <c r="L743" s="9">
        <f t="shared" si="11"/>
        <v>0.59399999999999997</v>
      </c>
      <c r="M743" t="str">
        <f>IF(Customer_table[[#This Row],[Total Trans Ct]]&gt;=60,"Active",IF(Customer_table[[#This Row],[Total Trans Ct]]&gt;=30,"Moderate","Low"))</f>
        <v>Low</v>
      </c>
    </row>
    <row r="744" spans="1:13" x14ac:dyDescent="0.3">
      <c r="A744">
        <v>709120008</v>
      </c>
      <c r="B744">
        <v>43</v>
      </c>
      <c r="C744" t="s">
        <v>10</v>
      </c>
      <c r="D744" t="s">
        <v>13</v>
      </c>
      <c r="E744" t="s">
        <v>15</v>
      </c>
      <c r="F744">
        <v>70000</v>
      </c>
      <c r="G744" t="s">
        <v>21</v>
      </c>
      <c r="H744" s="3">
        <v>0</v>
      </c>
      <c r="I744">
        <v>1217</v>
      </c>
      <c r="J744">
        <v>39</v>
      </c>
      <c r="K744" t="s">
        <v>25</v>
      </c>
      <c r="L744" s="9">
        <f t="shared" si="11"/>
        <v>0</v>
      </c>
      <c r="M744" t="str">
        <f>IF(Customer_table[[#This Row],[Total Trans Ct]]&gt;=60,"Active",IF(Customer_table[[#This Row],[Total Trans Ct]]&gt;=30,"Moderate","Low"))</f>
        <v>Moderate</v>
      </c>
    </row>
    <row r="745" spans="1:13" x14ac:dyDescent="0.3">
      <c r="A745">
        <v>709117533</v>
      </c>
      <c r="B745">
        <v>42</v>
      </c>
      <c r="C745" t="s">
        <v>10</v>
      </c>
      <c r="D745" t="s">
        <v>13</v>
      </c>
      <c r="E745" t="s">
        <v>17</v>
      </c>
      <c r="F745">
        <v>100000</v>
      </c>
      <c r="G745" t="s">
        <v>21</v>
      </c>
      <c r="H745" s="3">
        <v>7.0999999999999994E-2</v>
      </c>
      <c r="I745">
        <v>1556</v>
      </c>
      <c r="J745">
        <v>35</v>
      </c>
      <c r="K745" t="s">
        <v>25</v>
      </c>
      <c r="L745" s="9">
        <f t="shared" si="11"/>
        <v>7.0999999999999994E-2</v>
      </c>
      <c r="M745" t="str">
        <f>IF(Customer_table[[#This Row],[Total Trans Ct]]&gt;=60,"Active",IF(Customer_table[[#This Row],[Total Trans Ct]]&gt;=30,"Moderate","Low"))</f>
        <v>Moderate</v>
      </c>
    </row>
    <row r="746" spans="1:13" x14ac:dyDescent="0.3">
      <c r="A746">
        <v>816594183</v>
      </c>
      <c r="B746">
        <v>58</v>
      </c>
      <c r="C746" t="s">
        <v>11</v>
      </c>
      <c r="D746" t="s">
        <v>14</v>
      </c>
      <c r="E746" t="s">
        <v>18</v>
      </c>
      <c r="F746">
        <v>50000</v>
      </c>
      <c r="G746" t="s">
        <v>21</v>
      </c>
      <c r="H746" s="3">
        <v>0.68400000000000005</v>
      </c>
      <c r="I746">
        <v>2005</v>
      </c>
      <c r="J746">
        <v>62</v>
      </c>
      <c r="K746" t="s">
        <v>26</v>
      </c>
      <c r="L746" s="9">
        <f t="shared" si="11"/>
        <v>0.68400000000000005</v>
      </c>
      <c r="M746" t="str">
        <f>IF(Customer_table[[#This Row],[Total Trans Ct]]&gt;=60,"Active",IF(Customer_table[[#This Row],[Total Trans Ct]]&gt;=30,"Moderate","Low"))</f>
        <v>Active</v>
      </c>
    </row>
    <row r="747" spans="1:13" x14ac:dyDescent="0.3">
      <c r="A747">
        <v>789485433</v>
      </c>
      <c r="B747">
        <v>42</v>
      </c>
      <c r="C747" t="s">
        <v>10</v>
      </c>
      <c r="D747" t="s">
        <v>13</v>
      </c>
      <c r="E747" t="s">
        <v>17</v>
      </c>
      <c r="F747">
        <v>100000</v>
      </c>
      <c r="G747" t="s">
        <v>21</v>
      </c>
      <c r="H747" s="3">
        <v>1.9E-2</v>
      </c>
      <c r="I747">
        <v>1698</v>
      </c>
      <c r="J747">
        <v>67</v>
      </c>
      <c r="K747" t="s">
        <v>25</v>
      </c>
      <c r="L747" s="9">
        <f t="shared" si="11"/>
        <v>1.9E-2</v>
      </c>
      <c r="M747" t="str">
        <f>IF(Customer_table[[#This Row],[Total Trans Ct]]&gt;=60,"Active",IF(Customer_table[[#This Row],[Total Trans Ct]]&gt;=30,"Moderate","Low"))</f>
        <v>Active</v>
      </c>
    </row>
    <row r="748" spans="1:13" x14ac:dyDescent="0.3">
      <c r="A748">
        <v>712881483</v>
      </c>
      <c r="B748">
        <v>55</v>
      </c>
      <c r="C748" t="s">
        <v>11</v>
      </c>
      <c r="D748" t="s">
        <v>13</v>
      </c>
      <c r="E748" t="s">
        <v>17</v>
      </c>
      <c r="F748">
        <v>100000</v>
      </c>
      <c r="G748" t="s">
        <v>21</v>
      </c>
      <c r="H748" s="3">
        <v>0.19</v>
      </c>
      <c r="I748">
        <v>2041</v>
      </c>
      <c r="J748">
        <v>45</v>
      </c>
      <c r="K748" t="s">
        <v>25</v>
      </c>
      <c r="L748" s="9">
        <f t="shared" si="11"/>
        <v>0.19</v>
      </c>
      <c r="M748" t="str">
        <f>IF(Customer_table[[#This Row],[Total Trans Ct]]&gt;=60,"Active",IF(Customer_table[[#This Row],[Total Trans Ct]]&gt;=30,"Moderate","Low"))</f>
        <v>Moderate</v>
      </c>
    </row>
    <row r="749" spans="1:13" x14ac:dyDescent="0.3">
      <c r="A749">
        <v>712689333</v>
      </c>
      <c r="B749">
        <v>38</v>
      </c>
      <c r="C749" t="s">
        <v>10</v>
      </c>
      <c r="D749" t="s">
        <v>13</v>
      </c>
      <c r="E749" t="s">
        <v>17</v>
      </c>
      <c r="F749">
        <v>100000</v>
      </c>
      <c r="G749" t="s">
        <v>21</v>
      </c>
      <c r="H749" s="3">
        <v>5.8999999999999997E-2</v>
      </c>
      <c r="I749">
        <v>1102</v>
      </c>
      <c r="J749">
        <v>31</v>
      </c>
      <c r="K749" t="s">
        <v>25</v>
      </c>
      <c r="L749" s="9">
        <f t="shared" si="11"/>
        <v>5.8999999999999997E-2</v>
      </c>
      <c r="M749" t="str">
        <f>IF(Customer_table[[#This Row],[Total Trans Ct]]&gt;=60,"Active",IF(Customer_table[[#This Row],[Total Trans Ct]]&gt;=30,"Moderate","Low"))</f>
        <v>Moderate</v>
      </c>
    </row>
    <row r="750" spans="1:13" x14ac:dyDescent="0.3">
      <c r="A750">
        <v>771492408</v>
      </c>
      <c r="B750">
        <v>40</v>
      </c>
      <c r="C750" t="s">
        <v>10</v>
      </c>
      <c r="D750" t="s">
        <v>14</v>
      </c>
      <c r="E750" t="s">
        <v>16</v>
      </c>
      <c r="F750">
        <v>20000</v>
      </c>
      <c r="G750" t="s">
        <v>21</v>
      </c>
      <c r="H750" s="3">
        <v>0.72199999999999998</v>
      </c>
      <c r="I750">
        <v>1346</v>
      </c>
      <c r="J750">
        <v>30</v>
      </c>
      <c r="K750" t="s">
        <v>25</v>
      </c>
      <c r="L750" s="9">
        <f t="shared" si="11"/>
        <v>0.72199999999999998</v>
      </c>
      <c r="M750" t="str">
        <f>IF(Customer_table[[#This Row],[Total Trans Ct]]&gt;=60,"Active",IF(Customer_table[[#This Row],[Total Trans Ct]]&gt;=30,"Moderate","Low"))</f>
        <v>Moderate</v>
      </c>
    </row>
    <row r="751" spans="1:13" x14ac:dyDescent="0.3">
      <c r="A751">
        <v>711668283</v>
      </c>
      <c r="B751">
        <v>48</v>
      </c>
      <c r="C751" t="s">
        <v>11</v>
      </c>
      <c r="D751" t="s">
        <v>13</v>
      </c>
      <c r="E751" t="s">
        <v>17</v>
      </c>
      <c r="F751">
        <v>100000</v>
      </c>
      <c r="G751" t="s">
        <v>21</v>
      </c>
      <c r="H751" s="3">
        <v>7.8E-2</v>
      </c>
      <c r="I751">
        <v>1511</v>
      </c>
      <c r="J751">
        <v>35</v>
      </c>
      <c r="K751" t="s">
        <v>25</v>
      </c>
      <c r="L751" s="9">
        <f t="shared" si="11"/>
        <v>7.8E-2</v>
      </c>
      <c r="M751" t="str">
        <f>IF(Customer_table[[#This Row],[Total Trans Ct]]&gt;=60,"Active",IF(Customer_table[[#This Row],[Total Trans Ct]]&gt;=30,"Moderate","Low"))</f>
        <v>Moderate</v>
      </c>
    </row>
    <row r="752" spans="1:13" x14ac:dyDescent="0.3">
      <c r="A752">
        <v>772684833</v>
      </c>
      <c r="B752">
        <v>32</v>
      </c>
      <c r="C752" t="s">
        <v>12</v>
      </c>
      <c r="D752" t="s">
        <v>14</v>
      </c>
      <c r="E752" t="s">
        <v>16</v>
      </c>
      <c r="F752">
        <v>20000</v>
      </c>
      <c r="G752" t="s">
        <v>21</v>
      </c>
      <c r="H752" s="3">
        <v>0.77</v>
      </c>
      <c r="I752">
        <v>1761</v>
      </c>
      <c r="J752">
        <v>42</v>
      </c>
      <c r="K752" t="s">
        <v>26</v>
      </c>
      <c r="L752" s="9">
        <f t="shared" si="11"/>
        <v>0.77</v>
      </c>
      <c r="M752" t="str">
        <f>IF(Customer_table[[#This Row],[Total Trans Ct]]&gt;=60,"Active",IF(Customer_table[[#This Row],[Total Trans Ct]]&gt;=30,"Moderate","Low"))</f>
        <v>Moderate</v>
      </c>
    </row>
    <row r="753" spans="1:13" x14ac:dyDescent="0.3">
      <c r="A753">
        <v>712960308</v>
      </c>
      <c r="B753">
        <v>33</v>
      </c>
      <c r="C753" t="s">
        <v>12</v>
      </c>
      <c r="D753" t="s">
        <v>14</v>
      </c>
      <c r="E753" t="s">
        <v>16</v>
      </c>
      <c r="F753">
        <v>20000</v>
      </c>
      <c r="G753" t="s">
        <v>21</v>
      </c>
      <c r="H753" s="3">
        <v>0.29099999999999998</v>
      </c>
      <c r="I753">
        <v>2117</v>
      </c>
      <c r="J753">
        <v>61</v>
      </c>
      <c r="K753" t="s">
        <v>25</v>
      </c>
      <c r="L753" s="9">
        <f t="shared" si="11"/>
        <v>0.29099999999999998</v>
      </c>
      <c r="M753" t="str">
        <f>IF(Customer_table[[#This Row],[Total Trans Ct]]&gt;=60,"Active",IF(Customer_table[[#This Row],[Total Trans Ct]]&gt;=30,"Moderate","Low"))</f>
        <v>Active</v>
      </c>
    </row>
    <row r="754" spans="1:13" x14ac:dyDescent="0.3">
      <c r="A754">
        <v>713530833</v>
      </c>
      <c r="B754">
        <v>58</v>
      </c>
      <c r="C754" t="s">
        <v>11</v>
      </c>
      <c r="D754" t="s">
        <v>13</v>
      </c>
      <c r="E754" t="s">
        <v>18</v>
      </c>
      <c r="F754">
        <v>50000</v>
      </c>
      <c r="G754" t="s">
        <v>21</v>
      </c>
      <c r="H754" s="3">
        <v>0.54800000000000004</v>
      </c>
      <c r="I754">
        <v>596</v>
      </c>
      <c r="J754">
        <v>15</v>
      </c>
      <c r="K754" t="s">
        <v>25</v>
      </c>
      <c r="L754" s="9">
        <f t="shared" si="11"/>
        <v>0.54800000000000004</v>
      </c>
      <c r="M754" t="str">
        <f>IF(Customer_table[[#This Row],[Total Trans Ct]]&gt;=60,"Active",IF(Customer_table[[#This Row],[Total Trans Ct]]&gt;=30,"Moderate","Low"))</f>
        <v>Low</v>
      </c>
    </row>
    <row r="755" spans="1:13" x14ac:dyDescent="0.3">
      <c r="A755">
        <v>756065433</v>
      </c>
      <c r="B755">
        <v>26</v>
      </c>
      <c r="C755" t="s">
        <v>12</v>
      </c>
      <c r="D755" t="s">
        <v>13</v>
      </c>
      <c r="E755" t="s">
        <v>18</v>
      </c>
      <c r="F755">
        <v>50000</v>
      </c>
      <c r="G755" t="s">
        <v>21</v>
      </c>
      <c r="H755" s="3">
        <v>0.73</v>
      </c>
      <c r="I755">
        <v>2560</v>
      </c>
      <c r="J755">
        <v>46</v>
      </c>
      <c r="K755" t="s">
        <v>26</v>
      </c>
      <c r="L755" s="9">
        <f t="shared" si="11"/>
        <v>0.73</v>
      </c>
      <c r="M755" t="str">
        <f>IF(Customer_table[[#This Row],[Total Trans Ct]]&gt;=60,"Active",IF(Customer_table[[#This Row],[Total Trans Ct]]&gt;=30,"Moderate","Low"))</f>
        <v>Moderate</v>
      </c>
    </row>
    <row r="756" spans="1:13" x14ac:dyDescent="0.3">
      <c r="A756">
        <v>710997183</v>
      </c>
      <c r="B756">
        <v>46</v>
      </c>
      <c r="C756" t="s">
        <v>11</v>
      </c>
      <c r="D756" t="s">
        <v>13</v>
      </c>
      <c r="E756" t="s">
        <v>15</v>
      </c>
      <c r="F756">
        <v>70000</v>
      </c>
      <c r="G756" t="s">
        <v>22</v>
      </c>
      <c r="H756" s="3">
        <v>3.2000000000000001E-2</v>
      </c>
      <c r="I756">
        <v>1409</v>
      </c>
      <c r="J756">
        <v>39</v>
      </c>
      <c r="K756" t="s">
        <v>25</v>
      </c>
      <c r="L756" s="9">
        <f t="shared" si="11"/>
        <v>3.2000000000000001E-2</v>
      </c>
      <c r="M756" t="str">
        <f>IF(Customer_table[[#This Row],[Total Trans Ct]]&gt;=60,"Active",IF(Customer_table[[#This Row],[Total Trans Ct]]&gt;=30,"Moderate","Low"))</f>
        <v>Moderate</v>
      </c>
    </row>
    <row r="757" spans="1:13" x14ac:dyDescent="0.3">
      <c r="A757">
        <v>711146358</v>
      </c>
      <c r="B757">
        <v>39</v>
      </c>
      <c r="C757" t="s">
        <v>10</v>
      </c>
      <c r="D757" t="s">
        <v>14</v>
      </c>
      <c r="E757" t="s">
        <v>20</v>
      </c>
      <c r="G757" t="s">
        <v>21</v>
      </c>
      <c r="H757" s="3">
        <v>0.52400000000000002</v>
      </c>
      <c r="I757">
        <v>1759</v>
      </c>
      <c r="J757">
        <v>33</v>
      </c>
      <c r="K757" t="s">
        <v>26</v>
      </c>
      <c r="L757" s="9">
        <f t="shared" si="11"/>
        <v>0.52400000000000002</v>
      </c>
      <c r="M757" t="str">
        <f>IF(Customer_table[[#This Row],[Total Trans Ct]]&gt;=60,"Active",IF(Customer_table[[#This Row],[Total Trans Ct]]&gt;=30,"Moderate","Low"))</f>
        <v>Moderate</v>
      </c>
    </row>
    <row r="758" spans="1:13" x14ac:dyDescent="0.3">
      <c r="A758">
        <v>716144058</v>
      </c>
      <c r="B758">
        <v>36</v>
      </c>
      <c r="C758" t="s">
        <v>10</v>
      </c>
      <c r="D758" t="s">
        <v>14</v>
      </c>
      <c r="E758" t="s">
        <v>18</v>
      </c>
      <c r="F758">
        <v>50000</v>
      </c>
      <c r="G758" t="s">
        <v>21</v>
      </c>
      <c r="H758" s="3">
        <v>0</v>
      </c>
      <c r="I758">
        <v>1886</v>
      </c>
      <c r="J758">
        <v>66</v>
      </c>
      <c r="K758" t="s">
        <v>25</v>
      </c>
      <c r="L758" s="9">
        <f t="shared" si="11"/>
        <v>0</v>
      </c>
      <c r="M758" t="str">
        <f>IF(Customer_table[[#This Row],[Total Trans Ct]]&gt;=60,"Active",IF(Customer_table[[#This Row],[Total Trans Ct]]&gt;=30,"Moderate","Low"))</f>
        <v>Active</v>
      </c>
    </row>
    <row r="759" spans="1:13" x14ac:dyDescent="0.3">
      <c r="A759">
        <v>778699908</v>
      </c>
      <c r="B759">
        <v>43</v>
      </c>
      <c r="C759" t="s">
        <v>10</v>
      </c>
      <c r="D759" t="s">
        <v>13</v>
      </c>
      <c r="E759" t="s">
        <v>15</v>
      </c>
      <c r="F759">
        <v>70000</v>
      </c>
      <c r="G759" t="s">
        <v>21</v>
      </c>
      <c r="H759" s="3">
        <v>0</v>
      </c>
      <c r="I759">
        <v>915</v>
      </c>
      <c r="J759">
        <v>29</v>
      </c>
      <c r="K759" t="s">
        <v>25</v>
      </c>
      <c r="L759" s="9">
        <f t="shared" si="11"/>
        <v>0</v>
      </c>
      <c r="M759" t="str">
        <f>IF(Customer_table[[#This Row],[Total Trans Ct]]&gt;=60,"Active",IF(Customer_table[[#This Row],[Total Trans Ct]]&gt;=30,"Moderate","Low"))</f>
        <v>Low</v>
      </c>
    </row>
    <row r="760" spans="1:13" x14ac:dyDescent="0.3">
      <c r="A760">
        <v>713571258</v>
      </c>
      <c r="B760">
        <v>45</v>
      </c>
      <c r="C760" t="s">
        <v>10</v>
      </c>
      <c r="D760" t="s">
        <v>13</v>
      </c>
      <c r="E760" t="s">
        <v>15</v>
      </c>
      <c r="F760">
        <v>70000</v>
      </c>
      <c r="G760" t="s">
        <v>23</v>
      </c>
      <c r="H760" s="3">
        <v>0.05</v>
      </c>
      <c r="I760">
        <v>1343</v>
      </c>
      <c r="J760">
        <v>41</v>
      </c>
      <c r="K760" t="s">
        <v>25</v>
      </c>
      <c r="L760" s="9">
        <f t="shared" si="11"/>
        <v>0.05</v>
      </c>
      <c r="M760" t="str">
        <f>IF(Customer_table[[#This Row],[Total Trans Ct]]&gt;=60,"Active",IF(Customer_table[[#This Row],[Total Trans Ct]]&gt;=30,"Moderate","Low"))</f>
        <v>Moderate</v>
      </c>
    </row>
    <row r="761" spans="1:13" x14ac:dyDescent="0.3">
      <c r="A761">
        <v>711676908</v>
      </c>
      <c r="B761">
        <v>51</v>
      </c>
      <c r="C761" t="s">
        <v>11</v>
      </c>
      <c r="D761" t="s">
        <v>14</v>
      </c>
      <c r="E761" t="s">
        <v>20</v>
      </c>
      <c r="G761" t="s">
        <v>21</v>
      </c>
      <c r="H761" s="3">
        <v>0.115</v>
      </c>
      <c r="I761">
        <v>1870</v>
      </c>
      <c r="J761">
        <v>56</v>
      </c>
      <c r="K761" t="s">
        <v>25</v>
      </c>
      <c r="L761" s="9">
        <f t="shared" si="11"/>
        <v>0.115</v>
      </c>
      <c r="M761" t="str">
        <f>IF(Customer_table[[#This Row],[Total Trans Ct]]&gt;=60,"Active",IF(Customer_table[[#This Row],[Total Trans Ct]]&gt;=30,"Moderate","Low"))</f>
        <v>Moderate</v>
      </c>
    </row>
    <row r="762" spans="1:13" x14ac:dyDescent="0.3">
      <c r="A762">
        <v>719315508</v>
      </c>
      <c r="B762">
        <v>62</v>
      </c>
      <c r="C762" t="s">
        <v>11</v>
      </c>
      <c r="D762" t="s">
        <v>14</v>
      </c>
      <c r="E762" t="s">
        <v>18</v>
      </c>
      <c r="F762">
        <v>50000</v>
      </c>
      <c r="G762" t="s">
        <v>21</v>
      </c>
      <c r="H762" s="3">
        <v>0.81</v>
      </c>
      <c r="I762">
        <v>1557</v>
      </c>
      <c r="J762">
        <v>25</v>
      </c>
      <c r="K762" t="s">
        <v>26</v>
      </c>
      <c r="L762" s="9">
        <f t="shared" si="11"/>
        <v>0.81</v>
      </c>
      <c r="M762" t="str">
        <f>IF(Customer_table[[#This Row],[Total Trans Ct]]&gt;=60,"Active",IF(Customer_table[[#This Row],[Total Trans Ct]]&gt;=30,"Moderate","Low"))</f>
        <v>Low</v>
      </c>
    </row>
    <row r="763" spans="1:13" x14ac:dyDescent="0.3">
      <c r="A763">
        <v>778623858</v>
      </c>
      <c r="B763">
        <v>58</v>
      </c>
      <c r="C763" t="s">
        <v>11</v>
      </c>
      <c r="D763" t="s">
        <v>13</v>
      </c>
      <c r="E763" t="s">
        <v>17</v>
      </c>
      <c r="F763">
        <v>100000</v>
      </c>
      <c r="G763" t="s">
        <v>21</v>
      </c>
      <c r="H763" s="3">
        <v>0.51100000000000001</v>
      </c>
      <c r="I763">
        <v>1824</v>
      </c>
      <c r="J763">
        <v>49</v>
      </c>
      <c r="K763" t="s">
        <v>26</v>
      </c>
      <c r="L763" s="9">
        <f t="shared" si="11"/>
        <v>0.51100000000000001</v>
      </c>
      <c r="M763" t="str">
        <f>IF(Customer_table[[#This Row],[Total Trans Ct]]&gt;=60,"Active",IF(Customer_table[[#This Row],[Total Trans Ct]]&gt;=30,"Moderate","Low"))</f>
        <v>Moderate</v>
      </c>
    </row>
    <row r="764" spans="1:13" x14ac:dyDescent="0.3">
      <c r="A764">
        <v>714665733</v>
      </c>
      <c r="B764">
        <v>42</v>
      </c>
      <c r="C764" t="s">
        <v>10</v>
      </c>
      <c r="D764" t="s">
        <v>13</v>
      </c>
      <c r="E764" t="s">
        <v>15</v>
      </c>
      <c r="F764">
        <v>70000</v>
      </c>
      <c r="G764" t="s">
        <v>21</v>
      </c>
      <c r="H764" s="3">
        <v>0.30599999999999999</v>
      </c>
      <c r="I764">
        <v>1294</v>
      </c>
      <c r="J764">
        <v>26</v>
      </c>
      <c r="K764" t="s">
        <v>25</v>
      </c>
      <c r="L764" s="9">
        <f t="shared" si="11"/>
        <v>0.30599999999999999</v>
      </c>
      <c r="M764" t="str">
        <f>IF(Customer_table[[#This Row],[Total Trans Ct]]&gt;=60,"Active",IF(Customer_table[[#This Row],[Total Trans Ct]]&gt;=30,"Moderate","Low"))</f>
        <v>Low</v>
      </c>
    </row>
    <row r="765" spans="1:13" x14ac:dyDescent="0.3">
      <c r="A765">
        <v>816089433</v>
      </c>
      <c r="B765">
        <v>49</v>
      </c>
      <c r="C765" t="s">
        <v>11</v>
      </c>
      <c r="D765" t="s">
        <v>13</v>
      </c>
      <c r="E765" t="s">
        <v>15</v>
      </c>
      <c r="F765">
        <v>70000</v>
      </c>
      <c r="G765" t="s">
        <v>21</v>
      </c>
      <c r="H765" s="3">
        <v>0.47299999999999998</v>
      </c>
      <c r="I765">
        <v>1545</v>
      </c>
      <c r="J765">
        <v>31</v>
      </c>
      <c r="K765" t="s">
        <v>26</v>
      </c>
      <c r="L765" s="9">
        <f t="shared" si="11"/>
        <v>0.47299999999999998</v>
      </c>
      <c r="M765" t="str">
        <f>IF(Customer_table[[#This Row],[Total Trans Ct]]&gt;=60,"Active",IF(Customer_table[[#This Row],[Total Trans Ct]]&gt;=30,"Moderate","Low"))</f>
        <v>Moderate</v>
      </c>
    </row>
    <row r="766" spans="1:13" x14ac:dyDescent="0.3">
      <c r="A766">
        <v>716991933</v>
      </c>
      <c r="B766">
        <v>53</v>
      </c>
      <c r="C766" t="s">
        <v>11</v>
      </c>
      <c r="D766" t="s">
        <v>14</v>
      </c>
      <c r="E766" t="s">
        <v>16</v>
      </c>
      <c r="F766">
        <v>20000</v>
      </c>
      <c r="G766" t="s">
        <v>21</v>
      </c>
      <c r="H766" s="3">
        <v>0</v>
      </c>
      <c r="I766">
        <v>820</v>
      </c>
      <c r="J766">
        <v>25</v>
      </c>
      <c r="K766" t="s">
        <v>25</v>
      </c>
      <c r="L766" s="9">
        <f t="shared" si="11"/>
        <v>0</v>
      </c>
      <c r="M766" t="str">
        <f>IF(Customer_table[[#This Row],[Total Trans Ct]]&gt;=60,"Active",IF(Customer_table[[#This Row],[Total Trans Ct]]&gt;=30,"Moderate","Low"))</f>
        <v>Low</v>
      </c>
    </row>
    <row r="767" spans="1:13" x14ac:dyDescent="0.3">
      <c r="A767">
        <v>714534108</v>
      </c>
      <c r="B767">
        <v>45</v>
      </c>
      <c r="C767" t="s">
        <v>10</v>
      </c>
      <c r="D767" t="s">
        <v>14</v>
      </c>
      <c r="E767" t="s">
        <v>18</v>
      </c>
      <c r="F767">
        <v>50000</v>
      </c>
      <c r="G767" t="s">
        <v>21</v>
      </c>
      <c r="H767" s="3">
        <v>0.29399999999999998</v>
      </c>
      <c r="I767">
        <v>1675</v>
      </c>
      <c r="J767">
        <v>47</v>
      </c>
      <c r="K767" t="s">
        <v>25</v>
      </c>
      <c r="L767" s="9">
        <f t="shared" si="11"/>
        <v>0.29399999999999998</v>
      </c>
      <c r="M767" t="str">
        <f>IF(Customer_table[[#This Row],[Total Trans Ct]]&gt;=60,"Active",IF(Customer_table[[#This Row],[Total Trans Ct]]&gt;=30,"Moderate","Low"))</f>
        <v>Moderate</v>
      </c>
    </row>
    <row r="768" spans="1:13" x14ac:dyDescent="0.3">
      <c r="A768">
        <v>787456608</v>
      </c>
      <c r="B768">
        <v>29</v>
      </c>
      <c r="C768" t="s">
        <v>12</v>
      </c>
      <c r="D768" t="s">
        <v>13</v>
      </c>
      <c r="E768" t="s">
        <v>17</v>
      </c>
      <c r="F768">
        <v>100000</v>
      </c>
      <c r="G768" t="s">
        <v>21</v>
      </c>
      <c r="H768" s="3">
        <v>0.39300000000000002</v>
      </c>
      <c r="I768">
        <v>1678</v>
      </c>
      <c r="J768">
        <v>37</v>
      </c>
      <c r="K768" t="s">
        <v>26</v>
      </c>
      <c r="L768" s="9">
        <f t="shared" si="11"/>
        <v>0.39300000000000002</v>
      </c>
      <c r="M768" t="str">
        <f>IF(Customer_table[[#This Row],[Total Trans Ct]]&gt;=60,"Active",IF(Customer_table[[#This Row],[Total Trans Ct]]&gt;=30,"Moderate","Low"))</f>
        <v>Moderate</v>
      </c>
    </row>
    <row r="769" spans="1:13" x14ac:dyDescent="0.3">
      <c r="A769">
        <v>717090183</v>
      </c>
      <c r="B769">
        <v>60</v>
      </c>
      <c r="C769" t="s">
        <v>11</v>
      </c>
      <c r="D769" t="s">
        <v>13</v>
      </c>
      <c r="E769" t="s">
        <v>19</v>
      </c>
      <c r="F769">
        <v>130000</v>
      </c>
      <c r="G769" t="s">
        <v>21</v>
      </c>
      <c r="H769" s="3">
        <v>9.9000000000000005E-2</v>
      </c>
      <c r="I769">
        <v>2117</v>
      </c>
      <c r="J769">
        <v>48</v>
      </c>
      <c r="K769" t="s">
        <v>25</v>
      </c>
      <c r="L769" s="9">
        <f t="shared" si="11"/>
        <v>9.9000000000000005E-2</v>
      </c>
      <c r="M769" t="str">
        <f>IF(Customer_table[[#This Row],[Total Trans Ct]]&gt;=60,"Active",IF(Customer_table[[#This Row],[Total Trans Ct]]&gt;=30,"Moderate","Low"))</f>
        <v>Moderate</v>
      </c>
    </row>
    <row r="770" spans="1:13" x14ac:dyDescent="0.3">
      <c r="A770">
        <v>772782708</v>
      </c>
      <c r="B770">
        <v>50</v>
      </c>
      <c r="C770" t="s">
        <v>11</v>
      </c>
      <c r="D770" t="s">
        <v>13</v>
      </c>
      <c r="E770" t="s">
        <v>17</v>
      </c>
      <c r="F770">
        <v>100000</v>
      </c>
      <c r="G770" t="s">
        <v>21</v>
      </c>
      <c r="H770" s="3">
        <v>5.3999999999999999E-2</v>
      </c>
      <c r="I770">
        <v>1721</v>
      </c>
      <c r="J770">
        <v>56</v>
      </c>
      <c r="K770" t="s">
        <v>25</v>
      </c>
      <c r="L770" s="9">
        <f t="shared" ref="L770:L833" si="12">H770</f>
        <v>5.3999999999999999E-2</v>
      </c>
      <c r="M770" t="str">
        <f>IF(Customer_table[[#This Row],[Total Trans Ct]]&gt;=60,"Active",IF(Customer_table[[#This Row],[Total Trans Ct]]&gt;=30,"Moderate","Low"))</f>
        <v>Moderate</v>
      </c>
    </row>
    <row r="771" spans="1:13" x14ac:dyDescent="0.3">
      <c r="A771">
        <v>710722908</v>
      </c>
      <c r="B771">
        <v>53</v>
      </c>
      <c r="C771" t="s">
        <v>11</v>
      </c>
      <c r="D771" t="s">
        <v>13</v>
      </c>
      <c r="E771" t="s">
        <v>19</v>
      </c>
      <c r="F771">
        <v>130000</v>
      </c>
      <c r="G771" t="s">
        <v>21</v>
      </c>
      <c r="H771" s="3">
        <v>5.5E-2</v>
      </c>
      <c r="I771">
        <v>1267</v>
      </c>
      <c r="J771">
        <v>23</v>
      </c>
      <c r="K771" t="s">
        <v>25</v>
      </c>
      <c r="L771" s="9">
        <f t="shared" si="12"/>
        <v>5.5E-2</v>
      </c>
      <c r="M771" t="str">
        <f>IF(Customer_table[[#This Row],[Total Trans Ct]]&gt;=60,"Active",IF(Customer_table[[#This Row],[Total Trans Ct]]&gt;=30,"Moderate","Low"))</f>
        <v>Low</v>
      </c>
    </row>
    <row r="772" spans="1:13" x14ac:dyDescent="0.3">
      <c r="A772">
        <v>795155433</v>
      </c>
      <c r="B772">
        <v>45</v>
      </c>
      <c r="C772" t="s">
        <v>10</v>
      </c>
      <c r="D772" t="s">
        <v>13</v>
      </c>
      <c r="E772" t="s">
        <v>17</v>
      </c>
      <c r="F772">
        <v>100000</v>
      </c>
      <c r="G772" t="s">
        <v>21</v>
      </c>
      <c r="H772" s="3">
        <v>0.104</v>
      </c>
      <c r="I772">
        <v>1562</v>
      </c>
      <c r="J772">
        <v>33</v>
      </c>
      <c r="K772" t="s">
        <v>25</v>
      </c>
      <c r="L772" s="9">
        <f t="shared" si="12"/>
        <v>0.104</v>
      </c>
      <c r="M772" t="str">
        <f>IF(Customer_table[[#This Row],[Total Trans Ct]]&gt;=60,"Active",IF(Customer_table[[#This Row],[Total Trans Ct]]&gt;=30,"Moderate","Low"))</f>
        <v>Moderate</v>
      </c>
    </row>
    <row r="773" spans="1:13" x14ac:dyDescent="0.3">
      <c r="A773">
        <v>715271733</v>
      </c>
      <c r="B773">
        <v>50</v>
      </c>
      <c r="C773" t="s">
        <v>11</v>
      </c>
      <c r="D773" t="s">
        <v>14</v>
      </c>
      <c r="E773" t="s">
        <v>16</v>
      </c>
      <c r="F773">
        <v>20000</v>
      </c>
      <c r="G773" t="s">
        <v>21</v>
      </c>
      <c r="H773" s="3">
        <v>9.6000000000000002E-2</v>
      </c>
      <c r="I773">
        <v>1193</v>
      </c>
      <c r="J773">
        <v>35</v>
      </c>
      <c r="K773" t="s">
        <v>25</v>
      </c>
      <c r="L773" s="9">
        <f t="shared" si="12"/>
        <v>9.6000000000000002E-2</v>
      </c>
      <c r="M773" t="str">
        <f>IF(Customer_table[[#This Row],[Total Trans Ct]]&gt;=60,"Active",IF(Customer_table[[#This Row],[Total Trans Ct]]&gt;=30,"Moderate","Low"))</f>
        <v>Moderate</v>
      </c>
    </row>
    <row r="774" spans="1:13" x14ac:dyDescent="0.3">
      <c r="A774">
        <v>771706308</v>
      </c>
      <c r="B774">
        <v>46</v>
      </c>
      <c r="C774" t="s">
        <v>11</v>
      </c>
      <c r="D774" t="s">
        <v>13</v>
      </c>
      <c r="E774" t="s">
        <v>17</v>
      </c>
      <c r="F774">
        <v>100000</v>
      </c>
      <c r="G774" t="s">
        <v>21</v>
      </c>
      <c r="H774" s="3">
        <v>4.8000000000000001E-2</v>
      </c>
      <c r="I774">
        <v>1254</v>
      </c>
      <c r="J774">
        <v>34</v>
      </c>
      <c r="K774" t="s">
        <v>25</v>
      </c>
      <c r="L774" s="9">
        <f t="shared" si="12"/>
        <v>4.8000000000000001E-2</v>
      </c>
      <c r="M774" t="str">
        <f>IF(Customer_table[[#This Row],[Total Trans Ct]]&gt;=60,"Active",IF(Customer_table[[#This Row],[Total Trans Ct]]&gt;=30,"Moderate","Low"))</f>
        <v>Moderate</v>
      </c>
    </row>
    <row r="775" spans="1:13" x14ac:dyDescent="0.3">
      <c r="A775">
        <v>713989233</v>
      </c>
      <c r="B775">
        <v>61</v>
      </c>
      <c r="C775" t="s">
        <v>11</v>
      </c>
      <c r="D775" t="s">
        <v>13</v>
      </c>
      <c r="E775" t="s">
        <v>20</v>
      </c>
      <c r="G775" t="s">
        <v>21</v>
      </c>
      <c r="H775" s="3">
        <v>0.13400000000000001</v>
      </c>
      <c r="I775">
        <v>1731</v>
      </c>
      <c r="J775">
        <v>32</v>
      </c>
      <c r="K775" t="s">
        <v>25</v>
      </c>
      <c r="L775" s="9">
        <f t="shared" si="12"/>
        <v>0.13400000000000001</v>
      </c>
      <c r="M775" t="str">
        <f>IF(Customer_table[[#This Row],[Total Trans Ct]]&gt;=60,"Active",IF(Customer_table[[#This Row],[Total Trans Ct]]&gt;=30,"Moderate","Low"))</f>
        <v>Moderate</v>
      </c>
    </row>
    <row r="776" spans="1:13" x14ac:dyDescent="0.3">
      <c r="A776">
        <v>780198258</v>
      </c>
      <c r="B776">
        <v>46</v>
      </c>
      <c r="C776" t="s">
        <v>11</v>
      </c>
      <c r="D776" t="s">
        <v>13</v>
      </c>
      <c r="E776" t="s">
        <v>19</v>
      </c>
      <c r="F776">
        <v>130000</v>
      </c>
      <c r="G776" t="s">
        <v>21</v>
      </c>
      <c r="H776" s="3">
        <v>0.219</v>
      </c>
      <c r="I776">
        <v>1099</v>
      </c>
      <c r="J776">
        <v>39</v>
      </c>
      <c r="K776" t="s">
        <v>25</v>
      </c>
      <c r="L776" s="9">
        <f t="shared" si="12"/>
        <v>0.219</v>
      </c>
      <c r="M776" t="str">
        <f>IF(Customer_table[[#This Row],[Total Trans Ct]]&gt;=60,"Active",IF(Customer_table[[#This Row],[Total Trans Ct]]&gt;=30,"Moderate","Low"))</f>
        <v>Moderate</v>
      </c>
    </row>
    <row r="777" spans="1:13" x14ac:dyDescent="0.3">
      <c r="A777">
        <v>802002858</v>
      </c>
      <c r="B777">
        <v>62</v>
      </c>
      <c r="C777" t="s">
        <v>11</v>
      </c>
      <c r="D777" t="s">
        <v>14</v>
      </c>
      <c r="E777" t="s">
        <v>20</v>
      </c>
      <c r="G777" t="s">
        <v>21</v>
      </c>
      <c r="H777" s="3">
        <v>0</v>
      </c>
      <c r="I777">
        <v>747</v>
      </c>
      <c r="J777">
        <v>19</v>
      </c>
      <c r="K777" t="s">
        <v>25</v>
      </c>
      <c r="L777" s="9">
        <f t="shared" si="12"/>
        <v>0</v>
      </c>
      <c r="M777" t="str">
        <f>IF(Customer_table[[#This Row],[Total Trans Ct]]&gt;=60,"Active",IF(Customer_table[[#This Row],[Total Trans Ct]]&gt;=30,"Moderate","Low"))</f>
        <v>Low</v>
      </c>
    </row>
    <row r="778" spans="1:13" x14ac:dyDescent="0.3">
      <c r="A778">
        <v>716290233</v>
      </c>
      <c r="B778">
        <v>43</v>
      </c>
      <c r="C778" t="s">
        <v>10</v>
      </c>
      <c r="D778" t="s">
        <v>14</v>
      </c>
      <c r="E778" t="s">
        <v>18</v>
      </c>
      <c r="F778">
        <v>50000</v>
      </c>
      <c r="G778" t="s">
        <v>21</v>
      </c>
      <c r="H778" s="3">
        <v>0</v>
      </c>
      <c r="I778">
        <v>1352</v>
      </c>
      <c r="J778">
        <v>35</v>
      </c>
      <c r="K778" t="s">
        <v>25</v>
      </c>
      <c r="L778" s="9">
        <f t="shared" si="12"/>
        <v>0</v>
      </c>
      <c r="M778" t="str">
        <f>IF(Customer_table[[#This Row],[Total Trans Ct]]&gt;=60,"Active",IF(Customer_table[[#This Row],[Total Trans Ct]]&gt;=30,"Moderate","Low"))</f>
        <v>Moderate</v>
      </c>
    </row>
    <row r="779" spans="1:13" x14ac:dyDescent="0.3">
      <c r="A779">
        <v>828298908</v>
      </c>
      <c r="B779">
        <v>54</v>
      </c>
      <c r="C779" t="s">
        <v>11</v>
      </c>
      <c r="D779" t="s">
        <v>13</v>
      </c>
      <c r="E779" t="s">
        <v>19</v>
      </c>
      <c r="F779">
        <v>130000</v>
      </c>
      <c r="G779" t="s">
        <v>21</v>
      </c>
      <c r="H779" s="3">
        <v>0.70899999999999996</v>
      </c>
      <c r="I779">
        <v>1770</v>
      </c>
      <c r="J779">
        <v>47</v>
      </c>
      <c r="K779" t="s">
        <v>26</v>
      </c>
      <c r="L779" s="9">
        <f t="shared" si="12"/>
        <v>0.70899999999999996</v>
      </c>
      <c r="M779" t="str">
        <f>IF(Customer_table[[#This Row],[Total Trans Ct]]&gt;=60,"Active",IF(Customer_table[[#This Row],[Total Trans Ct]]&gt;=30,"Moderate","Low"))</f>
        <v>Moderate</v>
      </c>
    </row>
    <row r="780" spans="1:13" x14ac:dyDescent="0.3">
      <c r="A780">
        <v>788946783</v>
      </c>
      <c r="B780">
        <v>50</v>
      </c>
      <c r="C780" t="s">
        <v>11</v>
      </c>
      <c r="D780" t="s">
        <v>13</v>
      </c>
      <c r="E780" t="s">
        <v>19</v>
      </c>
      <c r="F780">
        <v>130000</v>
      </c>
      <c r="G780" t="s">
        <v>21</v>
      </c>
      <c r="H780" s="3">
        <v>0</v>
      </c>
      <c r="I780">
        <v>1812</v>
      </c>
      <c r="J780">
        <v>50</v>
      </c>
      <c r="K780" t="s">
        <v>25</v>
      </c>
      <c r="L780" s="9">
        <f t="shared" si="12"/>
        <v>0</v>
      </c>
      <c r="M780" t="str">
        <f>IF(Customer_table[[#This Row],[Total Trans Ct]]&gt;=60,"Active",IF(Customer_table[[#This Row],[Total Trans Ct]]&gt;=30,"Moderate","Low"))</f>
        <v>Moderate</v>
      </c>
    </row>
    <row r="781" spans="1:13" x14ac:dyDescent="0.3">
      <c r="A781">
        <v>720697908</v>
      </c>
      <c r="B781">
        <v>35</v>
      </c>
      <c r="C781" t="s">
        <v>12</v>
      </c>
      <c r="D781" t="s">
        <v>13</v>
      </c>
      <c r="E781" t="s">
        <v>18</v>
      </c>
      <c r="F781">
        <v>50000</v>
      </c>
      <c r="G781" t="s">
        <v>21</v>
      </c>
      <c r="H781" s="3">
        <v>0.621</v>
      </c>
      <c r="I781">
        <v>1673</v>
      </c>
      <c r="J781">
        <v>58</v>
      </c>
      <c r="K781" t="s">
        <v>26</v>
      </c>
      <c r="L781" s="9">
        <f t="shared" si="12"/>
        <v>0.621</v>
      </c>
      <c r="M781" t="str">
        <f>IF(Customer_table[[#This Row],[Total Trans Ct]]&gt;=60,"Active",IF(Customer_table[[#This Row],[Total Trans Ct]]&gt;=30,"Moderate","Low"))</f>
        <v>Moderate</v>
      </c>
    </row>
    <row r="782" spans="1:13" x14ac:dyDescent="0.3">
      <c r="A782">
        <v>780598383</v>
      </c>
      <c r="B782">
        <v>35</v>
      </c>
      <c r="C782" t="s">
        <v>12</v>
      </c>
      <c r="D782" t="s">
        <v>13</v>
      </c>
      <c r="E782" t="s">
        <v>18</v>
      </c>
      <c r="F782">
        <v>50000</v>
      </c>
      <c r="G782" t="s">
        <v>21</v>
      </c>
      <c r="H782" s="3">
        <v>0.71899999999999997</v>
      </c>
      <c r="I782">
        <v>2167</v>
      </c>
      <c r="J782">
        <v>65</v>
      </c>
      <c r="K782" t="s">
        <v>26</v>
      </c>
      <c r="L782" s="9">
        <f t="shared" si="12"/>
        <v>0.71899999999999997</v>
      </c>
      <c r="M782" t="str">
        <f>IF(Customer_table[[#This Row],[Total Trans Ct]]&gt;=60,"Active",IF(Customer_table[[#This Row],[Total Trans Ct]]&gt;=30,"Moderate","Low"))</f>
        <v>Active</v>
      </c>
    </row>
    <row r="783" spans="1:13" x14ac:dyDescent="0.3">
      <c r="A783">
        <v>715345833</v>
      </c>
      <c r="B783">
        <v>36</v>
      </c>
      <c r="C783" t="s">
        <v>10</v>
      </c>
      <c r="D783" t="s">
        <v>14</v>
      </c>
      <c r="E783" t="s">
        <v>16</v>
      </c>
      <c r="F783">
        <v>20000</v>
      </c>
      <c r="G783" t="s">
        <v>21</v>
      </c>
      <c r="H783" s="3">
        <v>0.41199999999999998</v>
      </c>
      <c r="I783">
        <v>2369</v>
      </c>
      <c r="J783">
        <v>56</v>
      </c>
      <c r="K783" t="s">
        <v>26</v>
      </c>
      <c r="L783" s="9">
        <f t="shared" si="12"/>
        <v>0.41199999999999998</v>
      </c>
      <c r="M783" t="str">
        <f>IF(Customer_table[[#This Row],[Total Trans Ct]]&gt;=60,"Active",IF(Customer_table[[#This Row],[Total Trans Ct]]&gt;=30,"Moderate","Low"))</f>
        <v>Moderate</v>
      </c>
    </row>
    <row r="784" spans="1:13" x14ac:dyDescent="0.3">
      <c r="A784">
        <v>710831133</v>
      </c>
      <c r="B784">
        <v>42</v>
      </c>
      <c r="C784" t="s">
        <v>10</v>
      </c>
      <c r="D784" t="s">
        <v>13</v>
      </c>
      <c r="E784" t="s">
        <v>17</v>
      </c>
      <c r="F784">
        <v>100000</v>
      </c>
      <c r="G784" t="s">
        <v>21</v>
      </c>
      <c r="H784" s="3">
        <v>8.2000000000000003E-2</v>
      </c>
      <c r="I784">
        <v>1582</v>
      </c>
      <c r="J784">
        <v>47</v>
      </c>
      <c r="K784" t="s">
        <v>25</v>
      </c>
      <c r="L784" s="9">
        <f t="shared" si="12"/>
        <v>8.2000000000000003E-2</v>
      </c>
      <c r="M784" t="str">
        <f>IF(Customer_table[[#This Row],[Total Trans Ct]]&gt;=60,"Active",IF(Customer_table[[#This Row],[Total Trans Ct]]&gt;=30,"Moderate","Low"))</f>
        <v>Moderate</v>
      </c>
    </row>
    <row r="785" spans="1:13" x14ac:dyDescent="0.3">
      <c r="A785">
        <v>766706358</v>
      </c>
      <c r="B785">
        <v>39</v>
      </c>
      <c r="C785" t="s">
        <v>10</v>
      </c>
      <c r="D785" t="s">
        <v>14</v>
      </c>
      <c r="E785" t="s">
        <v>16</v>
      </c>
      <c r="F785">
        <v>20000</v>
      </c>
      <c r="G785" t="s">
        <v>21</v>
      </c>
      <c r="H785" s="3">
        <v>0.55300000000000005</v>
      </c>
      <c r="I785">
        <v>1800</v>
      </c>
      <c r="J785">
        <v>33</v>
      </c>
      <c r="K785" t="s">
        <v>26</v>
      </c>
      <c r="L785" s="9">
        <f t="shared" si="12"/>
        <v>0.55300000000000005</v>
      </c>
      <c r="M785" t="str">
        <f>IF(Customer_table[[#This Row],[Total Trans Ct]]&gt;=60,"Active",IF(Customer_table[[#This Row],[Total Trans Ct]]&gt;=30,"Moderate","Low"))</f>
        <v>Moderate</v>
      </c>
    </row>
    <row r="786" spans="1:13" x14ac:dyDescent="0.3">
      <c r="A786">
        <v>816533733</v>
      </c>
      <c r="B786">
        <v>50</v>
      </c>
      <c r="C786" t="s">
        <v>11</v>
      </c>
      <c r="D786" t="s">
        <v>13</v>
      </c>
      <c r="E786" t="s">
        <v>17</v>
      </c>
      <c r="F786">
        <v>100000</v>
      </c>
      <c r="G786" t="s">
        <v>21</v>
      </c>
      <c r="H786" s="3">
        <v>0</v>
      </c>
      <c r="I786">
        <v>1567</v>
      </c>
      <c r="J786">
        <v>44</v>
      </c>
      <c r="K786" t="s">
        <v>25</v>
      </c>
      <c r="L786" s="9">
        <f t="shared" si="12"/>
        <v>0</v>
      </c>
      <c r="M786" t="str">
        <f>IF(Customer_table[[#This Row],[Total Trans Ct]]&gt;=60,"Active",IF(Customer_table[[#This Row],[Total Trans Ct]]&gt;=30,"Moderate","Low"))</f>
        <v>Moderate</v>
      </c>
    </row>
    <row r="787" spans="1:13" x14ac:dyDescent="0.3">
      <c r="A787">
        <v>712373208</v>
      </c>
      <c r="B787">
        <v>43</v>
      </c>
      <c r="C787" t="s">
        <v>10</v>
      </c>
      <c r="D787" t="s">
        <v>13</v>
      </c>
      <c r="E787" t="s">
        <v>15</v>
      </c>
      <c r="F787">
        <v>70000</v>
      </c>
      <c r="G787" t="s">
        <v>21</v>
      </c>
      <c r="H787" s="3">
        <v>0</v>
      </c>
      <c r="I787">
        <v>647</v>
      </c>
      <c r="J787">
        <v>19</v>
      </c>
      <c r="K787" t="s">
        <v>25</v>
      </c>
      <c r="L787" s="9">
        <f t="shared" si="12"/>
        <v>0</v>
      </c>
      <c r="M787" t="str">
        <f>IF(Customer_table[[#This Row],[Total Trans Ct]]&gt;=60,"Active",IF(Customer_table[[#This Row],[Total Trans Ct]]&gt;=30,"Moderate","Low"))</f>
        <v>Low</v>
      </c>
    </row>
    <row r="788" spans="1:13" x14ac:dyDescent="0.3">
      <c r="A788">
        <v>721433283</v>
      </c>
      <c r="B788">
        <v>39</v>
      </c>
      <c r="C788" t="s">
        <v>10</v>
      </c>
      <c r="D788" t="s">
        <v>14</v>
      </c>
      <c r="E788" t="s">
        <v>18</v>
      </c>
      <c r="F788">
        <v>50000</v>
      </c>
      <c r="G788" t="s">
        <v>21</v>
      </c>
      <c r="H788" s="3">
        <v>0.112</v>
      </c>
      <c r="I788">
        <v>1447</v>
      </c>
      <c r="J788">
        <v>39</v>
      </c>
      <c r="K788" t="s">
        <v>25</v>
      </c>
      <c r="L788" s="9">
        <f t="shared" si="12"/>
        <v>0.112</v>
      </c>
      <c r="M788" t="str">
        <f>IF(Customer_table[[#This Row],[Total Trans Ct]]&gt;=60,"Active",IF(Customer_table[[#This Row],[Total Trans Ct]]&gt;=30,"Moderate","Low"))</f>
        <v>Moderate</v>
      </c>
    </row>
    <row r="789" spans="1:13" x14ac:dyDescent="0.3">
      <c r="A789">
        <v>720680058</v>
      </c>
      <c r="B789">
        <v>47</v>
      </c>
      <c r="C789" t="s">
        <v>11</v>
      </c>
      <c r="D789" t="s">
        <v>13</v>
      </c>
      <c r="E789" t="s">
        <v>16</v>
      </c>
      <c r="F789">
        <v>20000</v>
      </c>
      <c r="G789" t="s">
        <v>21</v>
      </c>
      <c r="H789" s="3">
        <v>0.42799999999999999</v>
      </c>
      <c r="I789">
        <v>1145</v>
      </c>
      <c r="J789">
        <v>37</v>
      </c>
      <c r="K789" t="s">
        <v>25</v>
      </c>
      <c r="L789" s="9">
        <f t="shared" si="12"/>
        <v>0.42799999999999999</v>
      </c>
      <c r="M789" t="str">
        <f>IF(Customer_table[[#This Row],[Total Trans Ct]]&gt;=60,"Active",IF(Customer_table[[#This Row],[Total Trans Ct]]&gt;=30,"Moderate","Low"))</f>
        <v>Moderate</v>
      </c>
    </row>
    <row r="790" spans="1:13" x14ac:dyDescent="0.3">
      <c r="A790">
        <v>716909283</v>
      </c>
      <c r="B790">
        <v>60</v>
      </c>
      <c r="C790" t="s">
        <v>11</v>
      </c>
      <c r="D790" t="s">
        <v>13</v>
      </c>
      <c r="E790" t="s">
        <v>17</v>
      </c>
      <c r="F790">
        <v>100000</v>
      </c>
      <c r="G790" t="s">
        <v>21</v>
      </c>
      <c r="H790" s="3">
        <v>0</v>
      </c>
      <c r="I790">
        <v>3280</v>
      </c>
      <c r="J790">
        <v>78</v>
      </c>
      <c r="K790" t="s">
        <v>25</v>
      </c>
      <c r="L790" s="9">
        <f t="shared" si="12"/>
        <v>0</v>
      </c>
      <c r="M790" t="str">
        <f>IF(Customer_table[[#This Row],[Total Trans Ct]]&gt;=60,"Active",IF(Customer_table[[#This Row],[Total Trans Ct]]&gt;=30,"Moderate","Low"))</f>
        <v>Active</v>
      </c>
    </row>
    <row r="791" spans="1:13" x14ac:dyDescent="0.3">
      <c r="A791">
        <v>754654383</v>
      </c>
      <c r="B791">
        <v>30</v>
      </c>
      <c r="C791" t="s">
        <v>12</v>
      </c>
      <c r="D791" t="s">
        <v>13</v>
      </c>
      <c r="E791" t="s">
        <v>16</v>
      </c>
      <c r="F791">
        <v>20000</v>
      </c>
      <c r="G791" t="s">
        <v>21</v>
      </c>
      <c r="H791" s="3">
        <v>0.46500000000000002</v>
      </c>
      <c r="I791">
        <v>1577</v>
      </c>
      <c r="J791">
        <v>35</v>
      </c>
      <c r="K791" t="s">
        <v>26</v>
      </c>
      <c r="L791" s="9">
        <f t="shared" si="12"/>
        <v>0.46500000000000002</v>
      </c>
      <c r="M791" t="str">
        <f>IF(Customer_table[[#This Row],[Total Trans Ct]]&gt;=60,"Active",IF(Customer_table[[#This Row],[Total Trans Ct]]&gt;=30,"Moderate","Low"))</f>
        <v>Moderate</v>
      </c>
    </row>
    <row r="792" spans="1:13" x14ac:dyDescent="0.3">
      <c r="A792">
        <v>719226333</v>
      </c>
      <c r="B792">
        <v>44</v>
      </c>
      <c r="C792" t="s">
        <v>10</v>
      </c>
      <c r="D792" t="s">
        <v>13</v>
      </c>
      <c r="E792" t="s">
        <v>15</v>
      </c>
      <c r="F792">
        <v>70000</v>
      </c>
      <c r="G792" t="s">
        <v>21</v>
      </c>
      <c r="H792" s="3">
        <v>0.2</v>
      </c>
      <c r="I792">
        <v>1140</v>
      </c>
      <c r="J792">
        <v>25</v>
      </c>
      <c r="K792" t="s">
        <v>25</v>
      </c>
      <c r="L792" s="9">
        <f t="shared" si="12"/>
        <v>0.2</v>
      </c>
      <c r="M792" t="str">
        <f>IF(Customer_table[[#This Row],[Total Trans Ct]]&gt;=60,"Active",IF(Customer_table[[#This Row],[Total Trans Ct]]&gt;=30,"Moderate","Low"))</f>
        <v>Low</v>
      </c>
    </row>
    <row r="793" spans="1:13" x14ac:dyDescent="0.3">
      <c r="A793">
        <v>779759058</v>
      </c>
      <c r="B793">
        <v>52</v>
      </c>
      <c r="C793" t="s">
        <v>11</v>
      </c>
      <c r="D793" t="s">
        <v>13</v>
      </c>
      <c r="E793" t="s">
        <v>19</v>
      </c>
      <c r="F793">
        <v>130000</v>
      </c>
      <c r="G793" t="s">
        <v>21</v>
      </c>
      <c r="H793" s="3">
        <v>0.53</v>
      </c>
      <c r="I793">
        <v>1736</v>
      </c>
      <c r="J793">
        <v>40</v>
      </c>
      <c r="K793" t="s">
        <v>26</v>
      </c>
      <c r="L793" s="9">
        <f t="shared" si="12"/>
        <v>0.53</v>
      </c>
      <c r="M793" t="str">
        <f>IF(Customer_table[[#This Row],[Total Trans Ct]]&gt;=60,"Active",IF(Customer_table[[#This Row],[Total Trans Ct]]&gt;=30,"Moderate","Low"))</f>
        <v>Moderate</v>
      </c>
    </row>
    <row r="794" spans="1:13" x14ac:dyDescent="0.3">
      <c r="A794">
        <v>718206783</v>
      </c>
      <c r="B794">
        <v>45</v>
      </c>
      <c r="C794" t="s">
        <v>10</v>
      </c>
      <c r="D794" t="s">
        <v>14</v>
      </c>
      <c r="E794" t="s">
        <v>16</v>
      </c>
      <c r="F794">
        <v>20000</v>
      </c>
      <c r="G794" t="s">
        <v>22</v>
      </c>
      <c r="H794" s="3">
        <v>0.10299999999999999</v>
      </c>
      <c r="I794">
        <v>1436</v>
      </c>
      <c r="J794">
        <v>36</v>
      </c>
      <c r="K794" t="s">
        <v>25</v>
      </c>
      <c r="L794" s="9">
        <f t="shared" si="12"/>
        <v>0.10299999999999999</v>
      </c>
      <c r="M794" t="str">
        <f>IF(Customer_table[[#This Row],[Total Trans Ct]]&gt;=60,"Active",IF(Customer_table[[#This Row],[Total Trans Ct]]&gt;=30,"Moderate","Low"))</f>
        <v>Moderate</v>
      </c>
    </row>
    <row r="795" spans="1:13" x14ac:dyDescent="0.3">
      <c r="A795">
        <v>715783758</v>
      </c>
      <c r="B795">
        <v>40</v>
      </c>
      <c r="C795" t="s">
        <v>10</v>
      </c>
      <c r="D795" t="s">
        <v>13</v>
      </c>
      <c r="E795" t="s">
        <v>19</v>
      </c>
      <c r="F795">
        <v>130000</v>
      </c>
      <c r="G795" t="s">
        <v>21</v>
      </c>
      <c r="H795" s="3">
        <v>5.0999999999999997E-2</v>
      </c>
      <c r="I795">
        <v>1513</v>
      </c>
      <c r="J795">
        <v>38</v>
      </c>
      <c r="K795" t="s">
        <v>25</v>
      </c>
      <c r="L795" s="9">
        <f t="shared" si="12"/>
        <v>5.0999999999999997E-2</v>
      </c>
      <c r="M795" t="str">
        <f>IF(Customer_table[[#This Row],[Total Trans Ct]]&gt;=60,"Active",IF(Customer_table[[#This Row],[Total Trans Ct]]&gt;=30,"Moderate","Low"))</f>
        <v>Moderate</v>
      </c>
    </row>
    <row r="796" spans="1:13" x14ac:dyDescent="0.3">
      <c r="A796">
        <v>771190083</v>
      </c>
      <c r="B796">
        <v>36</v>
      </c>
      <c r="C796" t="s">
        <v>10</v>
      </c>
      <c r="D796" t="s">
        <v>14</v>
      </c>
      <c r="E796" t="s">
        <v>16</v>
      </c>
      <c r="F796">
        <v>20000</v>
      </c>
      <c r="G796" t="s">
        <v>21</v>
      </c>
      <c r="H796" s="3">
        <v>0.70699999999999996</v>
      </c>
      <c r="I796">
        <v>2505</v>
      </c>
      <c r="J796">
        <v>69</v>
      </c>
      <c r="K796" t="s">
        <v>26</v>
      </c>
      <c r="L796" s="9">
        <f t="shared" si="12"/>
        <v>0.70699999999999996</v>
      </c>
      <c r="M796" t="str">
        <f>IF(Customer_table[[#This Row],[Total Trans Ct]]&gt;=60,"Active",IF(Customer_table[[#This Row],[Total Trans Ct]]&gt;=30,"Moderate","Low"))</f>
        <v>Active</v>
      </c>
    </row>
    <row r="797" spans="1:13" x14ac:dyDescent="0.3">
      <c r="A797">
        <v>713135883</v>
      </c>
      <c r="B797">
        <v>65</v>
      </c>
      <c r="C797" t="s">
        <v>11</v>
      </c>
      <c r="D797" t="s">
        <v>14</v>
      </c>
      <c r="E797" t="s">
        <v>20</v>
      </c>
      <c r="G797" t="s">
        <v>21</v>
      </c>
      <c r="H797" s="3">
        <v>0.16600000000000001</v>
      </c>
      <c r="I797">
        <v>1723</v>
      </c>
      <c r="J797">
        <v>51</v>
      </c>
      <c r="K797" t="s">
        <v>25</v>
      </c>
      <c r="L797" s="9">
        <f t="shared" si="12"/>
        <v>0.16600000000000001</v>
      </c>
      <c r="M797" t="str">
        <f>IF(Customer_table[[#This Row],[Total Trans Ct]]&gt;=60,"Active",IF(Customer_table[[#This Row],[Total Trans Ct]]&gt;=30,"Moderate","Low"))</f>
        <v>Moderate</v>
      </c>
    </row>
    <row r="798" spans="1:13" x14ac:dyDescent="0.3">
      <c r="A798">
        <v>778799583</v>
      </c>
      <c r="B798">
        <v>35</v>
      </c>
      <c r="C798" t="s">
        <v>12</v>
      </c>
      <c r="D798" t="s">
        <v>14</v>
      </c>
      <c r="E798" t="s">
        <v>16</v>
      </c>
      <c r="F798">
        <v>20000</v>
      </c>
      <c r="G798" t="s">
        <v>21</v>
      </c>
      <c r="H798" s="3">
        <v>0.85899999999999999</v>
      </c>
      <c r="I798">
        <v>1695</v>
      </c>
      <c r="J798">
        <v>48</v>
      </c>
      <c r="K798" t="s">
        <v>26</v>
      </c>
      <c r="L798" s="9">
        <f t="shared" si="12"/>
        <v>0.85899999999999999</v>
      </c>
      <c r="M798" t="str">
        <f>IF(Customer_table[[#This Row],[Total Trans Ct]]&gt;=60,"Active",IF(Customer_table[[#This Row],[Total Trans Ct]]&gt;=30,"Moderate","Low"))</f>
        <v>Moderate</v>
      </c>
    </row>
    <row r="799" spans="1:13" x14ac:dyDescent="0.3">
      <c r="A799">
        <v>808796208</v>
      </c>
      <c r="B799">
        <v>54</v>
      </c>
      <c r="C799" t="s">
        <v>11</v>
      </c>
      <c r="D799" t="s">
        <v>14</v>
      </c>
      <c r="E799" t="s">
        <v>18</v>
      </c>
      <c r="F799">
        <v>50000</v>
      </c>
      <c r="G799" t="s">
        <v>21</v>
      </c>
      <c r="H799" s="3">
        <v>0.46</v>
      </c>
      <c r="I799">
        <v>1532</v>
      </c>
      <c r="J799">
        <v>44</v>
      </c>
      <c r="K799" t="s">
        <v>26</v>
      </c>
      <c r="L799" s="9">
        <f t="shared" si="12"/>
        <v>0.46</v>
      </c>
      <c r="M799" t="str">
        <f>IF(Customer_table[[#This Row],[Total Trans Ct]]&gt;=60,"Active",IF(Customer_table[[#This Row],[Total Trans Ct]]&gt;=30,"Moderate","Low"))</f>
        <v>Moderate</v>
      </c>
    </row>
    <row r="800" spans="1:13" x14ac:dyDescent="0.3">
      <c r="A800">
        <v>708313608</v>
      </c>
      <c r="B800">
        <v>53</v>
      </c>
      <c r="C800" t="s">
        <v>11</v>
      </c>
      <c r="D800" t="s">
        <v>13</v>
      </c>
      <c r="E800" t="s">
        <v>17</v>
      </c>
      <c r="F800">
        <v>100000</v>
      </c>
      <c r="G800" t="s">
        <v>21</v>
      </c>
      <c r="H800" s="3">
        <v>0.85899999999999999</v>
      </c>
      <c r="I800">
        <v>2110</v>
      </c>
      <c r="J800">
        <v>43</v>
      </c>
      <c r="K800" t="s">
        <v>26</v>
      </c>
      <c r="L800" s="9">
        <f t="shared" si="12"/>
        <v>0.85899999999999999</v>
      </c>
      <c r="M800" t="str">
        <f>IF(Customer_table[[#This Row],[Total Trans Ct]]&gt;=60,"Active",IF(Customer_table[[#This Row],[Total Trans Ct]]&gt;=30,"Moderate","Low"))</f>
        <v>Moderate</v>
      </c>
    </row>
    <row r="801" spans="1:13" x14ac:dyDescent="0.3">
      <c r="A801">
        <v>779330208</v>
      </c>
      <c r="B801">
        <v>62</v>
      </c>
      <c r="C801" t="s">
        <v>11</v>
      </c>
      <c r="D801" t="s">
        <v>14</v>
      </c>
      <c r="E801" t="s">
        <v>16</v>
      </c>
      <c r="F801">
        <v>20000</v>
      </c>
      <c r="G801" t="s">
        <v>21</v>
      </c>
      <c r="H801" s="3">
        <v>0.67700000000000005</v>
      </c>
      <c r="I801">
        <v>1807</v>
      </c>
      <c r="J801">
        <v>45</v>
      </c>
      <c r="K801" t="s">
        <v>26</v>
      </c>
      <c r="L801" s="9">
        <f t="shared" si="12"/>
        <v>0.67700000000000005</v>
      </c>
      <c r="M801" t="str">
        <f>IF(Customer_table[[#This Row],[Total Trans Ct]]&gt;=60,"Active",IF(Customer_table[[#This Row],[Total Trans Ct]]&gt;=30,"Moderate","Low"))</f>
        <v>Moderate</v>
      </c>
    </row>
    <row r="802" spans="1:13" x14ac:dyDescent="0.3">
      <c r="A802">
        <v>794498733</v>
      </c>
      <c r="B802">
        <v>40</v>
      </c>
      <c r="C802" t="s">
        <v>10</v>
      </c>
      <c r="D802" t="s">
        <v>13</v>
      </c>
      <c r="E802" t="s">
        <v>19</v>
      </c>
      <c r="F802">
        <v>130000</v>
      </c>
      <c r="G802" t="s">
        <v>21</v>
      </c>
      <c r="H802" s="3">
        <v>0.08</v>
      </c>
      <c r="I802">
        <v>1687</v>
      </c>
      <c r="J802">
        <v>46</v>
      </c>
      <c r="K802" t="s">
        <v>25</v>
      </c>
      <c r="L802" s="9">
        <f t="shared" si="12"/>
        <v>0.08</v>
      </c>
      <c r="M802" t="str">
        <f>IF(Customer_table[[#This Row],[Total Trans Ct]]&gt;=60,"Active",IF(Customer_table[[#This Row],[Total Trans Ct]]&gt;=30,"Moderate","Low"))</f>
        <v>Moderate</v>
      </c>
    </row>
    <row r="803" spans="1:13" x14ac:dyDescent="0.3">
      <c r="A803">
        <v>807964908</v>
      </c>
      <c r="B803">
        <v>41</v>
      </c>
      <c r="C803" t="s">
        <v>10</v>
      </c>
      <c r="D803" t="s">
        <v>13</v>
      </c>
      <c r="E803" t="s">
        <v>15</v>
      </c>
      <c r="F803">
        <v>70000</v>
      </c>
      <c r="G803" t="s">
        <v>21</v>
      </c>
      <c r="H803" s="3">
        <v>0.253</v>
      </c>
      <c r="I803">
        <v>1481</v>
      </c>
      <c r="J803">
        <v>45</v>
      </c>
      <c r="K803" t="s">
        <v>25</v>
      </c>
      <c r="L803" s="9">
        <f t="shared" si="12"/>
        <v>0.253</v>
      </c>
      <c r="M803" t="str">
        <f>IF(Customer_table[[#This Row],[Total Trans Ct]]&gt;=60,"Active",IF(Customer_table[[#This Row],[Total Trans Ct]]&gt;=30,"Moderate","Low"))</f>
        <v>Moderate</v>
      </c>
    </row>
    <row r="804" spans="1:13" x14ac:dyDescent="0.3">
      <c r="A804">
        <v>823845783</v>
      </c>
      <c r="B804">
        <v>53</v>
      </c>
      <c r="C804" t="s">
        <v>11</v>
      </c>
      <c r="D804" t="s">
        <v>13</v>
      </c>
      <c r="E804" t="s">
        <v>19</v>
      </c>
      <c r="F804">
        <v>130000</v>
      </c>
      <c r="G804" t="s">
        <v>21</v>
      </c>
      <c r="H804" s="3">
        <v>0.58599999999999997</v>
      </c>
      <c r="I804">
        <v>1318</v>
      </c>
      <c r="J804">
        <v>37</v>
      </c>
      <c r="K804" t="s">
        <v>25</v>
      </c>
      <c r="L804" s="9">
        <f t="shared" si="12"/>
        <v>0.58599999999999997</v>
      </c>
      <c r="M804" t="str">
        <f>IF(Customer_table[[#This Row],[Total Trans Ct]]&gt;=60,"Active",IF(Customer_table[[#This Row],[Total Trans Ct]]&gt;=30,"Moderate","Low"))</f>
        <v>Moderate</v>
      </c>
    </row>
    <row r="805" spans="1:13" x14ac:dyDescent="0.3">
      <c r="A805">
        <v>711748983</v>
      </c>
      <c r="B805">
        <v>30</v>
      </c>
      <c r="C805" t="s">
        <v>12</v>
      </c>
      <c r="D805" t="s">
        <v>13</v>
      </c>
      <c r="E805" t="s">
        <v>15</v>
      </c>
      <c r="F805">
        <v>70000</v>
      </c>
      <c r="G805" t="s">
        <v>21</v>
      </c>
      <c r="H805" s="3">
        <v>0.20599999999999999</v>
      </c>
      <c r="I805">
        <v>1946</v>
      </c>
      <c r="J805">
        <v>45</v>
      </c>
      <c r="K805" t="s">
        <v>25</v>
      </c>
      <c r="L805" s="9">
        <f t="shared" si="12"/>
        <v>0.20599999999999999</v>
      </c>
      <c r="M805" t="str">
        <f>IF(Customer_table[[#This Row],[Total Trans Ct]]&gt;=60,"Active",IF(Customer_table[[#This Row],[Total Trans Ct]]&gt;=30,"Moderate","Low"))</f>
        <v>Moderate</v>
      </c>
    </row>
    <row r="806" spans="1:13" x14ac:dyDescent="0.3">
      <c r="A806">
        <v>718064283</v>
      </c>
      <c r="B806">
        <v>46</v>
      </c>
      <c r="C806" t="s">
        <v>11</v>
      </c>
      <c r="D806" t="s">
        <v>13</v>
      </c>
      <c r="E806" t="s">
        <v>15</v>
      </c>
      <c r="F806">
        <v>70000</v>
      </c>
      <c r="G806" t="s">
        <v>21</v>
      </c>
      <c r="H806" s="3">
        <v>6.2E-2</v>
      </c>
      <c r="I806">
        <v>1481</v>
      </c>
      <c r="J806">
        <v>41</v>
      </c>
      <c r="K806" t="s">
        <v>25</v>
      </c>
      <c r="L806" s="9">
        <f t="shared" si="12"/>
        <v>6.2E-2</v>
      </c>
      <c r="M806" t="str">
        <f>IF(Customer_table[[#This Row],[Total Trans Ct]]&gt;=60,"Active",IF(Customer_table[[#This Row],[Total Trans Ct]]&gt;=30,"Moderate","Low"))</f>
        <v>Moderate</v>
      </c>
    </row>
    <row r="807" spans="1:13" x14ac:dyDescent="0.3">
      <c r="A807">
        <v>710492733</v>
      </c>
      <c r="B807">
        <v>29</v>
      </c>
      <c r="C807" t="s">
        <v>12</v>
      </c>
      <c r="D807" t="s">
        <v>13</v>
      </c>
      <c r="E807" t="s">
        <v>18</v>
      </c>
      <c r="F807">
        <v>50000</v>
      </c>
      <c r="G807" t="s">
        <v>21</v>
      </c>
      <c r="H807" s="3">
        <v>0.109</v>
      </c>
      <c r="I807">
        <v>2168</v>
      </c>
      <c r="J807">
        <v>42</v>
      </c>
      <c r="K807" t="s">
        <v>25</v>
      </c>
      <c r="L807" s="9">
        <f t="shared" si="12"/>
        <v>0.109</v>
      </c>
      <c r="M807" t="str">
        <f>IF(Customer_table[[#This Row],[Total Trans Ct]]&gt;=60,"Active",IF(Customer_table[[#This Row],[Total Trans Ct]]&gt;=30,"Moderate","Low"))</f>
        <v>Moderate</v>
      </c>
    </row>
    <row r="808" spans="1:13" x14ac:dyDescent="0.3">
      <c r="A808">
        <v>779016408</v>
      </c>
      <c r="B808">
        <v>37</v>
      </c>
      <c r="C808" t="s">
        <v>10</v>
      </c>
      <c r="D808" t="s">
        <v>14</v>
      </c>
      <c r="E808" t="s">
        <v>16</v>
      </c>
      <c r="F808">
        <v>20000</v>
      </c>
      <c r="G808" t="s">
        <v>21</v>
      </c>
      <c r="H808" s="3">
        <v>0.80300000000000005</v>
      </c>
      <c r="I808">
        <v>1583</v>
      </c>
      <c r="J808">
        <v>32</v>
      </c>
      <c r="K808" t="s">
        <v>26</v>
      </c>
      <c r="L808" s="9">
        <f t="shared" si="12"/>
        <v>0.80300000000000005</v>
      </c>
      <c r="M808" t="str">
        <f>IF(Customer_table[[#This Row],[Total Trans Ct]]&gt;=60,"Active",IF(Customer_table[[#This Row],[Total Trans Ct]]&gt;=30,"Moderate","Low"))</f>
        <v>Moderate</v>
      </c>
    </row>
    <row r="809" spans="1:13" x14ac:dyDescent="0.3">
      <c r="A809">
        <v>717787533</v>
      </c>
      <c r="B809">
        <v>51</v>
      </c>
      <c r="C809" t="s">
        <v>11</v>
      </c>
      <c r="D809" t="s">
        <v>14</v>
      </c>
      <c r="E809" t="s">
        <v>16</v>
      </c>
      <c r="F809">
        <v>20000</v>
      </c>
      <c r="G809" t="s">
        <v>21</v>
      </c>
      <c r="H809" s="3">
        <v>0.42499999999999999</v>
      </c>
      <c r="I809">
        <v>1229</v>
      </c>
      <c r="J809">
        <v>34</v>
      </c>
      <c r="K809" t="s">
        <v>25</v>
      </c>
      <c r="L809" s="9">
        <f t="shared" si="12"/>
        <v>0.42499999999999999</v>
      </c>
      <c r="M809" t="str">
        <f>IF(Customer_table[[#This Row],[Total Trans Ct]]&gt;=60,"Active",IF(Customer_table[[#This Row],[Total Trans Ct]]&gt;=30,"Moderate","Low"))</f>
        <v>Moderate</v>
      </c>
    </row>
    <row r="810" spans="1:13" x14ac:dyDescent="0.3">
      <c r="A810">
        <v>714851058</v>
      </c>
      <c r="B810">
        <v>31</v>
      </c>
      <c r="C810" t="s">
        <v>12</v>
      </c>
      <c r="D810" t="s">
        <v>13</v>
      </c>
      <c r="E810" t="s">
        <v>18</v>
      </c>
      <c r="F810">
        <v>50000</v>
      </c>
      <c r="G810" t="s">
        <v>21</v>
      </c>
      <c r="H810" s="3">
        <v>0.80100000000000005</v>
      </c>
      <c r="I810">
        <v>1718</v>
      </c>
      <c r="J810">
        <v>42</v>
      </c>
      <c r="K810" t="s">
        <v>26</v>
      </c>
      <c r="L810" s="9">
        <f t="shared" si="12"/>
        <v>0.80100000000000005</v>
      </c>
      <c r="M810" t="str">
        <f>IF(Customer_table[[#This Row],[Total Trans Ct]]&gt;=60,"Active",IF(Customer_table[[#This Row],[Total Trans Ct]]&gt;=30,"Moderate","Low"))</f>
        <v>Moderate</v>
      </c>
    </row>
    <row r="811" spans="1:13" x14ac:dyDescent="0.3">
      <c r="A811">
        <v>823535133</v>
      </c>
      <c r="B811">
        <v>45</v>
      </c>
      <c r="C811" t="s">
        <v>10</v>
      </c>
      <c r="D811" t="s">
        <v>13</v>
      </c>
      <c r="E811" t="s">
        <v>17</v>
      </c>
      <c r="F811">
        <v>100000</v>
      </c>
      <c r="G811" t="s">
        <v>21</v>
      </c>
      <c r="H811" s="3">
        <v>5.3999999999999999E-2</v>
      </c>
      <c r="I811">
        <v>1402</v>
      </c>
      <c r="J811">
        <v>34</v>
      </c>
      <c r="K811" t="s">
        <v>25</v>
      </c>
      <c r="L811" s="9">
        <f t="shared" si="12"/>
        <v>5.3999999999999999E-2</v>
      </c>
      <c r="M811" t="str">
        <f>IF(Customer_table[[#This Row],[Total Trans Ct]]&gt;=60,"Active",IF(Customer_table[[#This Row],[Total Trans Ct]]&gt;=30,"Moderate","Low"))</f>
        <v>Moderate</v>
      </c>
    </row>
    <row r="812" spans="1:13" x14ac:dyDescent="0.3">
      <c r="A812">
        <v>708455883</v>
      </c>
      <c r="B812">
        <v>57</v>
      </c>
      <c r="C812" t="s">
        <v>11</v>
      </c>
      <c r="D812" t="s">
        <v>13</v>
      </c>
      <c r="E812" t="s">
        <v>17</v>
      </c>
      <c r="F812">
        <v>100000</v>
      </c>
      <c r="G812" t="s">
        <v>21</v>
      </c>
      <c r="H812" s="3">
        <v>8.4000000000000005E-2</v>
      </c>
      <c r="I812">
        <v>1127</v>
      </c>
      <c r="J812">
        <v>29</v>
      </c>
      <c r="K812" t="s">
        <v>25</v>
      </c>
      <c r="L812" s="9">
        <f t="shared" si="12"/>
        <v>8.4000000000000005E-2</v>
      </c>
      <c r="M812" t="str">
        <f>IF(Customer_table[[#This Row],[Total Trans Ct]]&gt;=60,"Active",IF(Customer_table[[#This Row],[Total Trans Ct]]&gt;=30,"Moderate","Low"))</f>
        <v>Low</v>
      </c>
    </row>
    <row r="813" spans="1:13" x14ac:dyDescent="0.3">
      <c r="A813">
        <v>780095808</v>
      </c>
      <c r="B813">
        <v>43</v>
      </c>
      <c r="C813" t="s">
        <v>10</v>
      </c>
      <c r="D813" t="s">
        <v>13</v>
      </c>
      <c r="E813" t="s">
        <v>15</v>
      </c>
      <c r="F813">
        <v>70000</v>
      </c>
      <c r="G813" t="s">
        <v>21</v>
      </c>
      <c r="H813" s="3">
        <v>0.64500000000000002</v>
      </c>
      <c r="I813">
        <v>1053</v>
      </c>
      <c r="J813">
        <v>31</v>
      </c>
      <c r="K813" t="s">
        <v>25</v>
      </c>
      <c r="L813" s="9">
        <f t="shared" si="12"/>
        <v>0.64500000000000002</v>
      </c>
      <c r="M813" t="str">
        <f>IF(Customer_table[[#This Row],[Total Trans Ct]]&gt;=60,"Active",IF(Customer_table[[#This Row],[Total Trans Ct]]&gt;=30,"Moderate","Low"))</f>
        <v>Moderate</v>
      </c>
    </row>
    <row r="814" spans="1:13" x14ac:dyDescent="0.3">
      <c r="A814">
        <v>709207458</v>
      </c>
      <c r="B814">
        <v>44</v>
      </c>
      <c r="C814" t="s">
        <v>10</v>
      </c>
      <c r="D814" t="s">
        <v>13</v>
      </c>
      <c r="E814" t="s">
        <v>18</v>
      </c>
      <c r="F814">
        <v>50000</v>
      </c>
      <c r="G814" t="s">
        <v>21</v>
      </c>
      <c r="H814" s="3">
        <v>0.14899999999999999</v>
      </c>
      <c r="I814">
        <v>1340</v>
      </c>
      <c r="J814">
        <v>25</v>
      </c>
      <c r="K814" t="s">
        <v>25</v>
      </c>
      <c r="L814" s="9">
        <f t="shared" si="12"/>
        <v>0.14899999999999999</v>
      </c>
      <c r="M814" t="str">
        <f>IF(Customer_table[[#This Row],[Total Trans Ct]]&gt;=60,"Active",IF(Customer_table[[#This Row],[Total Trans Ct]]&gt;=30,"Moderate","Low"))</f>
        <v>Low</v>
      </c>
    </row>
    <row r="815" spans="1:13" x14ac:dyDescent="0.3">
      <c r="A815">
        <v>763895958</v>
      </c>
      <c r="B815">
        <v>53</v>
      </c>
      <c r="C815" t="s">
        <v>11</v>
      </c>
      <c r="D815" t="s">
        <v>13</v>
      </c>
      <c r="E815" t="s">
        <v>19</v>
      </c>
      <c r="F815">
        <v>130000</v>
      </c>
      <c r="G815" t="s">
        <v>21</v>
      </c>
      <c r="H815" s="3">
        <v>0</v>
      </c>
      <c r="I815">
        <v>732</v>
      </c>
      <c r="J815">
        <v>21</v>
      </c>
      <c r="K815" t="s">
        <v>25</v>
      </c>
      <c r="L815" s="9">
        <f t="shared" si="12"/>
        <v>0</v>
      </c>
      <c r="M815" t="str">
        <f>IF(Customer_table[[#This Row],[Total Trans Ct]]&gt;=60,"Active",IF(Customer_table[[#This Row],[Total Trans Ct]]&gt;=30,"Moderate","Low"))</f>
        <v>Low</v>
      </c>
    </row>
    <row r="816" spans="1:13" x14ac:dyDescent="0.3">
      <c r="A816">
        <v>715942683</v>
      </c>
      <c r="B816">
        <v>32</v>
      </c>
      <c r="C816" t="s">
        <v>12</v>
      </c>
      <c r="D816" t="s">
        <v>14</v>
      </c>
      <c r="E816" t="s">
        <v>16</v>
      </c>
      <c r="F816">
        <v>20000</v>
      </c>
      <c r="G816" t="s">
        <v>21</v>
      </c>
      <c r="H816" s="3">
        <v>0</v>
      </c>
      <c r="I816">
        <v>2346</v>
      </c>
      <c r="J816">
        <v>71</v>
      </c>
      <c r="K816" t="s">
        <v>25</v>
      </c>
      <c r="L816" s="9">
        <f t="shared" si="12"/>
        <v>0</v>
      </c>
      <c r="M816" t="str">
        <f>IF(Customer_table[[#This Row],[Total Trans Ct]]&gt;=60,"Active",IF(Customer_table[[#This Row],[Total Trans Ct]]&gt;=30,"Moderate","Low"))</f>
        <v>Active</v>
      </c>
    </row>
    <row r="817" spans="1:13" x14ac:dyDescent="0.3">
      <c r="A817">
        <v>721301733</v>
      </c>
      <c r="B817">
        <v>53</v>
      </c>
      <c r="C817" t="s">
        <v>11</v>
      </c>
      <c r="D817" t="s">
        <v>13</v>
      </c>
      <c r="E817" t="s">
        <v>17</v>
      </c>
      <c r="F817">
        <v>100000</v>
      </c>
      <c r="G817" t="s">
        <v>21</v>
      </c>
      <c r="H817" s="3">
        <v>3.3000000000000002E-2</v>
      </c>
      <c r="I817">
        <v>1580</v>
      </c>
      <c r="J817">
        <v>45</v>
      </c>
      <c r="K817" t="s">
        <v>25</v>
      </c>
      <c r="L817" s="9">
        <f t="shared" si="12"/>
        <v>3.3000000000000002E-2</v>
      </c>
      <c r="M817" t="str">
        <f>IF(Customer_table[[#This Row],[Total Trans Ct]]&gt;=60,"Active",IF(Customer_table[[#This Row],[Total Trans Ct]]&gt;=30,"Moderate","Low"))</f>
        <v>Moderate</v>
      </c>
    </row>
    <row r="818" spans="1:13" x14ac:dyDescent="0.3">
      <c r="A818">
        <v>711927108</v>
      </c>
      <c r="B818">
        <v>54</v>
      </c>
      <c r="C818" t="s">
        <v>11</v>
      </c>
      <c r="D818" t="s">
        <v>13</v>
      </c>
      <c r="E818" t="s">
        <v>17</v>
      </c>
      <c r="F818">
        <v>100000</v>
      </c>
      <c r="G818" t="s">
        <v>21</v>
      </c>
      <c r="H818" s="3">
        <v>3.6999999999999998E-2</v>
      </c>
      <c r="I818">
        <v>1196</v>
      </c>
      <c r="J818">
        <v>28</v>
      </c>
      <c r="K818" t="s">
        <v>25</v>
      </c>
      <c r="L818" s="9">
        <f t="shared" si="12"/>
        <v>3.6999999999999998E-2</v>
      </c>
      <c r="M818" t="str">
        <f>IF(Customer_table[[#This Row],[Total Trans Ct]]&gt;=60,"Active",IF(Customer_table[[#This Row],[Total Trans Ct]]&gt;=30,"Moderate","Low"))</f>
        <v>Low</v>
      </c>
    </row>
    <row r="819" spans="1:13" x14ac:dyDescent="0.3">
      <c r="A819">
        <v>718083483</v>
      </c>
      <c r="B819">
        <v>42</v>
      </c>
      <c r="C819" t="s">
        <v>10</v>
      </c>
      <c r="D819" t="s">
        <v>13</v>
      </c>
      <c r="E819" t="s">
        <v>16</v>
      </c>
      <c r="F819">
        <v>20000</v>
      </c>
      <c r="G819" t="s">
        <v>21</v>
      </c>
      <c r="H819" s="3">
        <v>0.34300000000000003</v>
      </c>
      <c r="I819">
        <v>2086</v>
      </c>
      <c r="J819">
        <v>50</v>
      </c>
      <c r="K819" t="s">
        <v>26</v>
      </c>
      <c r="L819" s="9">
        <f t="shared" si="12"/>
        <v>0.34300000000000003</v>
      </c>
      <c r="M819" t="str">
        <f>IF(Customer_table[[#This Row],[Total Trans Ct]]&gt;=60,"Active",IF(Customer_table[[#This Row],[Total Trans Ct]]&gt;=30,"Moderate","Low"))</f>
        <v>Moderate</v>
      </c>
    </row>
    <row r="820" spans="1:13" x14ac:dyDescent="0.3">
      <c r="A820">
        <v>717548358</v>
      </c>
      <c r="B820">
        <v>38</v>
      </c>
      <c r="C820" t="s">
        <v>10</v>
      </c>
      <c r="D820" t="s">
        <v>14</v>
      </c>
      <c r="E820" t="s">
        <v>16</v>
      </c>
      <c r="F820">
        <v>20000</v>
      </c>
      <c r="G820" t="s">
        <v>21</v>
      </c>
      <c r="H820" s="3">
        <v>0.878</v>
      </c>
      <c r="I820">
        <v>1665</v>
      </c>
      <c r="J820">
        <v>57</v>
      </c>
      <c r="K820" t="s">
        <v>26</v>
      </c>
      <c r="L820" s="9">
        <f t="shared" si="12"/>
        <v>0.878</v>
      </c>
      <c r="M820" t="str">
        <f>IF(Customer_table[[#This Row],[Total Trans Ct]]&gt;=60,"Active",IF(Customer_table[[#This Row],[Total Trans Ct]]&gt;=30,"Moderate","Low"))</f>
        <v>Moderate</v>
      </c>
    </row>
    <row r="821" spans="1:13" x14ac:dyDescent="0.3">
      <c r="A821">
        <v>816829608</v>
      </c>
      <c r="B821">
        <v>44</v>
      </c>
      <c r="C821" t="s">
        <v>10</v>
      </c>
      <c r="D821" t="s">
        <v>13</v>
      </c>
      <c r="E821" t="s">
        <v>17</v>
      </c>
      <c r="F821">
        <v>100000</v>
      </c>
      <c r="G821" t="s">
        <v>21</v>
      </c>
      <c r="H821" s="3">
        <v>0</v>
      </c>
      <c r="I821">
        <v>1495</v>
      </c>
      <c r="J821">
        <v>39</v>
      </c>
      <c r="K821" t="s">
        <v>25</v>
      </c>
      <c r="L821" s="9">
        <f t="shared" si="12"/>
        <v>0</v>
      </c>
      <c r="M821" t="str">
        <f>IF(Customer_table[[#This Row],[Total Trans Ct]]&gt;=60,"Active",IF(Customer_table[[#This Row],[Total Trans Ct]]&gt;=30,"Moderate","Low"))</f>
        <v>Moderate</v>
      </c>
    </row>
    <row r="822" spans="1:13" x14ac:dyDescent="0.3">
      <c r="A822">
        <v>713936583</v>
      </c>
      <c r="B822">
        <v>54</v>
      </c>
      <c r="C822" t="s">
        <v>11</v>
      </c>
      <c r="D822" t="s">
        <v>13</v>
      </c>
      <c r="E822" t="s">
        <v>15</v>
      </c>
      <c r="F822">
        <v>70000</v>
      </c>
      <c r="G822" t="s">
        <v>21</v>
      </c>
      <c r="H822" s="3">
        <v>0.30399999999999999</v>
      </c>
      <c r="I822">
        <v>2187</v>
      </c>
      <c r="J822">
        <v>58</v>
      </c>
      <c r="K822" t="s">
        <v>26</v>
      </c>
      <c r="L822" s="9">
        <f t="shared" si="12"/>
        <v>0.30399999999999999</v>
      </c>
      <c r="M822" t="str">
        <f>IF(Customer_table[[#This Row],[Total Trans Ct]]&gt;=60,"Active",IF(Customer_table[[#This Row],[Total Trans Ct]]&gt;=30,"Moderate","Low"))</f>
        <v>Moderate</v>
      </c>
    </row>
    <row r="823" spans="1:13" x14ac:dyDescent="0.3">
      <c r="A823">
        <v>709682658</v>
      </c>
      <c r="B823">
        <v>37</v>
      </c>
      <c r="C823" t="s">
        <v>10</v>
      </c>
      <c r="D823" t="s">
        <v>14</v>
      </c>
      <c r="E823" t="s">
        <v>18</v>
      </c>
      <c r="F823">
        <v>50000</v>
      </c>
      <c r="G823" t="s">
        <v>21</v>
      </c>
      <c r="H823" s="3">
        <v>0.81399999999999995</v>
      </c>
      <c r="I823">
        <v>1371</v>
      </c>
      <c r="J823">
        <v>23</v>
      </c>
      <c r="K823" t="s">
        <v>25</v>
      </c>
      <c r="L823" s="9">
        <f t="shared" si="12"/>
        <v>0.81399999999999995</v>
      </c>
      <c r="M823" t="str">
        <f>IF(Customer_table[[#This Row],[Total Trans Ct]]&gt;=60,"Active",IF(Customer_table[[#This Row],[Total Trans Ct]]&gt;=30,"Moderate","Low"))</f>
        <v>Low</v>
      </c>
    </row>
    <row r="824" spans="1:13" x14ac:dyDescent="0.3">
      <c r="A824">
        <v>793889508</v>
      </c>
      <c r="B824">
        <v>48</v>
      </c>
      <c r="C824" t="s">
        <v>11</v>
      </c>
      <c r="D824" t="s">
        <v>14</v>
      </c>
      <c r="E824" t="s">
        <v>18</v>
      </c>
      <c r="F824">
        <v>50000</v>
      </c>
      <c r="G824" t="s">
        <v>21</v>
      </c>
      <c r="H824" s="3">
        <v>0</v>
      </c>
      <c r="I824">
        <v>1235</v>
      </c>
      <c r="J824">
        <v>37</v>
      </c>
      <c r="K824" t="s">
        <v>25</v>
      </c>
      <c r="L824" s="9">
        <f t="shared" si="12"/>
        <v>0</v>
      </c>
      <c r="M824" t="str">
        <f>IF(Customer_table[[#This Row],[Total Trans Ct]]&gt;=60,"Active",IF(Customer_table[[#This Row],[Total Trans Ct]]&gt;=30,"Moderate","Low"))</f>
        <v>Moderate</v>
      </c>
    </row>
    <row r="825" spans="1:13" x14ac:dyDescent="0.3">
      <c r="A825">
        <v>714648933</v>
      </c>
      <c r="B825">
        <v>55</v>
      </c>
      <c r="C825" t="s">
        <v>11</v>
      </c>
      <c r="D825" t="s">
        <v>14</v>
      </c>
      <c r="E825" t="s">
        <v>20</v>
      </c>
      <c r="G825" t="s">
        <v>21</v>
      </c>
      <c r="H825" s="3">
        <v>0.23100000000000001</v>
      </c>
      <c r="I825">
        <v>1556</v>
      </c>
      <c r="J825">
        <v>40</v>
      </c>
      <c r="K825" t="s">
        <v>25</v>
      </c>
      <c r="L825" s="9">
        <f t="shared" si="12"/>
        <v>0.23100000000000001</v>
      </c>
      <c r="M825" t="str">
        <f>IF(Customer_table[[#This Row],[Total Trans Ct]]&gt;=60,"Active",IF(Customer_table[[#This Row],[Total Trans Ct]]&gt;=30,"Moderate","Low"))</f>
        <v>Moderate</v>
      </c>
    </row>
    <row r="826" spans="1:13" x14ac:dyDescent="0.3">
      <c r="A826">
        <v>711556533</v>
      </c>
      <c r="B826">
        <v>43</v>
      </c>
      <c r="C826" t="s">
        <v>10</v>
      </c>
      <c r="D826" t="s">
        <v>14</v>
      </c>
      <c r="E826" t="s">
        <v>20</v>
      </c>
      <c r="G826" t="s">
        <v>21</v>
      </c>
      <c r="H826" s="3">
        <v>0</v>
      </c>
      <c r="I826">
        <v>1212</v>
      </c>
      <c r="J826">
        <v>24</v>
      </c>
      <c r="K826" t="s">
        <v>25</v>
      </c>
      <c r="L826" s="9">
        <f t="shared" si="12"/>
        <v>0</v>
      </c>
      <c r="M826" t="str">
        <f>IF(Customer_table[[#This Row],[Total Trans Ct]]&gt;=60,"Active",IF(Customer_table[[#This Row],[Total Trans Ct]]&gt;=30,"Moderate","Low"))</f>
        <v>Low</v>
      </c>
    </row>
    <row r="827" spans="1:13" x14ac:dyDescent="0.3">
      <c r="A827">
        <v>717420333</v>
      </c>
      <c r="B827">
        <v>37</v>
      </c>
      <c r="C827" t="s">
        <v>10</v>
      </c>
      <c r="D827" t="s">
        <v>13</v>
      </c>
      <c r="E827" t="s">
        <v>15</v>
      </c>
      <c r="F827">
        <v>70000</v>
      </c>
      <c r="G827" t="s">
        <v>21</v>
      </c>
      <c r="H827" s="3">
        <v>0.34200000000000003</v>
      </c>
      <c r="I827">
        <v>2701</v>
      </c>
      <c r="J827">
        <v>60</v>
      </c>
      <c r="K827" t="s">
        <v>26</v>
      </c>
      <c r="L827" s="9">
        <f t="shared" si="12"/>
        <v>0.34200000000000003</v>
      </c>
      <c r="M827" t="str">
        <f>IF(Customer_table[[#This Row],[Total Trans Ct]]&gt;=60,"Active",IF(Customer_table[[#This Row],[Total Trans Ct]]&gt;=30,"Moderate","Low"))</f>
        <v>Active</v>
      </c>
    </row>
    <row r="828" spans="1:13" x14ac:dyDescent="0.3">
      <c r="A828">
        <v>768921933</v>
      </c>
      <c r="B828">
        <v>34</v>
      </c>
      <c r="C828" t="s">
        <v>12</v>
      </c>
      <c r="D828" t="s">
        <v>13</v>
      </c>
      <c r="E828" t="s">
        <v>15</v>
      </c>
      <c r="F828">
        <v>70000</v>
      </c>
      <c r="G828" t="s">
        <v>21</v>
      </c>
      <c r="H828" s="3">
        <v>0.84799999999999998</v>
      </c>
      <c r="I828">
        <v>1750</v>
      </c>
      <c r="J828">
        <v>47</v>
      </c>
      <c r="K828" t="s">
        <v>26</v>
      </c>
      <c r="L828" s="9">
        <f t="shared" si="12"/>
        <v>0.84799999999999998</v>
      </c>
      <c r="M828" t="str">
        <f>IF(Customer_table[[#This Row],[Total Trans Ct]]&gt;=60,"Active",IF(Customer_table[[#This Row],[Total Trans Ct]]&gt;=30,"Moderate","Low"))</f>
        <v>Moderate</v>
      </c>
    </row>
    <row r="829" spans="1:13" x14ac:dyDescent="0.3">
      <c r="A829">
        <v>714311583</v>
      </c>
      <c r="B829">
        <v>46</v>
      </c>
      <c r="C829" t="s">
        <v>11</v>
      </c>
      <c r="D829" t="s">
        <v>14</v>
      </c>
      <c r="E829" t="s">
        <v>20</v>
      </c>
      <c r="G829" t="s">
        <v>21</v>
      </c>
      <c r="H829" s="3">
        <v>6.4000000000000001E-2</v>
      </c>
      <c r="I829">
        <v>1610</v>
      </c>
      <c r="J829">
        <v>43</v>
      </c>
      <c r="K829" t="s">
        <v>25</v>
      </c>
      <c r="L829" s="9">
        <f t="shared" si="12"/>
        <v>6.4000000000000001E-2</v>
      </c>
      <c r="M829" t="str">
        <f>IF(Customer_table[[#This Row],[Total Trans Ct]]&gt;=60,"Active",IF(Customer_table[[#This Row],[Total Trans Ct]]&gt;=30,"Moderate","Low"))</f>
        <v>Moderate</v>
      </c>
    </row>
    <row r="830" spans="1:13" x14ac:dyDescent="0.3">
      <c r="A830">
        <v>717707133</v>
      </c>
      <c r="B830">
        <v>32</v>
      </c>
      <c r="C830" t="s">
        <v>12</v>
      </c>
      <c r="D830" t="s">
        <v>13</v>
      </c>
      <c r="E830" t="s">
        <v>18</v>
      </c>
      <c r="F830">
        <v>50000</v>
      </c>
      <c r="G830" t="s">
        <v>21</v>
      </c>
      <c r="H830" s="3">
        <v>0.23100000000000001</v>
      </c>
      <c r="I830">
        <v>2184</v>
      </c>
      <c r="J830">
        <v>63</v>
      </c>
      <c r="K830" t="s">
        <v>25</v>
      </c>
      <c r="L830" s="9">
        <f t="shared" si="12"/>
        <v>0.23100000000000001</v>
      </c>
      <c r="M830" t="str">
        <f>IF(Customer_table[[#This Row],[Total Trans Ct]]&gt;=60,"Active",IF(Customer_table[[#This Row],[Total Trans Ct]]&gt;=30,"Moderate","Low"))</f>
        <v>Active</v>
      </c>
    </row>
    <row r="831" spans="1:13" x14ac:dyDescent="0.3">
      <c r="A831">
        <v>716043258</v>
      </c>
      <c r="B831">
        <v>53</v>
      </c>
      <c r="C831" t="s">
        <v>11</v>
      </c>
      <c r="D831" t="s">
        <v>13</v>
      </c>
      <c r="E831" t="s">
        <v>18</v>
      </c>
      <c r="F831">
        <v>50000</v>
      </c>
      <c r="G831" t="s">
        <v>21</v>
      </c>
      <c r="H831" s="3">
        <v>0.54500000000000004</v>
      </c>
      <c r="I831">
        <v>1745</v>
      </c>
      <c r="J831">
        <v>41</v>
      </c>
      <c r="K831" t="s">
        <v>26</v>
      </c>
      <c r="L831" s="9">
        <f t="shared" si="12"/>
        <v>0.54500000000000004</v>
      </c>
      <c r="M831" t="str">
        <f>IF(Customer_table[[#This Row],[Total Trans Ct]]&gt;=60,"Active",IF(Customer_table[[#This Row],[Total Trans Ct]]&gt;=30,"Moderate","Low"))</f>
        <v>Moderate</v>
      </c>
    </row>
    <row r="832" spans="1:13" x14ac:dyDescent="0.3">
      <c r="A832">
        <v>716343408</v>
      </c>
      <c r="B832">
        <v>46</v>
      </c>
      <c r="C832" t="s">
        <v>11</v>
      </c>
      <c r="D832" t="s">
        <v>13</v>
      </c>
      <c r="E832" t="s">
        <v>17</v>
      </c>
      <c r="F832">
        <v>100000</v>
      </c>
      <c r="G832" t="s">
        <v>21</v>
      </c>
      <c r="H832" s="3">
        <v>0.16300000000000001</v>
      </c>
      <c r="I832">
        <v>1381</v>
      </c>
      <c r="J832">
        <v>40</v>
      </c>
      <c r="K832" t="s">
        <v>25</v>
      </c>
      <c r="L832" s="9">
        <f t="shared" si="12"/>
        <v>0.16300000000000001</v>
      </c>
      <c r="M832" t="str">
        <f>IF(Customer_table[[#This Row],[Total Trans Ct]]&gt;=60,"Active",IF(Customer_table[[#This Row],[Total Trans Ct]]&gt;=30,"Moderate","Low"))</f>
        <v>Moderate</v>
      </c>
    </row>
    <row r="833" spans="1:13" x14ac:dyDescent="0.3">
      <c r="A833">
        <v>718909158</v>
      </c>
      <c r="B833">
        <v>38</v>
      </c>
      <c r="C833" t="s">
        <v>10</v>
      </c>
      <c r="D833" t="s">
        <v>13</v>
      </c>
      <c r="E833" t="s">
        <v>16</v>
      </c>
      <c r="F833">
        <v>20000</v>
      </c>
      <c r="G833" t="s">
        <v>21</v>
      </c>
      <c r="H833" s="3">
        <v>0.11799999999999999</v>
      </c>
      <c r="I833">
        <v>1793</v>
      </c>
      <c r="J833">
        <v>37</v>
      </c>
      <c r="K833" t="s">
        <v>25</v>
      </c>
      <c r="L833" s="9">
        <f t="shared" si="12"/>
        <v>0.11799999999999999</v>
      </c>
      <c r="M833" t="str">
        <f>IF(Customer_table[[#This Row],[Total Trans Ct]]&gt;=60,"Active",IF(Customer_table[[#This Row],[Total Trans Ct]]&gt;=30,"Moderate","Low"))</f>
        <v>Moderate</v>
      </c>
    </row>
    <row r="834" spans="1:13" x14ac:dyDescent="0.3">
      <c r="A834">
        <v>719471433</v>
      </c>
      <c r="B834">
        <v>31</v>
      </c>
      <c r="C834" t="s">
        <v>12</v>
      </c>
      <c r="D834" t="s">
        <v>14</v>
      </c>
      <c r="E834" t="s">
        <v>16</v>
      </c>
      <c r="F834">
        <v>20000</v>
      </c>
      <c r="G834" t="s">
        <v>21</v>
      </c>
      <c r="H834" s="3">
        <v>0.72899999999999998</v>
      </c>
      <c r="I834">
        <v>1831</v>
      </c>
      <c r="J834">
        <v>36</v>
      </c>
      <c r="K834" t="s">
        <v>26</v>
      </c>
      <c r="L834" s="9">
        <f t="shared" ref="L834:L897" si="13">H834</f>
        <v>0.72899999999999998</v>
      </c>
      <c r="M834" t="str">
        <f>IF(Customer_table[[#This Row],[Total Trans Ct]]&gt;=60,"Active",IF(Customer_table[[#This Row],[Total Trans Ct]]&gt;=30,"Moderate","Low"))</f>
        <v>Moderate</v>
      </c>
    </row>
    <row r="835" spans="1:13" x14ac:dyDescent="0.3">
      <c r="A835">
        <v>712763808</v>
      </c>
      <c r="B835">
        <v>38</v>
      </c>
      <c r="C835" t="s">
        <v>10</v>
      </c>
      <c r="D835" t="s">
        <v>13</v>
      </c>
      <c r="E835" t="s">
        <v>15</v>
      </c>
      <c r="F835">
        <v>70000</v>
      </c>
      <c r="G835" t="s">
        <v>21</v>
      </c>
      <c r="H835" s="3">
        <v>0.30399999999999999</v>
      </c>
      <c r="I835">
        <v>1468</v>
      </c>
      <c r="J835">
        <v>36</v>
      </c>
      <c r="K835" t="s">
        <v>25</v>
      </c>
      <c r="L835" s="9">
        <f t="shared" si="13"/>
        <v>0.30399999999999999</v>
      </c>
      <c r="M835" t="str">
        <f>IF(Customer_table[[#This Row],[Total Trans Ct]]&gt;=60,"Active",IF(Customer_table[[#This Row],[Total Trans Ct]]&gt;=30,"Moderate","Low"))</f>
        <v>Moderate</v>
      </c>
    </row>
    <row r="836" spans="1:13" x14ac:dyDescent="0.3">
      <c r="A836">
        <v>711147483</v>
      </c>
      <c r="B836">
        <v>46</v>
      </c>
      <c r="C836" t="s">
        <v>11</v>
      </c>
      <c r="D836" t="s">
        <v>14</v>
      </c>
      <c r="E836" t="s">
        <v>16</v>
      </c>
      <c r="F836">
        <v>20000</v>
      </c>
      <c r="G836" t="s">
        <v>21</v>
      </c>
      <c r="H836" s="3">
        <v>0.125</v>
      </c>
      <c r="I836">
        <v>1097</v>
      </c>
      <c r="J836">
        <v>32</v>
      </c>
      <c r="K836" t="s">
        <v>25</v>
      </c>
      <c r="L836" s="9">
        <f t="shared" si="13"/>
        <v>0.125</v>
      </c>
      <c r="M836" t="str">
        <f>IF(Customer_table[[#This Row],[Total Trans Ct]]&gt;=60,"Active",IF(Customer_table[[#This Row],[Total Trans Ct]]&gt;=30,"Moderate","Low"))</f>
        <v>Moderate</v>
      </c>
    </row>
    <row r="837" spans="1:13" x14ac:dyDescent="0.3">
      <c r="A837">
        <v>719788833</v>
      </c>
      <c r="B837">
        <v>47</v>
      </c>
      <c r="C837" t="s">
        <v>11</v>
      </c>
      <c r="D837" t="s">
        <v>13</v>
      </c>
      <c r="E837" t="s">
        <v>15</v>
      </c>
      <c r="F837">
        <v>70000</v>
      </c>
      <c r="G837" t="s">
        <v>21</v>
      </c>
      <c r="H837" s="3">
        <v>0</v>
      </c>
      <c r="I837">
        <v>1682</v>
      </c>
      <c r="J837">
        <v>44</v>
      </c>
      <c r="K837" t="s">
        <v>25</v>
      </c>
      <c r="L837" s="9">
        <f t="shared" si="13"/>
        <v>0</v>
      </c>
      <c r="M837" t="str">
        <f>IF(Customer_table[[#This Row],[Total Trans Ct]]&gt;=60,"Active",IF(Customer_table[[#This Row],[Total Trans Ct]]&gt;=30,"Moderate","Low"))</f>
        <v>Moderate</v>
      </c>
    </row>
    <row r="838" spans="1:13" x14ac:dyDescent="0.3">
      <c r="A838">
        <v>715168983</v>
      </c>
      <c r="B838">
        <v>47</v>
      </c>
      <c r="C838" t="s">
        <v>11</v>
      </c>
      <c r="D838" t="s">
        <v>14</v>
      </c>
      <c r="E838" t="s">
        <v>16</v>
      </c>
      <c r="F838">
        <v>20000</v>
      </c>
      <c r="G838" t="s">
        <v>21</v>
      </c>
      <c r="H838" s="3">
        <v>0</v>
      </c>
      <c r="I838">
        <v>1451</v>
      </c>
      <c r="J838">
        <v>37</v>
      </c>
      <c r="K838" t="s">
        <v>25</v>
      </c>
      <c r="L838" s="9">
        <f t="shared" si="13"/>
        <v>0</v>
      </c>
      <c r="M838" t="str">
        <f>IF(Customer_table[[#This Row],[Total Trans Ct]]&gt;=60,"Active",IF(Customer_table[[#This Row],[Total Trans Ct]]&gt;=30,"Moderate","Low"))</f>
        <v>Moderate</v>
      </c>
    </row>
    <row r="839" spans="1:13" x14ac:dyDescent="0.3">
      <c r="A839">
        <v>714306258</v>
      </c>
      <c r="B839">
        <v>56</v>
      </c>
      <c r="C839" t="s">
        <v>11</v>
      </c>
      <c r="D839" t="s">
        <v>13</v>
      </c>
      <c r="E839" t="s">
        <v>15</v>
      </c>
      <c r="F839">
        <v>70000</v>
      </c>
      <c r="G839" t="s">
        <v>21</v>
      </c>
      <c r="H839" s="3">
        <v>0.222</v>
      </c>
      <c r="I839">
        <v>1509</v>
      </c>
      <c r="J839">
        <v>44</v>
      </c>
      <c r="K839" t="s">
        <v>25</v>
      </c>
      <c r="L839" s="9">
        <f t="shared" si="13"/>
        <v>0.222</v>
      </c>
      <c r="M839" t="str">
        <f>IF(Customer_table[[#This Row],[Total Trans Ct]]&gt;=60,"Active",IF(Customer_table[[#This Row],[Total Trans Ct]]&gt;=30,"Moderate","Low"))</f>
        <v>Moderate</v>
      </c>
    </row>
    <row r="840" spans="1:13" x14ac:dyDescent="0.3">
      <c r="A840">
        <v>713828208</v>
      </c>
      <c r="B840">
        <v>47</v>
      </c>
      <c r="C840" t="s">
        <v>11</v>
      </c>
      <c r="D840" t="s">
        <v>13</v>
      </c>
      <c r="E840" t="s">
        <v>15</v>
      </c>
      <c r="F840">
        <v>70000</v>
      </c>
      <c r="G840" t="s">
        <v>21</v>
      </c>
      <c r="H840" s="3">
        <v>0</v>
      </c>
      <c r="I840">
        <v>1895</v>
      </c>
      <c r="J840">
        <v>57</v>
      </c>
      <c r="K840" t="s">
        <v>25</v>
      </c>
      <c r="L840" s="9">
        <f t="shared" si="13"/>
        <v>0</v>
      </c>
      <c r="M840" t="str">
        <f>IF(Customer_table[[#This Row],[Total Trans Ct]]&gt;=60,"Active",IF(Customer_table[[#This Row],[Total Trans Ct]]&gt;=30,"Moderate","Low"))</f>
        <v>Moderate</v>
      </c>
    </row>
    <row r="841" spans="1:13" x14ac:dyDescent="0.3">
      <c r="A841">
        <v>710574558</v>
      </c>
      <c r="B841">
        <v>47</v>
      </c>
      <c r="C841" t="s">
        <v>11</v>
      </c>
      <c r="D841" t="s">
        <v>13</v>
      </c>
      <c r="E841" t="s">
        <v>17</v>
      </c>
      <c r="F841">
        <v>100000</v>
      </c>
      <c r="G841" t="s">
        <v>21</v>
      </c>
      <c r="H841" s="3">
        <v>6.2E-2</v>
      </c>
      <c r="I841">
        <v>1403</v>
      </c>
      <c r="J841">
        <v>40</v>
      </c>
      <c r="K841" t="s">
        <v>25</v>
      </c>
      <c r="L841" s="9">
        <f t="shared" si="13"/>
        <v>6.2E-2</v>
      </c>
      <c r="M841" t="str">
        <f>IF(Customer_table[[#This Row],[Total Trans Ct]]&gt;=60,"Active",IF(Customer_table[[#This Row],[Total Trans Ct]]&gt;=30,"Moderate","Low"))</f>
        <v>Moderate</v>
      </c>
    </row>
    <row r="842" spans="1:13" x14ac:dyDescent="0.3">
      <c r="A842">
        <v>710947683</v>
      </c>
      <c r="B842">
        <v>64</v>
      </c>
      <c r="C842" t="s">
        <v>11</v>
      </c>
      <c r="D842" t="s">
        <v>14</v>
      </c>
      <c r="E842" t="s">
        <v>16</v>
      </c>
      <c r="F842">
        <v>20000</v>
      </c>
      <c r="G842" t="s">
        <v>21</v>
      </c>
      <c r="H842" s="3">
        <v>0.23200000000000001</v>
      </c>
      <c r="I842">
        <v>1420</v>
      </c>
      <c r="J842">
        <v>31</v>
      </c>
      <c r="K842" t="s">
        <v>25</v>
      </c>
      <c r="L842" s="9">
        <f t="shared" si="13"/>
        <v>0.23200000000000001</v>
      </c>
      <c r="M842" t="str">
        <f>IF(Customer_table[[#This Row],[Total Trans Ct]]&gt;=60,"Active",IF(Customer_table[[#This Row],[Total Trans Ct]]&gt;=30,"Moderate","Low"))</f>
        <v>Moderate</v>
      </c>
    </row>
    <row r="843" spans="1:13" x14ac:dyDescent="0.3">
      <c r="A843">
        <v>711113958</v>
      </c>
      <c r="B843">
        <v>37</v>
      </c>
      <c r="C843" t="s">
        <v>10</v>
      </c>
      <c r="D843" t="s">
        <v>14</v>
      </c>
      <c r="E843" t="s">
        <v>16</v>
      </c>
      <c r="F843">
        <v>20000</v>
      </c>
      <c r="G843" t="s">
        <v>21</v>
      </c>
      <c r="H843" s="3">
        <v>0.46899999999999997</v>
      </c>
      <c r="I843">
        <v>1717</v>
      </c>
      <c r="J843">
        <v>31</v>
      </c>
      <c r="K843" t="s">
        <v>26</v>
      </c>
      <c r="L843" s="9">
        <f t="shared" si="13"/>
        <v>0.46899999999999997</v>
      </c>
      <c r="M843" t="str">
        <f>IF(Customer_table[[#This Row],[Total Trans Ct]]&gt;=60,"Active",IF(Customer_table[[#This Row],[Total Trans Ct]]&gt;=30,"Moderate","Low"))</f>
        <v>Moderate</v>
      </c>
    </row>
    <row r="844" spans="1:13" x14ac:dyDescent="0.3">
      <c r="A844">
        <v>718923858</v>
      </c>
      <c r="B844">
        <v>42</v>
      </c>
      <c r="C844" t="s">
        <v>10</v>
      </c>
      <c r="D844" t="s">
        <v>13</v>
      </c>
      <c r="E844" t="s">
        <v>15</v>
      </c>
      <c r="F844">
        <v>70000</v>
      </c>
      <c r="G844" t="s">
        <v>23</v>
      </c>
      <c r="H844" s="3">
        <v>4.4999999999999998E-2</v>
      </c>
      <c r="I844">
        <v>1131</v>
      </c>
      <c r="J844">
        <v>29</v>
      </c>
      <c r="K844" t="s">
        <v>25</v>
      </c>
      <c r="L844" s="9">
        <f t="shared" si="13"/>
        <v>4.4999999999999998E-2</v>
      </c>
      <c r="M844" t="str">
        <f>IF(Customer_table[[#This Row],[Total Trans Ct]]&gt;=60,"Active",IF(Customer_table[[#This Row],[Total Trans Ct]]&gt;=30,"Moderate","Low"))</f>
        <v>Low</v>
      </c>
    </row>
    <row r="845" spans="1:13" x14ac:dyDescent="0.3">
      <c r="A845">
        <v>752666508</v>
      </c>
      <c r="B845">
        <v>41</v>
      </c>
      <c r="C845" t="s">
        <v>10</v>
      </c>
      <c r="D845" t="s">
        <v>13</v>
      </c>
      <c r="E845" t="s">
        <v>17</v>
      </c>
      <c r="F845">
        <v>100000</v>
      </c>
      <c r="G845" t="s">
        <v>23</v>
      </c>
      <c r="H845" s="3">
        <v>3.9E-2</v>
      </c>
      <c r="I845">
        <v>1005</v>
      </c>
      <c r="J845">
        <v>22</v>
      </c>
      <c r="K845" t="s">
        <v>25</v>
      </c>
      <c r="L845" s="9">
        <f t="shared" si="13"/>
        <v>3.9E-2</v>
      </c>
      <c r="M845" t="str">
        <f>IF(Customer_table[[#This Row],[Total Trans Ct]]&gt;=60,"Active",IF(Customer_table[[#This Row],[Total Trans Ct]]&gt;=30,"Moderate","Low"))</f>
        <v>Low</v>
      </c>
    </row>
    <row r="846" spans="1:13" x14ac:dyDescent="0.3">
      <c r="A846">
        <v>712672083</v>
      </c>
      <c r="B846">
        <v>65</v>
      </c>
      <c r="C846" t="s">
        <v>11</v>
      </c>
      <c r="D846" t="s">
        <v>14</v>
      </c>
      <c r="E846" t="s">
        <v>16</v>
      </c>
      <c r="F846">
        <v>20000</v>
      </c>
      <c r="G846" t="s">
        <v>21</v>
      </c>
      <c r="H846" s="3">
        <v>0.51900000000000002</v>
      </c>
      <c r="I846">
        <v>948</v>
      </c>
      <c r="J846">
        <v>24</v>
      </c>
      <c r="K846" t="s">
        <v>25</v>
      </c>
      <c r="L846" s="9">
        <f t="shared" si="13"/>
        <v>0.51900000000000002</v>
      </c>
      <c r="M846" t="str">
        <f>IF(Customer_table[[#This Row],[Total Trans Ct]]&gt;=60,"Active",IF(Customer_table[[#This Row],[Total Trans Ct]]&gt;=30,"Moderate","Low"))</f>
        <v>Low</v>
      </c>
    </row>
    <row r="847" spans="1:13" x14ac:dyDescent="0.3">
      <c r="A847">
        <v>719863758</v>
      </c>
      <c r="B847">
        <v>49</v>
      </c>
      <c r="C847" t="s">
        <v>11</v>
      </c>
      <c r="D847" t="s">
        <v>14</v>
      </c>
      <c r="E847" t="s">
        <v>18</v>
      </c>
      <c r="F847">
        <v>50000</v>
      </c>
      <c r="G847" t="s">
        <v>21</v>
      </c>
      <c r="H847" s="3">
        <v>0.40600000000000003</v>
      </c>
      <c r="I847">
        <v>1549</v>
      </c>
      <c r="J847">
        <v>34</v>
      </c>
      <c r="K847" t="s">
        <v>26</v>
      </c>
      <c r="L847" s="9">
        <f t="shared" si="13"/>
        <v>0.40600000000000003</v>
      </c>
      <c r="M847" t="str">
        <f>IF(Customer_table[[#This Row],[Total Trans Ct]]&gt;=60,"Active",IF(Customer_table[[#This Row],[Total Trans Ct]]&gt;=30,"Moderate","Low"))</f>
        <v>Moderate</v>
      </c>
    </row>
    <row r="848" spans="1:13" x14ac:dyDescent="0.3">
      <c r="A848">
        <v>720990183</v>
      </c>
      <c r="B848">
        <v>54</v>
      </c>
      <c r="C848" t="s">
        <v>11</v>
      </c>
      <c r="D848" t="s">
        <v>13</v>
      </c>
      <c r="E848" t="s">
        <v>15</v>
      </c>
      <c r="F848">
        <v>70000</v>
      </c>
      <c r="G848" t="s">
        <v>21</v>
      </c>
      <c r="H848" s="3">
        <v>0</v>
      </c>
      <c r="I848">
        <v>965</v>
      </c>
      <c r="J848">
        <v>26</v>
      </c>
      <c r="K848" t="s">
        <v>25</v>
      </c>
      <c r="L848" s="9">
        <f t="shared" si="13"/>
        <v>0</v>
      </c>
      <c r="M848" t="str">
        <f>IF(Customer_table[[#This Row],[Total Trans Ct]]&gt;=60,"Active",IF(Customer_table[[#This Row],[Total Trans Ct]]&gt;=30,"Moderate","Low"))</f>
        <v>Low</v>
      </c>
    </row>
    <row r="849" spans="1:13" x14ac:dyDescent="0.3">
      <c r="A849">
        <v>720718908</v>
      </c>
      <c r="B849">
        <v>46</v>
      </c>
      <c r="C849" t="s">
        <v>11</v>
      </c>
      <c r="D849" t="s">
        <v>13</v>
      </c>
      <c r="E849" t="s">
        <v>19</v>
      </c>
      <c r="F849">
        <v>130000</v>
      </c>
      <c r="G849" t="s">
        <v>21</v>
      </c>
      <c r="H849" s="3">
        <v>7.2999999999999995E-2</v>
      </c>
      <c r="I849">
        <v>1958</v>
      </c>
      <c r="J849">
        <v>41</v>
      </c>
      <c r="K849" t="s">
        <v>25</v>
      </c>
      <c r="L849" s="9">
        <f t="shared" si="13"/>
        <v>7.2999999999999995E-2</v>
      </c>
      <c r="M849" t="str">
        <f>IF(Customer_table[[#This Row],[Total Trans Ct]]&gt;=60,"Active",IF(Customer_table[[#This Row],[Total Trans Ct]]&gt;=30,"Moderate","Low"))</f>
        <v>Moderate</v>
      </c>
    </row>
    <row r="850" spans="1:13" x14ac:dyDescent="0.3">
      <c r="A850">
        <v>721250358</v>
      </c>
      <c r="B850">
        <v>50</v>
      </c>
      <c r="C850" t="s">
        <v>11</v>
      </c>
      <c r="D850" t="s">
        <v>13</v>
      </c>
      <c r="E850" t="s">
        <v>18</v>
      </c>
      <c r="F850">
        <v>50000</v>
      </c>
      <c r="G850" t="s">
        <v>21</v>
      </c>
      <c r="H850" s="3">
        <v>0.27200000000000002</v>
      </c>
      <c r="I850">
        <v>1266</v>
      </c>
      <c r="J850">
        <v>22</v>
      </c>
      <c r="K850" t="s">
        <v>25</v>
      </c>
      <c r="L850" s="9">
        <f t="shared" si="13"/>
        <v>0.27200000000000002</v>
      </c>
      <c r="M850" t="str">
        <f>IF(Customer_table[[#This Row],[Total Trans Ct]]&gt;=60,"Active",IF(Customer_table[[#This Row],[Total Trans Ct]]&gt;=30,"Moderate","Low"))</f>
        <v>Low</v>
      </c>
    </row>
    <row r="851" spans="1:13" x14ac:dyDescent="0.3">
      <c r="A851">
        <v>779773533</v>
      </c>
      <c r="B851">
        <v>50</v>
      </c>
      <c r="C851" t="s">
        <v>11</v>
      </c>
      <c r="D851" t="s">
        <v>14</v>
      </c>
      <c r="E851" t="s">
        <v>16</v>
      </c>
      <c r="F851">
        <v>20000</v>
      </c>
      <c r="G851" t="s">
        <v>21</v>
      </c>
      <c r="H851" s="3">
        <v>0.33</v>
      </c>
      <c r="I851">
        <v>1367</v>
      </c>
      <c r="J851">
        <v>29</v>
      </c>
      <c r="K851" t="s">
        <v>25</v>
      </c>
      <c r="L851" s="9">
        <f t="shared" si="13"/>
        <v>0.33</v>
      </c>
      <c r="M851" t="str">
        <f>IF(Customer_table[[#This Row],[Total Trans Ct]]&gt;=60,"Active",IF(Customer_table[[#This Row],[Total Trans Ct]]&gt;=30,"Moderate","Low"))</f>
        <v>Low</v>
      </c>
    </row>
    <row r="852" spans="1:13" x14ac:dyDescent="0.3">
      <c r="A852">
        <v>708249708</v>
      </c>
      <c r="B852">
        <v>48</v>
      </c>
      <c r="C852" t="s">
        <v>11</v>
      </c>
      <c r="D852" t="s">
        <v>14</v>
      </c>
      <c r="E852" t="s">
        <v>16</v>
      </c>
      <c r="F852">
        <v>20000</v>
      </c>
      <c r="G852" t="s">
        <v>21</v>
      </c>
      <c r="H852" s="3">
        <v>0.32500000000000001</v>
      </c>
      <c r="I852">
        <v>1489</v>
      </c>
      <c r="J852">
        <v>48</v>
      </c>
      <c r="K852" t="s">
        <v>25</v>
      </c>
      <c r="L852" s="9">
        <f t="shared" si="13"/>
        <v>0.32500000000000001</v>
      </c>
      <c r="M852" t="str">
        <f>IF(Customer_table[[#This Row],[Total Trans Ct]]&gt;=60,"Active",IF(Customer_table[[#This Row],[Total Trans Ct]]&gt;=30,"Moderate","Low"))</f>
        <v>Moderate</v>
      </c>
    </row>
    <row r="853" spans="1:13" x14ac:dyDescent="0.3">
      <c r="A853">
        <v>713967783</v>
      </c>
      <c r="B853">
        <v>62</v>
      </c>
      <c r="C853" t="s">
        <v>11</v>
      </c>
      <c r="D853" t="s">
        <v>14</v>
      </c>
      <c r="E853" t="s">
        <v>20</v>
      </c>
      <c r="G853" t="s">
        <v>21</v>
      </c>
      <c r="H853" s="3">
        <v>0.63600000000000001</v>
      </c>
      <c r="I853">
        <v>1582</v>
      </c>
      <c r="J853">
        <v>33</v>
      </c>
      <c r="K853" t="s">
        <v>26</v>
      </c>
      <c r="L853" s="9">
        <f t="shared" si="13"/>
        <v>0.63600000000000001</v>
      </c>
      <c r="M853" t="str">
        <f>IF(Customer_table[[#This Row],[Total Trans Ct]]&gt;=60,"Active",IF(Customer_table[[#This Row],[Total Trans Ct]]&gt;=30,"Moderate","Low"))</f>
        <v>Moderate</v>
      </c>
    </row>
    <row r="854" spans="1:13" x14ac:dyDescent="0.3">
      <c r="A854">
        <v>779506158</v>
      </c>
      <c r="B854">
        <v>39</v>
      </c>
      <c r="C854" t="s">
        <v>10</v>
      </c>
      <c r="D854" t="s">
        <v>14</v>
      </c>
      <c r="E854" t="s">
        <v>16</v>
      </c>
      <c r="F854">
        <v>20000</v>
      </c>
      <c r="G854" t="s">
        <v>21</v>
      </c>
      <c r="H854" s="3">
        <v>0.70199999999999996</v>
      </c>
      <c r="I854">
        <v>2516</v>
      </c>
      <c r="J854">
        <v>42</v>
      </c>
      <c r="K854" t="s">
        <v>26</v>
      </c>
      <c r="L854" s="9">
        <f t="shared" si="13"/>
        <v>0.70199999999999996</v>
      </c>
      <c r="M854" t="str">
        <f>IF(Customer_table[[#This Row],[Total Trans Ct]]&gt;=60,"Active",IF(Customer_table[[#This Row],[Total Trans Ct]]&gt;=30,"Moderate","Low"))</f>
        <v>Moderate</v>
      </c>
    </row>
    <row r="855" spans="1:13" x14ac:dyDescent="0.3">
      <c r="A855">
        <v>759823158</v>
      </c>
      <c r="B855">
        <v>46</v>
      </c>
      <c r="C855" t="s">
        <v>11</v>
      </c>
      <c r="D855" t="s">
        <v>13</v>
      </c>
      <c r="E855" t="s">
        <v>15</v>
      </c>
      <c r="F855">
        <v>70000</v>
      </c>
      <c r="G855" t="s">
        <v>21</v>
      </c>
      <c r="H855" s="3">
        <v>0.432</v>
      </c>
      <c r="I855">
        <v>1557</v>
      </c>
      <c r="J855">
        <v>49</v>
      </c>
      <c r="K855" t="s">
        <v>26</v>
      </c>
      <c r="L855" s="9">
        <f t="shared" si="13"/>
        <v>0.432</v>
      </c>
      <c r="M855" t="str">
        <f>IF(Customer_table[[#This Row],[Total Trans Ct]]&gt;=60,"Active",IF(Customer_table[[#This Row],[Total Trans Ct]]&gt;=30,"Moderate","Low"))</f>
        <v>Moderate</v>
      </c>
    </row>
    <row r="856" spans="1:13" x14ac:dyDescent="0.3">
      <c r="A856">
        <v>716608608</v>
      </c>
      <c r="B856">
        <v>41</v>
      </c>
      <c r="C856" t="s">
        <v>10</v>
      </c>
      <c r="D856" t="s">
        <v>13</v>
      </c>
      <c r="E856" t="s">
        <v>17</v>
      </c>
      <c r="F856">
        <v>100000</v>
      </c>
      <c r="G856" t="s">
        <v>21</v>
      </c>
      <c r="H856" s="3">
        <v>0.18099999999999999</v>
      </c>
      <c r="I856">
        <v>1084</v>
      </c>
      <c r="J856">
        <v>32</v>
      </c>
      <c r="K856" t="s">
        <v>25</v>
      </c>
      <c r="L856" s="9">
        <f t="shared" si="13"/>
        <v>0.18099999999999999</v>
      </c>
      <c r="M856" t="str">
        <f>IF(Customer_table[[#This Row],[Total Trans Ct]]&gt;=60,"Active",IF(Customer_table[[#This Row],[Total Trans Ct]]&gt;=30,"Moderate","Low"))</f>
        <v>Moderate</v>
      </c>
    </row>
    <row r="857" spans="1:13" x14ac:dyDescent="0.3">
      <c r="A857">
        <v>789528183</v>
      </c>
      <c r="B857">
        <v>39</v>
      </c>
      <c r="C857" t="s">
        <v>10</v>
      </c>
      <c r="D857" t="s">
        <v>14</v>
      </c>
      <c r="E857" t="s">
        <v>20</v>
      </c>
      <c r="G857" t="s">
        <v>21</v>
      </c>
      <c r="H857" s="3">
        <v>0.69299999999999995</v>
      </c>
      <c r="I857">
        <v>2583</v>
      </c>
      <c r="J857">
        <v>47</v>
      </c>
      <c r="K857" t="s">
        <v>26</v>
      </c>
      <c r="L857" s="9">
        <f t="shared" si="13"/>
        <v>0.69299999999999995</v>
      </c>
      <c r="M857" t="str">
        <f>IF(Customer_table[[#This Row],[Total Trans Ct]]&gt;=60,"Active",IF(Customer_table[[#This Row],[Total Trans Ct]]&gt;=30,"Moderate","Low"))</f>
        <v>Moderate</v>
      </c>
    </row>
    <row r="858" spans="1:13" x14ac:dyDescent="0.3">
      <c r="A858">
        <v>708895158</v>
      </c>
      <c r="B858">
        <v>46</v>
      </c>
      <c r="C858" t="s">
        <v>11</v>
      </c>
      <c r="D858" t="s">
        <v>13</v>
      </c>
      <c r="E858" t="s">
        <v>17</v>
      </c>
      <c r="F858">
        <v>100000</v>
      </c>
      <c r="G858" t="s">
        <v>21</v>
      </c>
      <c r="H858" s="3">
        <v>0.80900000000000005</v>
      </c>
      <c r="I858">
        <v>1371</v>
      </c>
      <c r="J858">
        <v>30</v>
      </c>
      <c r="K858" t="s">
        <v>25</v>
      </c>
      <c r="L858" s="9">
        <f t="shared" si="13"/>
        <v>0.80900000000000005</v>
      </c>
      <c r="M858" t="str">
        <f>IF(Customer_table[[#This Row],[Total Trans Ct]]&gt;=60,"Active",IF(Customer_table[[#This Row],[Total Trans Ct]]&gt;=30,"Moderate","Low"))</f>
        <v>Moderate</v>
      </c>
    </row>
    <row r="859" spans="1:13" x14ac:dyDescent="0.3">
      <c r="A859">
        <v>824805858</v>
      </c>
      <c r="B859">
        <v>39</v>
      </c>
      <c r="C859" t="s">
        <v>10</v>
      </c>
      <c r="D859" t="s">
        <v>14</v>
      </c>
      <c r="E859" t="s">
        <v>16</v>
      </c>
      <c r="F859">
        <v>20000</v>
      </c>
      <c r="G859" t="s">
        <v>21</v>
      </c>
      <c r="H859" s="3">
        <v>0.16</v>
      </c>
      <c r="I859">
        <v>1537</v>
      </c>
      <c r="J859">
        <v>49</v>
      </c>
      <c r="K859" t="s">
        <v>25</v>
      </c>
      <c r="L859" s="9">
        <f t="shared" si="13"/>
        <v>0.16</v>
      </c>
      <c r="M859" t="str">
        <f>IF(Customer_table[[#This Row],[Total Trans Ct]]&gt;=60,"Active",IF(Customer_table[[#This Row],[Total Trans Ct]]&gt;=30,"Moderate","Low"))</f>
        <v>Moderate</v>
      </c>
    </row>
    <row r="860" spans="1:13" x14ac:dyDescent="0.3">
      <c r="A860">
        <v>720840108</v>
      </c>
      <c r="B860">
        <v>44</v>
      </c>
      <c r="C860" t="s">
        <v>10</v>
      </c>
      <c r="D860" t="s">
        <v>13</v>
      </c>
      <c r="E860" t="s">
        <v>16</v>
      </c>
      <c r="F860">
        <v>20000</v>
      </c>
      <c r="G860" t="s">
        <v>21</v>
      </c>
      <c r="H860" s="3">
        <v>0.23799999999999999</v>
      </c>
      <c r="I860">
        <v>3753</v>
      </c>
      <c r="J860">
        <v>60</v>
      </c>
      <c r="K860" t="s">
        <v>25</v>
      </c>
      <c r="L860" s="9">
        <f t="shared" si="13"/>
        <v>0.23799999999999999</v>
      </c>
      <c r="M860" t="str">
        <f>IF(Customer_table[[#This Row],[Total Trans Ct]]&gt;=60,"Active",IF(Customer_table[[#This Row],[Total Trans Ct]]&gt;=30,"Moderate","Low"))</f>
        <v>Active</v>
      </c>
    </row>
    <row r="861" spans="1:13" x14ac:dyDescent="0.3">
      <c r="A861">
        <v>787595658</v>
      </c>
      <c r="B861">
        <v>57</v>
      </c>
      <c r="C861" t="s">
        <v>11</v>
      </c>
      <c r="D861" t="s">
        <v>14</v>
      </c>
      <c r="E861" t="s">
        <v>16</v>
      </c>
      <c r="F861">
        <v>20000</v>
      </c>
      <c r="G861" t="s">
        <v>21</v>
      </c>
      <c r="H861" s="3">
        <v>0.161</v>
      </c>
      <c r="I861">
        <v>1104</v>
      </c>
      <c r="J861">
        <v>31</v>
      </c>
      <c r="K861" t="s">
        <v>25</v>
      </c>
      <c r="L861" s="9">
        <f t="shared" si="13"/>
        <v>0.161</v>
      </c>
      <c r="M861" t="str">
        <f>IF(Customer_table[[#This Row],[Total Trans Ct]]&gt;=60,"Active",IF(Customer_table[[#This Row],[Total Trans Ct]]&gt;=30,"Moderate","Low"))</f>
        <v>Moderate</v>
      </c>
    </row>
    <row r="862" spans="1:13" x14ac:dyDescent="0.3">
      <c r="A862">
        <v>720244983</v>
      </c>
      <c r="B862">
        <v>40</v>
      </c>
      <c r="C862" t="s">
        <v>10</v>
      </c>
      <c r="D862" t="s">
        <v>13</v>
      </c>
      <c r="E862" t="s">
        <v>18</v>
      </c>
      <c r="F862">
        <v>50000</v>
      </c>
      <c r="G862" t="s">
        <v>21</v>
      </c>
      <c r="H862" s="3">
        <v>0.47899999999999998</v>
      </c>
      <c r="I862">
        <v>1482</v>
      </c>
      <c r="J862">
        <v>42</v>
      </c>
      <c r="K862" t="s">
        <v>25</v>
      </c>
      <c r="L862" s="9">
        <f t="shared" si="13"/>
        <v>0.47899999999999998</v>
      </c>
      <c r="M862" t="str">
        <f>IF(Customer_table[[#This Row],[Total Trans Ct]]&gt;=60,"Active",IF(Customer_table[[#This Row],[Total Trans Ct]]&gt;=30,"Moderate","Low"))</f>
        <v>Moderate</v>
      </c>
    </row>
    <row r="863" spans="1:13" x14ac:dyDescent="0.3">
      <c r="A863">
        <v>713220258</v>
      </c>
      <c r="B863">
        <v>65</v>
      </c>
      <c r="C863" t="s">
        <v>11</v>
      </c>
      <c r="D863" t="s">
        <v>14</v>
      </c>
      <c r="E863" t="s">
        <v>20</v>
      </c>
      <c r="G863" t="s">
        <v>21</v>
      </c>
      <c r="H863" s="3">
        <v>0.25900000000000001</v>
      </c>
      <c r="I863">
        <v>1299</v>
      </c>
      <c r="J863">
        <v>29</v>
      </c>
      <c r="K863" t="s">
        <v>25</v>
      </c>
      <c r="L863" s="9">
        <f t="shared" si="13"/>
        <v>0.25900000000000001</v>
      </c>
      <c r="M863" t="str">
        <f>IF(Customer_table[[#This Row],[Total Trans Ct]]&gt;=60,"Active",IF(Customer_table[[#This Row],[Total Trans Ct]]&gt;=30,"Moderate","Low"))</f>
        <v>Low</v>
      </c>
    </row>
    <row r="864" spans="1:13" x14ac:dyDescent="0.3">
      <c r="A864">
        <v>813469458</v>
      </c>
      <c r="B864">
        <v>26</v>
      </c>
      <c r="C864" t="s">
        <v>12</v>
      </c>
      <c r="D864" t="s">
        <v>14</v>
      </c>
      <c r="E864" t="s">
        <v>18</v>
      </c>
      <c r="F864">
        <v>50000</v>
      </c>
      <c r="G864" t="s">
        <v>21</v>
      </c>
      <c r="H864" s="3">
        <v>0.46800000000000003</v>
      </c>
      <c r="I864">
        <v>2167</v>
      </c>
      <c r="J864">
        <v>48</v>
      </c>
      <c r="K864" t="s">
        <v>26</v>
      </c>
      <c r="L864" s="9">
        <f t="shared" si="13"/>
        <v>0.46800000000000003</v>
      </c>
      <c r="M864" t="str">
        <f>IF(Customer_table[[#This Row],[Total Trans Ct]]&gt;=60,"Active",IF(Customer_table[[#This Row],[Total Trans Ct]]&gt;=30,"Moderate","Low"))</f>
        <v>Moderate</v>
      </c>
    </row>
    <row r="865" spans="1:13" x14ac:dyDescent="0.3">
      <c r="A865">
        <v>788939358</v>
      </c>
      <c r="B865">
        <v>47</v>
      </c>
      <c r="C865" t="s">
        <v>11</v>
      </c>
      <c r="D865" t="s">
        <v>13</v>
      </c>
      <c r="E865" t="s">
        <v>15</v>
      </c>
      <c r="F865">
        <v>70000</v>
      </c>
      <c r="G865" t="s">
        <v>21</v>
      </c>
      <c r="H865" s="3">
        <v>0.56899999999999995</v>
      </c>
      <c r="I865">
        <v>1563</v>
      </c>
      <c r="J865">
        <v>40</v>
      </c>
      <c r="K865" t="s">
        <v>26</v>
      </c>
      <c r="L865" s="9">
        <f t="shared" si="13"/>
        <v>0.56899999999999995</v>
      </c>
      <c r="M865" t="str">
        <f>IF(Customer_table[[#This Row],[Total Trans Ct]]&gt;=60,"Active",IF(Customer_table[[#This Row],[Total Trans Ct]]&gt;=30,"Moderate","Low"))</f>
        <v>Moderate</v>
      </c>
    </row>
    <row r="866" spans="1:13" x14ac:dyDescent="0.3">
      <c r="A866">
        <v>718870158</v>
      </c>
      <c r="B866">
        <v>47</v>
      </c>
      <c r="C866" t="s">
        <v>11</v>
      </c>
      <c r="D866" t="s">
        <v>13</v>
      </c>
      <c r="E866" t="s">
        <v>15</v>
      </c>
      <c r="F866">
        <v>70000</v>
      </c>
      <c r="G866" t="s">
        <v>21</v>
      </c>
      <c r="H866" s="3">
        <v>0.35599999999999998</v>
      </c>
      <c r="I866">
        <v>1772</v>
      </c>
      <c r="J866">
        <v>52</v>
      </c>
      <c r="K866" t="s">
        <v>26</v>
      </c>
      <c r="L866" s="9">
        <f t="shared" si="13"/>
        <v>0.35599999999999998</v>
      </c>
      <c r="M866" t="str">
        <f>IF(Customer_table[[#This Row],[Total Trans Ct]]&gt;=60,"Active",IF(Customer_table[[#This Row],[Total Trans Ct]]&gt;=30,"Moderate","Low"))</f>
        <v>Moderate</v>
      </c>
    </row>
    <row r="867" spans="1:13" x14ac:dyDescent="0.3">
      <c r="A867">
        <v>788673708</v>
      </c>
      <c r="B867">
        <v>57</v>
      </c>
      <c r="C867" t="s">
        <v>11</v>
      </c>
      <c r="D867" t="s">
        <v>14</v>
      </c>
      <c r="E867" t="s">
        <v>18</v>
      </c>
      <c r="F867">
        <v>50000</v>
      </c>
      <c r="G867" t="s">
        <v>21</v>
      </c>
      <c r="H867" s="3">
        <v>0</v>
      </c>
      <c r="I867">
        <v>1254</v>
      </c>
      <c r="J867">
        <v>35</v>
      </c>
      <c r="K867" t="s">
        <v>25</v>
      </c>
      <c r="L867" s="9">
        <f t="shared" si="13"/>
        <v>0</v>
      </c>
      <c r="M867" t="str">
        <f>IF(Customer_table[[#This Row],[Total Trans Ct]]&gt;=60,"Active",IF(Customer_table[[#This Row],[Total Trans Ct]]&gt;=30,"Moderate","Low"))</f>
        <v>Moderate</v>
      </c>
    </row>
    <row r="868" spans="1:13" x14ac:dyDescent="0.3">
      <c r="A868">
        <v>711809283</v>
      </c>
      <c r="B868">
        <v>31</v>
      </c>
      <c r="C868" t="s">
        <v>12</v>
      </c>
      <c r="D868" t="s">
        <v>13</v>
      </c>
      <c r="E868" t="s">
        <v>16</v>
      </c>
      <c r="F868">
        <v>20000</v>
      </c>
      <c r="G868" t="s">
        <v>21</v>
      </c>
      <c r="H868" s="3">
        <v>0.81100000000000005</v>
      </c>
      <c r="I868">
        <v>2229</v>
      </c>
      <c r="J868">
        <v>35</v>
      </c>
      <c r="K868" t="s">
        <v>26</v>
      </c>
      <c r="L868" s="9">
        <f t="shared" si="13"/>
        <v>0.81100000000000005</v>
      </c>
      <c r="M868" t="str">
        <f>IF(Customer_table[[#This Row],[Total Trans Ct]]&gt;=60,"Active",IF(Customer_table[[#This Row],[Total Trans Ct]]&gt;=30,"Moderate","Low"))</f>
        <v>Moderate</v>
      </c>
    </row>
    <row r="869" spans="1:13" x14ac:dyDescent="0.3">
      <c r="A869">
        <v>816513108</v>
      </c>
      <c r="B869">
        <v>54</v>
      </c>
      <c r="C869" t="s">
        <v>11</v>
      </c>
      <c r="D869" t="s">
        <v>13</v>
      </c>
      <c r="E869" t="s">
        <v>15</v>
      </c>
      <c r="F869">
        <v>70000</v>
      </c>
      <c r="G869" t="s">
        <v>21</v>
      </c>
      <c r="H869" s="3">
        <v>0.20899999999999999</v>
      </c>
      <c r="I869">
        <v>2195</v>
      </c>
      <c r="J869">
        <v>63</v>
      </c>
      <c r="K869" t="s">
        <v>25</v>
      </c>
      <c r="L869" s="9">
        <f t="shared" si="13"/>
        <v>0.20899999999999999</v>
      </c>
      <c r="M869" t="str">
        <f>IF(Customer_table[[#This Row],[Total Trans Ct]]&gt;=60,"Active",IF(Customer_table[[#This Row],[Total Trans Ct]]&gt;=30,"Moderate","Low"))</f>
        <v>Active</v>
      </c>
    </row>
    <row r="870" spans="1:13" x14ac:dyDescent="0.3">
      <c r="A870">
        <v>718594608</v>
      </c>
      <c r="B870">
        <v>43</v>
      </c>
      <c r="C870" t="s">
        <v>10</v>
      </c>
      <c r="D870" t="s">
        <v>14</v>
      </c>
      <c r="E870" t="s">
        <v>20</v>
      </c>
      <c r="G870" t="s">
        <v>21</v>
      </c>
      <c r="H870" s="3">
        <v>8.6999999999999994E-2</v>
      </c>
      <c r="I870">
        <v>1362</v>
      </c>
      <c r="J870">
        <v>28</v>
      </c>
      <c r="K870" t="s">
        <v>25</v>
      </c>
      <c r="L870" s="9">
        <f t="shared" si="13"/>
        <v>8.6999999999999994E-2</v>
      </c>
      <c r="M870" t="str">
        <f>IF(Customer_table[[#This Row],[Total Trans Ct]]&gt;=60,"Active",IF(Customer_table[[#This Row],[Total Trans Ct]]&gt;=30,"Moderate","Low"))</f>
        <v>Low</v>
      </c>
    </row>
    <row r="871" spans="1:13" x14ac:dyDescent="0.3">
      <c r="A871">
        <v>823606983</v>
      </c>
      <c r="B871">
        <v>39</v>
      </c>
      <c r="C871" t="s">
        <v>10</v>
      </c>
      <c r="D871" t="s">
        <v>13</v>
      </c>
      <c r="E871" t="s">
        <v>15</v>
      </c>
      <c r="F871">
        <v>70000</v>
      </c>
      <c r="G871" t="s">
        <v>21</v>
      </c>
      <c r="H871" s="3">
        <v>0.34</v>
      </c>
      <c r="I871">
        <v>2398</v>
      </c>
      <c r="J871">
        <v>37</v>
      </c>
      <c r="K871" t="s">
        <v>26</v>
      </c>
      <c r="L871" s="9">
        <f t="shared" si="13"/>
        <v>0.34</v>
      </c>
      <c r="M871" t="str">
        <f>IF(Customer_table[[#This Row],[Total Trans Ct]]&gt;=60,"Active",IF(Customer_table[[#This Row],[Total Trans Ct]]&gt;=30,"Moderate","Low"))</f>
        <v>Moderate</v>
      </c>
    </row>
    <row r="872" spans="1:13" x14ac:dyDescent="0.3">
      <c r="A872">
        <v>717028158</v>
      </c>
      <c r="B872">
        <v>53</v>
      </c>
      <c r="C872" t="s">
        <v>11</v>
      </c>
      <c r="D872" t="s">
        <v>13</v>
      </c>
      <c r="E872" t="s">
        <v>19</v>
      </c>
      <c r="F872">
        <v>130000</v>
      </c>
      <c r="G872" t="s">
        <v>21</v>
      </c>
      <c r="H872" s="3">
        <v>0.17100000000000001</v>
      </c>
      <c r="I872">
        <v>2649</v>
      </c>
      <c r="J872">
        <v>56</v>
      </c>
      <c r="K872" t="s">
        <v>25</v>
      </c>
      <c r="L872" s="9">
        <f t="shared" si="13"/>
        <v>0.17100000000000001</v>
      </c>
      <c r="M872" t="str">
        <f>IF(Customer_table[[#This Row],[Total Trans Ct]]&gt;=60,"Active",IF(Customer_table[[#This Row],[Total Trans Ct]]&gt;=30,"Moderate","Low"))</f>
        <v>Moderate</v>
      </c>
    </row>
    <row r="873" spans="1:13" x14ac:dyDescent="0.3">
      <c r="A873">
        <v>788485908</v>
      </c>
      <c r="B873">
        <v>44</v>
      </c>
      <c r="C873" t="s">
        <v>10</v>
      </c>
      <c r="D873" t="s">
        <v>13</v>
      </c>
      <c r="E873" t="s">
        <v>15</v>
      </c>
      <c r="F873">
        <v>70000</v>
      </c>
      <c r="G873" t="s">
        <v>21</v>
      </c>
      <c r="H873" s="3">
        <v>0</v>
      </c>
      <c r="I873">
        <v>1463</v>
      </c>
      <c r="J873">
        <v>34</v>
      </c>
      <c r="K873" t="s">
        <v>25</v>
      </c>
      <c r="L873" s="9">
        <f t="shared" si="13"/>
        <v>0</v>
      </c>
      <c r="M873" t="str">
        <f>IF(Customer_table[[#This Row],[Total Trans Ct]]&gt;=60,"Active",IF(Customer_table[[#This Row],[Total Trans Ct]]&gt;=30,"Moderate","Low"))</f>
        <v>Moderate</v>
      </c>
    </row>
    <row r="874" spans="1:13" x14ac:dyDescent="0.3">
      <c r="A874">
        <v>714472608</v>
      </c>
      <c r="B874">
        <v>59</v>
      </c>
      <c r="C874" t="s">
        <v>11</v>
      </c>
      <c r="D874" t="s">
        <v>13</v>
      </c>
      <c r="E874" t="s">
        <v>16</v>
      </c>
      <c r="F874">
        <v>20000</v>
      </c>
      <c r="G874" t="s">
        <v>21</v>
      </c>
      <c r="H874" s="3">
        <v>0.25800000000000001</v>
      </c>
      <c r="I874">
        <v>1174</v>
      </c>
      <c r="J874">
        <v>27</v>
      </c>
      <c r="K874" t="s">
        <v>25</v>
      </c>
      <c r="L874" s="9">
        <f t="shared" si="13"/>
        <v>0.25800000000000001</v>
      </c>
      <c r="M874" t="str">
        <f>IF(Customer_table[[#This Row],[Total Trans Ct]]&gt;=60,"Active",IF(Customer_table[[#This Row],[Total Trans Ct]]&gt;=30,"Moderate","Low"))</f>
        <v>Low</v>
      </c>
    </row>
    <row r="875" spans="1:13" x14ac:dyDescent="0.3">
      <c r="A875">
        <v>710793783</v>
      </c>
      <c r="B875">
        <v>53</v>
      </c>
      <c r="C875" t="s">
        <v>11</v>
      </c>
      <c r="D875" t="s">
        <v>14</v>
      </c>
      <c r="E875" t="s">
        <v>20</v>
      </c>
      <c r="G875" t="s">
        <v>21</v>
      </c>
      <c r="H875" s="3">
        <v>0.16400000000000001</v>
      </c>
      <c r="I875">
        <v>1836</v>
      </c>
      <c r="J875">
        <v>36</v>
      </c>
      <c r="K875" t="s">
        <v>25</v>
      </c>
      <c r="L875" s="9">
        <f t="shared" si="13"/>
        <v>0.16400000000000001</v>
      </c>
      <c r="M875" t="str">
        <f>IF(Customer_table[[#This Row],[Total Trans Ct]]&gt;=60,"Active",IF(Customer_table[[#This Row],[Total Trans Ct]]&gt;=30,"Moderate","Low"))</f>
        <v>Moderate</v>
      </c>
    </row>
    <row r="876" spans="1:13" x14ac:dyDescent="0.3">
      <c r="A876">
        <v>794340033</v>
      </c>
      <c r="B876">
        <v>34</v>
      </c>
      <c r="C876" t="s">
        <v>12</v>
      </c>
      <c r="D876" t="s">
        <v>14</v>
      </c>
      <c r="E876" t="s">
        <v>18</v>
      </c>
      <c r="F876">
        <v>50000</v>
      </c>
      <c r="G876" t="s">
        <v>21</v>
      </c>
      <c r="H876" s="3">
        <v>0.63</v>
      </c>
      <c r="I876">
        <v>1817</v>
      </c>
      <c r="J876">
        <v>39</v>
      </c>
      <c r="K876" t="s">
        <v>26</v>
      </c>
      <c r="L876" s="9">
        <f t="shared" si="13"/>
        <v>0.63</v>
      </c>
      <c r="M876" t="str">
        <f>IF(Customer_table[[#This Row],[Total Trans Ct]]&gt;=60,"Active",IF(Customer_table[[#This Row],[Total Trans Ct]]&gt;=30,"Moderate","Low"))</f>
        <v>Moderate</v>
      </c>
    </row>
    <row r="877" spans="1:13" x14ac:dyDescent="0.3">
      <c r="A877">
        <v>716462658</v>
      </c>
      <c r="B877">
        <v>47</v>
      </c>
      <c r="C877" t="s">
        <v>11</v>
      </c>
      <c r="D877" t="s">
        <v>13</v>
      </c>
      <c r="E877" t="s">
        <v>17</v>
      </c>
      <c r="F877">
        <v>100000</v>
      </c>
      <c r="G877" t="s">
        <v>21</v>
      </c>
      <c r="H877" s="3">
        <v>0</v>
      </c>
      <c r="I877">
        <v>1387</v>
      </c>
      <c r="J877">
        <v>36</v>
      </c>
      <c r="K877" t="s">
        <v>25</v>
      </c>
      <c r="L877" s="9">
        <f t="shared" si="13"/>
        <v>0</v>
      </c>
      <c r="M877" t="str">
        <f>IF(Customer_table[[#This Row],[Total Trans Ct]]&gt;=60,"Active",IF(Customer_table[[#This Row],[Total Trans Ct]]&gt;=30,"Moderate","Low"))</f>
        <v>Moderate</v>
      </c>
    </row>
    <row r="878" spans="1:13" x14ac:dyDescent="0.3">
      <c r="A878">
        <v>718050033</v>
      </c>
      <c r="B878">
        <v>54</v>
      </c>
      <c r="C878" t="s">
        <v>11</v>
      </c>
      <c r="D878" t="s">
        <v>13</v>
      </c>
      <c r="E878" t="s">
        <v>19</v>
      </c>
      <c r="F878">
        <v>130000</v>
      </c>
      <c r="G878" t="s">
        <v>21</v>
      </c>
      <c r="H878" s="3">
        <v>0.30399999999999999</v>
      </c>
      <c r="I878">
        <v>2028</v>
      </c>
      <c r="J878">
        <v>55</v>
      </c>
      <c r="K878" t="s">
        <v>26</v>
      </c>
      <c r="L878" s="9">
        <f t="shared" si="13"/>
        <v>0.30399999999999999</v>
      </c>
      <c r="M878" t="str">
        <f>IF(Customer_table[[#This Row],[Total Trans Ct]]&gt;=60,"Active",IF(Customer_table[[#This Row],[Total Trans Ct]]&gt;=30,"Moderate","Low"))</f>
        <v>Moderate</v>
      </c>
    </row>
    <row r="879" spans="1:13" x14ac:dyDescent="0.3">
      <c r="A879">
        <v>714023808</v>
      </c>
      <c r="B879">
        <v>42</v>
      </c>
      <c r="C879" t="s">
        <v>10</v>
      </c>
      <c r="D879" t="s">
        <v>14</v>
      </c>
      <c r="E879" t="s">
        <v>20</v>
      </c>
      <c r="G879" t="s">
        <v>21</v>
      </c>
      <c r="H879" s="3">
        <v>0.183</v>
      </c>
      <c r="I879">
        <v>1582</v>
      </c>
      <c r="J879">
        <v>36</v>
      </c>
      <c r="K879" t="s">
        <v>25</v>
      </c>
      <c r="L879" s="9">
        <f t="shared" si="13"/>
        <v>0.183</v>
      </c>
      <c r="M879" t="str">
        <f>IF(Customer_table[[#This Row],[Total Trans Ct]]&gt;=60,"Active",IF(Customer_table[[#This Row],[Total Trans Ct]]&gt;=30,"Moderate","Low"))</f>
        <v>Moderate</v>
      </c>
    </row>
    <row r="880" spans="1:13" x14ac:dyDescent="0.3">
      <c r="A880">
        <v>716341833</v>
      </c>
      <c r="B880">
        <v>53</v>
      </c>
      <c r="C880" t="s">
        <v>11</v>
      </c>
      <c r="D880" t="s">
        <v>14</v>
      </c>
      <c r="E880" t="s">
        <v>16</v>
      </c>
      <c r="F880">
        <v>20000</v>
      </c>
      <c r="G880" t="s">
        <v>21</v>
      </c>
      <c r="H880" s="3">
        <v>0.372</v>
      </c>
      <c r="I880">
        <v>1774</v>
      </c>
      <c r="J880">
        <v>37</v>
      </c>
      <c r="K880" t="s">
        <v>26</v>
      </c>
      <c r="L880" s="9">
        <f t="shared" si="13"/>
        <v>0.372</v>
      </c>
      <c r="M880" t="str">
        <f>IF(Customer_table[[#This Row],[Total Trans Ct]]&gt;=60,"Active",IF(Customer_table[[#This Row],[Total Trans Ct]]&gt;=30,"Moderate","Low"))</f>
        <v>Moderate</v>
      </c>
    </row>
    <row r="881" spans="1:13" x14ac:dyDescent="0.3">
      <c r="A881">
        <v>719648358</v>
      </c>
      <c r="B881">
        <v>50</v>
      </c>
      <c r="C881" t="s">
        <v>11</v>
      </c>
      <c r="D881" t="s">
        <v>13</v>
      </c>
      <c r="E881" t="s">
        <v>17</v>
      </c>
      <c r="F881">
        <v>100000</v>
      </c>
      <c r="G881" t="s">
        <v>21</v>
      </c>
      <c r="H881" s="3">
        <v>0.60499999999999998</v>
      </c>
      <c r="I881">
        <v>1636</v>
      </c>
      <c r="J881">
        <v>36</v>
      </c>
      <c r="K881" t="s">
        <v>26</v>
      </c>
      <c r="L881" s="9">
        <f t="shared" si="13"/>
        <v>0.60499999999999998</v>
      </c>
      <c r="M881" t="str">
        <f>IF(Customer_table[[#This Row],[Total Trans Ct]]&gt;=60,"Active",IF(Customer_table[[#This Row],[Total Trans Ct]]&gt;=30,"Moderate","Low"))</f>
        <v>Moderate</v>
      </c>
    </row>
    <row r="882" spans="1:13" x14ac:dyDescent="0.3">
      <c r="A882">
        <v>816600933</v>
      </c>
      <c r="B882">
        <v>56</v>
      </c>
      <c r="C882" t="s">
        <v>11</v>
      </c>
      <c r="D882" t="s">
        <v>13</v>
      </c>
      <c r="E882" t="s">
        <v>17</v>
      </c>
      <c r="F882">
        <v>100000</v>
      </c>
      <c r="G882" t="s">
        <v>21</v>
      </c>
      <c r="H882" s="3">
        <v>0</v>
      </c>
      <c r="I882">
        <v>1031</v>
      </c>
      <c r="J882">
        <v>25</v>
      </c>
      <c r="K882" t="s">
        <v>25</v>
      </c>
      <c r="L882" s="9">
        <f t="shared" si="13"/>
        <v>0</v>
      </c>
      <c r="M882" t="str">
        <f>IF(Customer_table[[#This Row],[Total Trans Ct]]&gt;=60,"Active",IF(Customer_table[[#This Row],[Total Trans Ct]]&gt;=30,"Moderate","Low"))</f>
        <v>Low</v>
      </c>
    </row>
    <row r="883" spans="1:13" x14ac:dyDescent="0.3">
      <c r="A883">
        <v>714208533</v>
      </c>
      <c r="B883">
        <v>43</v>
      </c>
      <c r="C883" t="s">
        <v>10</v>
      </c>
      <c r="D883" t="s">
        <v>13</v>
      </c>
      <c r="E883" t="s">
        <v>15</v>
      </c>
      <c r="F883">
        <v>70000</v>
      </c>
      <c r="G883" t="s">
        <v>21</v>
      </c>
      <c r="H883" s="3">
        <v>3.3000000000000002E-2</v>
      </c>
      <c r="I883">
        <v>916</v>
      </c>
      <c r="J883">
        <v>33</v>
      </c>
      <c r="K883" t="s">
        <v>25</v>
      </c>
      <c r="L883" s="9">
        <f t="shared" si="13"/>
        <v>3.3000000000000002E-2</v>
      </c>
      <c r="M883" t="str">
        <f>IF(Customer_table[[#This Row],[Total Trans Ct]]&gt;=60,"Active",IF(Customer_table[[#This Row],[Total Trans Ct]]&gt;=30,"Moderate","Low"))</f>
        <v>Moderate</v>
      </c>
    </row>
    <row r="884" spans="1:13" x14ac:dyDescent="0.3">
      <c r="A884">
        <v>713095533</v>
      </c>
      <c r="B884">
        <v>44</v>
      </c>
      <c r="C884" t="s">
        <v>10</v>
      </c>
      <c r="D884" t="s">
        <v>14</v>
      </c>
      <c r="E884" t="s">
        <v>16</v>
      </c>
      <c r="F884">
        <v>20000</v>
      </c>
      <c r="G884" t="s">
        <v>21</v>
      </c>
      <c r="H884" s="3">
        <v>0.63700000000000001</v>
      </c>
      <c r="I884">
        <v>1198</v>
      </c>
      <c r="J884">
        <v>31</v>
      </c>
      <c r="K884" t="s">
        <v>25</v>
      </c>
      <c r="L884" s="9">
        <f t="shared" si="13"/>
        <v>0.63700000000000001</v>
      </c>
      <c r="M884" t="str">
        <f>IF(Customer_table[[#This Row],[Total Trans Ct]]&gt;=60,"Active",IF(Customer_table[[#This Row],[Total Trans Ct]]&gt;=30,"Moderate","Low"))</f>
        <v>Moderate</v>
      </c>
    </row>
    <row r="885" spans="1:13" x14ac:dyDescent="0.3">
      <c r="A885">
        <v>809967783</v>
      </c>
      <c r="B885">
        <v>34</v>
      </c>
      <c r="C885" t="s">
        <v>12</v>
      </c>
      <c r="D885" t="s">
        <v>14</v>
      </c>
      <c r="E885" t="s">
        <v>18</v>
      </c>
      <c r="F885">
        <v>50000</v>
      </c>
      <c r="G885" t="s">
        <v>21</v>
      </c>
      <c r="H885" s="3">
        <v>0.50700000000000001</v>
      </c>
      <c r="I885">
        <v>2189</v>
      </c>
      <c r="J885">
        <v>54</v>
      </c>
      <c r="K885" t="s">
        <v>26</v>
      </c>
      <c r="L885" s="9">
        <f t="shared" si="13"/>
        <v>0.50700000000000001</v>
      </c>
      <c r="M885" t="str">
        <f>IF(Customer_table[[#This Row],[Total Trans Ct]]&gt;=60,"Active",IF(Customer_table[[#This Row],[Total Trans Ct]]&gt;=30,"Moderate","Low"))</f>
        <v>Moderate</v>
      </c>
    </row>
    <row r="886" spans="1:13" x14ac:dyDescent="0.3">
      <c r="A886">
        <v>715848408</v>
      </c>
      <c r="B886">
        <v>61</v>
      </c>
      <c r="C886" t="s">
        <v>11</v>
      </c>
      <c r="D886" t="s">
        <v>13</v>
      </c>
      <c r="E886" t="s">
        <v>17</v>
      </c>
      <c r="F886">
        <v>100000</v>
      </c>
      <c r="G886" t="s">
        <v>21</v>
      </c>
      <c r="H886" s="3">
        <v>0</v>
      </c>
      <c r="I886">
        <v>1257</v>
      </c>
      <c r="J886">
        <v>36</v>
      </c>
      <c r="K886" t="s">
        <v>25</v>
      </c>
      <c r="L886" s="9">
        <f t="shared" si="13"/>
        <v>0</v>
      </c>
      <c r="M886" t="str">
        <f>IF(Customer_table[[#This Row],[Total Trans Ct]]&gt;=60,"Active",IF(Customer_table[[#This Row],[Total Trans Ct]]&gt;=30,"Moderate","Low"))</f>
        <v>Moderate</v>
      </c>
    </row>
    <row r="887" spans="1:13" x14ac:dyDescent="0.3">
      <c r="A887">
        <v>714414483</v>
      </c>
      <c r="B887">
        <v>54</v>
      </c>
      <c r="C887" t="s">
        <v>11</v>
      </c>
      <c r="D887" t="s">
        <v>14</v>
      </c>
      <c r="E887" t="s">
        <v>16</v>
      </c>
      <c r="F887">
        <v>20000</v>
      </c>
      <c r="G887" t="s">
        <v>21</v>
      </c>
      <c r="H887" s="3">
        <v>0.749</v>
      </c>
      <c r="I887">
        <v>1503</v>
      </c>
      <c r="J887">
        <v>35</v>
      </c>
      <c r="K887" t="s">
        <v>26</v>
      </c>
      <c r="L887" s="9">
        <f t="shared" si="13"/>
        <v>0.749</v>
      </c>
      <c r="M887" t="str">
        <f>IF(Customer_table[[#This Row],[Total Trans Ct]]&gt;=60,"Active",IF(Customer_table[[#This Row],[Total Trans Ct]]&gt;=30,"Moderate","Low"))</f>
        <v>Moderate</v>
      </c>
    </row>
    <row r="888" spans="1:13" x14ac:dyDescent="0.3">
      <c r="A888">
        <v>708655983</v>
      </c>
      <c r="B888">
        <v>49</v>
      </c>
      <c r="C888" t="s">
        <v>11</v>
      </c>
      <c r="D888" t="s">
        <v>14</v>
      </c>
      <c r="E888" t="s">
        <v>20</v>
      </c>
      <c r="G888" t="s">
        <v>21</v>
      </c>
      <c r="H888" s="3">
        <v>0</v>
      </c>
      <c r="I888">
        <v>1353</v>
      </c>
      <c r="J888">
        <v>24</v>
      </c>
      <c r="K888" t="s">
        <v>25</v>
      </c>
      <c r="L888" s="9">
        <f t="shared" si="13"/>
        <v>0</v>
      </c>
      <c r="M888" t="str">
        <f>IF(Customer_table[[#This Row],[Total Trans Ct]]&gt;=60,"Active",IF(Customer_table[[#This Row],[Total Trans Ct]]&gt;=30,"Moderate","Low"))</f>
        <v>Low</v>
      </c>
    </row>
    <row r="889" spans="1:13" x14ac:dyDescent="0.3">
      <c r="A889">
        <v>720426708</v>
      </c>
      <c r="B889">
        <v>56</v>
      </c>
      <c r="C889" t="s">
        <v>11</v>
      </c>
      <c r="D889" t="s">
        <v>13</v>
      </c>
      <c r="E889" t="s">
        <v>15</v>
      </c>
      <c r="F889">
        <v>70000</v>
      </c>
      <c r="G889" t="s">
        <v>21</v>
      </c>
      <c r="H889" s="3">
        <v>0</v>
      </c>
      <c r="I889">
        <v>811</v>
      </c>
      <c r="J889">
        <v>27</v>
      </c>
      <c r="K889" t="s">
        <v>25</v>
      </c>
      <c r="L889" s="9">
        <f t="shared" si="13"/>
        <v>0</v>
      </c>
      <c r="M889" t="str">
        <f>IF(Customer_table[[#This Row],[Total Trans Ct]]&gt;=60,"Active",IF(Customer_table[[#This Row],[Total Trans Ct]]&gt;=30,"Moderate","Low"))</f>
        <v>Low</v>
      </c>
    </row>
    <row r="890" spans="1:13" x14ac:dyDescent="0.3">
      <c r="A890">
        <v>713743158</v>
      </c>
      <c r="B890">
        <v>47</v>
      </c>
      <c r="C890" t="s">
        <v>11</v>
      </c>
      <c r="D890" t="s">
        <v>13</v>
      </c>
      <c r="E890" t="s">
        <v>15</v>
      </c>
      <c r="F890">
        <v>70000</v>
      </c>
      <c r="G890" t="s">
        <v>21</v>
      </c>
      <c r="H890" s="3">
        <v>0.09</v>
      </c>
      <c r="I890">
        <v>1270</v>
      </c>
      <c r="J890">
        <v>21</v>
      </c>
      <c r="K890" t="s">
        <v>25</v>
      </c>
      <c r="L890" s="9">
        <f t="shared" si="13"/>
        <v>0.09</v>
      </c>
      <c r="M890" t="str">
        <f>IF(Customer_table[[#This Row],[Total Trans Ct]]&gt;=60,"Active",IF(Customer_table[[#This Row],[Total Trans Ct]]&gt;=30,"Moderate","Low"))</f>
        <v>Low</v>
      </c>
    </row>
    <row r="891" spans="1:13" x14ac:dyDescent="0.3">
      <c r="A891">
        <v>721279083</v>
      </c>
      <c r="B891">
        <v>53</v>
      </c>
      <c r="C891" t="s">
        <v>11</v>
      </c>
      <c r="D891" t="s">
        <v>13</v>
      </c>
      <c r="E891" t="s">
        <v>17</v>
      </c>
      <c r="F891">
        <v>100000</v>
      </c>
      <c r="G891" t="s">
        <v>21</v>
      </c>
      <c r="H891" s="3">
        <v>0.219</v>
      </c>
      <c r="I891">
        <v>1840</v>
      </c>
      <c r="J891">
        <v>53</v>
      </c>
      <c r="K891" t="s">
        <v>25</v>
      </c>
      <c r="L891" s="9">
        <f t="shared" si="13"/>
        <v>0.219</v>
      </c>
      <c r="M891" t="str">
        <f>IF(Customer_table[[#This Row],[Total Trans Ct]]&gt;=60,"Active",IF(Customer_table[[#This Row],[Total Trans Ct]]&gt;=30,"Moderate","Low"))</f>
        <v>Moderate</v>
      </c>
    </row>
    <row r="892" spans="1:13" x14ac:dyDescent="0.3">
      <c r="A892">
        <v>779149683</v>
      </c>
      <c r="B892">
        <v>30</v>
      </c>
      <c r="C892" t="s">
        <v>12</v>
      </c>
      <c r="D892" t="s">
        <v>14</v>
      </c>
      <c r="E892" t="s">
        <v>20</v>
      </c>
      <c r="G892" t="s">
        <v>21</v>
      </c>
      <c r="H892" s="3">
        <v>0.24299999999999999</v>
      </c>
      <c r="I892">
        <v>2585</v>
      </c>
      <c r="J892">
        <v>75</v>
      </c>
      <c r="K892" t="s">
        <v>25</v>
      </c>
      <c r="L892" s="9">
        <f t="shared" si="13"/>
        <v>0.24299999999999999</v>
      </c>
      <c r="M892" t="str">
        <f>IF(Customer_table[[#This Row],[Total Trans Ct]]&gt;=60,"Active",IF(Customer_table[[#This Row],[Total Trans Ct]]&gt;=30,"Moderate","Low"))</f>
        <v>Active</v>
      </c>
    </row>
    <row r="893" spans="1:13" x14ac:dyDescent="0.3">
      <c r="A893">
        <v>714970458</v>
      </c>
      <c r="B893">
        <v>39</v>
      </c>
      <c r="C893" t="s">
        <v>10</v>
      </c>
      <c r="D893" t="s">
        <v>14</v>
      </c>
      <c r="E893" t="s">
        <v>18</v>
      </c>
      <c r="F893">
        <v>50000</v>
      </c>
      <c r="G893" t="s">
        <v>21</v>
      </c>
      <c r="H893" s="3">
        <v>0.223</v>
      </c>
      <c r="I893">
        <v>1807</v>
      </c>
      <c r="J893">
        <v>33</v>
      </c>
      <c r="K893" t="s">
        <v>25</v>
      </c>
      <c r="L893" s="9">
        <f t="shared" si="13"/>
        <v>0.223</v>
      </c>
      <c r="M893" t="str">
        <f>IF(Customer_table[[#This Row],[Total Trans Ct]]&gt;=60,"Active",IF(Customer_table[[#This Row],[Total Trans Ct]]&gt;=30,"Moderate","Low"))</f>
        <v>Moderate</v>
      </c>
    </row>
    <row r="894" spans="1:13" x14ac:dyDescent="0.3">
      <c r="A894">
        <v>719070108</v>
      </c>
      <c r="B894">
        <v>44</v>
      </c>
      <c r="C894" t="s">
        <v>10</v>
      </c>
      <c r="D894" t="s">
        <v>13</v>
      </c>
      <c r="E894" t="s">
        <v>17</v>
      </c>
      <c r="F894">
        <v>100000</v>
      </c>
      <c r="G894" t="s">
        <v>23</v>
      </c>
      <c r="H894" s="3">
        <v>0.05</v>
      </c>
      <c r="I894">
        <v>1729</v>
      </c>
      <c r="J894">
        <v>52</v>
      </c>
      <c r="K894" t="s">
        <v>25</v>
      </c>
      <c r="L894" s="9">
        <f t="shared" si="13"/>
        <v>0.05</v>
      </c>
      <c r="M894" t="str">
        <f>IF(Customer_table[[#This Row],[Total Trans Ct]]&gt;=60,"Active",IF(Customer_table[[#This Row],[Total Trans Ct]]&gt;=30,"Moderate","Low"))</f>
        <v>Moderate</v>
      </c>
    </row>
    <row r="895" spans="1:13" x14ac:dyDescent="0.3">
      <c r="A895">
        <v>715490733</v>
      </c>
      <c r="B895">
        <v>54</v>
      </c>
      <c r="C895" t="s">
        <v>11</v>
      </c>
      <c r="D895" t="s">
        <v>14</v>
      </c>
      <c r="E895" t="s">
        <v>20</v>
      </c>
      <c r="G895" t="s">
        <v>21</v>
      </c>
      <c r="H895" s="3">
        <v>0.129</v>
      </c>
      <c r="I895">
        <v>1211</v>
      </c>
      <c r="J895">
        <v>35</v>
      </c>
      <c r="K895" t="s">
        <v>25</v>
      </c>
      <c r="L895" s="9">
        <f t="shared" si="13"/>
        <v>0.129</v>
      </c>
      <c r="M895" t="str">
        <f>IF(Customer_table[[#This Row],[Total Trans Ct]]&gt;=60,"Active",IF(Customer_table[[#This Row],[Total Trans Ct]]&gt;=30,"Moderate","Low"))</f>
        <v>Moderate</v>
      </c>
    </row>
    <row r="896" spans="1:13" x14ac:dyDescent="0.3">
      <c r="A896">
        <v>714989583</v>
      </c>
      <c r="B896">
        <v>46</v>
      </c>
      <c r="C896" t="s">
        <v>11</v>
      </c>
      <c r="D896" t="s">
        <v>13</v>
      </c>
      <c r="E896" t="s">
        <v>15</v>
      </c>
      <c r="F896">
        <v>70000</v>
      </c>
      <c r="G896" t="s">
        <v>21</v>
      </c>
      <c r="H896" s="3">
        <v>0.11</v>
      </c>
      <c r="I896">
        <v>1763</v>
      </c>
      <c r="J896">
        <v>44</v>
      </c>
      <c r="K896" t="s">
        <v>25</v>
      </c>
      <c r="L896" s="9">
        <f t="shared" si="13"/>
        <v>0.11</v>
      </c>
      <c r="M896" t="str">
        <f>IF(Customer_table[[#This Row],[Total Trans Ct]]&gt;=60,"Active",IF(Customer_table[[#This Row],[Total Trans Ct]]&gt;=30,"Moderate","Low"))</f>
        <v>Moderate</v>
      </c>
    </row>
    <row r="897" spans="1:13" x14ac:dyDescent="0.3">
      <c r="A897">
        <v>820355433</v>
      </c>
      <c r="B897">
        <v>43</v>
      </c>
      <c r="C897" t="s">
        <v>10</v>
      </c>
      <c r="D897" t="s">
        <v>13</v>
      </c>
      <c r="E897" t="s">
        <v>18</v>
      </c>
      <c r="F897">
        <v>50000</v>
      </c>
      <c r="G897" t="s">
        <v>21</v>
      </c>
      <c r="H897" s="3">
        <v>0</v>
      </c>
      <c r="I897">
        <v>1395</v>
      </c>
      <c r="J897">
        <v>34</v>
      </c>
      <c r="K897" t="s">
        <v>25</v>
      </c>
      <c r="L897" s="9">
        <f t="shared" si="13"/>
        <v>0</v>
      </c>
      <c r="M897" t="str">
        <f>IF(Customer_table[[#This Row],[Total Trans Ct]]&gt;=60,"Active",IF(Customer_table[[#This Row],[Total Trans Ct]]&gt;=30,"Moderate","Low"))</f>
        <v>Moderate</v>
      </c>
    </row>
    <row r="898" spans="1:13" x14ac:dyDescent="0.3">
      <c r="A898">
        <v>715901508</v>
      </c>
      <c r="B898">
        <v>35</v>
      </c>
      <c r="C898" t="s">
        <v>12</v>
      </c>
      <c r="D898" t="s">
        <v>13</v>
      </c>
      <c r="E898" t="s">
        <v>17</v>
      </c>
      <c r="F898">
        <v>100000</v>
      </c>
      <c r="G898" t="s">
        <v>21</v>
      </c>
      <c r="H898" s="3">
        <v>9.6000000000000002E-2</v>
      </c>
      <c r="I898">
        <v>1843</v>
      </c>
      <c r="J898">
        <v>43</v>
      </c>
      <c r="K898" t="s">
        <v>25</v>
      </c>
      <c r="L898" s="9">
        <f t="shared" ref="L898:L961" si="14">H898</f>
        <v>9.6000000000000002E-2</v>
      </c>
      <c r="M898" t="str">
        <f>IF(Customer_table[[#This Row],[Total Trans Ct]]&gt;=60,"Active",IF(Customer_table[[#This Row],[Total Trans Ct]]&gt;=30,"Moderate","Low"))</f>
        <v>Moderate</v>
      </c>
    </row>
    <row r="899" spans="1:13" x14ac:dyDescent="0.3">
      <c r="A899">
        <v>710370483</v>
      </c>
      <c r="B899">
        <v>39</v>
      </c>
      <c r="C899" t="s">
        <v>10</v>
      </c>
      <c r="D899" t="s">
        <v>14</v>
      </c>
      <c r="E899" t="s">
        <v>16</v>
      </c>
      <c r="F899">
        <v>20000</v>
      </c>
      <c r="G899" t="s">
        <v>21</v>
      </c>
      <c r="H899" s="3">
        <v>0.68400000000000005</v>
      </c>
      <c r="I899">
        <v>1517</v>
      </c>
      <c r="J899">
        <v>33</v>
      </c>
      <c r="K899" t="s">
        <v>26</v>
      </c>
      <c r="L899" s="9">
        <f t="shared" si="14"/>
        <v>0.68400000000000005</v>
      </c>
      <c r="M899" t="str">
        <f>IF(Customer_table[[#This Row],[Total Trans Ct]]&gt;=60,"Active",IF(Customer_table[[#This Row],[Total Trans Ct]]&gt;=30,"Moderate","Low"))</f>
        <v>Moderate</v>
      </c>
    </row>
    <row r="900" spans="1:13" x14ac:dyDescent="0.3">
      <c r="A900">
        <v>778573233</v>
      </c>
      <c r="B900">
        <v>61</v>
      </c>
      <c r="C900" t="s">
        <v>11</v>
      </c>
      <c r="D900" t="s">
        <v>14</v>
      </c>
      <c r="E900" t="s">
        <v>16</v>
      </c>
      <c r="F900">
        <v>20000</v>
      </c>
      <c r="G900" t="s">
        <v>21</v>
      </c>
      <c r="H900" s="3">
        <v>0.67400000000000004</v>
      </c>
      <c r="I900">
        <v>1977</v>
      </c>
      <c r="J900">
        <v>50</v>
      </c>
      <c r="K900" t="s">
        <v>26</v>
      </c>
      <c r="L900" s="9">
        <f t="shared" si="14"/>
        <v>0.67400000000000004</v>
      </c>
      <c r="M900" t="str">
        <f>IF(Customer_table[[#This Row],[Total Trans Ct]]&gt;=60,"Active",IF(Customer_table[[#This Row],[Total Trans Ct]]&gt;=30,"Moderate","Low"))</f>
        <v>Moderate</v>
      </c>
    </row>
    <row r="901" spans="1:13" x14ac:dyDescent="0.3">
      <c r="A901">
        <v>708833133</v>
      </c>
      <c r="B901">
        <v>40</v>
      </c>
      <c r="C901" t="s">
        <v>10</v>
      </c>
      <c r="D901" t="s">
        <v>14</v>
      </c>
      <c r="E901" t="s">
        <v>16</v>
      </c>
      <c r="F901">
        <v>20000</v>
      </c>
      <c r="G901" t="s">
        <v>21</v>
      </c>
      <c r="H901" s="3">
        <v>0.79400000000000004</v>
      </c>
      <c r="I901">
        <v>2027</v>
      </c>
      <c r="J901">
        <v>49</v>
      </c>
      <c r="K901" t="s">
        <v>26</v>
      </c>
      <c r="L901" s="9">
        <f t="shared" si="14"/>
        <v>0.79400000000000004</v>
      </c>
      <c r="M901" t="str">
        <f>IF(Customer_table[[#This Row],[Total Trans Ct]]&gt;=60,"Active",IF(Customer_table[[#This Row],[Total Trans Ct]]&gt;=30,"Moderate","Low"))</f>
        <v>Moderate</v>
      </c>
    </row>
    <row r="902" spans="1:13" x14ac:dyDescent="0.3">
      <c r="A902">
        <v>719885883</v>
      </c>
      <c r="B902">
        <v>53</v>
      </c>
      <c r="C902" t="s">
        <v>11</v>
      </c>
      <c r="D902" t="s">
        <v>13</v>
      </c>
      <c r="E902" t="s">
        <v>19</v>
      </c>
      <c r="F902">
        <v>130000</v>
      </c>
      <c r="G902" t="s">
        <v>21</v>
      </c>
      <c r="H902" s="3">
        <v>5.5E-2</v>
      </c>
      <c r="I902">
        <v>1497</v>
      </c>
      <c r="J902">
        <v>43</v>
      </c>
      <c r="K902" t="s">
        <v>25</v>
      </c>
      <c r="L902" s="9">
        <f t="shared" si="14"/>
        <v>5.5E-2</v>
      </c>
      <c r="M902" t="str">
        <f>IF(Customer_table[[#This Row],[Total Trans Ct]]&gt;=60,"Active",IF(Customer_table[[#This Row],[Total Trans Ct]]&gt;=30,"Moderate","Low"))</f>
        <v>Moderate</v>
      </c>
    </row>
    <row r="903" spans="1:13" x14ac:dyDescent="0.3">
      <c r="A903">
        <v>712523283</v>
      </c>
      <c r="B903">
        <v>55</v>
      </c>
      <c r="C903" t="s">
        <v>11</v>
      </c>
      <c r="D903" t="s">
        <v>13</v>
      </c>
      <c r="E903" t="s">
        <v>19</v>
      </c>
      <c r="F903">
        <v>130000</v>
      </c>
      <c r="G903" t="s">
        <v>21</v>
      </c>
      <c r="H903" s="3">
        <v>0</v>
      </c>
      <c r="I903">
        <v>1134</v>
      </c>
      <c r="J903">
        <v>31</v>
      </c>
      <c r="K903" t="s">
        <v>25</v>
      </c>
      <c r="L903" s="9">
        <f t="shared" si="14"/>
        <v>0</v>
      </c>
      <c r="M903" t="str">
        <f>IF(Customer_table[[#This Row],[Total Trans Ct]]&gt;=60,"Active",IF(Customer_table[[#This Row],[Total Trans Ct]]&gt;=30,"Moderate","Low"))</f>
        <v>Moderate</v>
      </c>
    </row>
    <row r="904" spans="1:13" x14ac:dyDescent="0.3">
      <c r="A904">
        <v>711309033</v>
      </c>
      <c r="B904">
        <v>41</v>
      </c>
      <c r="C904" t="s">
        <v>10</v>
      </c>
      <c r="D904" t="s">
        <v>13</v>
      </c>
      <c r="E904" t="s">
        <v>15</v>
      </c>
      <c r="F904">
        <v>70000</v>
      </c>
      <c r="G904" t="s">
        <v>21</v>
      </c>
      <c r="H904" s="3">
        <v>0.13400000000000001</v>
      </c>
      <c r="I904">
        <v>3663</v>
      </c>
      <c r="J904">
        <v>65</v>
      </c>
      <c r="K904" t="s">
        <v>25</v>
      </c>
      <c r="L904" s="9">
        <f t="shared" si="14"/>
        <v>0.13400000000000001</v>
      </c>
      <c r="M904" t="str">
        <f>IF(Customer_table[[#This Row],[Total Trans Ct]]&gt;=60,"Active",IF(Customer_table[[#This Row],[Total Trans Ct]]&gt;=30,"Moderate","Low"))</f>
        <v>Active</v>
      </c>
    </row>
    <row r="905" spans="1:13" x14ac:dyDescent="0.3">
      <c r="A905">
        <v>708134283</v>
      </c>
      <c r="B905">
        <v>35</v>
      </c>
      <c r="C905" t="s">
        <v>12</v>
      </c>
      <c r="D905" t="s">
        <v>13</v>
      </c>
      <c r="E905" t="s">
        <v>16</v>
      </c>
      <c r="F905">
        <v>20000</v>
      </c>
      <c r="G905" t="s">
        <v>21</v>
      </c>
      <c r="H905" s="3">
        <v>0.20100000000000001</v>
      </c>
      <c r="I905">
        <v>1483</v>
      </c>
      <c r="J905">
        <v>31</v>
      </c>
      <c r="K905" t="s">
        <v>25</v>
      </c>
      <c r="L905" s="9">
        <f t="shared" si="14"/>
        <v>0.20100000000000001</v>
      </c>
      <c r="M905" t="str">
        <f>IF(Customer_table[[#This Row],[Total Trans Ct]]&gt;=60,"Active",IF(Customer_table[[#This Row],[Total Trans Ct]]&gt;=30,"Moderate","Low"))</f>
        <v>Moderate</v>
      </c>
    </row>
    <row r="906" spans="1:13" x14ac:dyDescent="0.3">
      <c r="A906">
        <v>720147633</v>
      </c>
      <c r="B906">
        <v>61</v>
      </c>
      <c r="C906" t="s">
        <v>11</v>
      </c>
      <c r="D906" t="s">
        <v>13</v>
      </c>
      <c r="E906" t="s">
        <v>18</v>
      </c>
      <c r="F906">
        <v>50000</v>
      </c>
      <c r="G906" t="s">
        <v>21</v>
      </c>
      <c r="H906" s="3">
        <v>0.13700000000000001</v>
      </c>
      <c r="I906">
        <v>1956</v>
      </c>
      <c r="J906">
        <v>63</v>
      </c>
      <c r="K906" t="s">
        <v>25</v>
      </c>
      <c r="L906" s="9">
        <f t="shared" si="14"/>
        <v>0.13700000000000001</v>
      </c>
      <c r="M906" t="str">
        <f>IF(Customer_table[[#This Row],[Total Trans Ct]]&gt;=60,"Active",IF(Customer_table[[#This Row],[Total Trans Ct]]&gt;=30,"Moderate","Low"))</f>
        <v>Active</v>
      </c>
    </row>
    <row r="907" spans="1:13" x14ac:dyDescent="0.3">
      <c r="A907">
        <v>708983658</v>
      </c>
      <c r="B907">
        <v>51</v>
      </c>
      <c r="C907" t="s">
        <v>11</v>
      </c>
      <c r="D907" t="s">
        <v>13</v>
      </c>
      <c r="E907" t="s">
        <v>19</v>
      </c>
      <c r="F907">
        <v>130000</v>
      </c>
      <c r="G907" t="s">
        <v>21</v>
      </c>
      <c r="H907" s="3">
        <v>0</v>
      </c>
      <c r="I907">
        <v>940</v>
      </c>
      <c r="J907">
        <v>25</v>
      </c>
      <c r="K907" t="s">
        <v>25</v>
      </c>
      <c r="L907" s="9">
        <f t="shared" si="14"/>
        <v>0</v>
      </c>
      <c r="M907" t="str">
        <f>IF(Customer_table[[#This Row],[Total Trans Ct]]&gt;=60,"Active",IF(Customer_table[[#This Row],[Total Trans Ct]]&gt;=30,"Moderate","Low"))</f>
        <v>Low</v>
      </c>
    </row>
    <row r="908" spans="1:13" x14ac:dyDescent="0.3">
      <c r="A908">
        <v>766285608</v>
      </c>
      <c r="B908">
        <v>42</v>
      </c>
      <c r="C908" t="s">
        <v>10</v>
      </c>
      <c r="D908" t="s">
        <v>13</v>
      </c>
      <c r="E908" t="s">
        <v>18</v>
      </c>
      <c r="F908">
        <v>50000</v>
      </c>
      <c r="G908" t="s">
        <v>21</v>
      </c>
      <c r="H908" s="3">
        <v>0.58199999999999996</v>
      </c>
      <c r="I908">
        <v>2183</v>
      </c>
      <c r="J908">
        <v>56</v>
      </c>
      <c r="K908" t="s">
        <v>26</v>
      </c>
      <c r="L908" s="9">
        <f t="shared" si="14"/>
        <v>0.58199999999999996</v>
      </c>
      <c r="M908" t="str">
        <f>IF(Customer_table[[#This Row],[Total Trans Ct]]&gt;=60,"Active",IF(Customer_table[[#This Row],[Total Trans Ct]]&gt;=30,"Moderate","Low"))</f>
        <v>Moderate</v>
      </c>
    </row>
    <row r="909" spans="1:13" x14ac:dyDescent="0.3">
      <c r="A909">
        <v>779715108</v>
      </c>
      <c r="B909">
        <v>46</v>
      </c>
      <c r="C909" t="s">
        <v>11</v>
      </c>
      <c r="D909" t="s">
        <v>13</v>
      </c>
      <c r="E909" t="s">
        <v>17</v>
      </c>
      <c r="F909">
        <v>100000</v>
      </c>
      <c r="G909" t="s">
        <v>21</v>
      </c>
      <c r="H909" s="3">
        <v>0.46400000000000002</v>
      </c>
      <c r="I909">
        <v>2920</v>
      </c>
      <c r="J909">
        <v>74</v>
      </c>
      <c r="K909" t="s">
        <v>26</v>
      </c>
      <c r="L909" s="9">
        <f t="shared" si="14"/>
        <v>0.46400000000000002</v>
      </c>
      <c r="M909" t="str">
        <f>IF(Customer_table[[#This Row],[Total Trans Ct]]&gt;=60,"Active",IF(Customer_table[[#This Row],[Total Trans Ct]]&gt;=30,"Moderate","Low"))</f>
        <v>Active</v>
      </c>
    </row>
    <row r="910" spans="1:13" x14ac:dyDescent="0.3">
      <c r="A910">
        <v>798035358</v>
      </c>
      <c r="B910">
        <v>46</v>
      </c>
      <c r="C910" t="s">
        <v>11</v>
      </c>
      <c r="D910" t="s">
        <v>14</v>
      </c>
      <c r="E910" t="s">
        <v>16</v>
      </c>
      <c r="F910">
        <v>20000</v>
      </c>
      <c r="G910" t="s">
        <v>21</v>
      </c>
      <c r="H910" s="3">
        <v>0.61099999999999999</v>
      </c>
      <c r="I910">
        <v>1221</v>
      </c>
      <c r="J910">
        <v>41</v>
      </c>
      <c r="K910" t="s">
        <v>25</v>
      </c>
      <c r="L910" s="9">
        <f t="shared" si="14"/>
        <v>0.61099999999999999</v>
      </c>
      <c r="M910" t="str">
        <f>IF(Customer_table[[#This Row],[Total Trans Ct]]&gt;=60,"Active",IF(Customer_table[[#This Row],[Total Trans Ct]]&gt;=30,"Moderate","Low"))</f>
        <v>Moderate</v>
      </c>
    </row>
    <row r="911" spans="1:13" x14ac:dyDescent="0.3">
      <c r="A911">
        <v>719391783</v>
      </c>
      <c r="B911">
        <v>46</v>
      </c>
      <c r="C911" t="s">
        <v>11</v>
      </c>
      <c r="D911" t="s">
        <v>13</v>
      </c>
      <c r="E911" t="s">
        <v>18</v>
      </c>
      <c r="F911">
        <v>50000</v>
      </c>
      <c r="G911" t="s">
        <v>21</v>
      </c>
      <c r="H911" s="3">
        <v>0.17100000000000001</v>
      </c>
      <c r="I911">
        <v>1790</v>
      </c>
      <c r="J911">
        <v>60</v>
      </c>
      <c r="K911" t="s">
        <v>25</v>
      </c>
      <c r="L911" s="9">
        <f t="shared" si="14"/>
        <v>0.17100000000000001</v>
      </c>
      <c r="M911" t="str">
        <f>IF(Customer_table[[#This Row],[Total Trans Ct]]&gt;=60,"Active",IF(Customer_table[[#This Row],[Total Trans Ct]]&gt;=30,"Moderate","Low"))</f>
        <v>Active</v>
      </c>
    </row>
    <row r="912" spans="1:13" x14ac:dyDescent="0.3">
      <c r="A912">
        <v>809342208</v>
      </c>
      <c r="B912">
        <v>26</v>
      </c>
      <c r="C912" t="s">
        <v>12</v>
      </c>
      <c r="D912" t="s">
        <v>13</v>
      </c>
      <c r="E912" t="s">
        <v>20</v>
      </c>
      <c r="G912" t="s">
        <v>21</v>
      </c>
      <c r="H912" s="3">
        <v>0</v>
      </c>
      <c r="I912">
        <v>2005</v>
      </c>
      <c r="J912">
        <v>47</v>
      </c>
      <c r="K912" t="s">
        <v>25</v>
      </c>
      <c r="L912" s="9">
        <f t="shared" si="14"/>
        <v>0</v>
      </c>
      <c r="M912" t="str">
        <f>IF(Customer_table[[#This Row],[Total Trans Ct]]&gt;=60,"Active",IF(Customer_table[[#This Row],[Total Trans Ct]]&gt;=30,"Moderate","Low"))</f>
        <v>Moderate</v>
      </c>
    </row>
    <row r="913" spans="1:13" x14ac:dyDescent="0.3">
      <c r="A913">
        <v>780713058</v>
      </c>
      <c r="B913">
        <v>46</v>
      </c>
      <c r="C913" t="s">
        <v>11</v>
      </c>
      <c r="D913" t="s">
        <v>13</v>
      </c>
      <c r="E913" t="s">
        <v>15</v>
      </c>
      <c r="F913">
        <v>70000</v>
      </c>
      <c r="G913" t="s">
        <v>21</v>
      </c>
      <c r="H913" s="3">
        <v>0.111</v>
      </c>
      <c r="I913">
        <v>3490</v>
      </c>
      <c r="J913">
        <v>69</v>
      </c>
      <c r="K913" t="s">
        <v>25</v>
      </c>
      <c r="L913" s="9">
        <f t="shared" si="14"/>
        <v>0.111</v>
      </c>
      <c r="M913" t="str">
        <f>IF(Customer_table[[#This Row],[Total Trans Ct]]&gt;=60,"Active",IF(Customer_table[[#This Row],[Total Trans Ct]]&gt;=30,"Moderate","Low"))</f>
        <v>Active</v>
      </c>
    </row>
    <row r="914" spans="1:13" x14ac:dyDescent="0.3">
      <c r="A914">
        <v>779338683</v>
      </c>
      <c r="B914">
        <v>62</v>
      </c>
      <c r="C914" t="s">
        <v>11</v>
      </c>
      <c r="D914" t="s">
        <v>13</v>
      </c>
      <c r="E914" t="s">
        <v>15</v>
      </c>
      <c r="F914">
        <v>70000</v>
      </c>
      <c r="G914" t="s">
        <v>21</v>
      </c>
      <c r="H914" s="3">
        <v>6.5000000000000002E-2</v>
      </c>
      <c r="I914">
        <v>1904</v>
      </c>
      <c r="J914">
        <v>49</v>
      </c>
      <c r="K914" t="s">
        <v>25</v>
      </c>
      <c r="L914" s="9">
        <f t="shared" si="14"/>
        <v>6.5000000000000002E-2</v>
      </c>
      <c r="M914" t="str">
        <f>IF(Customer_table[[#This Row],[Total Trans Ct]]&gt;=60,"Active",IF(Customer_table[[#This Row],[Total Trans Ct]]&gt;=30,"Moderate","Low"))</f>
        <v>Moderate</v>
      </c>
    </row>
    <row r="915" spans="1:13" x14ac:dyDescent="0.3">
      <c r="A915">
        <v>783387783</v>
      </c>
      <c r="B915">
        <v>55</v>
      </c>
      <c r="C915" t="s">
        <v>11</v>
      </c>
      <c r="D915" t="s">
        <v>13</v>
      </c>
      <c r="E915" t="s">
        <v>15</v>
      </c>
      <c r="F915">
        <v>70000</v>
      </c>
      <c r="G915" t="s">
        <v>21</v>
      </c>
      <c r="H915" s="3">
        <v>0.185</v>
      </c>
      <c r="I915">
        <v>1647</v>
      </c>
      <c r="J915">
        <v>53</v>
      </c>
      <c r="K915" t="s">
        <v>25</v>
      </c>
      <c r="L915" s="9">
        <f t="shared" si="14"/>
        <v>0.185</v>
      </c>
      <c r="M915" t="str">
        <f>IF(Customer_table[[#This Row],[Total Trans Ct]]&gt;=60,"Active",IF(Customer_table[[#This Row],[Total Trans Ct]]&gt;=30,"Moderate","Low"))</f>
        <v>Moderate</v>
      </c>
    </row>
    <row r="916" spans="1:13" x14ac:dyDescent="0.3">
      <c r="A916">
        <v>787800108</v>
      </c>
      <c r="B916">
        <v>55</v>
      </c>
      <c r="C916" t="s">
        <v>11</v>
      </c>
      <c r="D916" t="s">
        <v>13</v>
      </c>
      <c r="E916" t="s">
        <v>17</v>
      </c>
      <c r="F916">
        <v>100000</v>
      </c>
      <c r="G916" t="s">
        <v>21</v>
      </c>
      <c r="H916" s="3">
        <v>0.83</v>
      </c>
      <c r="I916">
        <v>1903</v>
      </c>
      <c r="J916">
        <v>39</v>
      </c>
      <c r="K916" t="s">
        <v>26</v>
      </c>
      <c r="L916" s="9">
        <f t="shared" si="14"/>
        <v>0.83</v>
      </c>
      <c r="M916" t="str">
        <f>IF(Customer_table[[#This Row],[Total Trans Ct]]&gt;=60,"Active",IF(Customer_table[[#This Row],[Total Trans Ct]]&gt;=30,"Moderate","Low"))</f>
        <v>Moderate</v>
      </c>
    </row>
    <row r="917" spans="1:13" x14ac:dyDescent="0.3">
      <c r="A917">
        <v>721397808</v>
      </c>
      <c r="B917">
        <v>32</v>
      </c>
      <c r="C917" t="s">
        <v>12</v>
      </c>
      <c r="D917" t="s">
        <v>13</v>
      </c>
      <c r="E917" t="s">
        <v>18</v>
      </c>
      <c r="F917">
        <v>50000</v>
      </c>
      <c r="G917" t="s">
        <v>21</v>
      </c>
      <c r="H917" s="3">
        <v>0.315</v>
      </c>
      <c r="I917">
        <v>1564</v>
      </c>
      <c r="J917">
        <v>41</v>
      </c>
      <c r="K917" t="s">
        <v>26</v>
      </c>
      <c r="L917" s="9">
        <f t="shared" si="14"/>
        <v>0.315</v>
      </c>
      <c r="M917" t="str">
        <f>IF(Customer_table[[#This Row],[Total Trans Ct]]&gt;=60,"Active",IF(Customer_table[[#This Row],[Total Trans Ct]]&gt;=30,"Moderate","Low"))</f>
        <v>Moderate</v>
      </c>
    </row>
    <row r="918" spans="1:13" x14ac:dyDescent="0.3">
      <c r="A918">
        <v>778698408</v>
      </c>
      <c r="B918">
        <v>37</v>
      </c>
      <c r="C918" t="s">
        <v>10</v>
      </c>
      <c r="D918" t="s">
        <v>14</v>
      </c>
      <c r="E918" t="s">
        <v>16</v>
      </c>
      <c r="F918">
        <v>20000</v>
      </c>
      <c r="G918" t="s">
        <v>21</v>
      </c>
      <c r="H918" s="3">
        <v>0.69099999999999995</v>
      </c>
      <c r="I918">
        <v>1686</v>
      </c>
      <c r="J918">
        <v>34</v>
      </c>
      <c r="K918" t="s">
        <v>26</v>
      </c>
      <c r="L918" s="9">
        <f t="shared" si="14"/>
        <v>0.69099999999999995</v>
      </c>
      <c r="M918" t="str">
        <f>IF(Customer_table[[#This Row],[Total Trans Ct]]&gt;=60,"Active",IF(Customer_table[[#This Row],[Total Trans Ct]]&gt;=30,"Moderate","Low"))</f>
        <v>Moderate</v>
      </c>
    </row>
    <row r="919" spans="1:13" x14ac:dyDescent="0.3">
      <c r="A919">
        <v>709545333</v>
      </c>
      <c r="B919">
        <v>33</v>
      </c>
      <c r="C919" t="s">
        <v>12</v>
      </c>
      <c r="D919" t="s">
        <v>14</v>
      </c>
      <c r="E919" t="s">
        <v>20</v>
      </c>
      <c r="G919" t="s">
        <v>21</v>
      </c>
      <c r="H919" s="3">
        <v>0.11799999999999999</v>
      </c>
      <c r="I919">
        <v>2412</v>
      </c>
      <c r="J919">
        <v>64</v>
      </c>
      <c r="K919" t="s">
        <v>25</v>
      </c>
      <c r="L919" s="9">
        <f t="shared" si="14"/>
        <v>0.11799999999999999</v>
      </c>
      <c r="M919" t="str">
        <f>IF(Customer_table[[#This Row],[Total Trans Ct]]&gt;=60,"Active",IF(Customer_table[[#This Row],[Total Trans Ct]]&gt;=30,"Moderate","Low"))</f>
        <v>Active</v>
      </c>
    </row>
    <row r="920" spans="1:13" x14ac:dyDescent="0.3">
      <c r="A920">
        <v>716032233</v>
      </c>
      <c r="B920">
        <v>42</v>
      </c>
      <c r="C920" t="s">
        <v>10</v>
      </c>
      <c r="D920" t="s">
        <v>13</v>
      </c>
      <c r="E920" t="s">
        <v>17</v>
      </c>
      <c r="F920">
        <v>100000</v>
      </c>
      <c r="G920" t="s">
        <v>21</v>
      </c>
      <c r="H920" s="3">
        <v>8.2000000000000003E-2</v>
      </c>
      <c r="I920">
        <v>3981</v>
      </c>
      <c r="J920">
        <v>65</v>
      </c>
      <c r="K920" t="s">
        <v>25</v>
      </c>
      <c r="L920" s="9">
        <f t="shared" si="14"/>
        <v>8.2000000000000003E-2</v>
      </c>
      <c r="M920" t="str">
        <f>IF(Customer_table[[#This Row],[Total Trans Ct]]&gt;=60,"Active",IF(Customer_table[[#This Row],[Total Trans Ct]]&gt;=30,"Moderate","Low"))</f>
        <v>Active</v>
      </c>
    </row>
    <row r="921" spans="1:13" x14ac:dyDescent="0.3">
      <c r="A921">
        <v>717835908</v>
      </c>
      <c r="B921">
        <v>33</v>
      </c>
      <c r="C921" t="s">
        <v>12</v>
      </c>
      <c r="D921" t="s">
        <v>13</v>
      </c>
      <c r="E921" t="s">
        <v>17</v>
      </c>
      <c r="F921">
        <v>100000</v>
      </c>
      <c r="G921" t="s">
        <v>21</v>
      </c>
      <c r="H921" s="3">
        <v>0.47299999999999998</v>
      </c>
      <c r="I921">
        <v>2730</v>
      </c>
      <c r="J921">
        <v>48</v>
      </c>
      <c r="K921" t="s">
        <v>26</v>
      </c>
      <c r="L921" s="9">
        <f t="shared" si="14"/>
        <v>0.47299999999999998</v>
      </c>
      <c r="M921" t="str">
        <f>IF(Customer_table[[#This Row],[Total Trans Ct]]&gt;=60,"Active",IF(Customer_table[[#This Row],[Total Trans Ct]]&gt;=30,"Moderate","Low"))</f>
        <v>Moderate</v>
      </c>
    </row>
    <row r="922" spans="1:13" x14ac:dyDescent="0.3">
      <c r="A922">
        <v>719466558</v>
      </c>
      <c r="B922">
        <v>60</v>
      </c>
      <c r="C922" t="s">
        <v>11</v>
      </c>
      <c r="D922" t="s">
        <v>14</v>
      </c>
      <c r="E922" t="s">
        <v>20</v>
      </c>
      <c r="G922" t="s">
        <v>21</v>
      </c>
      <c r="H922" s="3">
        <v>0</v>
      </c>
      <c r="I922">
        <v>1361</v>
      </c>
      <c r="J922">
        <v>34</v>
      </c>
      <c r="K922" t="s">
        <v>25</v>
      </c>
      <c r="L922" s="9">
        <f t="shared" si="14"/>
        <v>0</v>
      </c>
      <c r="M922" t="str">
        <f>IF(Customer_table[[#This Row],[Total Trans Ct]]&gt;=60,"Active",IF(Customer_table[[#This Row],[Total Trans Ct]]&gt;=30,"Moderate","Low"))</f>
        <v>Moderate</v>
      </c>
    </row>
    <row r="923" spans="1:13" x14ac:dyDescent="0.3">
      <c r="A923">
        <v>778663458</v>
      </c>
      <c r="B923">
        <v>65</v>
      </c>
      <c r="C923" t="s">
        <v>11</v>
      </c>
      <c r="D923" t="s">
        <v>13</v>
      </c>
      <c r="E923" t="s">
        <v>16</v>
      </c>
      <c r="F923">
        <v>20000</v>
      </c>
      <c r="G923" t="s">
        <v>21</v>
      </c>
      <c r="H923" s="3">
        <v>0</v>
      </c>
      <c r="I923">
        <v>821</v>
      </c>
      <c r="J923">
        <v>18</v>
      </c>
      <c r="K923" t="s">
        <v>25</v>
      </c>
      <c r="L923" s="9">
        <f t="shared" si="14"/>
        <v>0</v>
      </c>
      <c r="M923" t="str">
        <f>IF(Customer_table[[#This Row],[Total Trans Ct]]&gt;=60,"Active",IF(Customer_table[[#This Row],[Total Trans Ct]]&gt;=30,"Moderate","Low"))</f>
        <v>Low</v>
      </c>
    </row>
    <row r="924" spans="1:13" x14ac:dyDescent="0.3">
      <c r="A924">
        <v>716024808</v>
      </c>
      <c r="B924">
        <v>57</v>
      </c>
      <c r="C924" t="s">
        <v>11</v>
      </c>
      <c r="D924" t="s">
        <v>13</v>
      </c>
      <c r="E924" t="s">
        <v>17</v>
      </c>
      <c r="F924">
        <v>100000</v>
      </c>
      <c r="G924" t="s">
        <v>21</v>
      </c>
      <c r="H924" s="3">
        <v>0.501</v>
      </c>
      <c r="I924">
        <v>938</v>
      </c>
      <c r="J924">
        <v>21</v>
      </c>
      <c r="K924" t="s">
        <v>25</v>
      </c>
      <c r="L924" s="9">
        <f t="shared" si="14"/>
        <v>0.501</v>
      </c>
      <c r="M924" t="str">
        <f>IF(Customer_table[[#This Row],[Total Trans Ct]]&gt;=60,"Active",IF(Customer_table[[#This Row],[Total Trans Ct]]&gt;=30,"Moderate","Low"))</f>
        <v>Low</v>
      </c>
    </row>
    <row r="925" spans="1:13" x14ac:dyDescent="0.3">
      <c r="A925">
        <v>713008308</v>
      </c>
      <c r="B925">
        <v>59</v>
      </c>
      <c r="C925" t="s">
        <v>11</v>
      </c>
      <c r="D925" t="s">
        <v>14</v>
      </c>
      <c r="E925" t="s">
        <v>16</v>
      </c>
      <c r="F925">
        <v>20000</v>
      </c>
      <c r="G925" t="s">
        <v>21</v>
      </c>
      <c r="H925" s="3">
        <v>0.218</v>
      </c>
      <c r="I925">
        <v>1861</v>
      </c>
      <c r="J925">
        <v>42</v>
      </c>
      <c r="K925" t="s">
        <v>25</v>
      </c>
      <c r="L925" s="9">
        <f t="shared" si="14"/>
        <v>0.218</v>
      </c>
      <c r="M925" t="str">
        <f>IF(Customer_table[[#This Row],[Total Trans Ct]]&gt;=60,"Active",IF(Customer_table[[#This Row],[Total Trans Ct]]&gt;=30,"Moderate","Low"))</f>
        <v>Moderate</v>
      </c>
    </row>
    <row r="926" spans="1:13" x14ac:dyDescent="0.3">
      <c r="A926">
        <v>794831733</v>
      </c>
      <c r="B926">
        <v>45</v>
      </c>
      <c r="C926" t="s">
        <v>10</v>
      </c>
      <c r="D926" t="s">
        <v>14</v>
      </c>
      <c r="E926" t="s">
        <v>16</v>
      </c>
      <c r="F926">
        <v>20000</v>
      </c>
      <c r="G926" t="s">
        <v>21</v>
      </c>
      <c r="H926" s="3">
        <v>0.56000000000000005</v>
      </c>
      <c r="I926">
        <v>1345</v>
      </c>
      <c r="J926">
        <v>28</v>
      </c>
      <c r="K926" t="s">
        <v>25</v>
      </c>
      <c r="L926" s="9">
        <f t="shared" si="14"/>
        <v>0.56000000000000005</v>
      </c>
      <c r="M926" t="str">
        <f>IF(Customer_table[[#This Row],[Total Trans Ct]]&gt;=60,"Active",IF(Customer_table[[#This Row],[Total Trans Ct]]&gt;=30,"Moderate","Low"))</f>
        <v>Low</v>
      </c>
    </row>
    <row r="927" spans="1:13" x14ac:dyDescent="0.3">
      <c r="A927">
        <v>713854608</v>
      </c>
      <c r="B927">
        <v>62</v>
      </c>
      <c r="C927" t="s">
        <v>11</v>
      </c>
      <c r="D927" t="s">
        <v>13</v>
      </c>
      <c r="E927" t="s">
        <v>15</v>
      </c>
      <c r="F927">
        <v>70000</v>
      </c>
      <c r="G927" t="s">
        <v>21</v>
      </c>
      <c r="H927" s="3">
        <v>0.17499999999999999</v>
      </c>
      <c r="I927">
        <v>2444</v>
      </c>
      <c r="J927">
        <v>63</v>
      </c>
      <c r="K927" t="s">
        <v>25</v>
      </c>
      <c r="L927" s="9">
        <f t="shared" si="14"/>
        <v>0.17499999999999999</v>
      </c>
      <c r="M927" t="str">
        <f>IF(Customer_table[[#This Row],[Total Trans Ct]]&gt;=60,"Active",IF(Customer_table[[#This Row],[Total Trans Ct]]&gt;=30,"Moderate","Low"))</f>
        <v>Active</v>
      </c>
    </row>
    <row r="928" spans="1:13" x14ac:dyDescent="0.3">
      <c r="A928">
        <v>715993608</v>
      </c>
      <c r="B928">
        <v>51</v>
      </c>
      <c r="C928" t="s">
        <v>11</v>
      </c>
      <c r="D928" t="s">
        <v>13</v>
      </c>
      <c r="E928" t="s">
        <v>19</v>
      </c>
      <c r="F928">
        <v>130000</v>
      </c>
      <c r="G928" t="s">
        <v>21</v>
      </c>
      <c r="H928" s="3">
        <v>9.4E-2</v>
      </c>
      <c r="I928">
        <v>1686</v>
      </c>
      <c r="J928">
        <v>50</v>
      </c>
      <c r="K928" t="s">
        <v>25</v>
      </c>
      <c r="L928" s="9">
        <f t="shared" si="14"/>
        <v>9.4E-2</v>
      </c>
      <c r="M928" t="str">
        <f>IF(Customer_table[[#This Row],[Total Trans Ct]]&gt;=60,"Active",IF(Customer_table[[#This Row],[Total Trans Ct]]&gt;=30,"Moderate","Low"))</f>
        <v>Moderate</v>
      </c>
    </row>
    <row r="929" spans="1:13" x14ac:dyDescent="0.3">
      <c r="A929">
        <v>789368658</v>
      </c>
      <c r="B929">
        <v>57</v>
      </c>
      <c r="C929" t="s">
        <v>11</v>
      </c>
      <c r="D929" t="s">
        <v>13</v>
      </c>
      <c r="E929" t="s">
        <v>17</v>
      </c>
      <c r="F929">
        <v>100000</v>
      </c>
      <c r="G929" t="s">
        <v>21</v>
      </c>
      <c r="H929" s="3">
        <v>0.66300000000000003</v>
      </c>
      <c r="I929">
        <v>1468</v>
      </c>
      <c r="J929">
        <v>30</v>
      </c>
      <c r="K929" t="s">
        <v>25</v>
      </c>
      <c r="L929" s="9">
        <f t="shared" si="14"/>
        <v>0.66300000000000003</v>
      </c>
      <c r="M929" t="str">
        <f>IF(Customer_table[[#This Row],[Total Trans Ct]]&gt;=60,"Active",IF(Customer_table[[#This Row],[Total Trans Ct]]&gt;=30,"Moderate","Low"))</f>
        <v>Moderate</v>
      </c>
    </row>
    <row r="930" spans="1:13" x14ac:dyDescent="0.3">
      <c r="A930">
        <v>802817358</v>
      </c>
      <c r="B930">
        <v>38</v>
      </c>
      <c r="C930" t="s">
        <v>10</v>
      </c>
      <c r="D930" t="s">
        <v>14</v>
      </c>
      <c r="E930" t="s">
        <v>20</v>
      </c>
      <c r="G930" t="s">
        <v>21</v>
      </c>
      <c r="H930" s="3">
        <v>0.17899999999999999</v>
      </c>
      <c r="I930">
        <v>2320</v>
      </c>
      <c r="J930">
        <v>51</v>
      </c>
      <c r="K930" t="s">
        <v>25</v>
      </c>
      <c r="L930" s="9">
        <f t="shared" si="14"/>
        <v>0.17899999999999999</v>
      </c>
      <c r="M930" t="str">
        <f>IF(Customer_table[[#This Row],[Total Trans Ct]]&gt;=60,"Active",IF(Customer_table[[#This Row],[Total Trans Ct]]&gt;=30,"Moderate","Low"))</f>
        <v>Moderate</v>
      </c>
    </row>
    <row r="931" spans="1:13" x14ac:dyDescent="0.3">
      <c r="A931">
        <v>708098133</v>
      </c>
      <c r="B931">
        <v>32</v>
      </c>
      <c r="C931" t="s">
        <v>12</v>
      </c>
      <c r="D931" t="s">
        <v>14</v>
      </c>
      <c r="E931" t="s">
        <v>16</v>
      </c>
      <c r="F931">
        <v>20000</v>
      </c>
      <c r="G931" t="s">
        <v>21</v>
      </c>
      <c r="H931" s="3">
        <v>0.5</v>
      </c>
      <c r="I931">
        <v>1598</v>
      </c>
      <c r="J931">
        <v>39</v>
      </c>
      <c r="K931" t="s">
        <v>26</v>
      </c>
      <c r="L931" s="9">
        <f t="shared" si="14"/>
        <v>0.5</v>
      </c>
      <c r="M931" t="str">
        <f>IF(Customer_table[[#This Row],[Total Trans Ct]]&gt;=60,"Active",IF(Customer_table[[#This Row],[Total Trans Ct]]&gt;=30,"Moderate","Low"))</f>
        <v>Moderate</v>
      </c>
    </row>
    <row r="932" spans="1:13" x14ac:dyDescent="0.3">
      <c r="A932">
        <v>801499908</v>
      </c>
      <c r="B932">
        <v>43</v>
      </c>
      <c r="C932" t="s">
        <v>10</v>
      </c>
      <c r="D932" t="s">
        <v>14</v>
      </c>
      <c r="E932" t="s">
        <v>16</v>
      </c>
      <c r="F932">
        <v>20000</v>
      </c>
      <c r="G932" t="s">
        <v>21</v>
      </c>
      <c r="H932" s="3">
        <v>0.435</v>
      </c>
      <c r="I932">
        <v>1232</v>
      </c>
      <c r="J932">
        <v>31</v>
      </c>
      <c r="K932" t="s">
        <v>25</v>
      </c>
      <c r="L932" s="9">
        <f t="shared" si="14"/>
        <v>0.435</v>
      </c>
      <c r="M932" t="str">
        <f>IF(Customer_table[[#This Row],[Total Trans Ct]]&gt;=60,"Active",IF(Customer_table[[#This Row],[Total Trans Ct]]&gt;=30,"Moderate","Low"))</f>
        <v>Moderate</v>
      </c>
    </row>
    <row r="933" spans="1:13" x14ac:dyDescent="0.3">
      <c r="A933">
        <v>824770683</v>
      </c>
      <c r="B933">
        <v>51</v>
      </c>
      <c r="C933" t="s">
        <v>11</v>
      </c>
      <c r="D933" t="s">
        <v>14</v>
      </c>
      <c r="E933" t="s">
        <v>16</v>
      </c>
      <c r="F933">
        <v>20000</v>
      </c>
      <c r="G933" t="s">
        <v>21</v>
      </c>
      <c r="H933" s="3">
        <v>0.378</v>
      </c>
      <c r="I933">
        <v>4027</v>
      </c>
      <c r="J933">
        <v>76</v>
      </c>
      <c r="K933" t="s">
        <v>26</v>
      </c>
      <c r="L933" s="9">
        <f t="shared" si="14"/>
        <v>0.378</v>
      </c>
      <c r="M933" t="str">
        <f>IF(Customer_table[[#This Row],[Total Trans Ct]]&gt;=60,"Active",IF(Customer_table[[#This Row],[Total Trans Ct]]&gt;=30,"Moderate","Low"))</f>
        <v>Active</v>
      </c>
    </row>
    <row r="934" spans="1:13" x14ac:dyDescent="0.3">
      <c r="A934">
        <v>718310733</v>
      </c>
      <c r="B934">
        <v>50</v>
      </c>
      <c r="C934" t="s">
        <v>11</v>
      </c>
      <c r="D934" t="s">
        <v>13</v>
      </c>
      <c r="E934" t="s">
        <v>17</v>
      </c>
      <c r="F934">
        <v>100000</v>
      </c>
      <c r="G934" t="s">
        <v>21</v>
      </c>
      <c r="H934" s="3">
        <v>0</v>
      </c>
      <c r="I934">
        <v>1922</v>
      </c>
      <c r="J934">
        <v>48</v>
      </c>
      <c r="K934" t="s">
        <v>25</v>
      </c>
      <c r="L934" s="9">
        <f t="shared" si="14"/>
        <v>0</v>
      </c>
      <c r="M934" t="str">
        <f>IF(Customer_table[[#This Row],[Total Trans Ct]]&gt;=60,"Active",IF(Customer_table[[#This Row],[Total Trans Ct]]&gt;=30,"Moderate","Low"))</f>
        <v>Moderate</v>
      </c>
    </row>
    <row r="935" spans="1:13" x14ac:dyDescent="0.3">
      <c r="A935">
        <v>708162558</v>
      </c>
      <c r="B935">
        <v>64</v>
      </c>
      <c r="C935" t="s">
        <v>11</v>
      </c>
      <c r="D935" t="s">
        <v>14</v>
      </c>
      <c r="E935" t="s">
        <v>20</v>
      </c>
      <c r="G935" t="s">
        <v>21</v>
      </c>
      <c r="H935" s="3">
        <v>0.61299999999999999</v>
      </c>
      <c r="I935">
        <v>1355</v>
      </c>
      <c r="J935">
        <v>36</v>
      </c>
      <c r="K935" t="s">
        <v>25</v>
      </c>
      <c r="L935" s="9">
        <f t="shared" si="14"/>
        <v>0.61299999999999999</v>
      </c>
      <c r="M935" t="str">
        <f>IF(Customer_table[[#This Row],[Total Trans Ct]]&gt;=60,"Active",IF(Customer_table[[#This Row],[Total Trans Ct]]&gt;=30,"Moderate","Low"))</f>
        <v>Moderate</v>
      </c>
    </row>
    <row r="936" spans="1:13" x14ac:dyDescent="0.3">
      <c r="A936">
        <v>721129383</v>
      </c>
      <c r="B936">
        <v>53</v>
      </c>
      <c r="C936" t="s">
        <v>11</v>
      </c>
      <c r="D936" t="s">
        <v>14</v>
      </c>
      <c r="E936" t="s">
        <v>16</v>
      </c>
      <c r="F936">
        <v>20000</v>
      </c>
      <c r="G936" t="s">
        <v>21</v>
      </c>
      <c r="H936" s="3">
        <v>0.80500000000000005</v>
      </c>
      <c r="I936">
        <v>2361</v>
      </c>
      <c r="J936">
        <v>42</v>
      </c>
      <c r="K936" t="s">
        <v>26</v>
      </c>
      <c r="L936" s="9">
        <f t="shared" si="14"/>
        <v>0.80500000000000005</v>
      </c>
      <c r="M936" t="str">
        <f>IF(Customer_table[[#This Row],[Total Trans Ct]]&gt;=60,"Active",IF(Customer_table[[#This Row],[Total Trans Ct]]&gt;=30,"Moderate","Low"))</f>
        <v>Moderate</v>
      </c>
    </row>
    <row r="937" spans="1:13" x14ac:dyDescent="0.3">
      <c r="A937">
        <v>721249158</v>
      </c>
      <c r="B937">
        <v>42</v>
      </c>
      <c r="C937" t="s">
        <v>10</v>
      </c>
      <c r="D937" t="s">
        <v>13</v>
      </c>
      <c r="E937" t="s">
        <v>15</v>
      </c>
      <c r="F937">
        <v>70000</v>
      </c>
      <c r="G937" t="s">
        <v>21</v>
      </c>
      <c r="H937" s="3">
        <v>0</v>
      </c>
      <c r="I937">
        <v>708</v>
      </c>
      <c r="J937">
        <v>14</v>
      </c>
      <c r="K937" t="s">
        <v>25</v>
      </c>
      <c r="L937" s="9">
        <f t="shared" si="14"/>
        <v>0</v>
      </c>
      <c r="M937" t="str">
        <f>IF(Customer_table[[#This Row],[Total Trans Ct]]&gt;=60,"Active",IF(Customer_table[[#This Row],[Total Trans Ct]]&gt;=30,"Moderate","Low"))</f>
        <v>Low</v>
      </c>
    </row>
    <row r="938" spans="1:13" x14ac:dyDescent="0.3">
      <c r="A938">
        <v>721049658</v>
      </c>
      <c r="B938">
        <v>53</v>
      </c>
      <c r="C938" t="s">
        <v>11</v>
      </c>
      <c r="D938" t="s">
        <v>13</v>
      </c>
      <c r="E938" t="s">
        <v>17</v>
      </c>
      <c r="F938">
        <v>100000</v>
      </c>
      <c r="G938" t="s">
        <v>21</v>
      </c>
      <c r="H938" s="3">
        <v>0</v>
      </c>
      <c r="I938">
        <v>1687</v>
      </c>
      <c r="J938">
        <v>62</v>
      </c>
      <c r="K938" t="s">
        <v>25</v>
      </c>
      <c r="L938" s="9">
        <f t="shared" si="14"/>
        <v>0</v>
      </c>
      <c r="M938" t="str">
        <f>IF(Customer_table[[#This Row],[Total Trans Ct]]&gt;=60,"Active",IF(Customer_table[[#This Row],[Total Trans Ct]]&gt;=30,"Moderate","Low"))</f>
        <v>Active</v>
      </c>
    </row>
    <row r="939" spans="1:13" x14ac:dyDescent="0.3">
      <c r="A939">
        <v>806392908</v>
      </c>
      <c r="B939">
        <v>52</v>
      </c>
      <c r="C939" t="s">
        <v>11</v>
      </c>
      <c r="D939" t="s">
        <v>14</v>
      </c>
      <c r="E939" t="s">
        <v>20</v>
      </c>
      <c r="G939" t="s">
        <v>21</v>
      </c>
      <c r="H939" s="3">
        <v>0.313</v>
      </c>
      <c r="I939">
        <v>1212</v>
      </c>
      <c r="J939">
        <v>33</v>
      </c>
      <c r="K939" t="s">
        <v>25</v>
      </c>
      <c r="L939" s="9">
        <f t="shared" si="14"/>
        <v>0.313</v>
      </c>
      <c r="M939" t="str">
        <f>IF(Customer_table[[#This Row],[Total Trans Ct]]&gt;=60,"Active",IF(Customer_table[[#This Row],[Total Trans Ct]]&gt;=30,"Moderate","Low"))</f>
        <v>Moderate</v>
      </c>
    </row>
    <row r="940" spans="1:13" x14ac:dyDescent="0.3">
      <c r="A940">
        <v>714886533</v>
      </c>
      <c r="B940">
        <v>60</v>
      </c>
      <c r="C940" t="s">
        <v>11</v>
      </c>
      <c r="D940" t="s">
        <v>14</v>
      </c>
      <c r="E940" t="s">
        <v>16</v>
      </c>
      <c r="F940">
        <v>20000</v>
      </c>
      <c r="G940" t="s">
        <v>21</v>
      </c>
      <c r="H940" s="3">
        <v>0.72699999999999998</v>
      </c>
      <c r="I940">
        <v>1752</v>
      </c>
      <c r="J940">
        <v>34</v>
      </c>
      <c r="K940" t="s">
        <v>26</v>
      </c>
      <c r="L940" s="9">
        <f t="shared" si="14"/>
        <v>0.72699999999999998</v>
      </c>
      <c r="M940" t="str">
        <f>IF(Customer_table[[#This Row],[Total Trans Ct]]&gt;=60,"Active",IF(Customer_table[[#This Row],[Total Trans Ct]]&gt;=30,"Moderate","Low"))</f>
        <v>Moderate</v>
      </c>
    </row>
    <row r="941" spans="1:13" x14ac:dyDescent="0.3">
      <c r="A941">
        <v>772375533</v>
      </c>
      <c r="B941">
        <v>30</v>
      </c>
      <c r="C941" t="s">
        <v>12</v>
      </c>
      <c r="D941" t="s">
        <v>13</v>
      </c>
      <c r="E941" t="s">
        <v>17</v>
      </c>
      <c r="F941">
        <v>100000</v>
      </c>
      <c r="G941" t="s">
        <v>21</v>
      </c>
      <c r="H941" s="3">
        <v>0.23899999999999999</v>
      </c>
      <c r="I941">
        <v>1560</v>
      </c>
      <c r="J941">
        <v>39</v>
      </c>
      <c r="K941" t="s">
        <v>25</v>
      </c>
      <c r="L941" s="9">
        <f t="shared" si="14"/>
        <v>0.23899999999999999</v>
      </c>
      <c r="M941" t="str">
        <f>IF(Customer_table[[#This Row],[Total Trans Ct]]&gt;=60,"Active",IF(Customer_table[[#This Row],[Total Trans Ct]]&gt;=30,"Moderate","Low"))</f>
        <v>Moderate</v>
      </c>
    </row>
    <row r="942" spans="1:13" x14ac:dyDescent="0.3">
      <c r="A942">
        <v>826775058</v>
      </c>
      <c r="B942">
        <v>43</v>
      </c>
      <c r="C942" t="s">
        <v>10</v>
      </c>
      <c r="D942" t="s">
        <v>14</v>
      </c>
      <c r="E942" t="s">
        <v>16</v>
      </c>
      <c r="F942">
        <v>20000</v>
      </c>
      <c r="G942" t="s">
        <v>21</v>
      </c>
      <c r="H942" s="3">
        <v>0.60299999999999998</v>
      </c>
      <c r="I942">
        <v>1520</v>
      </c>
      <c r="J942">
        <v>36</v>
      </c>
      <c r="K942" t="s">
        <v>26</v>
      </c>
      <c r="L942" s="9">
        <f t="shared" si="14"/>
        <v>0.60299999999999998</v>
      </c>
      <c r="M942" t="str">
        <f>IF(Customer_table[[#This Row],[Total Trans Ct]]&gt;=60,"Active",IF(Customer_table[[#This Row],[Total Trans Ct]]&gt;=30,"Moderate","Low"))</f>
        <v>Moderate</v>
      </c>
    </row>
    <row r="943" spans="1:13" x14ac:dyDescent="0.3">
      <c r="A943">
        <v>711878733</v>
      </c>
      <c r="B943">
        <v>60</v>
      </c>
      <c r="C943" t="s">
        <v>11</v>
      </c>
      <c r="D943" t="s">
        <v>13</v>
      </c>
      <c r="E943" t="s">
        <v>15</v>
      </c>
      <c r="F943">
        <v>70000</v>
      </c>
      <c r="G943" t="s">
        <v>21</v>
      </c>
      <c r="H943" s="3">
        <v>0.20200000000000001</v>
      </c>
      <c r="I943">
        <v>1685</v>
      </c>
      <c r="J943">
        <v>45</v>
      </c>
      <c r="K943" t="s">
        <v>25</v>
      </c>
      <c r="L943" s="9">
        <f t="shared" si="14"/>
        <v>0.20200000000000001</v>
      </c>
      <c r="M943" t="str">
        <f>IF(Customer_table[[#This Row],[Total Trans Ct]]&gt;=60,"Active",IF(Customer_table[[#This Row],[Total Trans Ct]]&gt;=30,"Moderate","Low"))</f>
        <v>Moderate</v>
      </c>
    </row>
    <row r="944" spans="1:13" x14ac:dyDescent="0.3">
      <c r="A944">
        <v>714550383</v>
      </c>
      <c r="B944">
        <v>46</v>
      </c>
      <c r="C944" t="s">
        <v>11</v>
      </c>
      <c r="D944" t="s">
        <v>13</v>
      </c>
      <c r="E944" t="s">
        <v>18</v>
      </c>
      <c r="F944">
        <v>50000</v>
      </c>
      <c r="G944" t="s">
        <v>21</v>
      </c>
      <c r="H944" s="3">
        <v>0</v>
      </c>
      <c r="I944">
        <v>1678</v>
      </c>
      <c r="J944">
        <v>40</v>
      </c>
      <c r="K944" t="s">
        <v>25</v>
      </c>
      <c r="L944" s="9">
        <f t="shared" si="14"/>
        <v>0</v>
      </c>
      <c r="M944" t="str">
        <f>IF(Customer_table[[#This Row],[Total Trans Ct]]&gt;=60,"Active",IF(Customer_table[[#This Row],[Total Trans Ct]]&gt;=30,"Moderate","Low"))</f>
        <v>Moderate</v>
      </c>
    </row>
    <row r="945" spans="1:13" x14ac:dyDescent="0.3">
      <c r="A945">
        <v>712636308</v>
      </c>
      <c r="B945">
        <v>65</v>
      </c>
      <c r="C945" t="s">
        <v>11</v>
      </c>
      <c r="D945" t="s">
        <v>14</v>
      </c>
      <c r="E945" t="s">
        <v>18</v>
      </c>
      <c r="F945">
        <v>50000</v>
      </c>
      <c r="G945" t="s">
        <v>21</v>
      </c>
      <c r="H945" s="3">
        <v>0.56999999999999995</v>
      </c>
      <c r="I945">
        <v>1627</v>
      </c>
      <c r="J945">
        <v>26</v>
      </c>
      <c r="K945" t="s">
        <v>26</v>
      </c>
      <c r="L945" s="9">
        <f t="shared" si="14"/>
        <v>0.56999999999999995</v>
      </c>
      <c r="M945" t="str">
        <f>IF(Customer_table[[#This Row],[Total Trans Ct]]&gt;=60,"Active",IF(Customer_table[[#This Row],[Total Trans Ct]]&gt;=30,"Moderate","Low"))</f>
        <v>Low</v>
      </c>
    </row>
    <row r="946" spans="1:13" x14ac:dyDescent="0.3">
      <c r="A946">
        <v>772139433</v>
      </c>
      <c r="B946">
        <v>44</v>
      </c>
      <c r="C946" t="s">
        <v>10</v>
      </c>
      <c r="D946" t="s">
        <v>14</v>
      </c>
      <c r="E946" t="s">
        <v>18</v>
      </c>
      <c r="F946">
        <v>50000</v>
      </c>
      <c r="G946" t="s">
        <v>21</v>
      </c>
      <c r="H946" s="3">
        <v>0.27</v>
      </c>
      <c r="I946">
        <v>1637</v>
      </c>
      <c r="J946">
        <v>61</v>
      </c>
      <c r="K946" t="s">
        <v>25</v>
      </c>
      <c r="L946" s="9">
        <f t="shared" si="14"/>
        <v>0.27</v>
      </c>
      <c r="M946" t="str">
        <f>IF(Customer_table[[#This Row],[Total Trans Ct]]&gt;=60,"Active",IF(Customer_table[[#This Row],[Total Trans Ct]]&gt;=30,"Moderate","Low"))</f>
        <v>Active</v>
      </c>
    </row>
    <row r="947" spans="1:13" x14ac:dyDescent="0.3">
      <c r="A947">
        <v>709058808</v>
      </c>
      <c r="B947">
        <v>56</v>
      </c>
      <c r="C947" t="s">
        <v>11</v>
      </c>
      <c r="D947" t="s">
        <v>14</v>
      </c>
      <c r="E947" t="s">
        <v>16</v>
      </c>
      <c r="F947">
        <v>20000</v>
      </c>
      <c r="G947" t="s">
        <v>21</v>
      </c>
      <c r="H947" s="3">
        <v>0.372</v>
      </c>
      <c r="I947">
        <v>1707</v>
      </c>
      <c r="J947">
        <v>42</v>
      </c>
      <c r="K947" t="s">
        <v>26</v>
      </c>
      <c r="L947" s="9">
        <f t="shared" si="14"/>
        <v>0.372</v>
      </c>
      <c r="M947" t="str">
        <f>IF(Customer_table[[#This Row],[Total Trans Ct]]&gt;=60,"Active",IF(Customer_table[[#This Row],[Total Trans Ct]]&gt;=30,"Moderate","Low"))</f>
        <v>Moderate</v>
      </c>
    </row>
    <row r="948" spans="1:13" x14ac:dyDescent="0.3">
      <c r="A948">
        <v>813240408</v>
      </c>
      <c r="B948">
        <v>45</v>
      </c>
      <c r="C948" t="s">
        <v>10</v>
      </c>
      <c r="D948" t="s">
        <v>14</v>
      </c>
      <c r="E948" t="s">
        <v>20</v>
      </c>
      <c r="G948" t="s">
        <v>21</v>
      </c>
      <c r="H948" s="3">
        <v>3.4000000000000002E-2</v>
      </c>
      <c r="I948">
        <v>1208</v>
      </c>
      <c r="J948">
        <v>25</v>
      </c>
      <c r="K948" t="s">
        <v>25</v>
      </c>
      <c r="L948" s="9">
        <f t="shared" si="14"/>
        <v>3.4000000000000002E-2</v>
      </c>
      <c r="M948" t="str">
        <f>IF(Customer_table[[#This Row],[Total Trans Ct]]&gt;=60,"Active",IF(Customer_table[[#This Row],[Total Trans Ct]]&gt;=30,"Moderate","Low"))</f>
        <v>Low</v>
      </c>
    </row>
    <row r="949" spans="1:13" x14ac:dyDescent="0.3">
      <c r="A949">
        <v>767753958</v>
      </c>
      <c r="B949">
        <v>37</v>
      </c>
      <c r="C949" t="s">
        <v>10</v>
      </c>
      <c r="D949" t="s">
        <v>13</v>
      </c>
      <c r="E949" t="s">
        <v>18</v>
      </c>
      <c r="F949">
        <v>50000</v>
      </c>
      <c r="G949" t="s">
        <v>21</v>
      </c>
      <c r="H949" s="3">
        <v>0.23</v>
      </c>
      <c r="I949">
        <v>1881</v>
      </c>
      <c r="J949">
        <v>51</v>
      </c>
      <c r="K949" t="s">
        <v>25</v>
      </c>
      <c r="L949" s="9">
        <f t="shared" si="14"/>
        <v>0.23</v>
      </c>
      <c r="M949" t="str">
        <f>IF(Customer_table[[#This Row],[Total Trans Ct]]&gt;=60,"Active",IF(Customer_table[[#This Row],[Total Trans Ct]]&gt;=30,"Moderate","Low"))</f>
        <v>Moderate</v>
      </c>
    </row>
    <row r="950" spans="1:13" x14ac:dyDescent="0.3">
      <c r="A950">
        <v>710111733</v>
      </c>
      <c r="B950">
        <v>48</v>
      </c>
      <c r="C950" t="s">
        <v>11</v>
      </c>
      <c r="D950" t="s">
        <v>13</v>
      </c>
      <c r="E950" t="s">
        <v>17</v>
      </c>
      <c r="F950">
        <v>100000</v>
      </c>
      <c r="G950" t="s">
        <v>21</v>
      </c>
      <c r="H950" s="3">
        <v>0.247</v>
      </c>
      <c r="I950">
        <v>1360</v>
      </c>
      <c r="J950">
        <v>28</v>
      </c>
      <c r="K950" t="s">
        <v>25</v>
      </c>
      <c r="L950" s="9">
        <f t="shared" si="14"/>
        <v>0.247</v>
      </c>
      <c r="M950" t="str">
        <f>IF(Customer_table[[#This Row],[Total Trans Ct]]&gt;=60,"Active",IF(Customer_table[[#This Row],[Total Trans Ct]]&gt;=30,"Moderate","Low"))</f>
        <v>Low</v>
      </c>
    </row>
    <row r="951" spans="1:13" x14ac:dyDescent="0.3">
      <c r="A951">
        <v>761544333</v>
      </c>
      <c r="B951">
        <v>37</v>
      </c>
      <c r="C951" t="s">
        <v>10</v>
      </c>
      <c r="D951" t="s">
        <v>14</v>
      </c>
      <c r="E951" t="s">
        <v>18</v>
      </c>
      <c r="F951">
        <v>50000</v>
      </c>
      <c r="G951" t="s">
        <v>21</v>
      </c>
      <c r="H951" s="3">
        <v>0.73699999999999999</v>
      </c>
      <c r="I951">
        <v>1641</v>
      </c>
      <c r="J951">
        <v>32</v>
      </c>
      <c r="K951" t="s">
        <v>26</v>
      </c>
      <c r="L951" s="9">
        <f t="shared" si="14"/>
        <v>0.73699999999999999</v>
      </c>
      <c r="M951" t="str">
        <f>IF(Customer_table[[#This Row],[Total Trans Ct]]&gt;=60,"Active",IF(Customer_table[[#This Row],[Total Trans Ct]]&gt;=30,"Moderate","Low"))</f>
        <v>Moderate</v>
      </c>
    </row>
    <row r="952" spans="1:13" x14ac:dyDescent="0.3">
      <c r="A952">
        <v>788814783</v>
      </c>
      <c r="B952">
        <v>39</v>
      </c>
      <c r="C952" t="s">
        <v>10</v>
      </c>
      <c r="D952" t="s">
        <v>13</v>
      </c>
      <c r="E952" t="s">
        <v>15</v>
      </c>
      <c r="F952">
        <v>70000</v>
      </c>
      <c r="G952" t="s">
        <v>21</v>
      </c>
      <c r="H952" s="3">
        <v>9.1999999999999998E-2</v>
      </c>
      <c r="I952">
        <v>1820</v>
      </c>
      <c r="J952">
        <v>58</v>
      </c>
      <c r="K952" t="s">
        <v>25</v>
      </c>
      <c r="L952" s="9">
        <f t="shared" si="14"/>
        <v>9.1999999999999998E-2</v>
      </c>
      <c r="M952" t="str">
        <f>IF(Customer_table[[#This Row],[Total Trans Ct]]&gt;=60,"Active",IF(Customer_table[[#This Row],[Total Trans Ct]]&gt;=30,"Moderate","Low"))</f>
        <v>Moderate</v>
      </c>
    </row>
    <row r="953" spans="1:13" x14ac:dyDescent="0.3">
      <c r="A953">
        <v>715034358</v>
      </c>
      <c r="B953">
        <v>41</v>
      </c>
      <c r="C953" t="s">
        <v>10</v>
      </c>
      <c r="D953" t="s">
        <v>13</v>
      </c>
      <c r="E953" t="s">
        <v>19</v>
      </c>
      <c r="F953">
        <v>130000</v>
      </c>
      <c r="G953" t="s">
        <v>21</v>
      </c>
      <c r="H953" s="3">
        <v>0.14699999999999999</v>
      </c>
      <c r="I953">
        <v>1505</v>
      </c>
      <c r="J953">
        <v>35</v>
      </c>
      <c r="K953" t="s">
        <v>25</v>
      </c>
      <c r="L953" s="9">
        <f t="shared" si="14"/>
        <v>0.14699999999999999</v>
      </c>
      <c r="M953" t="str">
        <f>IF(Customer_table[[#This Row],[Total Trans Ct]]&gt;=60,"Active",IF(Customer_table[[#This Row],[Total Trans Ct]]&gt;=30,"Moderate","Low"))</f>
        <v>Moderate</v>
      </c>
    </row>
    <row r="954" spans="1:13" x14ac:dyDescent="0.3">
      <c r="A954">
        <v>709624533</v>
      </c>
      <c r="B954">
        <v>55</v>
      </c>
      <c r="C954" t="s">
        <v>11</v>
      </c>
      <c r="D954" t="s">
        <v>14</v>
      </c>
      <c r="E954" t="s">
        <v>16</v>
      </c>
      <c r="F954">
        <v>20000</v>
      </c>
      <c r="G954" t="s">
        <v>21</v>
      </c>
      <c r="H954" s="3">
        <v>0.79</v>
      </c>
      <c r="I954">
        <v>1627</v>
      </c>
      <c r="J954">
        <v>38</v>
      </c>
      <c r="K954" t="s">
        <v>26</v>
      </c>
      <c r="L954" s="9">
        <f t="shared" si="14"/>
        <v>0.79</v>
      </c>
      <c r="M954" t="str">
        <f>IF(Customer_table[[#This Row],[Total Trans Ct]]&gt;=60,"Active",IF(Customer_table[[#This Row],[Total Trans Ct]]&gt;=30,"Moderate","Low"))</f>
        <v>Moderate</v>
      </c>
    </row>
    <row r="955" spans="1:13" x14ac:dyDescent="0.3">
      <c r="A955">
        <v>709942383</v>
      </c>
      <c r="B955">
        <v>34</v>
      </c>
      <c r="C955" t="s">
        <v>12</v>
      </c>
      <c r="D955" t="s">
        <v>13</v>
      </c>
      <c r="E955" t="s">
        <v>17</v>
      </c>
      <c r="F955">
        <v>100000</v>
      </c>
      <c r="G955" t="s">
        <v>21</v>
      </c>
      <c r="H955" s="3">
        <v>0.124</v>
      </c>
      <c r="I955">
        <v>1703</v>
      </c>
      <c r="J955">
        <v>34</v>
      </c>
      <c r="K955" t="s">
        <v>25</v>
      </c>
      <c r="L955" s="9">
        <f t="shared" si="14"/>
        <v>0.124</v>
      </c>
      <c r="M955" t="str">
        <f>IF(Customer_table[[#This Row],[Total Trans Ct]]&gt;=60,"Active",IF(Customer_table[[#This Row],[Total Trans Ct]]&gt;=30,"Moderate","Low"))</f>
        <v>Moderate</v>
      </c>
    </row>
    <row r="956" spans="1:13" x14ac:dyDescent="0.3">
      <c r="A956">
        <v>803957508</v>
      </c>
      <c r="B956">
        <v>52</v>
      </c>
      <c r="C956" t="s">
        <v>11</v>
      </c>
      <c r="D956" t="s">
        <v>13</v>
      </c>
      <c r="E956" t="s">
        <v>17</v>
      </c>
      <c r="F956">
        <v>100000</v>
      </c>
      <c r="G956" t="s">
        <v>21</v>
      </c>
      <c r="H956" s="3">
        <v>6.4000000000000001E-2</v>
      </c>
      <c r="I956">
        <v>1433</v>
      </c>
      <c r="J956">
        <v>33</v>
      </c>
      <c r="K956" t="s">
        <v>25</v>
      </c>
      <c r="L956" s="9">
        <f t="shared" si="14"/>
        <v>6.4000000000000001E-2</v>
      </c>
      <c r="M956" t="str">
        <f>IF(Customer_table[[#This Row],[Total Trans Ct]]&gt;=60,"Active",IF(Customer_table[[#This Row],[Total Trans Ct]]&gt;=30,"Moderate","Low"))</f>
        <v>Moderate</v>
      </c>
    </row>
    <row r="957" spans="1:13" x14ac:dyDescent="0.3">
      <c r="A957">
        <v>713378133</v>
      </c>
      <c r="B957">
        <v>54</v>
      </c>
      <c r="C957" t="s">
        <v>11</v>
      </c>
      <c r="D957" t="s">
        <v>14</v>
      </c>
      <c r="E957" t="s">
        <v>16</v>
      </c>
      <c r="F957">
        <v>20000</v>
      </c>
      <c r="G957" t="s">
        <v>23</v>
      </c>
      <c r="H957" s="3">
        <v>0.19600000000000001</v>
      </c>
      <c r="I957">
        <v>2445</v>
      </c>
      <c r="J957">
        <v>60</v>
      </c>
      <c r="K957" t="s">
        <v>25</v>
      </c>
      <c r="L957" s="9">
        <f t="shared" si="14"/>
        <v>0.19600000000000001</v>
      </c>
      <c r="M957" t="str">
        <f>IF(Customer_table[[#This Row],[Total Trans Ct]]&gt;=60,"Active",IF(Customer_table[[#This Row],[Total Trans Ct]]&gt;=30,"Moderate","Low"))</f>
        <v>Active</v>
      </c>
    </row>
    <row r="958" spans="1:13" x14ac:dyDescent="0.3">
      <c r="A958">
        <v>709217358</v>
      </c>
      <c r="B958">
        <v>40</v>
      </c>
      <c r="C958" t="s">
        <v>10</v>
      </c>
      <c r="D958" t="s">
        <v>13</v>
      </c>
      <c r="E958" t="s">
        <v>17</v>
      </c>
      <c r="F958">
        <v>100000</v>
      </c>
      <c r="G958" t="s">
        <v>21</v>
      </c>
      <c r="H958" s="3">
        <v>0.09</v>
      </c>
      <c r="I958">
        <v>1665</v>
      </c>
      <c r="J958">
        <v>45</v>
      </c>
      <c r="K958" t="s">
        <v>25</v>
      </c>
      <c r="L958" s="9">
        <f t="shared" si="14"/>
        <v>0.09</v>
      </c>
      <c r="M958" t="str">
        <f>IF(Customer_table[[#This Row],[Total Trans Ct]]&gt;=60,"Active",IF(Customer_table[[#This Row],[Total Trans Ct]]&gt;=30,"Moderate","Low"))</f>
        <v>Moderate</v>
      </c>
    </row>
    <row r="959" spans="1:13" x14ac:dyDescent="0.3">
      <c r="A959">
        <v>720998358</v>
      </c>
      <c r="B959">
        <v>52</v>
      </c>
      <c r="C959" t="s">
        <v>11</v>
      </c>
      <c r="D959" t="s">
        <v>13</v>
      </c>
      <c r="E959" t="s">
        <v>19</v>
      </c>
      <c r="F959">
        <v>130000</v>
      </c>
      <c r="G959" t="s">
        <v>23</v>
      </c>
      <c r="H959" s="3">
        <v>0.03</v>
      </c>
      <c r="I959">
        <v>1489</v>
      </c>
      <c r="J959">
        <v>38</v>
      </c>
      <c r="K959" t="s">
        <v>25</v>
      </c>
      <c r="L959" s="9">
        <f t="shared" si="14"/>
        <v>0.03</v>
      </c>
      <c r="M959" t="str">
        <f>IF(Customer_table[[#This Row],[Total Trans Ct]]&gt;=60,"Active",IF(Customer_table[[#This Row],[Total Trans Ct]]&gt;=30,"Moderate","Low"))</f>
        <v>Moderate</v>
      </c>
    </row>
    <row r="960" spans="1:13" x14ac:dyDescent="0.3">
      <c r="A960">
        <v>721051908</v>
      </c>
      <c r="B960">
        <v>45</v>
      </c>
      <c r="C960" t="s">
        <v>10</v>
      </c>
      <c r="D960" t="s">
        <v>13</v>
      </c>
      <c r="E960" t="s">
        <v>15</v>
      </c>
      <c r="F960">
        <v>70000</v>
      </c>
      <c r="G960" t="s">
        <v>21</v>
      </c>
      <c r="H960" s="3">
        <v>0</v>
      </c>
      <c r="I960">
        <v>1393</v>
      </c>
      <c r="J960">
        <v>32</v>
      </c>
      <c r="K960" t="s">
        <v>25</v>
      </c>
      <c r="L960" s="9">
        <f t="shared" si="14"/>
        <v>0</v>
      </c>
      <c r="M960" t="str">
        <f>IF(Customer_table[[#This Row],[Total Trans Ct]]&gt;=60,"Active",IF(Customer_table[[#This Row],[Total Trans Ct]]&gt;=30,"Moderate","Low"))</f>
        <v>Moderate</v>
      </c>
    </row>
    <row r="961" spans="1:13" x14ac:dyDescent="0.3">
      <c r="A961">
        <v>715232058</v>
      </c>
      <c r="B961">
        <v>61</v>
      </c>
      <c r="C961" t="s">
        <v>11</v>
      </c>
      <c r="D961" t="s">
        <v>13</v>
      </c>
      <c r="E961" t="s">
        <v>18</v>
      </c>
      <c r="F961">
        <v>50000</v>
      </c>
      <c r="G961" t="s">
        <v>21</v>
      </c>
      <c r="H961" s="3">
        <v>0.25800000000000001</v>
      </c>
      <c r="I961">
        <v>1820</v>
      </c>
      <c r="J961">
        <v>42</v>
      </c>
      <c r="K961" t="s">
        <v>25</v>
      </c>
      <c r="L961" s="9">
        <f t="shared" si="14"/>
        <v>0.25800000000000001</v>
      </c>
      <c r="M961" t="str">
        <f>IF(Customer_table[[#This Row],[Total Trans Ct]]&gt;=60,"Active",IF(Customer_table[[#This Row],[Total Trans Ct]]&gt;=30,"Moderate","Low"))</f>
        <v>Moderate</v>
      </c>
    </row>
    <row r="962" spans="1:13" x14ac:dyDescent="0.3">
      <c r="A962">
        <v>806250783</v>
      </c>
      <c r="B962">
        <v>57</v>
      </c>
      <c r="C962" t="s">
        <v>11</v>
      </c>
      <c r="D962" t="s">
        <v>14</v>
      </c>
      <c r="E962" t="s">
        <v>16</v>
      </c>
      <c r="F962">
        <v>20000</v>
      </c>
      <c r="G962" t="s">
        <v>21</v>
      </c>
      <c r="H962" s="3">
        <v>0</v>
      </c>
      <c r="I962">
        <v>2742</v>
      </c>
      <c r="J962">
        <v>58</v>
      </c>
      <c r="K962" t="s">
        <v>25</v>
      </c>
      <c r="L962" s="9">
        <f t="shared" ref="L962:L1001" si="15">H962</f>
        <v>0</v>
      </c>
      <c r="M962" t="str">
        <f>IF(Customer_table[[#This Row],[Total Trans Ct]]&gt;=60,"Active",IF(Customer_table[[#This Row],[Total Trans Ct]]&gt;=30,"Moderate","Low"))</f>
        <v>Moderate</v>
      </c>
    </row>
    <row r="963" spans="1:13" x14ac:dyDescent="0.3">
      <c r="A963">
        <v>817245183</v>
      </c>
      <c r="B963">
        <v>51</v>
      </c>
      <c r="C963" t="s">
        <v>11</v>
      </c>
      <c r="D963" t="s">
        <v>13</v>
      </c>
      <c r="E963" t="s">
        <v>19</v>
      </c>
      <c r="F963">
        <v>130000</v>
      </c>
      <c r="G963" t="s">
        <v>21</v>
      </c>
      <c r="H963" s="3">
        <v>5.0999999999999997E-2</v>
      </c>
      <c r="I963">
        <v>1979</v>
      </c>
      <c r="J963">
        <v>40</v>
      </c>
      <c r="K963" t="s">
        <v>25</v>
      </c>
      <c r="L963" s="9">
        <f t="shared" si="15"/>
        <v>5.0999999999999997E-2</v>
      </c>
      <c r="M963" t="str">
        <f>IF(Customer_table[[#This Row],[Total Trans Ct]]&gt;=60,"Active",IF(Customer_table[[#This Row],[Total Trans Ct]]&gt;=30,"Moderate","Low"))</f>
        <v>Moderate</v>
      </c>
    </row>
    <row r="964" spans="1:13" x14ac:dyDescent="0.3">
      <c r="A964">
        <v>713670333</v>
      </c>
      <c r="B964">
        <v>60</v>
      </c>
      <c r="C964" t="s">
        <v>11</v>
      </c>
      <c r="D964" t="s">
        <v>13</v>
      </c>
      <c r="E964" t="s">
        <v>16</v>
      </c>
      <c r="F964">
        <v>20000</v>
      </c>
      <c r="G964" t="s">
        <v>21</v>
      </c>
      <c r="H964" s="3">
        <v>0.58899999999999997</v>
      </c>
      <c r="I964">
        <v>1378</v>
      </c>
      <c r="J964">
        <v>27</v>
      </c>
      <c r="K964" t="s">
        <v>25</v>
      </c>
      <c r="L964" s="9">
        <f t="shared" si="15"/>
        <v>0.58899999999999997</v>
      </c>
      <c r="M964" t="str">
        <f>IF(Customer_table[[#This Row],[Total Trans Ct]]&gt;=60,"Active",IF(Customer_table[[#This Row],[Total Trans Ct]]&gt;=30,"Moderate","Low"))</f>
        <v>Low</v>
      </c>
    </row>
    <row r="965" spans="1:13" x14ac:dyDescent="0.3">
      <c r="A965">
        <v>826477083</v>
      </c>
      <c r="B965">
        <v>48</v>
      </c>
      <c r="C965" t="s">
        <v>11</v>
      </c>
      <c r="D965" t="s">
        <v>14</v>
      </c>
      <c r="E965" t="s">
        <v>16</v>
      </c>
      <c r="F965">
        <v>20000</v>
      </c>
      <c r="G965" t="s">
        <v>21</v>
      </c>
      <c r="H965" s="3">
        <v>0.53400000000000003</v>
      </c>
      <c r="I965">
        <v>1520</v>
      </c>
      <c r="J965">
        <v>34</v>
      </c>
      <c r="K965" t="s">
        <v>26</v>
      </c>
      <c r="L965" s="9">
        <f t="shared" si="15"/>
        <v>0.53400000000000003</v>
      </c>
      <c r="M965" t="str">
        <f>IF(Customer_table[[#This Row],[Total Trans Ct]]&gt;=60,"Active",IF(Customer_table[[#This Row],[Total Trans Ct]]&gt;=30,"Moderate","Low"))</f>
        <v>Moderate</v>
      </c>
    </row>
    <row r="966" spans="1:13" x14ac:dyDescent="0.3">
      <c r="A966">
        <v>788728608</v>
      </c>
      <c r="B966">
        <v>34</v>
      </c>
      <c r="C966" t="s">
        <v>12</v>
      </c>
      <c r="D966" t="s">
        <v>13</v>
      </c>
      <c r="E966" t="s">
        <v>18</v>
      </c>
      <c r="F966">
        <v>50000</v>
      </c>
      <c r="G966" t="s">
        <v>21</v>
      </c>
      <c r="H966" s="3">
        <v>0.36</v>
      </c>
      <c r="I966">
        <v>1588</v>
      </c>
      <c r="J966">
        <v>36</v>
      </c>
      <c r="K966" t="s">
        <v>26</v>
      </c>
      <c r="L966" s="9">
        <f t="shared" si="15"/>
        <v>0.36</v>
      </c>
      <c r="M966" t="str">
        <f>IF(Customer_table[[#This Row],[Total Trans Ct]]&gt;=60,"Active",IF(Customer_table[[#This Row],[Total Trans Ct]]&gt;=30,"Moderate","Low"))</f>
        <v>Moderate</v>
      </c>
    </row>
    <row r="967" spans="1:13" x14ac:dyDescent="0.3">
      <c r="A967">
        <v>717190533</v>
      </c>
      <c r="B967">
        <v>49</v>
      </c>
      <c r="C967" t="s">
        <v>11</v>
      </c>
      <c r="D967" t="s">
        <v>13</v>
      </c>
      <c r="E967" t="s">
        <v>15</v>
      </c>
      <c r="F967">
        <v>70000</v>
      </c>
      <c r="G967" t="s">
        <v>21</v>
      </c>
      <c r="H967" s="3">
        <v>5.0999999999999997E-2</v>
      </c>
      <c r="I967">
        <v>1282</v>
      </c>
      <c r="J967">
        <v>32</v>
      </c>
      <c r="K967" t="s">
        <v>25</v>
      </c>
      <c r="L967" s="9">
        <f t="shared" si="15"/>
        <v>5.0999999999999997E-2</v>
      </c>
      <c r="M967" t="str">
        <f>IF(Customer_table[[#This Row],[Total Trans Ct]]&gt;=60,"Active",IF(Customer_table[[#This Row],[Total Trans Ct]]&gt;=30,"Moderate","Low"))</f>
        <v>Moderate</v>
      </c>
    </row>
    <row r="968" spans="1:13" x14ac:dyDescent="0.3">
      <c r="A968">
        <v>716580033</v>
      </c>
      <c r="B968">
        <v>53</v>
      </c>
      <c r="C968" t="s">
        <v>11</v>
      </c>
      <c r="D968" t="s">
        <v>13</v>
      </c>
      <c r="E968" t="s">
        <v>19</v>
      </c>
      <c r="F968">
        <v>130000</v>
      </c>
      <c r="G968" t="s">
        <v>21</v>
      </c>
      <c r="H968" s="3">
        <v>8.5000000000000006E-2</v>
      </c>
      <c r="I968">
        <v>1872</v>
      </c>
      <c r="J968">
        <v>59</v>
      </c>
      <c r="K968" t="s">
        <v>25</v>
      </c>
      <c r="L968" s="9">
        <f t="shared" si="15"/>
        <v>8.5000000000000006E-2</v>
      </c>
      <c r="M968" t="str">
        <f>IF(Customer_table[[#This Row],[Total Trans Ct]]&gt;=60,"Active",IF(Customer_table[[#This Row],[Total Trans Ct]]&gt;=30,"Moderate","Low"))</f>
        <v>Moderate</v>
      </c>
    </row>
    <row r="969" spans="1:13" x14ac:dyDescent="0.3">
      <c r="A969">
        <v>711644508</v>
      </c>
      <c r="B969">
        <v>34</v>
      </c>
      <c r="C969" t="s">
        <v>12</v>
      </c>
      <c r="D969" t="s">
        <v>13</v>
      </c>
      <c r="E969" t="s">
        <v>17</v>
      </c>
      <c r="F969">
        <v>100000</v>
      </c>
      <c r="G969" t="s">
        <v>21</v>
      </c>
      <c r="H969" s="3">
        <v>9.2999999999999999E-2</v>
      </c>
      <c r="I969">
        <v>2295</v>
      </c>
      <c r="J969">
        <v>63</v>
      </c>
      <c r="K969" t="s">
        <v>25</v>
      </c>
      <c r="L969" s="9">
        <f t="shared" si="15"/>
        <v>9.2999999999999999E-2</v>
      </c>
      <c r="M969" t="str">
        <f>IF(Customer_table[[#This Row],[Total Trans Ct]]&gt;=60,"Active",IF(Customer_table[[#This Row],[Total Trans Ct]]&gt;=30,"Moderate","Low"))</f>
        <v>Active</v>
      </c>
    </row>
    <row r="970" spans="1:13" x14ac:dyDescent="0.3">
      <c r="A970">
        <v>714334383</v>
      </c>
      <c r="B970">
        <v>54</v>
      </c>
      <c r="C970" t="s">
        <v>11</v>
      </c>
      <c r="D970" t="s">
        <v>13</v>
      </c>
      <c r="E970" t="s">
        <v>15</v>
      </c>
      <c r="F970">
        <v>70000</v>
      </c>
      <c r="G970" t="s">
        <v>21</v>
      </c>
      <c r="H970" s="3">
        <v>0</v>
      </c>
      <c r="I970">
        <v>1065</v>
      </c>
      <c r="J970">
        <v>28</v>
      </c>
      <c r="K970" t="s">
        <v>25</v>
      </c>
      <c r="L970" s="9">
        <f t="shared" si="15"/>
        <v>0</v>
      </c>
      <c r="M970" t="str">
        <f>IF(Customer_table[[#This Row],[Total Trans Ct]]&gt;=60,"Active",IF(Customer_table[[#This Row],[Total Trans Ct]]&gt;=30,"Moderate","Low"))</f>
        <v>Low</v>
      </c>
    </row>
    <row r="971" spans="1:13" x14ac:dyDescent="0.3">
      <c r="A971">
        <v>720611058</v>
      </c>
      <c r="B971">
        <v>40</v>
      </c>
      <c r="C971" t="s">
        <v>10</v>
      </c>
      <c r="D971" t="s">
        <v>13</v>
      </c>
      <c r="E971" t="s">
        <v>19</v>
      </c>
      <c r="F971">
        <v>130000</v>
      </c>
      <c r="G971" t="s">
        <v>21</v>
      </c>
      <c r="H971" s="3">
        <v>0</v>
      </c>
      <c r="I971">
        <v>1550</v>
      </c>
      <c r="J971">
        <v>47</v>
      </c>
      <c r="K971" t="s">
        <v>25</v>
      </c>
      <c r="L971" s="9">
        <f t="shared" si="15"/>
        <v>0</v>
      </c>
      <c r="M971" t="str">
        <f>IF(Customer_table[[#This Row],[Total Trans Ct]]&gt;=60,"Active",IF(Customer_table[[#This Row],[Total Trans Ct]]&gt;=30,"Moderate","Low"))</f>
        <v>Moderate</v>
      </c>
    </row>
    <row r="972" spans="1:13" x14ac:dyDescent="0.3">
      <c r="A972">
        <v>712420833</v>
      </c>
      <c r="B972">
        <v>49</v>
      </c>
      <c r="C972" t="s">
        <v>11</v>
      </c>
      <c r="D972" t="s">
        <v>14</v>
      </c>
      <c r="E972" t="s">
        <v>20</v>
      </c>
      <c r="G972" t="s">
        <v>21</v>
      </c>
      <c r="H972" s="3">
        <v>0.14000000000000001</v>
      </c>
      <c r="I972">
        <v>1527</v>
      </c>
      <c r="J972">
        <v>57</v>
      </c>
      <c r="K972" t="s">
        <v>25</v>
      </c>
      <c r="L972" s="9">
        <f t="shared" si="15"/>
        <v>0.14000000000000001</v>
      </c>
      <c r="M972" t="str">
        <f>IF(Customer_table[[#This Row],[Total Trans Ct]]&gt;=60,"Active",IF(Customer_table[[#This Row],[Total Trans Ct]]&gt;=30,"Moderate","Low"))</f>
        <v>Moderate</v>
      </c>
    </row>
    <row r="973" spans="1:13" x14ac:dyDescent="0.3">
      <c r="A973">
        <v>713845083</v>
      </c>
      <c r="B973">
        <v>41</v>
      </c>
      <c r="C973" t="s">
        <v>10</v>
      </c>
      <c r="D973" t="s">
        <v>14</v>
      </c>
      <c r="E973" t="s">
        <v>16</v>
      </c>
      <c r="F973">
        <v>20000</v>
      </c>
      <c r="G973" t="s">
        <v>21</v>
      </c>
      <c r="H973" s="3">
        <v>0.59899999999999998</v>
      </c>
      <c r="I973">
        <v>1489</v>
      </c>
      <c r="J973">
        <v>43</v>
      </c>
      <c r="K973" t="s">
        <v>25</v>
      </c>
      <c r="L973" s="9">
        <f t="shared" si="15"/>
        <v>0.59899999999999998</v>
      </c>
      <c r="M973" t="str">
        <f>IF(Customer_table[[#This Row],[Total Trans Ct]]&gt;=60,"Active",IF(Customer_table[[#This Row],[Total Trans Ct]]&gt;=30,"Moderate","Low"))</f>
        <v>Moderate</v>
      </c>
    </row>
    <row r="974" spans="1:13" x14ac:dyDescent="0.3">
      <c r="A974">
        <v>713756508</v>
      </c>
      <c r="B974">
        <v>46</v>
      </c>
      <c r="C974" t="s">
        <v>11</v>
      </c>
      <c r="D974" t="s">
        <v>13</v>
      </c>
      <c r="E974" t="s">
        <v>16</v>
      </c>
      <c r="F974">
        <v>20000</v>
      </c>
      <c r="G974" t="s">
        <v>21</v>
      </c>
      <c r="H974" s="3">
        <v>0.23699999999999999</v>
      </c>
      <c r="I974">
        <v>1264</v>
      </c>
      <c r="J974">
        <v>30</v>
      </c>
      <c r="K974" t="s">
        <v>25</v>
      </c>
      <c r="L974" s="9">
        <f t="shared" si="15"/>
        <v>0.23699999999999999</v>
      </c>
      <c r="M974" t="str">
        <f>IF(Customer_table[[#This Row],[Total Trans Ct]]&gt;=60,"Active",IF(Customer_table[[#This Row],[Total Trans Ct]]&gt;=30,"Moderate","Low"))</f>
        <v>Moderate</v>
      </c>
    </row>
    <row r="975" spans="1:13" x14ac:dyDescent="0.3">
      <c r="A975">
        <v>735565158</v>
      </c>
      <c r="B975">
        <v>46</v>
      </c>
      <c r="C975" t="s">
        <v>11</v>
      </c>
      <c r="D975" t="s">
        <v>13</v>
      </c>
      <c r="E975" t="s">
        <v>15</v>
      </c>
      <c r="F975">
        <v>70000</v>
      </c>
      <c r="G975" t="s">
        <v>21</v>
      </c>
      <c r="H975" s="3">
        <v>5.5E-2</v>
      </c>
      <c r="I975">
        <v>1582</v>
      </c>
      <c r="J975">
        <v>38</v>
      </c>
      <c r="K975" t="s">
        <v>25</v>
      </c>
      <c r="L975" s="9">
        <f t="shared" si="15"/>
        <v>5.5E-2</v>
      </c>
      <c r="M975" t="str">
        <f>IF(Customer_table[[#This Row],[Total Trans Ct]]&gt;=60,"Active",IF(Customer_table[[#This Row],[Total Trans Ct]]&gt;=30,"Moderate","Low"))</f>
        <v>Moderate</v>
      </c>
    </row>
    <row r="976" spans="1:13" x14ac:dyDescent="0.3">
      <c r="A976">
        <v>714131058</v>
      </c>
      <c r="B976">
        <v>30</v>
      </c>
      <c r="C976" t="s">
        <v>12</v>
      </c>
      <c r="D976" t="s">
        <v>13</v>
      </c>
      <c r="E976" t="s">
        <v>15</v>
      </c>
      <c r="F976">
        <v>70000</v>
      </c>
      <c r="G976" t="s">
        <v>21</v>
      </c>
      <c r="H976" s="3">
        <v>0.13600000000000001</v>
      </c>
      <c r="I976">
        <v>1567</v>
      </c>
      <c r="J976">
        <v>33</v>
      </c>
      <c r="K976" t="s">
        <v>25</v>
      </c>
      <c r="L976" s="9">
        <f t="shared" si="15"/>
        <v>0.13600000000000001</v>
      </c>
      <c r="M976" t="str">
        <f>IF(Customer_table[[#This Row],[Total Trans Ct]]&gt;=60,"Active",IF(Customer_table[[#This Row],[Total Trans Ct]]&gt;=30,"Moderate","Low"))</f>
        <v>Moderate</v>
      </c>
    </row>
    <row r="977" spans="1:13" x14ac:dyDescent="0.3">
      <c r="A977">
        <v>717180633</v>
      </c>
      <c r="B977">
        <v>59</v>
      </c>
      <c r="C977" t="s">
        <v>11</v>
      </c>
      <c r="D977" t="s">
        <v>13</v>
      </c>
      <c r="E977" t="s">
        <v>18</v>
      </c>
      <c r="F977">
        <v>50000</v>
      </c>
      <c r="G977" t="s">
        <v>21</v>
      </c>
      <c r="H977" s="3">
        <v>0.55300000000000005</v>
      </c>
      <c r="I977">
        <v>1704</v>
      </c>
      <c r="J977">
        <v>35</v>
      </c>
      <c r="K977" t="s">
        <v>26</v>
      </c>
      <c r="L977" s="9">
        <f t="shared" si="15"/>
        <v>0.55300000000000005</v>
      </c>
      <c r="M977" t="str">
        <f>IF(Customer_table[[#This Row],[Total Trans Ct]]&gt;=60,"Active",IF(Customer_table[[#This Row],[Total Trans Ct]]&gt;=30,"Moderate","Low"))</f>
        <v>Moderate</v>
      </c>
    </row>
    <row r="978" spans="1:13" x14ac:dyDescent="0.3">
      <c r="A978">
        <v>717295683</v>
      </c>
      <c r="B978">
        <v>50</v>
      </c>
      <c r="C978" t="s">
        <v>11</v>
      </c>
      <c r="D978" t="s">
        <v>13</v>
      </c>
      <c r="E978" t="s">
        <v>17</v>
      </c>
      <c r="F978">
        <v>100000</v>
      </c>
      <c r="G978" t="s">
        <v>21</v>
      </c>
      <c r="H978" s="3">
        <v>0.54400000000000004</v>
      </c>
      <c r="I978">
        <v>1546</v>
      </c>
      <c r="J978">
        <v>35</v>
      </c>
      <c r="K978" t="s">
        <v>26</v>
      </c>
      <c r="L978" s="9">
        <f t="shared" si="15"/>
        <v>0.54400000000000004</v>
      </c>
      <c r="M978" t="str">
        <f>IF(Customer_table[[#This Row],[Total Trans Ct]]&gt;=60,"Active",IF(Customer_table[[#This Row],[Total Trans Ct]]&gt;=30,"Moderate","Low"))</f>
        <v>Moderate</v>
      </c>
    </row>
    <row r="979" spans="1:13" x14ac:dyDescent="0.3">
      <c r="A979">
        <v>713128833</v>
      </c>
      <c r="B979">
        <v>49</v>
      </c>
      <c r="C979" t="s">
        <v>11</v>
      </c>
      <c r="D979" t="s">
        <v>13</v>
      </c>
      <c r="E979" t="s">
        <v>15</v>
      </c>
      <c r="F979">
        <v>70000</v>
      </c>
      <c r="G979" t="s">
        <v>21</v>
      </c>
      <c r="H979" s="3">
        <v>0.27500000000000002</v>
      </c>
      <c r="I979">
        <v>1478</v>
      </c>
      <c r="J979">
        <v>38</v>
      </c>
      <c r="K979" t="s">
        <v>25</v>
      </c>
      <c r="L979" s="9">
        <f t="shared" si="15"/>
        <v>0.27500000000000002</v>
      </c>
      <c r="M979" t="str">
        <f>IF(Customer_table[[#This Row],[Total Trans Ct]]&gt;=60,"Active",IF(Customer_table[[#This Row],[Total Trans Ct]]&gt;=30,"Moderate","Low"))</f>
        <v>Moderate</v>
      </c>
    </row>
    <row r="980" spans="1:13" x14ac:dyDescent="0.3">
      <c r="A980">
        <v>813499458</v>
      </c>
      <c r="B980">
        <v>45</v>
      </c>
      <c r="C980" t="s">
        <v>10</v>
      </c>
      <c r="D980" t="s">
        <v>13</v>
      </c>
      <c r="E980" t="s">
        <v>15</v>
      </c>
      <c r="F980">
        <v>70000</v>
      </c>
      <c r="G980" t="s">
        <v>21</v>
      </c>
      <c r="H980" s="3">
        <v>0</v>
      </c>
      <c r="I980">
        <v>2132</v>
      </c>
      <c r="J980">
        <v>31</v>
      </c>
      <c r="K980" t="s">
        <v>25</v>
      </c>
      <c r="L980" s="9">
        <f t="shared" si="15"/>
        <v>0</v>
      </c>
      <c r="M980" t="str">
        <f>IF(Customer_table[[#This Row],[Total Trans Ct]]&gt;=60,"Active",IF(Customer_table[[#This Row],[Total Trans Ct]]&gt;=30,"Moderate","Low"))</f>
        <v>Moderate</v>
      </c>
    </row>
    <row r="981" spans="1:13" x14ac:dyDescent="0.3">
      <c r="A981">
        <v>710070183</v>
      </c>
      <c r="B981">
        <v>53</v>
      </c>
      <c r="C981" t="s">
        <v>11</v>
      </c>
      <c r="D981" t="s">
        <v>14</v>
      </c>
      <c r="E981" t="s">
        <v>16</v>
      </c>
      <c r="F981">
        <v>20000</v>
      </c>
      <c r="G981" t="s">
        <v>21</v>
      </c>
      <c r="H981" s="3">
        <v>0.67800000000000005</v>
      </c>
      <c r="I981">
        <v>1419</v>
      </c>
      <c r="J981">
        <v>38</v>
      </c>
      <c r="K981" t="s">
        <v>25</v>
      </c>
      <c r="L981" s="9">
        <f t="shared" si="15"/>
        <v>0.67800000000000005</v>
      </c>
      <c r="M981" t="str">
        <f>IF(Customer_table[[#This Row],[Total Trans Ct]]&gt;=60,"Active",IF(Customer_table[[#This Row],[Total Trans Ct]]&gt;=30,"Moderate","Low"))</f>
        <v>Moderate</v>
      </c>
    </row>
    <row r="982" spans="1:13" x14ac:dyDescent="0.3">
      <c r="A982">
        <v>789605658</v>
      </c>
      <c r="B982">
        <v>42</v>
      </c>
      <c r="C982" t="s">
        <v>10</v>
      </c>
      <c r="D982" t="s">
        <v>14</v>
      </c>
      <c r="E982" t="s">
        <v>18</v>
      </c>
      <c r="F982">
        <v>50000</v>
      </c>
      <c r="G982" t="s">
        <v>21</v>
      </c>
      <c r="H982" s="3">
        <v>0.78900000000000003</v>
      </c>
      <c r="I982">
        <v>1065</v>
      </c>
      <c r="J982">
        <v>27</v>
      </c>
      <c r="K982" t="s">
        <v>25</v>
      </c>
      <c r="L982" s="9">
        <f t="shared" si="15"/>
        <v>0.78900000000000003</v>
      </c>
      <c r="M982" t="str">
        <f>IF(Customer_table[[#This Row],[Total Trans Ct]]&gt;=60,"Active",IF(Customer_table[[#This Row],[Total Trans Ct]]&gt;=30,"Moderate","Low"))</f>
        <v>Low</v>
      </c>
    </row>
    <row r="983" spans="1:13" x14ac:dyDescent="0.3">
      <c r="A983">
        <v>710045058</v>
      </c>
      <c r="B983">
        <v>46</v>
      </c>
      <c r="C983" t="s">
        <v>11</v>
      </c>
      <c r="D983" t="s">
        <v>13</v>
      </c>
      <c r="E983" t="s">
        <v>18</v>
      </c>
      <c r="F983">
        <v>50000</v>
      </c>
      <c r="G983" t="s">
        <v>23</v>
      </c>
      <c r="H983" s="3">
        <v>0.115</v>
      </c>
      <c r="I983">
        <v>1364</v>
      </c>
      <c r="J983">
        <v>40</v>
      </c>
      <c r="K983" t="s">
        <v>25</v>
      </c>
      <c r="L983" s="9">
        <f t="shared" si="15"/>
        <v>0.115</v>
      </c>
      <c r="M983" t="str">
        <f>IF(Customer_table[[#This Row],[Total Trans Ct]]&gt;=60,"Active",IF(Customer_table[[#This Row],[Total Trans Ct]]&gt;=30,"Moderate","Low"))</f>
        <v>Moderate</v>
      </c>
    </row>
    <row r="984" spans="1:13" x14ac:dyDescent="0.3">
      <c r="A984">
        <v>710164683</v>
      </c>
      <c r="B984">
        <v>33</v>
      </c>
      <c r="C984" t="s">
        <v>12</v>
      </c>
      <c r="D984" t="s">
        <v>13</v>
      </c>
      <c r="E984" t="s">
        <v>15</v>
      </c>
      <c r="F984">
        <v>70000</v>
      </c>
      <c r="G984" t="s">
        <v>21</v>
      </c>
      <c r="H984" s="3">
        <v>0.88</v>
      </c>
      <c r="I984">
        <v>2247</v>
      </c>
      <c r="J984">
        <v>36</v>
      </c>
      <c r="K984" t="s">
        <v>26</v>
      </c>
      <c r="L984" s="9">
        <f t="shared" si="15"/>
        <v>0.88</v>
      </c>
      <c r="M984" t="str">
        <f>IF(Customer_table[[#This Row],[Total Trans Ct]]&gt;=60,"Active",IF(Customer_table[[#This Row],[Total Trans Ct]]&gt;=30,"Moderate","Low"))</f>
        <v>Moderate</v>
      </c>
    </row>
    <row r="985" spans="1:13" x14ac:dyDescent="0.3">
      <c r="A985">
        <v>710802258</v>
      </c>
      <c r="B985">
        <v>46</v>
      </c>
      <c r="C985" t="s">
        <v>11</v>
      </c>
      <c r="D985" t="s">
        <v>14</v>
      </c>
      <c r="E985" t="s">
        <v>16</v>
      </c>
      <c r="F985">
        <v>20000</v>
      </c>
      <c r="G985" t="s">
        <v>21</v>
      </c>
      <c r="H985" s="3">
        <v>0.77700000000000002</v>
      </c>
      <c r="I985">
        <v>1111</v>
      </c>
      <c r="J985">
        <v>26</v>
      </c>
      <c r="K985" t="s">
        <v>25</v>
      </c>
      <c r="L985" s="9">
        <f t="shared" si="15"/>
        <v>0.77700000000000002</v>
      </c>
      <c r="M985" t="str">
        <f>IF(Customer_table[[#This Row],[Total Trans Ct]]&gt;=60,"Active",IF(Customer_table[[#This Row],[Total Trans Ct]]&gt;=30,"Moderate","Low"))</f>
        <v>Low</v>
      </c>
    </row>
    <row r="986" spans="1:13" x14ac:dyDescent="0.3">
      <c r="A986">
        <v>721036233</v>
      </c>
      <c r="B986">
        <v>61</v>
      </c>
      <c r="C986" t="s">
        <v>11</v>
      </c>
      <c r="D986" t="s">
        <v>13</v>
      </c>
      <c r="E986" t="s">
        <v>15</v>
      </c>
      <c r="F986">
        <v>70000</v>
      </c>
      <c r="G986" t="s">
        <v>21</v>
      </c>
      <c r="H986" s="3">
        <v>0.17100000000000001</v>
      </c>
      <c r="I986">
        <v>1836</v>
      </c>
      <c r="J986">
        <v>42</v>
      </c>
      <c r="K986" t="s">
        <v>25</v>
      </c>
      <c r="L986" s="9">
        <f t="shared" si="15"/>
        <v>0.17100000000000001</v>
      </c>
      <c r="M986" t="str">
        <f>IF(Customer_table[[#This Row],[Total Trans Ct]]&gt;=60,"Active",IF(Customer_table[[#This Row],[Total Trans Ct]]&gt;=30,"Moderate","Low"))</f>
        <v>Moderate</v>
      </c>
    </row>
    <row r="987" spans="1:13" x14ac:dyDescent="0.3">
      <c r="A987">
        <v>710036508</v>
      </c>
      <c r="B987">
        <v>42</v>
      </c>
      <c r="C987" t="s">
        <v>10</v>
      </c>
      <c r="D987" t="s">
        <v>13</v>
      </c>
      <c r="E987" t="s">
        <v>18</v>
      </c>
      <c r="F987">
        <v>50000</v>
      </c>
      <c r="G987" t="s">
        <v>21</v>
      </c>
      <c r="H987" s="3">
        <v>0.106</v>
      </c>
      <c r="I987">
        <v>1164</v>
      </c>
      <c r="J987">
        <v>35</v>
      </c>
      <c r="K987" t="s">
        <v>25</v>
      </c>
      <c r="L987" s="9">
        <f t="shared" si="15"/>
        <v>0.106</v>
      </c>
      <c r="M987" t="str">
        <f>IF(Customer_table[[#This Row],[Total Trans Ct]]&gt;=60,"Active",IF(Customer_table[[#This Row],[Total Trans Ct]]&gt;=30,"Moderate","Low"))</f>
        <v>Moderate</v>
      </c>
    </row>
    <row r="988" spans="1:13" x14ac:dyDescent="0.3">
      <c r="A988">
        <v>717776808</v>
      </c>
      <c r="B988">
        <v>47</v>
      </c>
      <c r="C988" t="s">
        <v>11</v>
      </c>
      <c r="D988" t="s">
        <v>14</v>
      </c>
      <c r="E988" t="s">
        <v>16</v>
      </c>
      <c r="F988">
        <v>20000</v>
      </c>
      <c r="G988" t="s">
        <v>21</v>
      </c>
      <c r="H988" s="3">
        <v>0.19700000000000001</v>
      </c>
      <c r="I988">
        <v>2005</v>
      </c>
      <c r="J988">
        <v>54</v>
      </c>
      <c r="K988" t="s">
        <v>25</v>
      </c>
      <c r="L988" s="9">
        <f t="shared" si="15"/>
        <v>0.19700000000000001</v>
      </c>
      <c r="M988" t="str">
        <f>IF(Customer_table[[#This Row],[Total Trans Ct]]&gt;=60,"Active",IF(Customer_table[[#This Row],[Total Trans Ct]]&gt;=30,"Moderate","Low"))</f>
        <v>Moderate</v>
      </c>
    </row>
    <row r="989" spans="1:13" x14ac:dyDescent="0.3">
      <c r="A989">
        <v>714906033</v>
      </c>
      <c r="B989">
        <v>47</v>
      </c>
      <c r="C989" t="s">
        <v>11</v>
      </c>
      <c r="D989" t="s">
        <v>14</v>
      </c>
      <c r="E989" t="s">
        <v>16</v>
      </c>
      <c r="F989">
        <v>20000</v>
      </c>
      <c r="G989" t="s">
        <v>21</v>
      </c>
      <c r="H989" s="3">
        <v>0</v>
      </c>
      <c r="I989">
        <v>1588</v>
      </c>
      <c r="J989">
        <v>35</v>
      </c>
      <c r="K989" t="s">
        <v>25</v>
      </c>
      <c r="L989" s="9">
        <f t="shared" si="15"/>
        <v>0</v>
      </c>
      <c r="M989" t="str">
        <f>IF(Customer_table[[#This Row],[Total Trans Ct]]&gt;=60,"Active",IF(Customer_table[[#This Row],[Total Trans Ct]]&gt;=30,"Moderate","Low"))</f>
        <v>Moderate</v>
      </c>
    </row>
    <row r="990" spans="1:13" x14ac:dyDescent="0.3">
      <c r="A990">
        <v>714273708</v>
      </c>
      <c r="B990">
        <v>53</v>
      </c>
      <c r="C990" t="s">
        <v>11</v>
      </c>
      <c r="D990" t="s">
        <v>14</v>
      </c>
      <c r="E990" t="s">
        <v>18</v>
      </c>
      <c r="F990">
        <v>50000</v>
      </c>
      <c r="G990" t="s">
        <v>21</v>
      </c>
      <c r="H990" s="3">
        <v>0.52</v>
      </c>
      <c r="I990">
        <v>2242</v>
      </c>
      <c r="J990">
        <v>49</v>
      </c>
      <c r="K990" t="s">
        <v>26</v>
      </c>
      <c r="L990" s="9">
        <f t="shared" si="15"/>
        <v>0.52</v>
      </c>
      <c r="M990" t="str">
        <f>IF(Customer_table[[#This Row],[Total Trans Ct]]&gt;=60,"Active",IF(Customer_table[[#This Row],[Total Trans Ct]]&gt;=30,"Moderate","Low"))</f>
        <v>Moderate</v>
      </c>
    </row>
    <row r="991" spans="1:13" x14ac:dyDescent="0.3">
      <c r="A991">
        <v>721117533</v>
      </c>
      <c r="B991">
        <v>46</v>
      </c>
      <c r="C991" t="s">
        <v>11</v>
      </c>
      <c r="D991" t="s">
        <v>14</v>
      </c>
      <c r="E991" t="s">
        <v>16</v>
      </c>
      <c r="F991">
        <v>20000</v>
      </c>
      <c r="G991" t="s">
        <v>21</v>
      </c>
      <c r="H991" s="3">
        <v>0.65300000000000002</v>
      </c>
      <c r="I991">
        <v>1415</v>
      </c>
      <c r="J991">
        <v>45</v>
      </c>
      <c r="K991" t="s">
        <v>25</v>
      </c>
      <c r="L991" s="9">
        <f t="shared" si="15"/>
        <v>0.65300000000000002</v>
      </c>
      <c r="M991" t="str">
        <f>IF(Customer_table[[#This Row],[Total Trans Ct]]&gt;=60,"Active",IF(Customer_table[[#This Row],[Total Trans Ct]]&gt;=30,"Moderate","Low"))</f>
        <v>Moderate</v>
      </c>
    </row>
    <row r="992" spans="1:13" x14ac:dyDescent="0.3">
      <c r="A992">
        <v>715374558</v>
      </c>
      <c r="B992">
        <v>26</v>
      </c>
      <c r="C992" t="s">
        <v>12</v>
      </c>
      <c r="D992" t="s">
        <v>13</v>
      </c>
      <c r="E992" t="s">
        <v>16</v>
      </c>
      <c r="F992">
        <v>20000</v>
      </c>
      <c r="G992" t="s">
        <v>21</v>
      </c>
      <c r="H992" s="3">
        <v>0.11</v>
      </c>
      <c r="I992">
        <v>2483</v>
      </c>
      <c r="J992">
        <v>74</v>
      </c>
      <c r="K992" t="s">
        <v>25</v>
      </c>
      <c r="L992" s="9">
        <f t="shared" si="15"/>
        <v>0.11</v>
      </c>
      <c r="M992" t="str">
        <f>IF(Customer_table[[#This Row],[Total Trans Ct]]&gt;=60,"Active",IF(Customer_table[[#This Row],[Total Trans Ct]]&gt;=30,"Moderate","Low"))</f>
        <v>Active</v>
      </c>
    </row>
    <row r="993" spans="1:13" x14ac:dyDescent="0.3">
      <c r="A993">
        <v>824807658</v>
      </c>
      <c r="B993">
        <v>45</v>
      </c>
      <c r="C993" t="s">
        <v>10</v>
      </c>
      <c r="D993" t="s">
        <v>13</v>
      </c>
      <c r="E993" t="s">
        <v>15</v>
      </c>
      <c r="F993">
        <v>70000</v>
      </c>
      <c r="G993" t="s">
        <v>21</v>
      </c>
      <c r="H993" s="3">
        <v>0.27200000000000002</v>
      </c>
      <c r="I993">
        <v>1239</v>
      </c>
      <c r="J993">
        <v>33</v>
      </c>
      <c r="K993" t="s">
        <v>25</v>
      </c>
      <c r="L993" s="9">
        <f t="shared" si="15"/>
        <v>0.27200000000000002</v>
      </c>
      <c r="M993" t="str">
        <f>IF(Customer_table[[#This Row],[Total Trans Ct]]&gt;=60,"Active",IF(Customer_table[[#This Row],[Total Trans Ct]]&gt;=30,"Moderate","Low"))</f>
        <v>Moderate</v>
      </c>
    </row>
    <row r="994" spans="1:13" x14ac:dyDescent="0.3">
      <c r="A994">
        <v>714940608</v>
      </c>
      <c r="B994">
        <v>36</v>
      </c>
      <c r="C994" t="s">
        <v>10</v>
      </c>
      <c r="D994" t="s">
        <v>13</v>
      </c>
      <c r="E994" t="s">
        <v>18</v>
      </c>
      <c r="F994">
        <v>50000</v>
      </c>
      <c r="G994" t="s">
        <v>21</v>
      </c>
      <c r="H994" s="3">
        <v>0.64500000000000002</v>
      </c>
      <c r="I994">
        <v>2057</v>
      </c>
      <c r="J994">
        <v>53</v>
      </c>
      <c r="K994" t="s">
        <v>26</v>
      </c>
      <c r="L994" s="9">
        <f t="shared" si="15"/>
        <v>0.64500000000000002</v>
      </c>
      <c r="M994" t="str">
        <f>IF(Customer_table[[#This Row],[Total Trans Ct]]&gt;=60,"Active",IF(Customer_table[[#This Row],[Total Trans Ct]]&gt;=30,"Moderate","Low"))</f>
        <v>Moderate</v>
      </c>
    </row>
    <row r="995" spans="1:13" x14ac:dyDescent="0.3">
      <c r="A995">
        <v>824782008</v>
      </c>
      <c r="B995">
        <v>42</v>
      </c>
      <c r="C995" t="s">
        <v>10</v>
      </c>
      <c r="D995" t="s">
        <v>13</v>
      </c>
      <c r="E995" t="s">
        <v>15</v>
      </c>
      <c r="F995">
        <v>70000</v>
      </c>
      <c r="G995" t="s">
        <v>21</v>
      </c>
      <c r="H995" s="3">
        <v>0.05</v>
      </c>
      <c r="I995">
        <v>1228</v>
      </c>
      <c r="J995">
        <v>26</v>
      </c>
      <c r="K995" t="s">
        <v>25</v>
      </c>
      <c r="L995" s="9">
        <f t="shared" si="15"/>
        <v>0.05</v>
      </c>
      <c r="M995" t="str">
        <f>IF(Customer_table[[#This Row],[Total Trans Ct]]&gt;=60,"Active",IF(Customer_table[[#This Row],[Total Trans Ct]]&gt;=30,"Moderate","Low"))</f>
        <v>Low</v>
      </c>
    </row>
    <row r="996" spans="1:13" x14ac:dyDescent="0.3">
      <c r="A996">
        <v>717561108</v>
      </c>
      <c r="B996">
        <v>52</v>
      </c>
      <c r="C996" t="s">
        <v>11</v>
      </c>
      <c r="D996" t="s">
        <v>13</v>
      </c>
      <c r="E996" t="s">
        <v>17</v>
      </c>
      <c r="F996">
        <v>100000</v>
      </c>
      <c r="G996" t="s">
        <v>21</v>
      </c>
      <c r="H996" s="3">
        <v>1.6E-2</v>
      </c>
      <c r="I996">
        <v>1629</v>
      </c>
      <c r="J996">
        <v>32</v>
      </c>
      <c r="K996" t="s">
        <v>25</v>
      </c>
      <c r="L996" s="9">
        <f t="shared" si="15"/>
        <v>1.6E-2</v>
      </c>
      <c r="M996" t="str">
        <f>IF(Customer_table[[#This Row],[Total Trans Ct]]&gt;=60,"Active",IF(Customer_table[[#This Row],[Total Trans Ct]]&gt;=30,"Moderate","Low"))</f>
        <v>Moderate</v>
      </c>
    </row>
    <row r="997" spans="1:13" x14ac:dyDescent="0.3">
      <c r="A997">
        <v>717127083</v>
      </c>
      <c r="B997">
        <v>37</v>
      </c>
      <c r="C997" t="s">
        <v>10</v>
      </c>
      <c r="D997" t="s">
        <v>13</v>
      </c>
      <c r="E997" t="s">
        <v>19</v>
      </c>
      <c r="F997">
        <v>130000</v>
      </c>
      <c r="G997" t="s">
        <v>21</v>
      </c>
      <c r="H997" s="3">
        <v>0.115</v>
      </c>
      <c r="I997">
        <v>2076</v>
      </c>
      <c r="J997">
        <v>58</v>
      </c>
      <c r="K997" t="s">
        <v>25</v>
      </c>
      <c r="L997" s="9">
        <f t="shared" si="15"/>
        <v>0.115</v>
      </c>
      <c r="M997" t="str">
        <f>IF(Customer_table[[#This Row],[Total Trans Ct]]&gt;=60,"Active",IF(Customer_table[[#This Row],[Total Trans Ct]]&gt;=30,"Moderate","Low"))</f>
        <v>Moderate</v>
      </c>
    </row>
    <row r="998" spans="1:13" x14ac:dyDescent="0.3">
      <c r="A998">
        <v>772460508</v>
      </c>
      <c r="B998">
        <v>53</v>
      </c>
      <c r="C998" t="s">
        <v>11</v>
      </c>
      <c r="D998" t="s">
        <v>13</v>
      </c>
      <c r="E998" t="s">
        <v>18</v>
      </c>
      <c r="F998">
        <v>50000</v>
      </c>
      <c r="G998" t="s">
        <v>21</v>
      </c>
      <c r="H998" s="3">
        <v>0.34599999999999997</v>
      </c>
      <c r="I998">
        <v>1231</v>
      </c>
      <c r="J998">
        <v>34</v>
      </c>
      <c r="K998" t="s">
        <v>25</v>
      </c>
      <c r="L998" s="9">
        <f t="shared" si="15"/>
        <v>0.34599999999999997</v>
      </c>
      <c r="M998" t="str">
        <f>IF(Customer_table[[#This Row],[Total Trans Ct]]&gt;=60,"Active",IF(Customer_table[[#This Row],[Total Trans Ct]]&gt;=30,"Moderate","Low"))</f>
        <v>Moderate</v>
      </c>
    </row>
    <row r="999" spans="1:13" x14ac:dyDescent="0.3">
      <c r="A999">
        <v>720484908</v>
      </c>
      <c r="B999">
        <v>65</v>
      </c>
      <c r="C999" t="s">
        <v>11</v>
      </c>
      <c r="D999" t="s">
        <v>14</v>
      </c>
      <c r="E999" t="s">
        <v>18</v>
      </c>
      <c r="F999">
        <v>50000</v>
      </c>
      <c r="G999" t="s">
        <v>21</v>
      </c>
      <c r="H999" s="3">
        <v>0</v>
      </c>
      <c r="I999">
        <v>1655</v>
      </c>
      <c r="J999">
        <v>27</v>
      </c>
      <c r="K999" t="s">
        <v>25</v>
      </c>
      <c r="L999" s="9">
        <f t="shared" si="15"/>
        <v>0</v>
      </c>
      <c r="M999" t="str">
        <f>IF(Customer_table[[#This Row],[Total Trans Ct]]&gt;=60,"Active",IF(Customer_table[[#This Row],[Total Trans Ct]]&gt;=30,"Moderate","Low"))</f>
        <v>Low</v>
      </c>
    </row>
    <row r="1000" spans="1:13" x14ac:dyDescent="0.3">
      <c r="A1000">
        <v>771237933</v>
      </c>
      <c r="B1000">
        <v>47</v>
      </c>
      <c r="C1000" t="s">
        <v>11</v>
      </c>
      <c r="D1000" t="s">
        <v>13</v>
      </c>
      <c r="E1000" t="s">
        <v>17</v>
      </c>
      <c r="F1000">
        <v>100000</v>
      </c>
      <c r="G1000" t="s">
        <v>21</v>
      </c>
      <c r="H1000" s="3">
        <v>5.2999999999999999E-2</v>
      </c>
      <c r="I1000">
        <v>1477</v>
      </c>
      <c r="J1000">
        <v>23</v>
      </c>
      <c r="K1000" t="s">
        <v>25</v>
      </c>
      <c r="L1000" s="9">
        <f t="shared" si="15"/>
        <v>5.2999999999999999E-2</v>
      </c>
      <c r="M1000" t="str">
        <f>IF(Customer_table[[#This Row],[Total Trans Ct]]&gt;=60,"Active",IF(Customer_table[[#This Row],[Total Trans Ct]]&gt;=30,"Moderate","Low"))</f>
        <v>Low</v>
      </c>
    </row>
    <row r="1001" spans="1:13" x14ac:dyDescent="0.3">
      <c r="A1001">
        <v>794664183</v>
      </c>
      <c r="B1001">
        <v>38</v>
      </c>
      <c r="C1001" t="s">
        <v>10</v>
      </c>
      <c r="D1001" t="s">
        <v>13</v>
      </c>
      <c r="E1001" t="s">
        <v>15</v>
      </c>
      <c r="F1001">
        <v>70000</v>
      </c>
      <c r="G1001" t="s">
        <v>21</v>
      </c>
      <c r="H1001" s="3">
        <v>0.66300000000000003</v>
      </c>
      <c r="I1001">
        <v>1501</v>
      </c>
      <c r="J1001">
        <v>45</v>
      </c>
      <c r="K1001" t="s">
        <v>26</v>
      </c>
      <c r="L1001" s="9">
        <f t="shared" si="15"/>
        <v>0.66300000000000003</v>
      </c>
      <c r="M1001" t="str">
        <f>IF(Customer_table[[#This Row],[Total Trans Ct]]&gt;=60,"Active",IF(Customer_table[[#This Row],[Total Trans Ct]]&gt;=30,"Moderate","Low"))</f>
        <v>Moderate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22B4-2109-4AA5-9672-A97848DCD94C}">
  <dimension ref="A1:F23"/>
  <sheetViews>
    <sheetView zoomScale="63" workbookViewId="0">
      <selection activeCell="V27" sqref="V27"/>
    </sheetView>
  </sheetViews>
  <sheetFormatPr defaultRowHeight="14.4" x14ac:dyDescent="0.3"/>
  <cols>
    <col min="1" max="1" width="13.88671875" bestFit="1" customWidth="1"/>
    <col min="2" max="2" width="25.6640625" bestFit="1" customWidth="1"/>
    <col min="3" max="3" width="18" bestFit="1" customWidth="1"/>
    <col min="4" max="4" width="19.5546875" bestFit="1" customWidth="1"/>
    <col min="5" max="5" width="17.88671875" bestFit="1" customWidth="1"/>
    <col min="6" max="6" width="11.44140625" bestFit="1" customWidth="1"/>
    <col min="7" max="7" width="8.88671875" bestFit="1" customWidth="1"/>
    <col min="8" max="8" width="6.109375" bestFit="1" customWidth="1"/>
    <col min="9" max="9" width="11.44140625" bestFit="1" customWidth="1"/>
  </cols>
  <sheetData>
    <row r="1" spans="1:6" x14ac:dyDescent="0.3">
      <c r="A1" s="4" t="s">
        <v>2</v>
      </c>
      <c r="B1" t="s">
        <v>39</v>
      </c>
    </row>
    <row r="3" spans="1:6" x14ac:dyDescent="0.3">
      <c r="A3" s="4" t="s">
        <v>1</v>
      </c>
      <c r="B3" t="s">
        <v>31</v>
      </c>
    </row>
    <row r="4" spans="1:6" x14ac:dyDescent="0.3">
      <c r="A4" s="5" t="s">
        <v>12</v>
      </c>
      <c r="B4" s="7">
        <v>1962.3921568627452</v>
      </c>
    </row>
    <row r="5" spans="1:6" x14ac:dyDescent="0.3">
      <c r="A5" s="5" t="s">
        <v>10</v>
      </c>
      <c r="B5" s="7">
        <v>1459.3401360544217</v>
      </c>
    </row>
    <row r="6" spans="1:6" x14ac:dyDescent="0.3">
      <c r="A6" s="5" t="s">
        <v>11</v>
      </c>
      <c r="B6" s="7">
        <v>1440.5522388059701</v>
      </c>
    </row>
    <row r="7" spans="1:6" x14ac:dyDescent="0.3">
      <c r="A7" s="5" t="s">
        <v>29</v>
      </c>
      <c r="B7" s="7">
        <v>1474.4525316455697</v>
      </c>
      <c r="D7" s="4" t="s">
        <v>30</v>
      </c>
      <c r="E7" s="4" t="s">
        <v>5</v>
      </c>
    </row>
    <row r="8" spans="1:6" x14ac:dyDescent="0.3">
      <c r="D8" s="4" t="s">
        <v>33</v>
      </c>
      <c r="E8" t="s">
        <v>21</v>
      </c>
      <c r="F8" t="s">
        <v>29</v>
      </c>
    </row>
    <row r="9" spans="1:6" x14ac:dyDescent="0.3">
      <c r="D9" s="5" t="s">
        <v>26</v>
      </c>
      <c r="E9">
        <v>168</v>
      </c>
      <c r="F9">
        <v>168</v>
      </c>
    </row>
    <row r="10" spans="1:6" x14ac:dyDescent="0.3">
      <c r="D10" s="5" t="s">
        <v>25</v>
      </c>
      <c r="E10">
        <v>780</v>
      </c>
      <c r="F10">
        <v>780</v>
      </c>
    </row>
    <row r="11" spans="1:6" x14ac:dyDescent="0.3">
      <c r="D11" s="5" t="s">
        <v>29</v>
      </c>
      <c r="E11">
        <v>948</v>
      </c>
      <c r="F11">
        <v>948</v>
      </c>
    </row>
    <row r="16" spans="1:6" x14ac:dyDescent="0.3">
      <c r="D16" s="4" t="s">
        <v>3</v>
      </c>
      <c r="E16" t="s">
        <v>30</v>
      </c>
    </row>
    <row r="17" spans="1:5" x14ac:dyDescent="0.3">
      <c r="A17" s="4" t="s">
        <v>2</v>
      </c>
      <c r="B17" t="s">
        <v>32</v>
      </c>
      <c r="D17" s="5" t="s">
        <v>19</v>
      </c>
      <c r="E17">
        <v>85</v>
      </c>
    </row>
    <row r="18" spans="1:5" x14ac:dyDescent="0.3">
      <c r="A18" s="5" t="s">
        <v>14</v>
      </c>
      <c r="B18" s="6">
        <v>0.3714416666666665</v>
      </c>
      <c r="D18" s="5" t="s">
        <v>18</v>
      </c>
      <c r="E18">
        <v>167</v>
      </c>
    </row>
    <row r="19" spans="1:5" x14ac:dyDescent="0.3">
      <c r="A19" s="5" t="s">
        <v>13</v>
      </c>
      <c r="B19" s="6">
        <v>0.22636904761904775</v>
      </c>
      <c r="D19" s="5" t="s">
        <v>15</v>
      </c>
      <c r="E19">
        <v>188</v>
      </c>
    </row>
    <row r="20" spans="1:5" x14ac:dyDescent="0.3">
      <c r="A20" s="5" t="s">
        <v>29</v>
      </c>
      <c r="B20" s="6">
        <v>0.2814599156118141</v>
      </c>
      <c r="D20" s="5" t="s">
        <v>17</v>
      </c>
      <c r="E20">
        <v>191</v>
      </c>
    </row>
    <row r="21" spans="1:5" x14ac:dyDescent="0.3">
      <c r="D21" s="5" t="s">
        <v>16</v>
      </c>
      <c r="E21">
        <v>244</v>
      </c>
    </row>
    <row r="22" spans="1:5" x14ac:dyDescent="0.3">
      <c r="D22" s="5" t="s">
        <v>20</v>
      </c>
      <c r="E22">
        <v>73</v>
      </c>
    </row>
    <row r="23" spans="1:5" x14ac:dyDescent="0.3">
      <c r="D23" s="5" t="s">
        <v>29</v>
      </c>
      <c r="E23">
        <v>948</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Raw Data</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Jeevashree R</cp:lastModifiedBy>
  <dcterms:created xsi:type="dcterms:W3CDTF">2025-04-09T05:24:55Z</dcterms:created>
  <dcterms:modified xsi:type="dcterms:W3CDTF">2025-09-22T09:39:38Z</dcterms:modified>
</cp:coreProperties>
</file>