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4\"/>
    </mc:Choice>
  </mc:AlternateContent>
  <xr:revisionPtr revIDLastSave="0" documentId="13_ncr:1_{E4A63929-7875-4B6B-9496-722F4572554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9" i="1"/>
  <c r="H10" i="1"/>
  <c r="H11" i="1"/>
  <c r="H12" i="1"/>
  <c r="H13" i="1"/>
  <c r="H14" i="1"/>
  <c r="H15" i="1"/>
  <c r="H16" i="1"/>
  <c r="H17" i="1"/>
  <c r="H18" i="1"/>
  <c r="H19" i="1"/>
  <c r="H8" i="1"/>
  <c r="C20" i="1"/>
  <c r="D20" i="1"/>
  <c r="E20" i="1"/>
  <c r="F20" i="1"/>
  <c r="B20" i="1"/>
  <c r="F9" i="1"/>
  <c r="F10" i="1"/>
  <c r="F11" i="1"/>
  <c r="F12" i="1"/>
  <c r="F13" i="1"/>
  <c r="F14" i="1"/>
  <c r="F15" i="1"/>
  <c r="F16" i="1"/>
  <c r="F17" i="1"/>
  <c r="F18" i="1"/>
  <c r="F19" i="1"/>
  <c r="F8" i="1"/>
  <c r="G8" i="1" l="1"/>
  <c r="G20" i="1"/>
  <c r="E8" i="1"/>
  <c r="I8" i="1" s="1"/>
  <c r="E9" i="1"/>
  <c r="I9" i="1" s="1"/>
  <c r="E10" i="1"/>
  <c r="I10" i="1" s="1"/>
  <c r="E11" i="1"/>
  <c r="G11" i="1" s="1"/>
  <c r="E12" i="1"/>
  <c r="E13" i="1"/>
  <c r="I13" i="1" s="1"/>
  <c r="E14" i="1"/>
  <c r="I14" i="1" s="1"/>
  <c r="E15" i="1"/>
  <c r="G15" i="1" s="1"/>
  <c r="E16" i="1"/>
  <c r="E17" i="1"/>
  <c r="I17" i="1" s="1"/>
  <c r="E18" i="1"/>
  <c r="I18" i="1" s="1"/>
  <c r="E19" i="1"/>
  <c r="G19" i="1" s="1"/>
  <c r="I12" i="1"/>
  <c r="I16" i="1"/>
  <c r="I19" i="1" l="1"/>
  <c r="I15" i="1"/>
  <c r="I11" i="1"/>
  <c r="G9" i="1"/>
  <c r="G13" i="1"/>
  <c r="G17" i="1"/>
  <c r="G10" i="1"/>
  <c r="G12" i="1"/>
  <c r="G14" i="1"/>
  <c r="G16" i="1"/>
  <c r="G18" i="1"/>
  <c r="I20" i="1" l="1"/>
</calcChain>
</file>

<file path=xl/sharedStrings.xml><?xml version="1.0" encoding="utf-8"?>
<sst xmlns="http://schemas.openxmlformats.org/spreadsheetml/2006/main" count="26" uniqueCount="25">
  <si>
    <t xml:space="preserve"> </t>
  </si>
  <si>
    <t>Vidéo</t>
  </si>
  <si>
    <t>Micro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</si>
  <si>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</si>
  <si>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</si>
  <si>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</si>
  <si>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</si>
  <si>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</si>
  <si>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</si>
  <si>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</si>
  <si>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</si>
  <si>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</si>
  <si>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</si>
  <si>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</si>
  <si>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</si>
  <si>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</si>
  <si>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Tableau réalisé le :</t>
  </si>
  <si>
    <t>Hi-fi</t>
  </si>
  <si>
    <t>Commission</t>
  </si>
  <si>
    <t>Objectif</t>
  </si>
  <si>
    <t>Répartition
du CA</t>
  </si>
  <si>
    <t>Moyenne du CA</t>
  </si>
  <si>
    <t>Objectif atteint :</t>
  </si>
  <si>
    <t>Objectif non atteint :</t>
  </si>
  <si>
    <t>CHIFFRE D'AFFAIRES RÉALISÉ PAR LE REPRÉSENTANT LELEU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</si>
</sst>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F&quot;_-;\-* #,##0.00\ &quot;F&quot;_-;_-* &quot;-&quot;??\ &quot;F&quot;_-;_-@_-"/>
    <numFmt numFmtId="165" formatCode="_-* #,##0.00\ _F_-;\-* #,##0.00\ _F_-;_-* &quot;-&quot;??\ _F_-;_-@_-"/>
    <numFmt numFmtId="166" formatCode="#,##0.00\ _€"/>
  </numFmts>
  <fonts count="11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3"/>
      <color theme="1"/>
      <name val="Berlin Sans FB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0" borderId="0" xfId="0" applyFont="1" applyFill="1" applyBorder="1"/>
    <xf numFmtId="0" fontId="5" fillId="0" borderId="0" xfId="2" applyNumberFormat="1" applyFont="1" applyFill="1" applyBorder="1"/>
    <xf numFmtId="0" fontId="5" fillId="0" borderId="0" xfId="3" applyNumberFormat="1" applyFont="1" applyFill="1" applyBorder="1"/>
    <xf numFmtId="0" fontId="5" fillId="0" borderId="0" xfId="0" applyFont="1" applyFill="1" applyBorder="1"/>
    <xf numFmtId="14" fontId="5" fillId="0" borderId="0" xfId="0" applyNumberFormat="1" applyFont="1"/>
    <xf numFmtId="0" fontId="5" fillId="0" borderId="0" xfId="0" applyFont="1" applyFill="1" applyAlignment="1"/>
    <xf numFmtId="0" fontId="5" fillId="0" borderId="0" xfId="0" applyFont="1" applyAlignment="1">
      <alignment horizontal="center"/>
    </xf>
    <xf numFmtId="9" fontId="4" fillId="4" borderId="4" xfId="3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5" borderId="4" xfId="3" applyNumberFormat="1" applyFont="1" applyFill="1" applyBorder="1" applyAlignment="1">
      <alignment horizontal="center" vertical="center"/>
    </xf>
    <xf numFmtId="0" fontId="4" fillId="4" borderId="4" xfId="3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 wrapText="1"/>
    </xf>
    <xf numFmtId="37" fontId="4" fillId="4" borderId="4" xfId="1" applyNumberFormat="1" applyFont="1" applyFill="1" applyBorder="1" applyAlignment="1">
      <alignment vertical="center"/>
    </xf>
    <xf numFmtId="37" fontId="4" fillId="5" borderId="4" xfId="1" applyNumberFormat="1" applyFont="1" applyFill="1" applyBorder="1" applyAlignment="1">
      <alignment vertical="center"/>
    </xf>
    <xf numFmtId="166" fontId="4" fillId="4" borderId="4" xfId="1" applyNumberFormat="1" applyFont="1" applyFill="1" applyBorder="1" applyAlignment="1">
      <alignment vertical="center"/>
    </xf>
    <xf numFmtId="37" fontId="4" fillId="4" borderId="4" xfId="0" applyNumberFormat="1" applyFont="1" applyFill="1" applyBorder="1" applyAlignment="1">
      <alignment vertical="center"/>
    </xf>
    <xf numFmtId="0" fontId="3" fillId="2" borderId="0" xfId="4" applyNumberFormat="1" applyBorder="1" applyAlignment="1">
      <alignment vertical="center"/>
    </xf>
    <xf numFmtId="0" fontId="3" fillId="2" borderId="0" xfId="4" applyAlignment="1">
      <alignment vertical="center"/>
    </xf>
    <xf numFmtId="14" fontId="3" fillId="2" borderId="0" xfId="4" applyNumberFormat="1" applyAlignment="1">
      <alignment vertical="center"/>
    </xf>
    <xf numFmtId="0" fontId="2" fillId="3" borderId="0" xfId="5" applyNumberFormat="1" applyFont="1" applyBorder="1" applyAlignment="1">
      <alignment horizontal="center" vertical="center"/>
    </xf>
    <xf numFmtId="0" fontId="7" fillId="2" borderId="0" xfId="4" applyFont="1" applyAlignment="1">
      <alignment horizontal="center" vertical="center"/>
    </xf>
  </cellXfs>
  <cellStyles count="6">
    <cellStyle name="40 % - Accent6" xfId="5" builtinId="51"/>
    <cellStyle name="Accent6" xfId="4" builtinId="49"/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topLeftCell="A5" workbookViewId="0">
      <selection activeCell="H25" sqref="H25"/>
    </sheetView>
  </sheetViews>
  <sheetFormatPr baseColWidth="10" defaultColWidth="11.3984375" defaultRowHeight="14.25" x14ac:dyDescent="0.45"/>
  <cols>
    <col min="1" max="1" width="18.265625" style="1" customWidth="1"/>
    <col min="2" max="4" width="12.73046875" style="1" customWidth="1"/>
    <col min="5" max="5" width="14.86328125" style="1" customWidth="1"/>
    <col min="6" max="6" width="19.59765625" style="1" customWidth="1"/>
    <col min="7" max="7" width="19.265625" style="1" customWidth="1"/>
    <col min="8" max="8" width="23.73046875" style="1" customWidth="1"/>
    <col min="9" max="9" width="16.3984375" style="1" bestFit="1" customWidth="1"/>
    <col min="10" max="16384" width="11.3984375" style="1"/>
  </cols>
  <sheetData>
    <row r="1" spans="1:9" ht="30.75" customHeight="1" x14ac:dyDescent="0.45">
      <c r="A1" s="27" t="s">
        <v>24</v>
      </c>
      <c r="B1" s="27"/>
      <c r="C1" s="27"/>
      <c r="D1" s="27"/>
      <c r="E1" s="27"/>
      <c r="F1" s="27"/>
      <c r="G1" s="27"/>
      <c r="H1" s="27"/>
      <c r="I1" s="27"/>
    </row>
    <row r="6" spans="1:9" x14ac:dyDescent="0.45">
      <c r="C6" s="1" t="s">
        <v>0</v>
      </c>
    </row>
    <row r="7" spans="1:9" ht="37.5" customHeight="1" x14ac:dyDescent="0.45">
      <c r="A7" s="13">
        <v>2020</v>
      </c>
      <c r="B7" s="14" t="s">
        <v>17</v>
      </c>
      <c r="C7" s="14" t="s">
        <v>1</v>
      </c>
      <c r="D7" s="14" t="s">
        <v>2</v>
      </c>
      <c r="E7" s="14" t="s">
        <v>15</v>
      </c>
      <c r="F7" s="15" t="s">
        <v>21</v>
      </c>
      <c r="G7" s="15" t="s">
        <v>20</v>
      </c>
      <c r="H7" s="15" t="s">
        <v>19</v>
      </c>
      <c r="I7" s="14" t="s">
        <v>18</v>
      </c>
    </row>
    <row r="8" spans="1:9" ht="21.75" customHeight="1" x14ac:dyDescent="0.45">
      <c r="A8" s="16" t="s">
        <v>3</v>
      </c>
      <c r="B8" s="19">
        <v>9000</v>
      </c>
      <c r="C8" s="19">
        <v>25000</v>
      </c>
      <c r="D8" s="19">
        <v>49000</v>
      </c>
      <c r="E8" s="19">
        <f>SUM(B8:D8)</f>
        <v>83000</v>
      </c>
      <c r="F8" s="21">
        <f>AVERAGE(B8:D8)</f>
        <v>27666.666666666668</v>
      </c>
      <c r="G8" s="9">
        <f>E8/$E$20</f>
        <v>7.1799307958477512E-2</v>
      </c>
      <c r="H8" s="10" t="str">
        <f>IF(E8&gt;=80000,"Atteint","Non atteint")</f>
        <v>Atteint</v>
      </c>
      <c r="I8" s="19">
        <f>IF(E8&lt;=100000,E8*5%,E8*10%)</f>
        <v>4150</v>
      </c>
    </row>
    <row r="9" spans="1:9" ht="21.75" customHeight="1" x14ac:dyDescent="0.45">
      <c r="A9" s="17" t="s">
        <v>4</v>
      </c>
      <c r="B9" s="20">
        <v>15000</v>
      </c>
      <c r="C9" s="20">
        <v>27000</v>
      </c>
      <c r="D9" s="20">
        <v>59000</v>
      </c>
      <c r="E9" s="20">
        <f t="shared" ref="E9:E19" si="0">SUM(B9:D9)</f>
        <v>101000</v>
      </c>
      <c r="F9" s="21">
        <f t="shared" ref="F9:F19" si="1">AVERAGE(B9:D9)</f>
        <v>33666.666666666664</v>
      </c>
      <c r="G9" s="11">
        <f t="shared" ref="G9:G20" si="2">E9/$E$20</f>
        <v>8.7370242214532878E-2</v>
      </c>
      <c r="H9" s="10" t="str">
        <f t="shared" ref="H9:H19" si="3">IF(E9&gt;=80000,"Atteint","Non atteint")</f>
        <v>Atteint</v>
      </c>
      <c r="I9" s="20">
        <f t="shared" ref="I9:I19" si="4">IF(E9&lt;=100000,E9*5%,E9*10%)</f>
        <v>10100</v>
      </c>
    </row>
    <row r="10" spans="1:9" ht="21.75" customHeight="1" x14ac:dyDescent="0.45">
      <c r="A10" s="16" t="s">
        <v>5</v>
      </c>
      <c r="B10" s="19">
        <v>9000</v>
      </c>
      <c r="C10" s="19">
        <v>10000</v>
      </c>
      <c r="D10" s="19">
        <v>64000</v>
      </c>
      <c r="E10" s="19">
        <f t="shared" si="0"/>
        <v>83000</v>
      </c>
      <c r="F10" s="21">
        <f t="shared" si="1"/>
        <v>27666.666666666668</v>
      </c>
      <c r="G10" s="9">
        <f t="shared" si="2"/>
        <v>7.1799307958477512E-2</v>
      </c>
      <c r="H10" s="10" t="str">
        <f t="shared" si="3"/>
        <v>Atteint</v>
      </c>
      <c r="I10" s="19">
        <f t="shared" si="4"/>
        <v>4150</v>
      </c>
    </row>
    <row r="11" spans="1:9" ht="21.75" customHeight="1" x14ac:dyDescent="0.45">
      <c r="A11" s="17" t="s">
        <v>6</v>
      </c>
      <c r="B11" s="20">
        <v>12000</v>
      </c>
      <c r="C11" s="20">
        <v>50000</v>
      </c>
      <c r="D11" s="20">
        <v>69000</v>
      </c>
      <c r="E11" s="20">
        <f t="shared" si="0"/>
        <v>131000</v>
      </c>
      <c r="F11" s="21">
        <f t="shared" si="1"/>
        <v>43666.666666666664</v>
      </c>
      <c r="G11" s="11">
        <f t="shared" si="2"/>
        <v>0.11332179930795848</v>
      </c>
      <c r="H11" s="10" t="str">
        <f t="shared" si="3"/>
        <v>Atteint</v>
      </c>
      <c r="I11" s="20">
        <f t="shared" si="4"/>
        <v>13100</v>
      </c>
    </row>
    <row r="12" spans="1:9" ht="21.75" customHeight="1" x14ac:dyDescent="0.45">
      <c r="A12" s="16" t="s">
        <v>7</v>
      </c>
      <c r="B12" s="19">
        <v>20000</v>
      </c>
      <c r="C12" s="19">
        <v>40000</v>
      </c>
      <c r="D12" s="19">
        <v>45000</v>
      </c>
      <c r="E12" s="19">
        <f t="shared" si="0"/>
        <v>105000</v>
      </c>
      <c r="F12" s="21">
        <f t="shared" si="1"/>
        <v>35000</v>
      </c>
      <c r="G12" s="9">
        <f t="shared" si="2"/>
        <v>9.0830449826989623E-2</v>
      </c>
      <c r="H12" s="10" t="str">
        <f t="shared" si="3"/>
        <v>Atteint</v>
      </c>
      <c r="I12" s="19">
        <f t="shared" si="4"/>
        <v>10500</v>
      </c>
    </row>
    <row r="13" spans="1:9" ht="21.75" customHeight="1" x14ac:dyDescent="0.45">
      <c r="A13" s="17" t="s">
        <v>8</v>
      </c>
      <c r="B13" s="20">
        <v>15000</v>
      </c>
      <c r="C13" s="20">
        <v>15000</v>
      </c>
      <c r="D13" s="20">
        <v>70000</v>
      </c>
      <c r="E13" s="20">
        <f t="shared" si="0"/>
        <v>100000</v>
      </c>
      <c r="F13" s="21">
        <f t="shared" si="1"/>
        <v>33333.333333333336</v>
      </c>
      <c r="G13" s="11">
        <f t="shared" si="2"/>
        <v>8.6505190311418678E-2</v>
      </c>
      <c r="H13" s="10" t="str">
        <f t="shared" si="3"/>
        <v>Atteint</v>
      </c>
      <c r="I13" s="20">
        <f t="shared" si="4"/>
        <v>5000</v>
      </c>
    </row>
    <row r="14" spans="1:9" ht="21.75" customHeight="1" x14ac:dyDescent="0.45">
      <c r="A14" s="16" t="s">
        <v>9</v>
      </c>
      <c r="B14" s="19">
        <v>10000</v>
      </c>
      <c r="C14" s="19">
        <v>48000</v>
      </c>
      <c r="D14" s="19">
        <v>50000</v>
      </c>
      <c r="E14" s="19">
        <f t="shared" si="0"/>
        <v>108000</v>
      </c>
      <c r="F14" s="21">
        <f t="shared" si="1"/>
        <v>36000</v>
      </c>
      <c r="G14" s="9">
        <f t="shared" si="2"/>
        <v>9.3425605536332182E-2</v>
      </c>
      <c r="H14" s="10" t="str">
        <f t="shared" si="3"/>
        <v>Atteint</v>
      </c>
      <c r="I14" s="19">
        <f t="shared" si="4"/>
        <v>10800</v>
      </c>
    </row>
    <row r="15" spans="1:9" ht="21.75" customHeight="1" x14ac:dyDescent="0.45">
      <c r="A15" s="17" t="s">
        <v>10</v>
      </c>
      <c r="B15" s="20">
        <v>8000</v>
      </c>
      <c r="C15" s="20">
        <v>11000</v>
      </c>
      <c r="D15" s="20">
        <v>20000</v>
      </c>
      <c r="E15" s="20">
        <f t="shared" si="0"/>
        <v>39000</v>
      </c>
      <c r="F15" s="21">
        <f t="shared" si="1"/>
        <v>13000</v>
      </c>
      <c r="G15" s="11">
        <f t="shared" si="2"/>
        <v>3.3737024221453291E-2</v>
      </c>
      <c r="H15" s="10" t="str">
        <f t="shared" si="3"/>
        <v>Non atteint</v>
      </c>
      <c r="I15" s="20">
        <f t="shared" si="4"/>
        <v>1950</v>
      </c>
    </row>
    <row r="16" spans="1:9" ht="21.75" customHeight="1" x14ac:dyDescent="0.45">
      <c r="A16" s="16" t="s">
        <v>11</v>
      </c>
      <c r="B16" s="19">
        <v>15000</v>
      </c>
      <c r="C16" s="19">
        <v>18000</v>
      </c>
      <c r="D16" s="19">
        <v>50000</v>
      </c>
      <c r="E16" s="19">
        <f t="shared" si="0"/>
        <v>83000</v>
      </c>
      <c r="F16" s="21">
        <f t="shared" si="1"/>
        <v>27666.666666666668</v>
      </c>
      <c r="G16" s="9">
        <f t="shared" si="2"/>
        <v>7.1799307958477512E-2</v>
      </c>
      <c r="H16" s="10" t="str">
        <f t="shared" si="3"/>
        <v>Atteint</v>
      </c>
      <c r="I16" s="19">
        <f t="shared" si="4"/>
        <v>4150</v>
      </c>
    </row>
    <row r="17" spans="1:9" ht="21.75" customHeight="1" x14ac:dyDescent="0.45">
      <c r="A17" s="17" t="s">
        <v>12</v>
      </c>
      <c r="B17" s="20">
        <v>20000</v>
      </c>
      <c r="C17" s="20">
        <v>26000</v>
      </c>
      <c r="D17" s="20">
        <v>45000</v>
      </c>
      <c r="E17" s="20">
        <f t="shared" si="0"/>
        <v>91000</v>
      </c>
      <c r="F17" s="21">
        <f t="shared" si="1"/>
        <v>30333.333333333332</v>
      </c>
      <c r="G17" s="11">
        <f t="shared" si="2"/>
        <v>7.8719723183391002E-2</v>
      </c>
      <c r="H17" s="10" t="str">
        <f t="shared" si="3"/>
        <v>Atteint</v>
      </c>
      <c r="I17" s="20">
        <f t="shared" si="4"/>
        <v>4550</v>
      </c>
    </row>
    <row r="18" spans="1:9" ht="21.75" customHeight="1" x14ac:dyDescent="0.45">
      <c r="A18" s="16" t="s">
        <v>13</v>
      </c>
      <c r="B18" s="19">
        <v>25000</v>
      </c>
      <c r="C18" s="19">
        <v>33000</v>
      </c>
      <c r="D18" s="19">
        <v>42000</v>
      </c>
      <c r="E18" s="19">
        <f t="shared" si="0"/>
        <v>100000</v>
      </c>
      <c r="F18" s="21">
        <f t="shared" si="1"/>
        <v>33333.333333333336</v>
      </c>
      <c r="G18" s="9">
        <f t="shared" si="2"/>
        <v>8.6505190311418678E-2</v>
      </c>
      <c r="H18" s="10" t="str">
        <f t="shared" si="3"/>
        <v>Atteint</v>
      </c>
      <c r="I18" s="19">
        <f t="shared" si="4"/>
        <v>5000</v>
      </c>
    </row>
    <row r="19" spans="1:9" ht="21.75" customHeight="1" x14ac:dyDescent="0.45">
      <c r="A19" s="17" t="s">
        <v>14</v>
      </c>
      <c r="B19" s="20">
        <v>16000</v>
      </c>
      <c r="C19" s="20">
        <v>38000</v>
      </c>
      <c r="D19" s="20">
        <v>78000</v>
      </c>
      <c r="E19" s="20">
        <f t="shared" si="0"/>
        <v>132000</v>
      </c>
      <c r="F19" s="21">
        <f t="shared" si="1"/>
        <v>44000</v>
      </c>
      <c r="G19" s="11">
        <f t="shared" si="2"/>
        <v>0.11418685121107267</v>
      </c>
      <c r="H19" s="10" t="str">
        <f t="shared" si="3"/>
        <v>Atteint</v>
      </c>
      <c r="I19" s="20">
        <f t="shared" si="4"/>
        <v>13200</v>
      </c>
    </row>
    <row r="20" spans="1:9" ht="21.75" customHeight="1" x14ac:dyDescent="0.45">
      <c r="A20" s="18" t="s">
        <v>15</v>
      </c>
      <c r="B20" s="19">
        <f>SUM(B8:B19)</f>
        <v>174000</v>
      </c>
      <c r="C20" s="19">
        <f t="shared" ref="C20:F20" si="5">SUM(C8:C19)</f>
        <v>341000</v>
      </c>
      <c r="D20" s="19">
        <f t="shared" si="5"/>
        <v>641000</v>
      </c>
      <c r="E20" s="19">
        <f t="shared" si="5"/>
        <v>1156000</v>
      </c>
      <c r="F20" s="19">
        <f t="shared" si="5"/>
        <v>385333.33333333331</v>
      </c>
      <c r="G20" s="9">
        <f t="shared" si="2"/>
        <v>1</v>
      </c>
      <c r="H20" s="12"/>
      <c r="I20" s="22">
        <f>SUM(I8:I19)</f>
        <v>86650</v>
      </c>
    </row>
    <row r="21" spans="1:9" x14ac:dyDescent="0.45">
      <c r="A21" s="2"/>
      <c r="B21" s="3"/>
      <c r="C21" s="3"/>
      <c r="D21" s="3"/>
      <c r="E21" s="3"/>
      <c r="F21" s="3"/>
      <c r="G21" s="4"/>
      <c r="H21" s="4"/>
    </row>
    <row r="22" spans="1:9" x14ac:dyDescent="0.45">
      <c r="A22" s="5"/>
      <c r="B22" s="3"/>
      <c r="C22" s="3"/>
      <c r="D22" s="3"/>
      <c r="E22" s="3"/>
      <c r="G22" s="23" t="s">
        <v>22</v>
      </c>
      <c r="H22" s="26">
        <f>COUNTIF(H8:H19,"Atteint")</f>
        <v>11</v>
      </c>
    </row>
    <row r="23" spans="1:9" x14ac:dyDescent="0.45">
      <c r="A23" s="24" t="s">
        <v>16</v>
      </c>
      <c r="B23" s="25">
        <v>44199</v>
      </c>
      <c r="G23" s="24" t="s">
        <v>23</v>
      </c>
      <c r="H23" s="26">
        <f>COUNTIF(H8:H19,"Non atteint")</f>
        <v>1</v>
      </c>
    </row>
    <row r="25" spans="1:9" x14ac:dyDescent="0.45">
      <c r="C25" s="6"/>
    </row>
    <row r="30" spans="1:9" x14ac:dyDescent="0.45">
      <c r="A30" s="7"/>
      <c r="B30" s="7"/>
      <c r="C30" s="7"/>
      <c r="D30" s="8"/>
    </row>
  </sheetData>
  <mergeCells count="1">
    <mergeCell ref="A1:I1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7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Editions ENI</dc:creator>
  <cp:lastModifiedBy>Roxane Anquetil</cp:lastModifiedBy>
  <cp:lastPrinted>2007-11-22T14:49:31Z</cp:lastPrinted>
  <dcterms:created xsi:type="dcterms:W3CDTF">1999-11-23T07:58:13Z</dcterms:created>
  <dcterms:modified xsi:type="dcterms:W3CDTF">2021-08-10T12:49:06Z</dcterms:modified>
</cp:coreProperties>
</file>