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xane Anquetil\data\webstreet\domaines\webstreet_learning\_courses\fr_excel_les_fondamentaux\exercices\ch04\"/>
    </mc:Choice>
  </mc:AlternateContent>
  <xr:revisionPtr revIDLastSave="0" documentId="13_ncr:40001_{D3EAC903-40E9-4F62-A78C-81849C9DC2A7}" xr6:coauthVersionLast="47" xr6:coauthVersionMax="47" xr10:uidLastSave="{00000000-0000-0000-0000-000000000000}"/>
  <bookViews>
    <workbookView xWindow="-98" yWindow="-98" windowWidth="20715" windowHeight="13276"/>
  </bookViews>
  <sheets>
    <sheet name="Feuil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9" i="2" l="1"/>
  <c r="H10" i="2"/>
  <c r="H11" i="2"/>
  <c r="H12" i="2"/>
  <c r="H13" i="2"/>
  <c r="H14" i="2"/>
  <c r="H15" i="2"/>
  <c r="H16" i="2"/>
  <c r="H17" i="2"/>
  <c r="H18" i="2"/>
  <c r="H19" i="2"/>
  <c r="H8" i="2"/>
  <c r="F19" i="2"/>
  <c r="E19" i="2"/>
  <c r="I19" i="2" s="1"/>
  <c r="F18" i="2"/>
  <c r="E18" i="2"/>
  <c r="F17" i="2"/>
  <c r="E17" i="2"/>
  <c r="F16" i="2"/>
  <c r="E16" i="2"/>
  <c r="I16" i="2" s="1"/>
  <c r="F15" i="2"/>
  <c r="E15" i="2"/>
  <c r="I15" i="2" s="1"/>
  <c r="F14" i="2"/>
  <c r="E14" i="2"/>
  <c r="F13" i="2"/>
  <c r="E13" i="2"/>
  <c r="F12" i="2"/>
  <c r="E12" i="2"/>
  <c r="I12" i="2" s="1"/>
  <c r="F11" i="2"/>
  <c r="E11" i="2"/>
  <c r="I11" i="2" s="1"/>
  <c r="F10" i="2"/>
  <c r="E10" i="2"/>
  <c r="F9" i="2"/>
  <c r="E9" i="2"/>
  <c r="F8" i="2"/>
  <c r="E8" i="2"/>
  <c r="I8" i="2" s="1"/>
  <c r="F20" i="2" l="1"/>
  <c r="H23" i="2"/>
  <c r="H22" i="2"/>
  <c r="I9" i="2"/>
  <c r="I17" i="2"/>
  <c r="I10" i="2"/>
  <c r="I18" i="2"/>
  <c r="E20" i="2"/>
  <c r="G14" i="2" s="1"/>
  <c r="I13" i="2"/>
  <c r="I14" i="2"/>
  <c r="I20" i="2" l="1"/>
  <c r="G13" i="2"/>
  <c r="G17" i="2"/>
  <c r="G10" i="2"/>
  <c r="G9" i="2"/>
  <c r="G8" i="2"/>
  <c r="G15" i="2"/>
  <c r="G16" i="2"/>
  <c r="G12" i="2"/>
  <c r="G20" i="2"/>
  <c r="G19" i="2"/>
  <c r="G11" i="2"/>
  <c r="G18" i="2"/>
</calcChain>
</file>

<file path=xl/sharedStrings.xml><?xml version="1.0" encoding="utf-8"?>
<sst xmlns="http://schemas.openxmlformats.org/spreadsheetml/2006/main" count="26" uniqueCount="25">
  <si>
    <t xml:space="preserve"> </t>
  </si>
  <si>
    <t>Hi-fi</t>
  </si>
  <si>
    <t>Vidéo</t>
  </si>
  <si>
    <t>Micro</t>
  </si>
  <si>
    <t>TOTAL</t>
  </si>
  <si>
    <t>Moyenne du CA</t>
  </si>
  <si>
    <t>Répartition
du CA</t>
  </si>
  <si>
    <t>Objectif</t>
  </si>
  <si>
    <t>Commission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</si>
  <si>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</si>
  <si>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</si>
  <si>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</si>
  <si>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</si>
  <si>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</si>
  <si>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</si>
  <si>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</si>
  <si>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</si>
  <si>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</si>
  <si>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</si>
  <si>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</si>
  <si>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</si>
  <si>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Objectif atteint :</t>
  </si>
  <si>
    <t>Tableau réalisé le :</t>
  </si>
  <si>
    <t>Objectif non atteint :</t>
  </si>
  <si>
    <t>CHIFFRE D'AFFAIRES RÉALISÉ PAR LE RAYON HIFI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</si>
</sst>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* #,##0.00\ &quot;€&quot;_-;\-* #,##0.00\ &quot;€&quot;_-;_-* &quot;-&quot;??\ &quot;€&quot;_-;_-@_-"/>
    <numFmt numFmtId="43" formatCode="_-* #,##0.00_-;\-* #,##0.00_-;_-* &quot;-&quot;??_-;_-@_-"/>
    <numFmt numFmtId="165" formatCode="#,##0.00\ _€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name val="Calibri"/>
      <family val="2"/>
      <scheme val="minor"/>
    </font>
    <font>
      <sz val="13"/>
      <color theme="1"/>
      <name val="Berlin Sans FB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 style="thin">
        <color theme="9" tint="0.39997558519241921"/>
      </right>
      <top/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 style="thin">
        <color theme="9" tint="0.39997558519241921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26">
    <xf numFmtId="0" fontId="0" fillId="0" borderId="0" xfId="0"/>
    <xf numFmtId="0" fontId="4" fillId="2" borderId="0" xfId="4" applyFont="1" applyAlignment="1">
      <alignment horizontal="center" vertical="center"/>
    </xf>
    <xf numFmtId="0" fontId="5" fillId="0" borderId="0" xfId="0" applyFont="1"/>
    <xf numFmtId="0" fontId="6" fillId="4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vertical="center"/>
    </xf>
    <xf numFmtId="37" fontId="1" fillId="5" borderId="4" xfId="1" applyNumberFormat="1" applyFont="1" applyFill="1" applyBorder="1" applyAlignment="1">
      <alignment vertical="center"/>
    </xf>
    <xf numFmtId="165" fontId="1" fillId="5" borderId="4" xfId="1" applyNumberFormat="1" applyFont="1" applyFill="1" applyBorder="1" applyAlignment="1">
      <alignment vertical="center"/>
    </xf>
    <xf numFmtId="9" fontId="1" fillId="5" borderId="4" xfId="3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vertical="center"/>
    </xf>
    <xf numFmtId="37" fontId="1" fillId="4" borderId="4" xfId="1" applyNumberFormat="1" applyFont="1" applyFill="1" applyBorder="1" applyAlignment="1">
      <alignment vertical="center"/>
    </xf>
    <xf numFmtId="9" fontId="1" fillId="4" borderId="4" xfId="3" applyFont="1" applyFill="1" applyBorder="1" applyAlignment="1">
      <alignment horizontal="center" vertical="center"/>
    </xf>
    <xf numFmtId="0" fontId="8" fillId="5" borderId="3" xfId="0" applyFont="1" applyFill="1" applyBorder="1" applyAlignment="1">
      <alignment vertical="center" wrapText="1"/>
    </xf>
    <xf numFmtId="0" fontId="1" fillId="5" borderId="4" xfId="3" applyNumberFormat="1" applyFont="1" applyFill="1" applyBorder="1" applyAlignment="1">
      <alignment horizontal="center" vertical="center"/>
    </xf>
    <xf numFmtId="37" fontId="1" fillId="5" borderId="4" xfId="0" applyNumberFormat="1" applyFont="1" applyFill="1" applyBorder="1" applyAlignment="1">
      <alignment vertical="center"/>
    </xf>
    <xf numFmtId="0" fontId="9" fillId="0" borderId="0" xfId="0" applyFont="1"/>
    <xf numFmtId="0" fontId="5" fillId="0" borderId="0" xfId="2" applyNumberFormat="1" applyFont="1" applyFill="1" applyBorder="1"/>
    <xf numFmtId="0" fontId="5" fillId="0" borderId="0" xfId="3" applyNumberFormat="1" applyFont="1" applyFill="1" applyBorder="1"/>
    <xf numFmtId="0" fontId="3" fillId="2" borderId="0" xfId="4" applyNumberFormat="1" applyBorder="1" applyAlignment="1">
      <alignment vertical="center"/>
    </xf>
    <xf numFmtId="0" fontId="2" fillId="3" borderId="0" xfId="5" applyNumberFormat="1" applyFont="1" applyBorder="1" applyAlignment="1">
      <alignment horizontal="center" vertical="center"/>
    </xf>
    <xf numFmtId="0" fontId="3" fillId="2" borderId="0" xfId="4" applyAlignment="1">
      <alignment vertical="center"/>
    </xf>
    <xf numFmtId="14" fontId="3" fillId="2" borderId="0" xfId="4" applyNumberFormat="1" applyAlignment="1">
      <alignment vertical="center"/>
    </xf>
    <xf numFmtId="0" fontId="2" fillId="3" borderId="0" xfId="5" applyFont="1" applyAlignment="1">
      <alignment horizontal="center" vertical="center"/>
    </xf>
    <xf numFmtId="14" fontId="5" fillId="0" borderId="0" xfId="0" applyNumberFormat="1" applyFont="1"/>
  </cellXfs>
  <cellStyles count="6">
    <cellStyle name="40 % - Accent6" xfId="5" builtinId="51"/>
    <cellStyle name="Accent6" xfId="4" builtinId="49"/>
    <cellStyle name="Milliers" xfId="1" builtinId="3"/>
    <cellStyle name="Monétaire" xfId="2" builtinId="4"/>
    <cellStyle name="Normal" xfId="0" builtinId="0"/>
    <cellStyle name="Pourcentag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externalLinkPath" Target="2020_martin_correction.xlsx" TargetMode="External"/><Relationship Id="rId2" Type="http://schemas.openxmlformats.org/officeDocument/2006/relationships/externalLinkPath" Target="2020_leleu_correction.xlsx" TargetMode="External"/><Relationship Id="rId1" Type="http://schemas.openxmlformats.org/officeDocument/2006/relationships/externalLinkPath" Target="2020_dupond_correction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I5" sqref="I5"/>
    </sheetView>
  </sheetViews>
  <sheetFormatPr baseColWidth="10" defaultRowHeight="14.25" x14ac:dyDescent="0.45"/>
  <cols>
    <col min="1" max="1" width="15.3984375" bestFit="1" customWidth="1"/>
    <col min="2" max="2" width="10.19921875" bestFit="1" customWidth="1"/>
    <col min="3" max="4" width="7.19921875" bestFit="1" customWidth="1"/>
    <col min="5" max="5" width="8.6640625" bestFit="1" customWidth="1"/>
    <col min="6" max="6" width="11.1328125" bestFit="1" customWidth="1"/>
    <col min="7" max="7" width="17.265625" bestFit="1" customWidth="1"/>
    <col min="8" max="8" width="9.796875" bestFit="1" customWidth="1"/>
    <col min="9" max="9" width="12.3984375" bestFit="1" customWidth="1"/>
  </cols>
  <sheetData>
    <row r="1" spans="1:9" ht="21" x14ac:dyDescent="0.45">
      <c r="A1" s="1" t="s">
        <v>24</v>
      </c>
      <c r="B1" s="1"/>
      <c r="C1" s="1"/>
      <c r="D1" s="1"/>
      <c r="E1" s="1"/>
      <c r="F1" s="1"/>
      <c r="G1" s="1"/>
      <c r="H1" s="1"/>
      <c r="I1" s="1"/>
    </row>
    <row r="2" spans="1:9" x14ac:dyDescent="0.45">
      <c r="A2" s="2"/>
      <c r="B2" s="2"/>
      <c r="C2" s="2"/>
      <c r="D2" s="2"/>
      <c r="E2" s="2"/>
      <c r="F2" s="2"/>
      <c r="G2" s="2"/>
      <c r="H2" s="2"/>
      <c r="I2" s="2"/>
    </row>
    <row r="3" spans="1:9" x14ac:dyDescent="0.45">
      <c r="A3" s="2"/>
      <c r="B3" s="2"/>
      <c r="C3" s="2"/>
      <c r="D3" s="2"/>
      <c r="E3" s="2"/>
      <c r="F3" s="2"/>
      <c r="G3" s="2"/>
      <c r="H3" s="2"/>
      <c r="I3" s="2"/>
    </row>
    <row r="4" spans="1:9" x14ac:dyDescent="0.45">
      <c r="A4" s="2"/>
      <c r="B4" s="2"/>
      <c r="C4" s="2"/>
      <c r="D4" s="2"/>
      <c r="E4" s="2"/>
      <c r="F4" s="2"/>
      <c r="G4" s="2"/>
      <c r="H4" s="2"/>
      <c r="I4" s="2"/>
    </row>
    <row r="5" spans="1:9" x14ac:dyDescent="0.45">
      <c r="A5" s="2"/>
      <c r="B5" s="2"/>
      <c r="C5" s="2"/>
      <c r="D5" s="2"/>
      <c r="E5" s="2"/>
      <c r="F5" s="2"/>
      <c r="G5" s="2"/>
      <c r="H5" s="2"/>
      <c r="I5" s="2"/>
    </row>
    <row r="6" spans="1:9" x14ac:dyDescent="0.45">
      <c r="A6" s="2"/>
      <c r="B6" s="2"/>
      <c r="C6" s="2" t="s">
        <v>0</v>
      </c>
      <c r="D6" s="2"/>
      <c r="E6" s="2"/>
      <c r="F6" s="2"/>
      <c r="G6" s="2"/>
      <c r="H6" s="2"/>
      <c r="I6" s="2"/>
    </row>
    <row r="7" spans="1:9" ht="48.4" x14ac:dyDescent="0.45">
      <c r="A7" s="3">
        <v>2020</v>
      </c>
      <c r="B7" s="4" t="s">
        <v>1</v>
      </c>
      <c r="C7" s="4" t="s">
        <v>2</v>
      </c>
      <c r="D7" s="4" t="s">
        <v>3</v>
      </c>
      <c r="E7" s="4" t="s">
        <v>4</v>
      </c>
      <c r="F7" s="5" t="s">
        <v>5</v>
      </c>
      <c r="G7" s="5" t="s">
        <v>6</v>
      </c>
      <c r="H7" s="5" t="s">
        <v>7</v>
      </c>
      <c r="I7" s="4" t="s">
        <v>8</v>
      </c>
    </row>
    <row r="8" spans="1:9" ht="15.75" x14ac:dyDescent="0.45">
      <c r="A8" s="6" t="s">
        <v>9</v>
      </c>
      <c r="B8" s="7">
        <v>29000</v>
      </c>
      <c r="C8" s="7">
        <v>75000</v>
      </c>
      <c r="D8" s="7">
        <v>149000</v>
      </c>
      <c r="E8" s="7">
        <f>SUM(B8:D8)</f>
        <v>253000</v>
      </c>
      <c r="F8" s="8">
        <f>AVERAGE(B8:D8)</f>
        <v>84333.333333333328</v>
      </c>
      <c r="G8" s="9">
        <f>E8/$E$20</f>
        <v>7.1874999999999994E-2</v>
      </c>
      <c r="H8" s="10" t="str">
        <f>IF(E8&gt;=250000,"Atteint","Non atteint")</f>
        <v>Atteint</v>
      </c>
      <c r="I8" s="7">
        <f>IF(E8&lt;=100000,E8*5%,E8*10%)</f>
        <v>25300</v>
      </c>
    </row>
    <row r="9" spans="1:9" ht="15.75" x14ac:dyDescent="0.45">
      <c r="A9" s="11" t="s">
        <v>10</v>
      </c>
      <c r="B9" s="12">
        <v>49000</v>
      </c>
      <c r="C9" s="12">
        <v>81000</v>
      </c>
      <c r="D9" s="12">
        <v>179000</v>
      </c>
      <c r="E9" s="12">
        <f t="shared" ref="E9:E19" si="0">SUM(B9:D9)</f>
        <v>309000</v>
      </c>
      <c r="F9" s="8">
        <f t="shared" ref="F9:F19" si="1">AVERAGE(B9:D9)</f>
        <v>103000</v>
      </c>
      <c r="G9" s="13">
        <f t="shared" ref="G9:G20" si="2">E9/$E$20</f>
        <v>8.7784090909090909E-2</v>
      </c>
      <c r="H9" s="10" t="str">
        <f t="shared" ref="H9:H19" si="3">IF(E9&gt;=250000,"Atteint","Non atteint")</f>
        <v>Atteint</v>
      </c>
      <c r="I9" s="12">
        <f t="shared" ref="I9:I19" si="4">IF(E9&lt;=100000,E9*5%,E9*10%)</f>
        <v>30900</v>
      </c>
    </row>
    <row r="10" spans="1:9" ht="15.75" x14ac:dyDescent="0.45">
      <c r="A10" s="6" t="s">
        <v>11</v>
      </c>
      <c r="B10" s="7">
        <v>29000</v>
      </c>
      <c r="C10" s="7">
        <v>30000</v>
      </c>
      <c r="D10" s="7">
        <v>194000</v>
      </c>
      <c r="E10" s="7">
        <f t="shared" si="0"/>
        <v>253000</v>
      </c>
      <c r="F10" s="8">
        <f t="shared" si="1"/>
        <v>84333.333333333328</v>
      </c>
      <c r="G10" s="9">
        <f t="shared" si="2"/>
        <v>7.1874999999999994E-2</v>
      </c>
      <c r="H10" s="10" t="str">
        <f t="shared" si="3"/>
        <v>Atteint</v>
      </c>
      <c r="I10" s="7">
        <f t="shared" si="4"/>
        <v>25300</v>
      </c>
    </row>
    <row r="11" spans="1:9" ht="15.75" x14ac:dyDescent="0.45">
      <c r="A11" s="11" t="s">
        <v>12</v>
      </c>
      <c r="B11" s="12">
        <v>36000</v>
      </c>
      <c r="C11" s="12">
        <v>150000</v>
      </c>
      <c r="D11" s="12">
        <v>209000</v>
      </c>
      <c r="E11" s="12">
        <f t="shared" si="0"/>
        <v>395000</v>
      </c>
      <c r="F11" s="8">
        <f t="shared" si="1"/>
        <v>131666.66666666666</v>
      </c>
      <c r="G11" s="13">
        <f t="shared" si="2"/>
        <v>0.11221590909090909</v>
      </c>
      <c r="H11" s="10" t="str">
        <f t="shared" si="3"/>
        <v>Atteint</v>
      </c>
      <c r="I11" s="12">
        <f t="shared" si="4"/>
        <v>39500</v>
      </c>
    </row>
    <row r="12" spans="1:9" ht="15.75" x14ac:dyDescent="0.45">
      <c r="A12" s="6" t="s">
        <v>13</v>
      </c>
      <c r="B12" s="7">
        <v>60000</v>
      </c>
      <c r="C12" s="7">
        <v>120000</v>
      </c>
      <c r="D12" s="7">
        <v>135000</v>
      </c>
      <c r="E12" s="7">
        <f t="shared" si="0"/>
        <v>315000</v>
      </c>
      <c r="F12" s="8">
        <f t="shared" si="1"/>
        <v>105000</v>
      </c>
      <c r="G12" s="9">
        <f t="shared" si="2"/>
        <v>8.9488636363636367E-2</v>
      </c>
      <c r="H12" s="10" t="str">
        <f t="shared" si="3"/>
        <v>Atteint</v>
      </c>
      <c r="I12" s="7">
        <f t="shared" si="4"/>
        <v>31500</v>
      </c>
    </row>
    <row r="13" spans="1:9" ht="15.75" x14ac:dyDescent="0.45">
      <c r="A13" s="11" t="s">
        <v>14</v>
      </c>
      <c r="B13" s="12">
        <v>45000</v>
      </c>
      <c r="C13" s="12">
        <v>45000</v>
      </c>
      <c r="D13" s="12">
        <v>210000</v>
      </c>
      <c r="E13" s="12">
        <f t="shared" si="0"/>
        <v>300000</v>
      </c>
      <c r="F13" s="8">
        <f t="shared" si="1"/>
        <v>100000</v>
      </c>
      <c r="G13" s="13">
        <f t="shared" si="2"/>
        <v>8.5227272727272721E-2</v>
      </c>
      <c r="H13" s="10" t="str">
        <f t="shared" si="3"/>
        <v>Atteint</v>
      </c>
      <c r="I13" s="12">
        <f t="shared" si="4"/>
        <v>30000</v>
      </c>
    </row>
    <row r="14" spans="1:9" ht="15.75" x14ac:dyDescent="0.45">
      <c r="A14" s="6" t="s">
        <v>15</v>
      </c>
      <c r="B14" s="7">
        <v>30000</v>
      </c>
      <c r="C14" s="7">
        <v>148000</v>
      </c>
      <c r="D14" s="7">
        <v>150000</v>
      </c>
      <c r="E14" s="7">
        <f t="shared" si="0"/>
        <v>328000</v>
      </c>
      <c r="F14" s="8">
        <f t="shared" si="1"/>
        <v>109333.33333333333</v>
      </c>
      <c r="G14" s="9">
        <f t="shared" si="2"/>
        <v>9.3181818181818185E-2</v>
      </c>
      <c r="H14" s="10" t="str">
        <f t="shared" si="3"/>
        <v>Atteint</v>
      </c>
      <c r="I14" s="7">
        <f t="shared" si="4"/>
        <v>32800</v>
      </c>
    </row>
    <row r="15" spans="1:9" ht="15.75" x14ac:dyDescent="0.45">
      <c r="A15" s="11" t="s">
        <v>16</v>
      </c>
      <c r="B15" s="12">
        <v>24000</v>
      </c>
      <c r="C15" s="12">
        <v>41000</v>
      </c>
      <c r="D15" s="12">
        <v>60000</v>
      </c>
      <c r="E15" s="12">
        <f t="shared" si="0"/>
        <v>125000</v>
      </c>
      <c r="F15" s="8">
        <f t="shared" si="1"/>
        <v>41666.666666666664</v>
      </c>
      <c r="G15" s="13">
        <f t="shared" si="2"/>
        <v>3.551136363636364E-2</v>
      </c>
      <c r="H15" s="10" t="str">
        <f t="shared" si="3"/>
        <v>Non atteint</v>
      </c>
      <c r="I15" s="12">
        <f t="shared" si="4"/>
        <v>12500</v>
      </c>
    </row>
    <row r="16" spans="1:9" ht="15.75" x14ac:dyDescent="0.45">
      <c r="A16" s="6" t="s">
        <v>17</v>
      </c>
      <c r="B16" s="7">
        <v>45000</v>
      </c>
      <c r="C16" s="7">
        <v>58000</v>
      </c>
      <c r="D16" s="7">
        <v>150000</v>
      </c>
      <c r="E16" s="7">
        <f t="shared" si="0"/>
        <v>253000</v>
      </c>
      <c r="F16" s="8">
        <f t="shared" si="1"/>
        <v>84333.333333333328</v>
      </c>
      <c r="G16" s="9">
        <f t="shared" si="2"/>
        <v>7.1874999999999994E-2</v>
      </c>
      <c r="H16" s="10" t="str">
        <f t="shared" si="3"/>
        <v>Atteint</v>
      </c>
      <c r="I16" s="7">
        <f t="shared" si="4"/>
        <v>25300</v>
      </c>
    </row>
    <row r="17" spans="1:9" ht="15.75" x14ac:dyDescent="0.45">
      <c r="A17" s="11" t="s">
        <v>18</v>
      </c>
      <c r="B17" s="12">
        <v>60000</v>
      </c>
      <c r="C17" s="12">
        <v>86000</v>
      </c>
      <c r="D17" s="12">
        <v>135000</v>
      </c>
      <c r="E17" s="12">
        <f t="shared" si="0"/>
        <v>281000</v>
      </c>
      <c r="F17" s="8">
        <f t="shared" si="1"/>
        <v>93666.666666666672</v>
      </c>
      <c r="G17" s="13">
        <f t="shared" si="2"/>
        <v>7.9829545454545459E-2</v>
      </c>
      <c r="H17" s="10" t="str">
        <f t="shared" si="3"/>
        <v>Atteint</v>
      </c>
      <c r="I17" s="12">
        <f t="shared" si="4"/>
        <v>28100</v>
      </c>
    </row>
    <row r="18" spans="1:9" ht="15.75" x14ac:dyDescent="0.45">
      <c r="A18" s="6" t="s">
        <v>19</v>
      </c>
      <c r="B18" s="7">
        <v>75000</v>
      </c>
      <c r="C18" s="7">
        <v>103000</v>
      </c>
      <c r="D18" s="7">
        <v>126000</v>
      </c>
      <c r="E18" s="7">
        <f t="shared" si="0"/>
        <v>304000</v>
      </c>
      <c r="F18" s="8">
        <f t="shared" si="1"/>
        <v>101333.33333333333</v>
      </c>
      <c r="G18" s="9">
        <f t="shared" si="2"/>
        <v>8.6363636363636365E-2</v>
      </c>
      <c r="H18" s="10" t="str">
        <f t="shared" si="3"/>
        <v>Atteint</v>
      </c>
      <c r="I18" s="7">
        <f t="shared" si="4"/>
        <v>30400</v>
      </c>
    </row>
    <row r="19" spans="1:9" ht="15.75" x14ac:dyDescent="0.45">
      <c r="A19" s="11" t="s">
        <v>20</v>
      </c>
      <c r="B19" s="12">
        <v>48000</v>
      </c>
      <c r="C19" s="12">
        <v>118000</v>
      </c>
      <c r="D19" s="12">
        <v>238000</v>
      </c>
      <c r="E19" s="12">
        <f t="shared" si="0"/>
        <v>404000</v>
      </c>
      <c r="F19" s="8">
        <f t="shared" si="1"/>
        <v>134666.66666666666</v>
      </c>
      <c r="G19" s="13">
        <f t="shared" si="2"/>
        <v>0.11477272727272728</v>
      </c>
      <c r="H19" s="10" t="str">
        <f t="shared" si="3"/>
        <v>Atteint</v>
      </c>
      <c r="I19" s="12">
        <f t="shared" si="4"/>
        <v>40400</v>
      </c>
    </row>
    <row r="20" spans="1:9" ht="15.75" x14ac:dyDescent="0.45">
      <c r="A20" s="14" t="s">
        <v>4</v>
      </c>
      <c r="B20" s="7"/>
      <c r="C20" s="7"/>
      <c r="D20" s="7"/>
      <c r="E20" s="7">
        <f t="shared" ref="C20:F20" si="5">SUM(E8:E19)</f>
        <v>3520000</v>
      </c>
      <c r="F20" s="7">
        <f t="shared" si="5"/>
        <v>1173333.3333333333</v>
      </c>
      <c r="G20" s="9">
        <f t="shared" si="2"/>
        <v>1</v>
      </c>
      <c r="H20" s="15"/>
      <c r="I20" s="16">
        <f>SUM(I8:I19)</f>
        <v>352000</v>
      </c>
    </row>
    <row r="21" spans="1:9" x14ac:dyDescent="0.45">
      <c r="A21" s="17"/>
      <c r="B21" s="18"/>
      <c r="C21" s="18"/>
      <c r="D21" s="18"/>
      <c r="E21" s="18"/>
      <c r="F21" s="18"/>
      <c r="G21" s="19"/>
      <c r="H21" s="19"/>
      <c r="I21" s="2"/>
    </row>
    <row r="22" spans="1:9" x14ac:dyDescent="0.45">
      <c r="A22" s="2"/>
      <c r="B22" s="18"/>
      <c r="C22" s="18"/>
      <c r="D22" s="18"/>
      <c r="E22" s="18"/>
      <c r="F22" s="2"/>
      <c r="G22" s="20" t="s">
        <v>21</v>
      </c>
      <c r="H22" s="21">
        <f>COUNTIF(H8:H19,"Atteint")</f>
        <v>11</v>
      </c>
      <c r="I22" s="2"/>
    </row>
    <row r="23" spans="1:9" x14ac:dyDescent="0.45">
      <c r="A23" s="22" t="s">
        <v>22</v>
      </c>
      <c r="B23" s="23">
        <v>44199</v>
      </c>
      <c r="C23" s="2"/>
      <c r="D23" s="2"/>
      <c r="E23" s="2"/>
      <c r="F23" s="2"/>
      <c r="G23" s="22" t="s">
        <v>23</v>
      </c>
      <c r="H23" s="24">
        <f>COUNTIF(H8:H19,"Non atteint")</f>
        <v>1</v>
      </c>
      <c r="I23" s="2"/>
    </row>
    <row r="24" spans="1:9" x14ac:dyDescent="0.45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45">
      <c r="A25" s="2"/>
      <c r="B25" s="2"/>
      <c r="C25" s="25"/>
      <c r="D25" s="2"/>
      <c r="E25" s="2"/>
      <c r="F25" s="2"/>
      <c r="G25" s="2"/>
      <c r="H25" s="2"/>
      <c r="I25" s="2"/>
    </row>
    <row r="26" spans="1:9" x14ac:dyDescent="0.45">
      <c r="A26" s="2"/>
      <c r="B26" s="2"/>
      <c r="C26" s="2"/>
      <c r="D26" s="2"/>
      <c r="E26" s="2"/>
      <c r="F26" s="2"/>
      <c r="G26" s="2"/>
      <c r="H26" s="2"/>
      <c r="I26" s="2"/>
    </row>
  </sheetData>
  <dataConsolidate>
    <dataRefs count="3">
      <dataRef ref="B8:D19" sheet="Dupond" r:id="rId1"/>
      <dataRef ref="B8:D19" sheet="2020" r:id="rId2"/>
      <dataRef ref="B8:D19" sheet="Martin" r:id="rId3"/>
    </dataRefs>
  </dataConsolidate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Roxane Anquetil</dc:creator>
  <cp:lastModifiedBy>Roxane Anquetil</cp:lastModifiedBy>
  <dcterms:created xsi:type="dcterms:W3CDTF">2021-08-10T12:41:06Z</dcterms:created>
  <dcterms:modified xsi:type="dcterms:W3CDTF">2021-08-10T12:53:20Z</dcterms:modified>
</cp:coreProperties>
</file>