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C5FE8CB5-A9C0-45C2-9A2B-9EC88BFE9E6E}" xr6:coauthVersionLast="47" xr6:coauthVersionMax="47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Trim 4" sheetId="5" state="hidden" r:id="rId1"/>
    <sheet name="Trim 3" sheetId="4" state="hidden" r:id="rId2"/>
    <sheet name="Annee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9" l="1"/>
  <c r="B21" i="9"/>
  <c r="F20" i="9"/>
  <c r="B20" i="9"/>
  <c r="H19" i="9"/>
  <c r="B19" i="9"/>
  <c r="J21" i="9"/>
  <c r="H17" i="9"/>
  <c r="F19" i="9"/>
  <c r="D20" i="9"/>
  <c r="J17" i="9" l="1"/>
  <c r="D17" i="9"/>
  <c r="J19" i="9"/>
  <c r="H20" i="9"/>
  <c r="F21" i="9"/>
  <c r="F17" i="9"/>
  <c r="D19" i="9"/>
  <c r="J20" i="9"/>
  <c r="H21" i="9"/>
  <c r="B20" i="5" l="1"/>
  <c r="B19" i="5"/>
  <c r="B18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D20" i="5" s="1"/>
  <c r="B20" i="4"/>
  <c r="B19" i="4"/>
  <c r="B18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D20" i="4" s="1"/>
  <c r="F20" i="4" l="1"/>
  <c r="F20" i="5"/>
  <c r="H20" i="4"/>
  <c r="H20" i="5"/>
  <c r="D16" i="5"/>
  <c r="F16" i="5"/>
  <c r="H16" i="5"/>
  <c r="D18" i="5"/>
  <c r="F18" i="5"/>
  <c r="H18" i="5"/>
  <c r="D19" i="5"/>
  <c r="F19" i="5"/>
  <c r="H19" i="5"/>
  <c r="D16" i="4"/>
  <c r="F16" i="4"/>
  <c r="H16" i="4"/>
  <c r="D18" i="4"/>
  <c r="F18" i="4"/>
  <c r="H18" i="4"/>
  <c r="D19" i="4"/>
  <c r="F19" i="4"/>
  <c r="H19" i="4"/>
</calcChain>
</file>

<file path=xl/sharedStrings.xml><?xml version="1.0" encoding="utf-8"?>
<sst xmlns="http://schemas.openxmlformats.org/spreadsheetml/2006/main" count="79" uniqueCount="30">
  <si>
    <t>Chambre simple</t>
  </si>
  <si>
    <t>Chambre double</t>
  </si>
  <si>
    <t>Chambre communicante</t>
  </si>
  <si>
    <t>Chambre familiale</t>
  </si>
  <si>
    <t>Prix</t>
  </si>
  <si>
    <t>8, allée du Lac</t>
  </si>
  <si>
    <r>
      <t xml:space="preserve">TOTAL PDJ inclus </t>
    </r>
    <r>
      <rPr>
        <b/>
        <vertAlign val="superscript"/>
        <sz val="10"/>
        <color theme="1"/>
        <rFont val="Arial"/>
        <family val="2"/>
      </rPr>
      <t>(1)</t>
    </r>
  </si>
  <si>
    <t>TOTAL</t>
  </si>
  <si>
    <t>AUBERGE DE BRINDOS</t>
  </si>
  <si>
    <t>DÉSIGNATION</t>
  </si>
  <si>
    <r>
      <t xml:space="preserve">TOTAL 
PDJ inclus </t>
    </r>
    <r>
      <rPr>
        <b/>
        <vertAlign val="superscript"/>
        <sz val="10"/>
        <color theme="1"/>
        <rFont val="Arial"/>
        <family val="2"/>
      </rPr>
      <t>(1)</t>
    </r>
  </si>
  <si>
    <t>Nombre de nuitées</t>
  </si>
  <si>
    <r>
      <rPr>
        <b/>
        <sz val="10"/>
        <color rgb="FF7030A0"/>
        <rFont val="Wingdings"/>
        <charset val="2"/>
      </rPr>
      <t>(</t>
    </r>
    <r>
      <rPr>
        <b/>
        <sz val="10"/>
        <color rgb="FF7030A0"/>
        <rFont val="Arial"/>
        <family val="2"/>
      </rPr>
      <t xml:space="preserve"> 02-10-20-30-40</t>
    </r>
  </si>
  <si>
    <t>MOYENNE</t>
  </si>
  <si>
    <t>MAXIMUM</t>
  </si>
  <si>
    <t>MINIMUM</t>
  </si>
  <si>
    <t>Chambre simple + 1 lit supp</t>
  </si>
  <si>
    <t>Chambre triple</t>
  </si>
  <si>
    <t>Chambre loft</t>
  </si>
  <si>
    <t>juillet</t>
  </si>
  <si>
    <t>août</t>
  </si>
  <si>
    <t>septembre</t>
  </si>
  <si>
    <t>octobre</t>
  </si>
  <si>
    <t>novembre</t>
  </si>
  <si>
    <t>décembre</t>
  </si>
  <si>
    <t>Trim 1</t>
  </si>
  <si>
    <t>Trim 2</t>
  </si>
  <si>
    <t>Trim 3</t>
  </si>
  <si>
    <t>Trim 4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</si>
  <si>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PDJ = Petit-déjeuner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</si>
</sst>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_-* #,##0.00\ [$€-40C]_-;\-* #,##0.00\ [$€-40C]_-;_-* &quot;-&quot;??\ [$€-40C]_-;_-@_-"/>
    <numFmt numFmtId="166" formatCode="mmmm\ yyyy"/>
  </numFmts>
  <fonts count="7"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6"/>
      <color rgb="FF7030A0"/>
      <name val="BalloonDExtBol"/>
      <family val="5"/>
    </font>
    <font>
      <b/>
      <sz val="10"/>
      <color rgb="FF7030A0"/>
      <name val="Arial"/>
      <family val="2"/>
    </font>
    <font>
      <b/>
      <sz val="10"/>
      <color rgb="FF7030A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gray125">
        <fgColor theme="7"/>
        <bgColor theme="7" tint="0.59996337778862885"/>
      </patternFill>
    </fill>
    <fill>
      <gradientFill degree="45">
        <stop position="0">
          <color theme="7" tint="0.40000610370189521"/>
        </stop>
        <stop position="0.5">
          <color theme="7" tint="0.80001220740379042"/>
        </stop>
        <stop position="1">
          <color theme="7" tint="0.40000610370189521"/>
        </stop>
      </gradientFill>
    </fill>
  </fills>
  <borders count="16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/>
      <right style="double">
        <color rgb="FF7030A0"/>
      </right>
      <top/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/>
      <diagonal/>
    </border>
    <border>
      <left style="slantDashDot">
        <color rgb="FF7030A0"/>
      </left>
      <right style="slantDashDot">
        <color rgb="FF7030A0"/>
      </right>
      <top/>
      <bottom/>
      <diagonal/>
    </border>
    <border>
      <left style="slantDashDot">
        <color rgb="FF7030A0"/>
      </left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/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/>
      <diagonal/>
    </border>
    <border>
      <left/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/>
      <diagonal/>
    </border>
    <border>
      <left style="double">
        <color rgb="FF7030A0"/>
      </left>
      <right/>
      <top style="double">
        <color rgb="FF7030A0"/>
      </top>
      <bottom style="double">
        <color rgb="FF7030A0"/>
      </bottom>
      <diagonal/>
    </border>
    <border>
      <left/>
      <right/>
      <top style="double">
        <color rgb="FF7030A0"/>
      </top>
      <bottom style="double">
        <color rgb="FF7030A0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0" fillId="0" borderId="0" xfId="0" applyNumberFormat="1"/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indent="1"/>
    </xf>
    <xf numFmtId="164" fontId="0" fillId="0" borderId="1" xfId="0" applyNumberFormat="1" applyFont="1" applyBorder="1"/>
    <xf numFmtId="0" fontId="0" fillId="0" borderId="3" xfId="0" applyFont="1" applyBorder="1"/>
    <xf numFmtId="0" fontId="2" fillId="0" borderId="2" xfId="0" applyFont="1" applyBorder="1"/>
    <xf numFmtId="0" fontId="2" fillId="0" borderId="4" xfId="0" applyFont="1" applyBorder="1"/>
    <xf numFmtId="164" fontId="0" fillId="0" borderId="4" xfId="0" applyNumberFormat="1" applyBorder="1"/>
    <xf numFmtId="0" fontId="2" fillId="0" borderId="7" xfId="0" applyFont="1" applyBorder="1"/>
    <xf numFmtId="0" fontId="2" fillId="0" borderId="5" xfId="0" applyFont="1" applyBorder="1"/>
    <xf numFmtId="0" fontId="0" fillId="0" borderId="9" xfId="0" applyBorder="1"/>
    <xf numFmtId="164" fontId="0" fillId="0" borderId="8" xfId="0" applyNumberFormat="1" applyBorder="1"/>
    <xf numFmtId="0" fontId="0" fillId="0" borderId="11" xfId="0" applyBorder="1"/>
    <xf numFmtId="0" fontId="0" fillId="0" borderId="10" xfId="0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0" fontId="2" fillId="0" borderId="14" xfId="0" applyFont="1" applyBorder="1" applyAlignment="1">
      <alignment horizontal="left" indent="1"/>
    </xf>
    <xf numFmtId="164" fontId="0" fillId="0" borderId="15" xfId="0" applyNumberFormat="1" applyFont="1" applyBorder="1"/>
    <xf numFmtId="0" fontId="0" fillId="0" borderId="15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0" fontId="0" fillId="2" borderId="7" xfId="0" applyFill="1" applyBorder="1"/>
    <xf numFmtId="0" fontId="2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0" fontId="0" fillId="0" borderId="3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4" borderId="1" xfId="0" applyNumberFormat="1" applyFill="1" applyBorder="1"/>
    <xf numFmtId="164" fontId="0" fillId="0" borderId="15" xfId="0" applyNumberFormat="1" applyBorder="1"/>
    <xf numFmtId="0" fontId="0" fillId="0" borderId="15" xfId="0" applyBorder="1"/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H&#244;tel3.xlsx" TargetMode="External"/><Relationship Id="rId2" Type="http://schemas.openxmlformats.org/officeDocument/2006/relationships/externalLinkPath" Target="H&#244;tel2.xlsx" TargetMode="External"/><Relationship Id="rId1" Type="http://schemas.openxmlformats.org/officeDocument/2006/relationships/externalLinkPath" Target="H&#244;tel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9" t="s">
        <v>22</v>
      </c>
      <c r="D6" s="39"/>
      <c r="E6" s="39" t="s">
        <v>23</v>
      </c>
      <c r="F6" s="39"/>
      <c r="G6" s="39" t="s">
        <v>24</v>
      </c>
      <c r="H6" s="39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9</v>
      </c>
      <c r="D8" s="31">
        <f>(B8+$B$22)*C8</f>
        <v>265.5</v>
      </c>
      <c r="E8" s="2">
        <v>10</v>
      </c>
      <c r="F8" s="31">
        <f>(B8+$B$22)*E8</f>
        <v>295</v>
      </c>
      <c r="G8" s="2">
        <v>24</v>
      </c>
      <c r="H8" s="31">
        <f>(B8+$B$22)*G8</f>
        <v>708</v>
      </c>
    </row>
    <row r="9" spans="1:8" ht="13.9" thickTop="1" thickBot="1">
      <c r="A9" s="6" t="s">
        <v>16</v>
      </c>
      <c r="B9" s="7">
        <v>31</v>
      </c>
      <c r="C9" s="2">
        <v>10</v>
      </c>
      <c r="D9" s="31">
        <f t="shared" ref="D9:D14" si="0">(B9+$B$22)*C9</f>
        <v>310</v>
      </c>
      <c r="E9" s="2">
        <v>9</v>
      </c>
      <c r="F9" s="31">
        <f t="shared" ref="F9:F14" si="1">(B9+$B$22)*E9</f>
        <v>279</v>
      </c>
      <c r="G9" s="2">
        <v>22</v>
      </c>
      <c r="H9" s="31">
        <f t="shared" ref="H9:H14" si="2">(B9+$B$22)*G9</f>
        <v>682</v>
      </c>
    </row>
    <row r="10" spans="1:8" ht="13.9" thickTop="1" thickBot="1">
      <c r="A10" s="6" t="s">
        <v>1</v>
      </c>
      <c r="B10" s="7">
        <v>39.5</v>
      </c>
      <c r="C10" s="2">
        <v>11</v>
      </c>
      <c r="D10" s="31">
        <f t="shared" si="0"/>
        <v>434.5</v>
      </c>
      <c r="E10" s="2">
        <v>8</v>
      </c>
      <c r="F10" s="31">
        <f t="shared" si="1"/>
        <v>316</v>
      </c>
      <c r="G10" s="2">
        <v>21</v>
      </c>
      <c r="H10" s="31">
        <f t="shared" si="2"/>
        <v>829.5</v>
      </c>
    </row>
    <row r="11" spans="1:8" ht="13.9" thickTop="1" thickBot="1">
      <c r="A11" s="6" t="s">
        <v>17</v>
      </c>
      <c r="B11" s="7">
        <v>42.75</v>
      </c>
      <c r="C11" s="2">
        <v>10</v>
      </c>
      <c r="D11" s="31">
        <f t="shared" si="0"/>
        <v>427.5</v>
      </c>
      <c r="E11" s="2">
        <v>9</v>
      </c>
      <c r="F11" s="31">
        <f t="shared" si="1"/>
        <v>384.75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7</v>
      </c>
      <c r="F12" s="31">
        <f t="shared" si="1"/>
        <v>329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8</v>
      </c>
      <c r="D13" s="31">
        <f t="shared" si="0"/>
        <v>384</v>
      </c>
      <c r="E13" s="2">
        <v>3</v>
      </c>
      <c r="F13" s="31">
        <f t="shared" si="1"/>
        <v>144</v>
      </c>
      <c r="G13" s="2">
        <v>8</v>
      </c>
      <c r="H13" s="31">
        <f t="shared" si="2"/>
        <v>384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2</v>
      </c>
      <c r="F14" s="31">
        <f t="shared" si="1"/>
        <v>102</v>
      </c>
      <c r="G14" s="2">
        <v>5</v>
      </c>
      <c r="H14" s="31">
        <f t="shared" si="2"/>
        <v>255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1437.5</v>
      </c>
      <c r="E16" s="3"/>
      <c r="F16" s="32">
        <f>SUM(F8:F11)</f>
        <v>1274.75</v>
      </c>
      <c r="G16" s="3"/>
      <c r="H16" s="32">
        <f>SUM(H8:H11)</f>
        <v>2604.25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357.07142857142856</v>
      </c>
      <c r="E18" s="16"/>
      <c r="F18" s="18">
        <f>AVERAGE(F8:F14)</f>
        <v>264.25</v>
      </c>
      <c r="G18" s="16"/>
      <c r="H18" s="18">
        <f>AVERAGE(H8:H14)</f>
        <v>537.17857142857144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434.5</v>
      </c>
      <c r="E19" s="14"/>
      <c r="F19" s="15">
        <f>MAX(F8:F14)</f>
        <v>384.75</v>
      </c>
      <c r="G19" s="14"/>
      <c r="H19" s="15">
        <f>MAX(H8:H14)</f>
        <v>829.5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102</v>
      </c>
      <c r="G20" s="17"/>
      <c r="H20" s="19">
        <f>MIN(H8:H14)</f>
        <v>255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9" t="s">
        <v>19</v>
      </c>
      <c r="D6" s="39"/>
      <c r="E6" s="39" t="s">
        <v>20</v>
      </c>
      <c r="F6" s="39"/>
      <c r="G6" s="39" t="s">
        <v>21</v>
      </c>
      <c r="H6" s="39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17</v>
      </c>
      <c r="D8" s="31">
        <f>(B8+$B$22)*C8</f>
        <v>501.5</v>
      </c>
      <c r="E8" s="2">
        <v>15</v>
      </c>
      <c r="F8" s="31">
        <f>(B8+$B$22)*E8</f>
        <v>442.5</v>
      </c>
      <c r="G8" s="2">
        <v>18</v>
      </c>
      <c r="H8" s="31">
        <f>(B8+$B$22)*G8</f>
        <v>531</v>
      </c>
    </row>
    <row r="9" spans="1:8" ht="13.9" thickTop="1" thickBot="1">
      <c r="A9" s="6" t="s">
        <v>16</v>
      </c>
      <c r="B9" s="7">
        <v>31</v>
      </c>
      <c r="C9" s="2">
        <v>15</v>
      </c>
      <c r="D9" s="31">
        <f t="shared" ref="D9:D14" si="0">(B9+$B$22)*C9</f>
        <v>465</v>
      </c>
      <c r="E9" s="2">
        <v>12</v>
      </c>
      <c r="F9" s="31">
        <f t="shared" ref="F9:F14" si="1">(B9+$B$22)*E9</f>
        <v>372</v>
      </c>
      <c r="G9" s="2">
        <v>16</v>
      </c>
      <c r="H9" s="31">
        <f t="shared" ref="H9:H14" si="2">(B9+$B$22)*G9</f>
        <v>496</v>
      </c>
    </row>
    <row r="10" spans="1:8" ht="13.9" thickTop="1" thickBot="1">
      <c r="A10" s="6" t="s">
        <v>1</v>
      </c>
      <c r="B10" s="7">
        <v>39.5</v>
      </c>
      <c r="C10" s="2">
        <v>18</v>
      </c>
      <c r="D10" s="31">
        <f t="shared" si="0"/>
        <v>711</v>
      </c>
      <c r="E10" s="2">
        <v>11</v>
      </c>
      <c r="F10" s="31">
        <f t="shared" si="1"/>
        <v>434.5</v>
      </c>
      <c r="G10" s="2">
        <v>11</v>
      </c>
      <c r="H10" s="31">
        <f t="shared" si="2"/>
        <v>434.5</v>
      </c>
    </row>
    <row r="11" spans="1:8" ht="13.9" thickTop="1" thickBot="1">
      <c r="A11" s="6" t="s">
        <v>17</v>
      </c>
      <c r="B11" s="7">
        <v>42.75</v>
      </c>
      <c r="C11" s="2">
        <v>14</v>
      </c>
      <c r="D11" s="31">
        <f t="shared" si="0"/>
        <v>598.5</v>
      </c>
      <c r="E11" s="2">
        <v>10</v>
      </c>
      <c r="F11" s="31">
        <f t="shared" si="1"/>
        <v>427.5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9</v>
      </c>
      <c r="F12" s="31">
        <f t="shared" si="1"/>
        <v>423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7</v>
      </c>
      <c r="D13" s="31">
        <f t="shared" si="0"/>
        <v>336</v>
      </c>
      <c r="E13" s="2">
        <v>8</v>
      </c>
      <c r="F13" s="31">
        <f t="shared" si="1"/>
        <v>384</v>
      </c>
      <c r="G13" s="2">
        <v>9</v>
      </c>
      <c r="H13" s="31">
        <f t="shared" si="2"/>
        <v>432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6</v>
      </c>
      <c r="F14" s="31">
        <f t="shared" si="1"/>
        <v>306</v>
      </c>
      <c r="G14" s="2">
        <v>11</v>
      </c>
      <c r="H14" s="31">
        <f t="shared" si="2"/>
        <v>561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2276</v>
      </c>
      <c r="E16" s="3"/>
      <c r="F16" s="32">
        <f>SUM(F8:F11)</f>
        <v>1676.5</v>
      </c>
      <c r="G16" s="3"/>
      <c r="H16" s="32">
        <f>SUM(H8:H11)</f>
        <v>1846.25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470</v>
      </c>
      <c r="E18" s="16"/>
      <c r="F18" s="18">
        <f>AVERAGE(F8:F14)</f>
        <v>398.5</v>
      </c>
      <c r="G18" s="16"/>
      <c r="H18" s="18">
        <f>AVERAGE(H8:H14)</f>
        <v>479.46428571428572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711</v>
      </c>
      <c r="E19" s="14"/>
      <c r="F19" s="15">
        <f>MAX(F8:F14)</f>
        <v>442.5</v>
      </c>
      <c r="G19" s="14"/>
      <c r="H19" s="15">
        <f>MAX(H8:H14)</f>
        <v>561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306</v>
      </c>
      <c r="G20" s="17"/>
      <c r="H20" s="19">
        <f>MIN(H8:H14)</f>
        <v>384.75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242C-FBB3-42E8-9498-AE79C97B5996}">
  <dimension ref="A1:J24"/>
  <sheetViews>
    <sheetView tabSelected="1" workbookViewId="0">
      <selection activeCell="C28" sqref="C28"/>
    </sheetView>
  </sheetViews>
  <sheetFormatPr baseColWidth="10" defaultRowHeight="12.75"/>
  <cols>
    <col min="1" max="1" width="34" bestFit="1" customWidth="1"/>
    <col min="10" max="10" width="11.33203125" bestFit="1" customWidth="1"/>
  </cols>
  <sheetData>
    <row r="1" spans="1:10" ht="20.25">
      <c r="A1" s="25" t="s">
        <v>8</v>
      </c>
    </row>
    <row r="2" spans="1:10" ht="20.25">
      <c r="A2" s="26" t="s">
        <v>5</v>
      </c>
    </row>
    <row r="3" spans="1:10" ht="13.15">
      <c r="A3" s="27" t="s">
        <v>12</v>
      </c>
    </row>
    <row r="4" spans="1:10" ht="13.15" thickBot="1">
      <c r="A4" s="28"/>
    </row>
    <row r="6" spans="1:10" ht="13.15" thickBot="1"/>
    <row r="7" spans="1:10" ht="13.9" thickTop="1" thickBot="1">
      <c r="A7" s="33"/>
      <c r="B7" s="9"/>
      <c r="C7" s="39" t="s">
        <v>25</v>
      </c>
      <c r="D7" s="39"/>
      <c r="E7" s="39" t="s">
        <v>26</v>
      </c>
      <c r="F7" s="39"/>
      <c r="G7" s="39" t="s">
        <v>27</v>
      </c>
      <c r="H7" s="39"/>
      <c r="I7" s="39" t="s">
        <v>28</v>
      </c>
      <c r="J7" s="39"/>
    </row>
    <row r="8" spans="1:10" ht="42" thickTop="1" thickBot="1">
      <c r="A8" s="29" t="s">
        <v>9</v>
      </c>
      <c r="B8" s="4" t="s">
        <v>4</v>
      </c>
      <c r="C8" s="5" t="s">
        <v>11</v>
      </c>
      <c r="D8" s="30" t="s">
        <v>10</v>
      </c>
      <c r="E8" s="5" t="s">
        <v>11</v>
      </c>
      <c r="F8" s="30" t="s">
        <v>10</v>
      </c>
      <c r="G8" s="5" t="s">
        <v>11</v>
      </c>
      <c r="H8" s="30" t="s">
        <v>6</v>
      </c>
      <c r="I8" s="5" t="s">
        <v>11</v>
      </c>
      <c r="J8" s="30" t="s">
        <v>6</v>
      </c>
    </row>
    <row r="9" spans="1:10" ht="13.9" thickTop="1" thickBot="1">
      <c r="A9" s="6" t="s">
        <v>0</v>
      </c>
      <c r="B9" s="34">
        <v>88.5</v>
      </c>
      <c r="C9" s="35">
        <v>123</v>
      </c>
      <c r="D9" s="36">
        <v>4551</v>
      </c>
      <c r="E9" s="35">
        <v>165</v>
      </c>
      <c r="F9" s="36">
        <v>6105</v>
      </c>
      <c r="G9" s="35">
        <v>180</v>
      </c>
      <c r="H9" s="36">
        <v>6660</v>
      </c>
      <c r="I9" s="35">
        <v>126</v>
      </c>
      <c r="J9" s="36">
        <v>192087</v>
      </c>
    </row>
    <row r="10" spans="1:10" ht="13.9" thickTop="1" thickBot="1">
      <c r="A10" s="6" t="s">
        <v>16</v>
      </c>
      <c r="B10" s="34">
        <v>93</v>
      </c>
      <c r="C10" s="35">
        <v>126</v>
      </c>
      <c r="D10" s="36">
        <v>4851</v>
      </c>
      <c r="E10" s="35">
        <v>174</v>
      </c>
      <c r="F10" s="36">
        <v>6699</v>
      </c>
      <c r="G10" s="35">
        <v>177</v>
      </c>
      <c r="H10" s="36">
        <v>6814.5</v>
      </c>
      <c r="I10" s="35">
        <v>120</v>
      </c>
      <c r="J10" s="36">
        <v>194940</v>
      </c>
    </row>
    <row r="11" spans="1:10" ht="13.9" thickTop="1" thickBot="1">
      <c r="A11" s="6" t="s">
        <v>1</v>
      </c>
      <c r="B11" s="34">
        <v>118.5</v>
      </c>
      <c r="C11" s="35">
        <v>117</v>
      </c>
      <c r="D11" s="36">
        <v>5499</v>
      </c>
      <c r="E11" s="35">
        <v>183</v>
      </c>
      <c r="F11" s="36">
        <v>8601</v>
      </c>
      <c r="G11" s="35">
        <v>255</v>
      </c>
      <c r="H11" s="36">
        <v>11985</v>
      </c>
      <c r="I11" s="35">
        <v>144</v>
      </c>
      <c r="J11" s="36">
        <v>265032</v>
      </c>
    </row>
    <row r="12" spans="1:10" ht="13.9" thickTop="1" thickBot="1">
      <c r="A12" s="6" t="s">
        <v>17</v>
      </c>
      <c r="B12" s="34">
        <v>128.25</v>
      </c>
      <c r="C12" s="35">
        <v>75</v>
      </c>
      <c r="D12" s="36">
        <v>3768.75</v>
      </c>
      <c r="E12" s="35">
        <v>84</v>
      </c>
      <c r="F12" s="36">
        <v>4221</v>
      </c>
      <c r="G12" s="35">
        <v>84</v>
      </c>
      <c r="H12" s="36">
        <v>4221</v>
      </c>
      <c r="I12" s="35">
        <v>33</v>
      </c>
      <c r="J12" s="36">
        <v>41703.75</v>
      </c>
    </row>
    <row r="13" spans="1:10" ht="13.9" thickTop="1" thickBot="1">
      <c r="A13" s="6" t="s">
        <v>2</v>
      </c>
      <c r="B13" s="34">
        <v>141</v>
      </c>
      <c r="C13" s="35">
        <v>54</v>
      </c>
      <c r="D13" s="36">
        <v>2943</v>
      </c>
      <c r="E13" s="35">
        <v>63</v>
      </c>
      <c r="F13" s="36">
        <v>3433.5</v>
      </c>
      <c r="G13" s="35">
        <v>87</v>
      </c>
      <c r="H13" s="36">
        <v>4741.5</v>
      </c>
      <c r="I13" s="35">
        <v>45</v>
      </c>
      <c r="J13" s="36">
        <v>44482.5</v>
      </c>
    </row>
    <row r="14" spans="1:10" ht="13.9" thickTop="1" thickBot="1">
      <c r="A14" s="6" t="s">
        <v>18</v>
      </c>
      <c r="B14" s="34">
        <v>144</v>
      </c>
      <c r="C14" s="35">
        <v>57</v>
      </c>
      <c r="D14" s="36">
        <v>3163.5</v>
      </c>
      <c r="E14" s="35">
        <v>60</v>
      </c>
      <c r="F14" s="36">
        <v>3330</v>
      </c>
      <c r="G14" s="35">
        <v>57</v>
      </c>
      <c r="H14" s="36">
        <v>3163.5</v>
      </c>
      <c r="I14" s="35">
        <v>42</v>
      </c>
      <c r="J14" s="36">
        <v>44604</v>
      </c>
    </row>
    <row r="15" spans="1:10" ht="13.9" thickTop="1" thickBot="1">
      <c r="A15" s="6" t="s">
        <v>3</v>
      </c>
      <c r="B15" s="34">
        <v>153</v>
      </c>
      <c r="C15" s="35">
        <v>30</v>
      </c>
      <c r="D15" s="36">
        <v>1755</v>
      </c>
      <c r="E15" s="35">
        <v>48</v>
      </c>
      <c r="F15" s="36">
        <v>2808</v>
      </c>
      <c r="G15" s="35">
        <v>63</v>
      </c>
      <c r="H15" s="36">
        <v>3685.5</v>
      </c>
      <c r="I15" s="35">
        <v>18</v>
      </c>
      <c r="J15" s="36">
        <v>10665</v>
      </c>
    </row>
    <row r="16" spans="1:10" ht="13.9" thickTop="1" thickBot="1">
      <c r="A16" s="22"/>
      <c r="B16" s="37"/>
      <c r="C16" s="38"/>
      <c r="D16" s="37"/>
      <c r="E16" s="38"/>
      <c r="F16" s="37"/>
      <c r="G16" s="38"/>
      <c r="H16" s="37"/>
      <c r="I16" s="38"/>
      <c r="J16" s="37"/>
    </row>
    <row r="17" spans="1:10" ht="13.9" thickTop="1" thickBot="1">
      <c r="A17" s="3" t="s">
        <v>7</v>
      </c>
      <c r="B17" s="3"/>
      <c r="C17" s="3"/>
      <c r="D17" s="32">
        <f>SUM(D9:D12)</f>
        <v>18669.75</v>
      </c>
      <c r="E17" s="3"/>
      <c r="F17" s="32">
        <f>SUM(F9:F12)</f>
        <v>25626</v>
      </c>
      <c r="G17" s="3"/>
      <c r="H17" s="32">
        <f>SUM(H9:H12)</f>
        <v>29680.5</v>
      </c>
      <c r="I17" s="3"/>
      <c r="J17" s="32">
        <f>SUM(J9:J12)</f>
        <v>693762.75</v>
      </c>
    </row>
    <row r="18" spans="1:10" ht="13.5" thickTop="1" thickBot="1"/>
    <row r="19" spans="1:10" ht="13.5" thickBot="1">
      <c r="A19" s="13" t="s">
        <v>13</v>
      </c>
      <c r="B19" s="21">
        <f>AVERAGE(B9:B15)</f>
        <v>123.75</v>
      </c>
      <c r="C19" s="16"/>
      <c r="D19" s="18">
        <f>AVERAGE(D9:D15)</f>
        <v>3790.1785714285716</v>
      </c>
      <c r="E19" s="16"/>
      <c r="F19" s="18">
        <f>AVERAGE(F9:F15)</f>
        <v>5028.2142857142853</v>
      </c>
      <c r="G19" s="16"/>
      <c r="H19" s="18">
        <f>AVERAGE(H9:H15)</f>
        <v>5895.8571428571431</v>
      </c>
      <c r="I19" s="16"/>
      <c r="J19" s="18">
        <f>AVERAGE(J9:J15)</f>
        <v>113359.17857142857</v>
      </c>
    </row>
    <row r="20" spans="1:10" ht="13.5" thickBot="1">
      <c r="A20" s="10" t="s">
        <v>14</v>
      </c>
      <c r="B20" s="11">
        <f>MAX(B9:B15)</f>
        <v>153</v>
      </c>
      <c r="C20" s="14"/>
      <c r="D20" s="15">
        <f>MAX(D9:D15)</f>
        <v>5499</v>
      </c>
      <c r="E20" s="14"/>
      <c r="F20" s="15">
        <f>MAX(F9:F15)</f>
        <v>8601</v>
      </c>
      <c r="G20" s="14"/>
      <c r="H20" s="15">
        <f>MAX(H9:H15)</f>
        <v>11985</v>
      </c>
      <c r="I20" s="14"/>
      <c r="J20" s="15">
        <f>MAX(J9:J15)</f>
        <v>265032</v>
      </c>
    </row>
    <row r="21" spans="1:10" ht="13.5" thickBot="1">
      <c r="A21" s="12" t="s">
        <v>15</v>
      </c>
      <c r="B21" s="20">
        <f>MIN(B9:B15)</f>
        <v>88.5</v>
      </c>
      <c r="C21" s="17"/>
      <c r="D21" s="19">
        <f>MIN(D9:D15)</f>
        <v>1755</v>
      </c>
      <c r="E21" s="17"/>
      <c r="F21" s="19">
        <f>MIN(F9:F15)</f>
        <v>2808</v>
      </c>
      <c r="G21" s="17"/>
      <c r="H21" s="19">
        <f>MIN(H9:H15)</f>
        <v>3163.5</v>
      </c>
      <c r="I21" s="17"/>
      <c r="J21" s="19">
        <f>MIN(J9:J15)</f>
        <v>10665</v>
      </c>
    </row>
    <row r="24" spans="1:10" ht="14.25">
      <c r="A24" t="s">
        <v>29</v>
      </c>
      <c r="B24" s="1">
        <v>7.5</v>
      </c>
    </row>
  </sheetData>
  <dataConsolidate>
    <dataRefs count="3">
      <dataRef ref="B9:J15" sheet="Année" r:id="rId1"/>
      <dataRef ref="B9:J15" sheet="Année" r:id="rId2"/>
      <dataRef ref="B9:J15" sheet="Année" r:id="rId3"/>
    </dataRefs>
  </dataConsolidate>
  <mergeCells count="4">
    <mergeCell ref="C7:D7"/>
    <mergeCell ref="E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Trim 4</vt:lpstr>
      <vt:lpstr>Trim 3</vt:lpstr>
      <vt:lpstr>Annee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Guérois</dc:creator>
  <cp:lastModifiedBy>Roxane Anquetil</cp:lastModifiedBy>
  <cp:lastPrinted>2007-12-04T05:32:23Z</cp:lastPrinted>
  <dcterms:created xsi:type="dcterms:W3CDTF">2007-05-10T13:26:23Z</dcterms:created>
  <dcterms:modified xsi:type="dcterms:W3CDTF">2021-08-20T19:39:07Z</dcterms:modified>
</cp:coreProperties>
</file>