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5\"/>
    </mc:Choice>
  </mc:AlternateContent>
  <xr:revisionPtr revIDLastSave="0" documentId="8_{010DF9CC-E5F1-4C2D-8DA9-2961380EFA5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Feuil1!$A$1:$O$33</definedName>
    <definedName name="fidelite">Feuil2!$A$2:$A$6</definedName>
    <definedName name="fidélité">Feuil2!$A$2:$A$6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B18" i="1" l="1"/>
  <c r="L18" i="1"/>
  <c r="O18" i="1"/>
  <c r="B8" i="1"/>
  <c r="L8" i="1"/>
  <c r="O8" i="1"/>
  <c r="B24" i="1"/>
  <c r="B10" i="1"/>
  <c r="B22" i="1"/>
  <c r="B21" i="1"/>
  <c r="B26" i="1"/>
  <c r="B4" i="1"/>
  <c r="B32" i="1"/>
  <c r="B16" i="1"/>
  <c r="B6" i="1"/>
  <c r="B5" i="1"/>
  <c r="B25" i="1"/>
  <c r="B13" i="1"/>
  <c r="B2" i="1"/>
  <c r="B30" i="1"/>
  <c r="B27" i="1"/>
  <c r="B20" i="1"/>
  <c r="B11" i="1"/>
  <c r="B23" i="1"/>
  <c r="B12" i="1"/>
  <c r="B31" i="1"/>
  <c r="B7" i="1"/>
  <c r="B3" i="1"/>
  <c r="B9" i="1"/>
  <c r="B19" i="1"/>
  <c r="B15" i="1"/>
  <c r="B17" i="1"/>
  <c r="B29" i="1"/>
  <c r="B33" i="1"/>
  <c r="B14" i="1"/>
  <c r="B28" i="1"/>
  <c r="O10" i="1"/>
  <c r="O22" i="1"/>
  <c r="O21" i="1"/>
  <c r="O26" i="1"/>
  <c r="O4" i="1"/>
  <c r="O32" i="1"/>
  <c r="O16" i="1"/>
  <c r="O6" i="1"/>
  <c r="O5" i="1"/>
  <c r="O25" i="1"/>
  <c r="O13" i="1"/>
  <c r="O2" i="1"/>
  <c r="O30" i="1"/>
  <c r="O27" i="1"/>
  <c r="O20" i="1"/>
  <c r="O11" i="1"/>
  <c r="O23" i="1"/>
  <c r="O12" i="1"/>
  <c r="O31" i="1"/>
  <c r="O7" i="1"/>
  <c r="O3" i="1"/>
  <c r="O9" i="1"/>
  <c r="O19" i="1"/>
  <c r="O15" i="1"/>
  <c r="O17" i="1"/>
  <c r="O29" i="1"/>
  <c r="O33" i="1"/>
  <c r="O14" i="1"/>
  <c r="O24" i="1"/>
  <c r="L24" i="1"/>
  <c r="L10" i="1"/>
  <c r="L22" i="1"/>
  <c r="L21" i="1"/>
  <c r="L26" i="1"/>
  <c r="L4" i="1"/>
  <c r="L32" i="1"/>
  <c r="L16" i="1"/>
  <c r="L6" i="1"/>
  <c r="L5" i="1"/>
  <c r="L25" i="1"/>
  <c r="L13" i="1"/>
  <c r="L30" i="1"/>
  <c r="L27" i="1"/>
  <c r="L20" i="1"/>
  <c r="L11" i="1"/>
  <c r="L23" i="1"/>
  <c r="L12" i="1"/>
  <c r="L31" i="1"/>
  <c r="L7" i="1"/>
  <c r="L3" i="1"/>
  <c r="L9" i="1"/>
  <c r="L19" i="1"/>
  <c r="L15" i="1"/>
  <c r="L17" i="1"/>
  <c r="L29" i="1"/>
  <c r="L33" i="1"/>
  <c r="L14" i="1"/>
  <c r="L28" i="1"/>
</calcChain>
</file>

<file path=xl/sharedStrings.xml><?xml version="1.0" encoding="utf-8"?>
<sst xmlns="http://schemas.openxmlformats.org/spreadsheetml/2006/main" count="251" uniqueCount="161">
  <si>
    <t>N°</t>
  </si>
  <si>
    <t>Référence Client</t>
  </si>
  <si>
    <t>Nom</t>
  </si>
  <si>
    <t>Prénom</t>
  </si>
  <si>
    <t>Adresse</t>
  </si>
  <si>
    <t>Code postal</t>
  </si>
  <si>
    <t>Ville</t>
  </si>
  <si>
    <t>Date de naissance</t>
  </si>
  <si>
    <t>Age</t>
  </si>
  <si>
    <t>Téléphone</t>
  </si>
  <si>
    <t>Téléphone portable</t>
  </si>
  <si>
    <t>Adresse e-mail</t>
  </si>
  <si>
    <t>Fonction</t>
  </si>
  <si>
    <t>Société</t>
  </si>
  <si>
    <t>Sapin</t>
  </si>
  <si>
    <t>Pierre</t>
  </si>
  <si>
    <t xml:space="preserve">Responsable Marketing </t>
  </si>
  <si>
    <t xml:space="preserve">Amf </t>
  </si>
  <si>
    <t>18 rue des Fleurs</t>
  </si>
  <si>
    <t>Rouen</t>
  </si>
  <si>
    <t>pierre.sapin@amf.fr</t>
  </si>
  <si>
    <t>Patrice</t>
  </si>
  <si>
    <t>FLIPO</t>
  </si>
  <si>
    <t>Mathieu</t>
  </si>
  <si>
    <t>METZGER</t>
  </si>
  <si>
    <t>Corine</t>
  </si>
  <si>
    <t>KURSCHNER</t>
  </si>
  <si>
    <t>Thomas</t>
  </si>
  <si>
    <t>RIAUTE</t>
  </si>
  <si>
    <t>Laurent</t>
  </si>
  <si>
    <t>BORRAT</t>
  </si>
  <si>
    <t>Thierry</t>
  </si>
  <si>
    <t>THOMAS</t>
  </si>
  <si>
    <t>Jean</t>
  </si>
  <si>
    <t>JEANSON</t>
  </si>
  <si>
    <t>Christophe</t>
  </si>
  <si>
    <t>DUMAY</t>
  </si>
  <si>
    <t>Caroline</t>
  </si>
  <si>
    <t>COMBE</t>
  </si>
  <si>
    <t>NICOL</t>
  </si>
  <si>
    <t>Catherine</t>
  </si>
  <si>
    <t>HAY</t>
  </si>
  <si>
    <t>Xavier</t>
  </si>
  <si>
    <t>Jean-François</t>
  </si>
  <si>
    <t>ARMAND</t>
  </si>
  <si>
    <t>Jeanne</t>
  </si>
  <si>
    <t>SERINDAT</t>
  </si>
  <si>
    <t>SALOMON</t>
  </si>
  <si>
    <t>Marie-Louise</t>
  </si>
  <si>
    <t>KOGAN</t>
  </si>
  <si>
    <t>Jean-Jacques</t>
  </si>
  <si>
    <t>GIACOMO</t>
  </si>
  <si>
    <t>Patrick</t>
  </si>
  <si>
    <t>MOINEAU</t>
  </si>
  <si>
    <t>Laurence</t>
  </si>
  <si>
    <t>GOUVERNEUR</t>
  </si>
  <si>
    <t>Véronique</t>
  </si>
  <si>
    <t>SORGATO</t>
  </si>
  <si>
    <t>Anne</t>
  </si>
  <si>
    <t>DUPONT</t>
  </si>
  <si>
    <t>BATISSE</t>
  </si>
  <si>
    <t>Monique</t>
  </si>
  <si>
    <t xml:space="preserve">DUPONT </t>
  </si>
  <si>
    <t>Auguste</t>
  </si>
  <si>
    <t>JUNGMAN</t>
  </si>
  <si>
    <t>Simon</t>
  </si>
  <si>
    <t>JACQUOT</t>
  </si>
  <si>
    <t>Léa</t>
  </si>
  <si>
    <t>JOUD</t>
  </si>
  <si>
    <t>Julie</t>
  </si>
  <si>
    <t>SAUNIER</t>
  </si>
  <si>
    <t>Odile</t>
  </si>
  <si>
    <t>TRUC</t>
  </si>
  <si>
    <t>Henri</t>
  </si>
  <si>
    <t>HURTOUCHE</t>
  </si>
  <si>
    <t>Isabelle</t>
  </si>
  <si>
    <t>Fred</t>
  </si>
  <si>
    <t>Paul</t>
  </si>
  <si>
    <t xml:space="preserve">Pdg </t>
  </si>
  <si>
    <t>Responsable des Ventes</t>
  </si>
  <si>
    <t>Responsable Formation</t>
  </si>
  <si>
    <t>Responsable des Finances</t>
  </si>
  <si>
    <t>Responsable des Achats</t>
  </si>
  <si>
    <t>Rfp</t>
  </si>
  <si>
    <t>Microloft</t>
  </si>
  <si>
    <t>Yellow</t>
  </si>
  <si>
    <t>Golden</t>
  </si>
  <si>
    <t>Aryos</t>
  </si>
  <si>
    <t>Oryalis</t>
  </si>
  <si>
    <t>Enluft</t>
  </si>
  <si>
    <t>Giant</t>
  </si>
  <si>
    <t>Franel</t>
  </si>
  <si>
    <t>Berett</t>
  </si>
  <si>
    <t>Rouygues</t>
  </si>
  <si>
    <t>Eurovrac</t>
  </si>
  <si>
    <t>Antelope</t>
  </si>
  <si>
    <t>Omnios</t>
  </si>
  <si>
    <t>Chadal</t>
  </si>
  <si>
    <t>Kiliac</t>
  </si>
  <si>
    <t>Irea</t>
  </si>
  <si>
    <t>Fastorama</t>
  </si>
  <si>
    <t>Lerou Cherlin</t>
  </si>
  <si>
    <t>Antares</t>
  </si>
  <si>
    <t>Leptune</t>
  </si>
  <si>
    <t>Merex</t>
  </si>
  <si>
    <t>Voxam</t>
  </si>
  <si>
    <t>Droust</t>
  </si>
  <si>
    <t>Fourias</t>
  </si>
  <si>
    <t>Poulirit</t>
  </si>
  <si>
    <t>Abutart</t>
  </si>
  <si>
    <t>Istuche</t>
  </si>
  <si>
    <t>Brico Chariot</t>
  </si>
  <si>
    <t>Enorat</t>
  </si>
  <si>
    <t>Thomas Vrouk</t>
  </si>
  <si>
    <t>30 rue de la motte</t>
  </si>
  <si>
    <t>25 allée de la rose</t>
  </si>
  <si>
    <t>19 route des charretiers</t>
  </si>
  <si>
    <t>70 allée du rouleau</t>
  </si>
  <si>
    <t>490 rue des pommes</t>
  </si>
  <si>
    <t>30 avenue des champs-élysées</t>
  </si>
  <si>
    <t>179 allée du vent</t>
  </si>
  <si>
    <t xml:space="preserve">24 place de l'étoile </t>
  </si>
  <si>
    <t>322 avenue des ronces</t>
  </si>
  <si>
    <t xml:space="preserve">190 allée du boucher </t>
  </si>
  <si>
    <t xml:space="preserve">19 route d'orléans </t>
  </si>
  <si>
    <t xml:space="preserve">29 allée de la garrigue </t>
  </si>
  <si>
    <t xml:space="preserve">121 rue du bois </t>
  </si>
  <si>
    <t>176 allée du soleil</t>
  </si>
  <si>
    <t>29 route du buisson</t>
  </si>
  <si>
    <t>138 place saint-marc</t>
  </si>
  <si>
    <t xml:space="preserve">28 route de la république </t>
  </si>
  <si>
    <t>7 rue de dublin</t>
  </si>
  <si>
    <t>29 rue des briques</t>
  </si>
  <si>
    <t>102 allée de londres</t>
  </si>
  <si>
    <t>59 boulevard cerfeuil</t>
  </si>
  <si>
    <t>45 boulevard du crime</t>
  </si>
  <si>
    <t xml:space="preserve">189 rue des feuilles </t>
  </si>
  <si>
    <t>14 route de provence</t>
  </si>
  <si>
    <t>124 allée des grenouilles</t>
  </si>
  <si>
    <t xml:space="preserve">75 rue du sentier </t>
  </si>
  <si>
    <t xml:space="preserve">32 route de la varenne </t>
  </si>
  <si>
    <t xml:space="preserve">49 allée du mur </t>
  </si>
  <si>
    <t>98 rue de la chaise</t>
  </si>
  <si>
    <t>29 rue d'hollywood</t>
  </si>
  <si>
    <t>143 allée d'auteuil</t>
  </si>
  <si>
    <t xml:space="preserve">Paris </t>
  </si>
  <si>
    <t>Boulogne-Billancourt</t>
  </si>
  <si>
    <t>Lille</t>
  </si>
  <si>
    <t>Marseille</t>
  </si>
  <si>
    <t>NARDI</t>
  </si>
  <si>
    <t>Prospect</t>
  </si>
  <si>
    <t>Nouveau</t>
  </si>
  <si>
    <t xml:space="preserve">Confiant </t>
  </si>
  <si>
    <t xml:space="preserve">Fidèle </t>
  </si>
  <si>
    <t xml:space="preserve">Très Fidèle </t>
  </si>
  <si>
    <t xml:space="preserve">Fidélité Clientèle </t>
  </si>
  <si>
    <t>Fidélité</t>
  </si>
  <si>
    <t>Commandes</t>
  </si>
  <si>
    <t>Titre</t>
  </si>
  <si>
    <t>Monsieur</t>
  </si>
  <si>
    <t>Madame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</si>
</sst>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erre.sapin@amf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selection activeCell="O28" sqref="O28"/>
    </sheetView>
  </sheetViews>
  <sheetFormatPr baseColWidth="10" defaultRowHeight="14.25" x14ac:dyDescent="0.45"/>
  <cols>
    <col min="2" max="2" width="13.59765625" bestFit="1" customWidth="1"/>
    <col min="4" max="4" width="18.33203125" customWidth="1"/>
    <col min="5" max="5" width="13.33203125" customWidth="1"/>
    <col min="6" max="6" width="22.1328125" bestFit="1" customWidth="1"/>
    <col min="7" max="7" width="13.33203125" customWidth="1"/>
    <col min="8" max="8" width="26" bestFit="1" customWidth="1"/>
    <col min="10" max="10" width="18.19921875" bestFit="1" customWidth="1"/>
    <col min="11" max="11" width="14.86328125" bestFit="1" customWidth="1"/>
    <col min="13" max="13" width="13" customWidth="1"/>
    <col min="14" max="14" width="24.1328125" customWidth="1"/>
    <col min="15" max="15" width="33.1328125" bestFit="1" customWidth="1"/>
  </cols>
  <sheetData>
    <row r="1" spans="1:17" x14ac:dyDescent="0.45">
      <c r="A1" t="s">
        <v>0</v>
      </c>
      <c r="B1" t="s">
        <v>1</v>
      </c>
      <c r="C1" t="s">
        <v>158</v>
      </c>
      <c r="D1" t="s">
        <v>2</v>
      </c>
      <c r="E1" t="s">
        <v>3</v>
      </c>
      <c r="F1" t="s">
        <v>12</v>
      </c>
      <c r="G1" t="s">
        <v>13</v>
      </c>
      <c r="H1" t="s">
        <v>4</v>
      </c>
      <c r="I1" t="s">
        <v>5</v>
      </c>
      <c r="J1" t="s">
        <v>6</v>
      </c>
      <c r="K1" s="1" t="s">
        <v>7</v>
      </c>
      <c r="L1" s="2" t="s">
        <v>8</v>
      </c>
      <c r="M1" s="3" t="s">
        <v>9</v>
      </c>
      <c r="N1" s="3" t="s">
        <v>10</v>
      </c>
      <c r="O1" t="s">
        <v>11</v>
      </c>
      <c r="P1" t="s">
        <v>156</v>
      </c>
      <c r="Q1" t="s">
        <v>157</v>
      </c>
    </row>
    <row r="2" spans="1:17" x14ac:dyDescent="0.45">
      <c r="A2">
        <v>14</v>
      </c>
      <c r="B2" t="str">
        <f t="shared" ref="B2:B33" si="0">CONCATENATE(LEFT(D2,1),LEFT(E2,1),A2)</f>
        <v>AJ14</v>
      </c>
      <c r="C2" t="s">
        <v>160</v>
      </c>
      <c r="D2" t="s">
        <v>44</v>
      </c>
      <c r="E2" t="s">
        <v>45</v>
      </c>
      <c r="F2" t="s">
        <v>78</v>
      </c>
      <c r="G2" t="s">
        <v>95</v>
      </c>
      <c r="H2" t="s">
        <v>126</v>
      </c>
      <c r="I2">
        <v>59000</v>
      </c>
      <c r="J2" t="s">
        <v>147</v>
      </c>
      <c r="K2" s="1">
        <v>22133</v>
      </c>
      <c r="L2" s="2">
        <f t="shared" ref="L2:L33" ca="1" si="1">DATEDIF(K2,TODAY(),"y")</f>
        <v>61</v>
      </c>
      <c r="M2" s="3">
        <v>325698759</v>
      </c>
      <c r="N2" s="3">
        <v>622546897</v>
      </c>
      <c r="O2" t="str">
        <f t="shared" ref="O2:O27" si="2">CONCATENATE(LOWER(E2),".",LOWER(D2),"@",LOWER(G2),".fr")</f>
        <v>jeanne.armand@antelope.fr</v>
      </c>
      <c r="P2" t="s">
        <v>152</v>
      </c>
      <c r="Q2">
        <v>3</v>
      </c>
    </row>
    <row r="3" spans="1:17" x14ac:dyDescent="0.45">
      <c r="A3">
        <v>23</v>
      </c>
      <c r="B3" t="str">
        <f t="shared" si="0"/>
        <v>BM23</v>
      </c>
      <c r="C3" t="s">
        <v>160</v>
      </c>
      <c r="D3" t="s">
        <v>60</v>
      </c>
      <c r="E3" t="s">
        <v>61</v>
      </c>
      <c r="F3" t="s">
        <v>78</v>
      </c>
      <c r="G3" t="s">
        <v>104</v>
      </c>
      <c r="H3" t="s">
        <v>135</v>
      </c>
      <c r="I3">
        <v>13001</v>
      </c>
      <c r="J3" t="s">
        <v>148</v>
      </c>
      <c r="K3" s="1">
        <v>26332</v>
      </c>
      <c r="L3" s="2">
        <f t="shared" ca="1" si="1"/>
        <v>49</v>
      </c>
      <c r="M3" s="3">
        <v>425698941</v>
      </c>
      <c r="N3" s="3">
        <v>625869663</v>
      </c>
      <c r="O3" t="str">
        <f t="shared" si="2"/>
        <v>monique.batisse@merex.fr</v>
      </c>
      <c r="P3" t="s">
        <v>154</v>
      </c>
      <c r="Q3">
        <v>18</v>
      </c>
    </row>
    <row r="4" spans="1:17" x14ac:dyDescent="0.45">
      <c r="A4">
        <v>7</v>
      </c>
      <c r="B4" t="str">
        <f t="shared" si="0"/>
        <v>BT7</v>
      </c>
      <c r="C4" t="s">
        <v>159</v>
      </c>
      <c r="D4" t="s">
        <v>30</v>
      </c>
      <c r="E4" t="s">
        <v>31</v>
      </c>
      <c r="F4" t="s">
        <v>16</v>
      </c>
      <c r="G4" t="s">
        <v>88</v>
      </c>
      <c r="H4" t="s">
        <v>119</v>
      </c>
      <c r="I4">
        <v>76000</v>
      </c>
      <c r="J4" t="s">
        <v>19</v>
      </c>
      <c r="K4" s="1">
        <v>30274</v>
      </c>
      <c r="L4" s="2">
        <f t="shared" ca="1" si="1"/>
        <v>38</v>
      </c>
      <c r="M4" s="3">
        <v>235468977</v>
      </c>
      <c r="N4" s="3">
        <v>625869658</v>
      </c>
      <c r="O4" t="str">
        <f t="shared" si="2"/>
        <v>thierry.borrat@oryalis.fr</v>
      </c>
      <c r="Q4">
        <v>4</v>
      </c>
    </row>
    <row r="5" spans="1:17" x14ac:dyDescent="0.45">
      <c r="A5">
        <v>11</v>
      </c>
      <c r="B5" t="str">
        <f t="shared" si="0"/>
        <v>CJ11</v>
      </c>
      <c r="C5" t="s">
        <v>159</v>
      </c>
      <c r="D5" t="s">
        <v>38</v>
      </c>
      <c r="E5" t="s">
        <v>43</v>
      </c>
      <c r="F5" t="s">
        <v>79</v>
      </c>
      <c r="G5" t="s">
        <v>92</v>
      </c>
      <c r="H5" t="s">
        <v>123</v>
      </c>
      <c r="I5">
        <v>59000</v>
      </c>
      <c r="J5" t="s">
        <v>147</v>
      </c>
      <c r="K5" s="1">
        <v>22881</v>
      </c>
      <c r="L5" s="2">
        <f t="shared" ca="1" si="1"/>
        <v>59</v>
      </c>
      <c r="M5" s="3">
        <v>325698746</v>
      </c>
      <c r="N5" s="3">
        <v>625869663</v>
      </c>
      <c r="O5" t="str">
        <f t="shared" si="2"/>
        <v>jean-françois.combe@berett.fr</v>
      </c>
      <c r="Q5">
        <v>9</v>
      </c>
    </row>
    <row r="6" spans="1:17" x14ac:dyDescent="0.45">
      <c r="A6">
        <v>10</v>
      </c>
      <c r="B6" t="str">
        <f t="shared" si="0"/>
        <v>DC10</v>
      </c>
      <c r="C6" t="s">
        <v>160</v>
      </c>
      <c r="D6" t="s">
        <v>36</v>
      </c>
      <c r="E6" t="s">
        <v>37</v>
      </c>
      <c r="F6" t="s">
        <v>81</v>
      </c>
      <c r="G6" t="s">
        <v>91</v>
      </c>
      <c r="H6" t="s">
        <v>122</v>
      </c>
      <c r="I6">
        <v>92100</v>
      </c>
      <c r="J6" t="s">
        <v>146</v>
      </c>
      <c r="K6" s="1">
        <v>23653</v>
      </c>
      <c r="L6" s="2">
        <f t="shared" ca="1" si="1"/>
        <v>56</v>
      </c>
      <c r="M6" s="3">
        <v>123658989</v>
      </c>
      <c r="N6" s="3">
        <v>625869662</v>
      </c>
      <c r="O6" t="str">
        <f t="shared" si="2"/>
        <v>caroline.dumay@franel.fr</v>
      </c>
      <c r="Q6">
        <v>0</v>
      </c>
    </row>
    <row r="7" spans="1:17" x14ac:dyDescent="0.45">
      <c r="A7">
        <v>22</v>
      </c>
      <c r="B7" t="str">
        <f t="shared" si="0"/>
        <v>DP22</v>
      </c>
      <c r="C7" t="s">
        <v>159</v>
      </c>
      <c r="D7" t="s">
        <v>59</v>
      </c>
      <c r="E7" t="s">
        <v>15</v>
      </c>
      <c r="F7" t="s">
        <v>82</v>
      </c>
      <c r="G7" t="s">
        <v>103</v>
      </c>
      <c r="H7" t="s">
        <v>134</v>
      </c>
      <c r="I7">
        <v>13001</v>
      </c>
      <c r="J7" t="s">
        <v>148</v>
      </c>
      <c r="K7" s="1">
        <v>28202</v>
      </c>
      <c r="L7" s="2">
        <f t="shared" ca="1" si="1"/>
        <v>44</v>
      </c>
      <c r="M7" s="3">
        <v>425698995</v>
      </c>
      <c r="N7" s="3">
        <v>625869662</v>
      </c>
      <c r="O7" t="str">
        <f t="shared" si="2"/>
        <v>pierre.dupont@leptune.fr</v>
      </c>
      <c r="Q7">
        <v>2</v>
      </c>
    </row>
    <row r="8" spans="1:17" x14ac:dyDescent="0.45">
      <c r="A8">
        <v>32</v>
      </c>
      <c r="B8" t="str">
        <f t="shared" si="0"/>
        <v>DP32</v>
      </c>
      <c r="C8" t="s">
        <v>159</v>
      </c>
      <c r="D8" t="s">
        <v>59</v>
      </c>
      <c r="E8" t="s">
        <v>77</v>
      </c>
      <c r="F8" t="s">
        <v>16</v>
      </c>
      <c r="G8" t="s">
        <v>113</v>
      </c>
      <c r="H8" t="s">
        <v>144</v>
      </c>
      <c r="I8">
        <v>76000</v>
      </c>
      <c r="J8" t="s">
        <v>19</v>
      </c>
      <c r="K8" s="1">
        <v>25209</v>
      </c>
      <c r="L8" s="2">
        <f t="shared" ca="1" si="1"/>
        <v>52</v>
      </c>
      <c r="M8" s="3">
        <v>235468985</v>
      </c>
      <c r="N8" s="3">
        <v>625869664</v>
      </c>
      <c r="O8" t="str">
        <f t="shared" si="2"/>
        <v>paul.dupont@thomas vrouk.fr</v>
      </c>
      <c r="Q8">
        <v>5</v>
      </c>
    </row>
    <row r="9" spans="1:17" x14ac:dyDescent="0.45">
      <c r="A9">
        <v>24</v>
      </c>
      <c r="B9" t="str">
        <f t="shared" si="0"/>
        <v>DA24</v>
      </c>
      <c r="C9" t="s">
        <v>159</v>
      </c>
      <c r="D9" t="s">
        <v>62</v>
      </c>
      <c r="E9" t="s">
        <v>63</v>
      </c>
      <c r="F9" t="s">
        <v>16</v>
      </c>
      <c r="G9" t="s">
        <v>105</v>
      </c>
      <c r="H9" t="s">
        <v>136</v>
      </c>
      <c r="I9">
        <v>76000</v>
      </c>
      <c r="J9" t="s">
        <v>19</v>
      </c>
      <c r="K9" s="1">
        <v>24384</v>
      </c>
      <c r="L9" s="2">
        <f t="shared" ca="1" si="1"/>
        <v>54</v>
      </c>
      <c r="M9" s="3">
        <v>235468982</v>
      </c>
      <c r="N9" s="3">
        <v>625869664</v>
      </c>
      <c r="O9" t="str">
        <f t="shared" si="2"/>
        <v>auguste.dupont @voxam.fr</v>
      </c>
      <c r="Q9">
        <v>1</v>
      </c>
    </row>
    <row r="10" spans="1:17" x14ac:dyDescent="0.45">
      <c r="A10">
        <v>3</v>
      </c>
      <c r="B10" t="str">
        <f t="shared" si="0"/>
        <v>FM3</v>
      </c>
      <c r="C10" t="s">
        <v>159</v>
      </c>
      <c r="D10" t="s">
        <v>22</v>
      </c>
      <c r="E10" t="s">
        <v>23</v>
      </c>
      <c r="F10" t="s">
        <v>79</v>
      </c>
      <c r="G10" t="s">
        <v>84</v>
      </c>
      <c r="H10" t="s">
        <v>115</v>
      </c>
      <c r="I10">
        <v>92100</v>
      </c>
      <c r="J10" t="s">
        <v>146</v>
      </c>
      <c r="K10" s="1">
        <v>24912</v>
      </c>
      <c r="L10" s="2">
        <f t="shared" ca="1" si="1"/>
        <v>53</v>
      </c>
      <c r="M10" s="3">
        <v>123658987</v>
      </c>
      <c r="N10" s="3">
        <v>625869654</v>
      </c>
      <c r="O10" t="str">
        <f t="shared" si="2"/>
        <v>mathieu.flipo@microloft.fr</v>
      </c>
      <c r="Q10">
        <v>1</v>
      </c>
    </row>
    <row r="11" spans="1:17" x14ac:dyDescent="0.45">
      <c r="A11">
        <v>18</v>
      </c>
      <c r="B11" t="str">
        <f t="shared" si="0"/>
        <v>GP18</v>
      </c>
      <c r="C11" t="s">
        <v>159</v>
      </c>
      <c r="D11" t="s">
        <v>51</v>
      </c>
      <c r="E11" t="s">
        <v>52</v>
      </c>
      <c r="F11" t="s">
        <v>16</v>
      </c>
      <c r="G11" t="s">
        <v>99</v>
      </c>
      <c r="H11" t="s">
        <v>130</v>
      </c>
      <c r="I11">
        <v>75000</v>
      </c>
      <c r="J11" t="s">
        <v>145</v>
      </c>
      <c r="K11" s="1">
        <v>24956</v>
      </c>
      <c r="L11" s="2">
        <f t="shared" ca="1" si="1"/>
        <v>53</v>
      </c>
      <c r="M11" s="3">
        <v>198468979</v>
      </c>
      <c r="N11" s="3">
        <v>625869657</v>
      </c>
      <c r="O11" t="str">
        <f t="shared" si="2"/>
        <v>patrick.giacomo@irea.fr</v>
      </c>
      <c r="Q11">
        <v>22</v>
      </c>
    </row>
    <row r="12" spans="1:17" x14ac:dyDescent="0.45">
      <c r="A12">
        <v>20</v>
      </c>
      <c r="B12" t="str">
        <f t="shared" si="0"/>
        <v>GV20</v>
      </c>
      <c r="C12" t="s">
        <v>160</v>
      </c>
      <c r="D12" t="s">
        <v>55</v>
      </c>
      <c r="E12" t="s">
        <v>56</v>
      </c>
      <c r="F12" t="s">
        <v>78</v>
      </c>
      <c r="G12" t="s">
        <v>101</v>
      </c>
      <c r="H12" t="s">
        <v>132</v>
      </c>
      <c r="I12">
        <v>76000</v>
      </c>
      <c r="J12" t="s">
        <v>19</v>
      </c>
      <c r="K12" s="1">
        <v>24394</v>
      </c>
      <c r="L12" s="2">
        <f t="shared" ca="1" si="1"/>
        <v>54</v>
      </c>
      <c r="M12" s="3">
        <v>235468981</v>
      </c>
      <c r="N12" s="3">
        <v>625869660</v>
      </c>
      <c r="O12" t="str">
        <f t="shared" si="2"/>
        <v>véronique.gouverneur@lerou cherlin.fr</v>
      </c>
      <c r="Q12">
        <v>12</v>
      </c>
    </row>
    <row r="13" spans="1:17" x14ac:dyDescent="0.45">
      <c r="A13">
        <v>13</v>
      </c>
      <c r="B13" t="str">
        <f t="shared" si="0"/>
        <v>HX13</v>
      </c>
      <c r="C13" t="s">
        <v>159</v>
      </c>
      <c r="D13" t="s">
        <v>41</v>
      </c>
      <c r="E13" t="s">
        <v>42</v>
      </c>
      <c r="F13" t="s">
        <v>80</v>
      </c>
      <c r="G13" t="s">
        <v>94</v>
      </c>
      <c r="H13" t="s">
        <v>125</v>
      </c>
      <c r="I13">
        <v>75000</v>
      </c>
      <c r="J13" t="s">
        <v>145</v>
      </c>
      <c r="K13" s="1">
        <v>24375</v>
      </c>
      <c r="L13" s="2">
        <f t="shared" ca="1" si="1"/>
        <v>54</v>
      </c>
      <c r="M13" s="3">
        <v>198468978</v>
      </c>
      <c r="N13" s="3">
        <v>625869652</v>
      </c>
      <c r="O13" t="str">
        <f t="shared" si="2"/>
        <v>xavier.hay@eurovrac.fr</v>
      </c>
      <c r="Q13">
        <v>9</v>
      </c>
    </row>
    <row r="14" spans="1:17" x14ac:dyDescent="0.45">
      <c r="A14">
        <v>30</v>
      </c>
      <c r="B14" t="str">
        <f t="shared" si="0"/>
        <v>HI30</v>
      </c>
      <c r="C14" t="s">
        <v>160</v>
      </c>
      <c r="D14" t="s">
        <v>74</v>
      </c>
      <c r="E14" t="s">
        <v>75</v>
      </c>
      <c r="F14" t="s">
        <v>80</v>
      </c>
      <c r="G14" t="s">
        <v>111</v>
      </c>
      <c r="H14" t="s">
        <v>142</v>
      </c>
      <c r="I14">
        <v>76000</v>
      </c>
      <c r="J14" t="s">
        <v>19</v>
      </c>
      <c r="K14" s="1">
        <v>26019</v>
      </c>
      <c r="L14" s="2">
        <f t="shared" ca="1" si="1"/>
        <v>50</v>
      </c>
      <c r="M14" s="3">
        <v>235468984</v>
      </c>
      <c r="N14" s="3">
        <v>625869662</v>
      </c>
      <c r="O14" t="str">
        <f t="shared" si="2"/>
        <v>isabelle.hurtouche@brico chariot.fr</v>
      </c>
      <c r="Q14">
        <v>8</v>
      </c>
    </row>
    <row r="15" spans="1:17" x14ac:dyDescent="0.45">
      <c r="A15">
        <v>26</v>
      </c>
      <c r="B15" t="str">
        <f t="shared" si="0"/>
        <v>JL26</v>
      </c>
      <c r="C15" t="s">
        <v>160</v>
      </c>
      <c r="D15" t="s">
        <v>66</v>
      </c>
      <c r="E15" t="s">
        <v>67</v>
      </c>
      <c r="F15" t="s">
        <v>79</v>
      </c>
      <c r="G15" t="s">
        <v>107</v>
      </c>
      <c r="H15" t="s">
        <v>138</v>
      </c>
      <c r="I15">
        <v>92100</v>
      </c>
      <c r="J15" t="s">
        <v>146</v>
      </c>
      <c r="K15" s="1">
        <v>23874</v>
      </c>
      <c r="L15" s="2">
        <f t="shared" ca="1" si="1"/>
        <v>56</v>
      </c>
      <c r="M15" s="3">
        <v>123658992</v>
      </c>
      <c r="N15" s="3">
        <v>625869657</v>
      </c>
      <c r="O15" t="str">
        <f t="shared" si="2"/>
        <v>léa.jacquot@fourias.fr</v>
      </c>
      <c r="Q15">
        <v>15</v>
      </c>
    </row>
    <row r="16" spans="1:17" x14ac:dyDescent="0.45">
      <c r="A16">
        <v>9</v>
      </c>
      <c r="B16" t="str">
        <f t="shared" si="0"/>
        <v>JC9</v>
      </c>
      <c r="C16" t="s">
        <v>159</v>
      </c>
      <c r="D16" t="s">
        <v>34</v>
      </c>
      <c r="E16" t="s">
        <v>35</v>
      </c>
      <c r="F16" t="s">
        <v>78</v>
      </c>
      <c r="G16" t="s">
        <v>90</v>
      </c>
      <c r="H16" t="s">
        <v>121</v>
      </c>
      <c r="I16">
        <v>59000</v>
      </c>
      <c r="J16" t="s">
        <v>147</v>
      </c>
      <c r="K16" s="1">
        <v>30264</v>
      </c>
      <c r="L16" s="2">
        <f t="shared" ca="1" si="1"/>
        <v>38</v>
      </c>
      <c r="M16" s="3">
        <v>325698745</v>
      </c>
      <c r="N16" s="3">
        <v>625869661</v>
      </c>
      <c r="O16" t="str">
        <f t="shared" si="2"/>
        <v>christophe.jeanson@giant.fr</v>
      </c>
      <c r="Q16">
        <v>28</v>
      </c>
    </row>
    <row r="17" spans="1:17" x14ac:dyDescent="0.45">
      <c r="A17">
        <v>27</v>
      </c>
      <c r="B17" t="str">
        <f t="shared" si="0"/>
        <v>JJ27</v>
      </c>
      <c r="C17" t="s">
        <v>160</v>
      </c>
      <c r="D17" t="s">
        <v>68</v>
      </c>
      <c r="E17" t="s">
        <v>69</v>
      </c>
      <c r="F17" t="s">
        <v>16</v>
      </c>
      <c r="G17" t="s">
        <v>108</v>
      </c>
      <c r="H17" t="s">
        <v>139</v>
      </c>
      <c r="I17">
        <v>76000</v>
      </c>
      <c r="J17" t="s">
        <v>19</v>
      </c>
      <c r="K17" s="1">
        <v>30000</v>
      </c>
      <c r="L17" s="2">
        <f t="shared" ca="1" si="1"/>
        <v>39</v>
      </c>
      <c r="M17" s="3">
        <v>235468983</v>
      </c>
      <c r="N17" s="3">
        <v>625869658</v>
      </c>
      <c r="O17" t="str">
        <f t="shared" si="2"/>
        <v>julie.joud@poulirit.fr</v>
      </c>
      <c r="Q17">
        <v>3</v>
      </c>
    </row>
    <row r="18" spans="1:17" x14ac:dyDescent="0.45">
      <c r="A18">
        <v>31</v>
      </c>
      <c r="B18" t="str">
        <f t="shared" si="0"/>
        <v>JF31</v>
      </c>
      <c r="C18" t="s">
        <v>159</v>
      </c>
      <c r="D18" t="s">
        <v>68</v>
      </c>
      <c r="E18" t="s">
        <v>76</v>
      </c>
      <c r="F18" t="s">
        <v>79</v>
      </c>
      <c r="G18" t="s">
        <v>112</v>
      </c>
      <c r="H18" t="s">
        <v>143</v>
      </c>
      <c r="I18">
        <v>75000</v>
      </c>
      <c r="J18" t="s">
        <v>145</v>
      </c>
      <c r="K18" s="1">
        <v>22183</v>
      </c>
      <c r="L18" s="2">
        <f t="shared" ca="1" si="1"/>
        <v>60</v>
      </c>
      <c r="M18" s="3">
        <v>198468981</v>
      </c>
      <c r="N18" s="3">
        <v>625869663</v>
      </c>
      <c r="O18" t="str">
        <f t="shared" si="2"/>
        <v>fred.joud@enorat.fr</v>
      </c>
      <c r="Q18">
        <v>5</v>
      </c>
    </row>
    <row r="19" spans="1:17" x14ac:dyDescent="0.45">
      <c r="A19">
        <v>25</v>
      </c>
      <c r="B19" t="str">
        <f t="shared" si="0"/>
        <v>JS25</v>
      </c>
      <c r="C19" t="s">
        <v>159</v>
      </c>
      <c r="D19" t="s">
        <v>64</v>
      </c>
      <c r="E19" t="s">
        <v>65</v>
      </c>
      <c r="F19" t="s">
        <v>80</v>
      </c>
      <c r="G19" t="s">
        <v>106</v>
      </c>
      <c r="H19" t="s">
        <v>137</v>
      </c>
      <c r="I19">
        <v>75000</v>
      </c>
      <c r="J19" t="s">
        <v>145</v>
      </c>
      <c r="K19" s="1">
        <v>26083</v>
      </c>
      <c r="L19" s="2">
        <f t="shared" ca="1" si="1"/>
        <v>50</v>
      </c>
      <c r="M19" s="3">
        <v>198468980</v>
      </c>
      <c r="N19" s="3">
        <v>625869656</v>
      </c>
      <c r="O19" t="str">
        <f t="shared" si="2"/>
        <v>simon.jungman@droust.fr</v>
      </c>
      <c r="Q19">
        <v>4</v>
      </c>
    </row>
    <row r="20" spans="1:17" x14ac:dyDescent="0.45">
      <c r="A20">
        <v>17</v>
      </c>
      <c r="B20" t="str">
        <f t="shared" si="0"/>
        <v>KJ17</v>
      </c>
      <c r="C20" t="s">
        <v>159</v>
      </c>
      <c r="D20" t="s">
        <v>49</v>
      </c>
      <c r="E20" t="s">
        <v>50</v>
      </c>
      <c r="F20" t="s">
        <v>79</v>
      </c>
      <c r="G20" t="s">
        <v>98</v>
      </c>
      <c r="H20" t="s">
        <v>129</v>
      </c>
      <c r="I20">
        <v>13001</v>
      </c>
      <c r="J20" t="s">
        <v>148</v>
      </c>
      <c r="K20" s="1">
        <v>25392</v>
      </c>
      <c r="L20" s="2">
        <f t="shared" ca="1" si="1"/>
        <v>52</v>
      </c>
      <c r="M20" s="3">
        <v>425698994</v>
      </c>
      <c r="N20" s="3">
        <v>625869656</v>
      </c>
      <c r="O20" t="str">
        <f t="shared" si="2"/>
        <v>jean-jacques.kogan@kiliac.fr</v>
      </c>
      <c r="Q20">
        <v>0</v>
      </c>
    </row>
    <row r="21" spans="1:17" x14ac:dyDescent="0.45">
      <c r="A21">
        <v>5</v>
      </c>
      <c r="B21" t="str">
        <f t="shared" si="0"/>
        <v>KT5</v>
      </c>
      <c r="C21" t="s">
        <v>160</v>
      </c>
      <c r="D21" t="s">
        <v>26</v>
      </c>
      <c r="E21" t="s">
        <v>27</v>
      </c>
      <c r="F21" t="s">
        <v>78</v>
      </c>
      <c r="G21" t="s">
        <v>86</v>
      </c>
      <c r="H21" t="s">
        <v>117</v>
      </c>
      <c r="I21">
        <v>92100</v>
      </c>
      <c r="J21" t="s">
        <v>146</v>
      </c>
      <c r="K21" s="1">
        <v>21136</v>
      </c>
      <c r="L21" s="2">
        <f t="shared" ca="1" si="1"/>
        <v>63</v>
      </c>
      <c r="M21" s="3">
        <v>123658988</v>
      </c>
      <c r="N21" s="3">
        <v>625869656</v>
      </c>
      <c r="O21" t="str">
        <f t="shared" si="2"/>
        <v>thomas.kurschner@golden.fr</v>
      </c>
      <c r="Q21">
        <v>0</v>
      </c>
    </row>
    <row r="22" spans="1:17" x14ac:dyDescent="0.45">
      <c r="A22">
        <v>4</v>
      </c>
      <c r="B22" t="str">
        <f t="shared" si="0"/>
        <v>MC4</v>
      </c>
      <c r="C22" t="s">
        <v>160</v>
      </c>
      <c r="D22" t="s">
        <v>24</v>
      </c>
      <c r="E22" t="s">
        <v>25</v>
      </c>
      <c r="F22" t="s">
        <v>80</v>
      </c>
      <c r="G22" t="s">
        <v>85</v>
      </c>
      <c r="H22" t="s">
        <v>116</v>
      </c>
      <c r="I22">
        <v>76000</v>
      </c>
      <c r="J22" t="s">
        <v>19</v>
      </c>
      <c r="K22" s="1">
        <v>21112</v>
      </c>
      <c r="L22" s="2">
        <f t="shared" ca="1" si="1"/>
        <v>63</v>
      </c>
      <c r="M22" s="3">
        <v>235468976</v>
      </c>
      <c r="N22" s="3">
        <v>625869655</v>
      </c>
      <c r="O22" t="str">
        <f t="shared" si="2"/>
        <v>corine.metzger@yellow.fr</v>
      </c>
      <c r="Q22">
        <v>1</v>
      </c>
    </row>
    <row r="23" spans="1:17" x14ac:dyDescent="0.45">
      <c r="A23">
        <v>19</v>
      </c>
      <c r="B23" t="str">
        <f t="shared" si="0"/>
        <v>ML19</v>
      </c>
      <c r="C23" t="s">
        <v>160</v>
      </c>
      <c r="D23" t="s">
        <v>53</v>
      </c>
      <c r="E23" t="s">
        <v>54</v>
      </c>
      <c r="F23" t="s">
        <v>81</v>
      </c>
      <c r="G23" t="s">
        <v>100</v>
      </c>
      <c r="H23" t="s">
        <v>131</v>
      </c>
      <c r="I23">
        <v>59000</v>
      </c>
      <c r="J23" t="s">
        <v>147</v>
      </c>
      <c r="K23" s="1">
        <v>20134</v>
      </c>
      <c r="L23" s="2">
        <f t="shared" ca="1" si="1"/>
        <v>66</v>
      </c>
      <c r="M23" s="3">
        <v>325698789</v>
      </c>
      <c r="N23" s="3">
        <v>625869658</v>
      </c>
      <c r="O23" t="str">
        <f t="shared" si="2"/>
        <v>laurence.moineau@fastorama.fr</v>
      </c>
      <c r="Q23">
        <v>2</v>
      </c>
    </row>
    <row r="24" spans="1:17" x14ac:dyDescent="0.45">
      <c r="A24">
        <v>2</v>
      </c>
      <c r="B24" t="str">
        <f t="shared" si="0"/>
        <v>NP2</v>
      </c>
      <c r="C24" t="s">
        <v>159</v>
      </c>
      <c r="D24" t="s">
        <v>149</v>
      </c>
      <c r="E24" t="s">
        <v>21</v>
      </c>
      <c r="F24" t="s">
        <v>78</v>
      </c>
      <c r="G24" t="s">
        <v>83</v>
      </c>
      <c r="H24" t="s">
        <v>114</v>
      </c>
      <c r="I24">
        <v>75000</v>
      </c>
      <c r="J24" t="s">
        <v>145</v>
      </c>
      <c r="K24" s="1">
        <v>30765</v>
      </c>
      <c r="L24" s="2">
        <f t="shared" ca="1" si="1"/>
        <v>37</v>
      </c>
      <c r="M24" s="3">
        <v>198468976</v>
      </c>
      <c r="N24" s="3">
        <v>625869653</v>
      </c>
      <c r="O24" t="str">
        <f t="shared" si="2"/>
        <v>patrice.nardi@rfp.fr</v>
      </c>
      <c r="Q24">
        <v>6</v>
      </c>
    </row>
    <row r="25" spans="1:17" x14ac:dyDescent="0.45">
      <c r="A25">
        <v>12</v>
      </c>
      <c r="B25" t="str">
        <f t="shared" si="0"/>
        <v>NC12</v>
      </c>
      <c r="C25" t="s">
        <v>160</v>
      </c>
      <c r="D25" t="s">
        <v>39</v>
      </c>
      <c r="E25" t="s">
        <v>40</v>
      </c>
      <c r="F25" t="s">
        <v>16</v>
      </c>
      <c r="G25" t="s">
        <v>93</v>
      </c>
      <c r="H25" t="s">
        <v>124</v>
      </c>
      <c r="I25">
        <v>76000</v>
      </c>
      <c r="J25" t="s">
        <v>19</v>
      </c>
      <c r="K25" s="1">
        <v>23771</v>
      </c>
      <c r="L25" s="2">
        <f t="shared" ca="1" si="1"/>
        <v>56</v>
      </c>
      <c r="M25" s="3">
        <v>235468979</v>
      </c>
      <c r="N25" s="3">
        <v>625869664</v>
      </c>
      <c r="O25" t="str">
        <f t="shared" si="2"/>
        <v>catherine.nicol@rouygues.fr</v>
      </c>
      <c r="Q25">
        <v>9</v>
      </c>
    </row>
    <row r="26" spans="1:17" x14ac:dyDescent="0.45">
      <c r="A26">
        <v>6</v>
      </c>
      <c r="B26" t="str">
        <f t="shared" si="0"/>
        <v>RL6</v>
      </c>
      <c r="C26" t="s">
        <v>159</v>
      </c>
      <c r="D26" t="s">
        <v>28</v>
      </c>
      <c r="E26" t="s">
        <v>29</v>
      </c>
      <c r="F26" t="s">
        <v>79</v>
      </c>
      <c r="G26" t="s">
        <v>87</v>
      </c>
      <c r="H26" t="s">
        <v>118</v>
      </c>
      <c r="I26">
        <v>75000</v>
      </c>
      <c r="J26" t="s">
        <v>145</v>
      </c>
      <c r="K26" s="1">
        <v>21451</v>
      </c>
      <c r="L26" s="2">
        <f t="shared" ca="1" si="1"/>
        <v>62</v>
      </c>
      <c r="M26" s="3">
        <v>198468977</v>
      </c>
      <c r="N26" s="3">
        <v>625869657</v>
      </c>
      <c r="O26" t="str">
        <f t="shared" si="2"/>
        <v>laurent.riaute@aryos.fr</v>
      </c>
      <c r="Q26">
        <v>5</v>
      </c>
    </row>
    <row r="27" spans="1:17" x14ac:dyDescent="0.45">
      <c r="A27">
        <v>16</v>
      </c>
      <c r="B27" t="str">
        <f t="shared" si="0"/>
        <v>SM16</v>
      </c>
      <c r="C27" t="s">
        <v>160</v>
      </c>
      <c r="D27" t="s">
        <v>47</v>
      </c>
      <c r="E27" t="s">
        <v>48</v>
      </c>
      <c r="F27" t="s">
        <v>80</v>
      </c>
      <c r="G27" t="s">
        <v>97</v>
      </c>
      <c r="H27" t="s">
        <v>128</v>
      </c>
      <c r="I27">
        <v>76000</v>
      </c>
      <c r="J27" t="s">
        <v>19</v>
      </c>
      <c r="K27" s="1">
        <v>29761</v>
      </c>
      <c r="L27" s="2">
        <f t="shared" ca="1" si="1"/>
        <v>40</v>
      </c>
      <c r="M27" s="3">
        <v>235468980</v>
      </c>
      <c r="N27" s="3">
        <v>625869655</v>
      </c>
      <c r="O27" t="str">
        <f t="shared" si="2"/>
        <v>marie-louise.salomon@chadal.fr</v>
      </c>
      <c r="Q27">
        <v>5</v>
      </c>
    </row>
    <row r="28" spans="1:17" x14ac:dyDescent="0.45">
      <c r="A28">
        <v>1</v>
      </c>
      <c r="B28" t="str">
        <f t="shared" si="0"/>
        <v>SP1</v>
      </c>
      <c r="C28" t="s">
        <v>159</v>
      </c>
      <c r="D28" t="s">
        <v>14</v>
      </c>
      <c r="E28" t="s">
        <v>15</v>
      </c>
      <c r="F28" t="s">
        <v>16</v>
      </c>
      <c r="G28" t="s">
        <v>17</v>
      </c>
      <c r="H28" t="s">
        <v>18</v>
      </c>
      <c r="I28">
        <v>76000</v>
      </c>
      <c r="J28" t="s">
        <v>19</v>
      </c>
      <c r="K28" s="1">
        <v>30387</v>
      </c>
      <c r="L28" s="2">
        <f t="shared" ca="1" si="1"/>
        <v>38</v>
      </c>
      <c r="M28" s="3">
        <v>235468975</v>
      </c>
      <c r="N28" s="3">
        <v>625869652</v>
      </c>
      <c r="O28" t="s">
        <v>20</v>
      </c>
      <c r="P28" t="s">
        <v>151</v>
      </c>
      <c r="Q28">
        <v>1</v>
      </c>
    </row>
    <row r="29" spans="1:17" x14ac:dyDescent="0.45">
      <c r="A29">
        <v>28</v>
      </c>
      <c r="B29" t="str">
        <f t="shared" si="0"/>
        <v>SO28</v>
      </c>
      <c r="C29" t="s">
        <v>160</v>
      </c>
      <c r="D29" t="s">
        <v>70</v>
      </c>
      <c r="E29" t="s">
        <v>71</v>
      </c>
      <c r="F29" t="s">
        <v>82</v>
      </c>
      <c r="G29" t="s">
        <v>109</v>
      </c>
      <c r="H29" t="s">
        <v>140</v>
      </c>
      <c r="I29">
        <v>92100</v>
      </c>
      <c r="J29" t="s">
        <v>146</v>
      </c>
      <c r="K29" s="1">
        <v>31760</v>
      </c>
      <c r="L29" s="2">
        <f t="shared" ca="1" si="1"/>
        <v>34</v>
      </c>
      <c r="M29" s="3">
        <v>123658993</v>
      </c>
      <c r="N29" s="3">
        <v>625869660</v>
      </c>
      <c r="O29" t="str">
        <f>CONCATENATE(LOWER(E29),".",LOWER(D29),"@",LOWER(G29),".fr")</f>
        <v>odile.saunier@abutart.fr</v>
      </c>
      <c r="Q29">
        <v>2</v>
      </c>
    </row>
    <row r="30" spans="1:17" x14ac:dyDescent="0.45">
      <c r="A30">
        <v>15</v>
      </c>
      <c r="B30" t="str">
        <f t="shared" si="0"/>
        <v>SP15</v>
      </c>
      <c r="C30" t="s">
        <v>159</v>
      </c>
      <c r="D30" t="s">
        <v>46</v>
      </c>
      <c r="E30" t="s">
        <v>15</v>
      </c>
      <c r="F30" t="s">
        <v>81</v>
      </c>
      <c r="G30" t="s">
        <v>96</v>
      </c>
      <c r="H30" t="s">
        <v>127</v>
      </c>
      <c r="I30">
        <v>92100</v>
      </c>
      <c r="J30" t="s">
        <v>146</v>
      </c>
      <c r="K30" s="1">
        <v>31833</v>
      </c>
      <c r="L30" s="2">
        <f t="shared" ca="1" si="1"/>
        <v>34</v>
      </c>
      <c r="M30" s="3">
        <v>123658990</v>
      </c>
      <c r="N30" s="3">
        <v>625869654</v>
      </c>
      <c r="O30" t="str">
        <f>CONCATENATE(LOWER(E30),".",LOWER(D30),"@",LOWER(G30),".fr")</f>
        <v>pierre.serindat@omnios.fr</v>
      </c>
      <c r="Q30">
        <v>4</v>
      </c>
    </row>
    <row r="31" spans="1:17" x14ac:dyDescent="0.45">
      <c r="A31">
        <v>21</v>
      </c>
      <c r="B31" t="str">
        <f t="shared" si="0"/>
        <v>SA21</v>
      </c>
      <c r="C31" t="s">
        <v>160</v>
      </c>
      <c r="D31" t="s">
        <v>57</v>
      </c>
      <c r="E31" t="s">
        <v>58</v>
      </c>
      <c r="F31" t="s">
        <v>80</v>
      </c>
      <c r="G31" t="s">
        <v>102</v>
      </c>
      <c r="H31" t="s">
        <v>133</v>
      </c>
      <c r="I31">
        <v>92100</v>
      </c>
      <c r="J31" t="s">
        <v>146</v>
      </c>
      <c r="K31" s="1">
        <v>30687</v>
      </c>
      <c r="L31" s="2">
        <f t="shared" ca="1" si="1"/>
        <v>37</v>
      </c>
      <c r="M31" s="3">
        <v>123658991</v>
      </c>
      <c r="N31" s="3">
        <v>625869661</v>
      </c>
      <c r="O31" t="str">
        <f>CONCATENATE(LOWER(E31),".",LOWER(D31),"@",LOWER(G31),".fr")</f>
        <v>anne.sorgato@antares.fr</v>
      </c>
      <c r="Q31">
        <v>16</v>
      </c>
    </row>
    <row r="32" spans="1:17" x14ac:dyDescent="0.45">
      <c r="A32">
        <v>8</v>
      </c>
      <c r="B32" t="str">
        <f t="shared" si="0"/>
        <v>TJ8</v>
      </c>
      <c r="C32" t="s">
        <v>159</v>
      </c>
      <c r="D32" t="s">
        <v>32</v>
      </c>
      <c r="E32" t="s">
        <v>33</v>
      </c>
      <c r="F32" t="s">
        <v>80</v>
      </c>
      <c r="G32" t="s">
        <v>89</v>
      </c>
      <c r="H32" t="s">
        <v>120</v>
      </c>
      <c r="I32">
        <v>76000</v>
      </c>
      <c r="J32" t="s">
        <v>19</v>
      </c>
      <c r="K32" s="1">
        <v>32685</v>
      </c>
      <c r="L32" s="2">
        <f t="shared" ca="1" si="1"/>
        <v>32</v>
      </c>
      <c r="M32" s="3">
        <v>235468978</v>
      </c>
      <c r="N32" s="3">
        <v>625869660</v>
      </c>
      <c r="O32" t="str">
        <f>CONCATENATE(LOWER(E32),".",LOWER(D32),"@",LOWER(G32),".fr")</f>
        <v>jean.thomas@enluft.fr</v>
      </c>
      <c r="Q32">
        <v>15</v>
      </c>
    </row>
    <row r="33" spans="1:17" x14ac:dyDescent="0.45">
      <c r="A33">
        <v>29</v>
      </c>
      <c r="B33" t="str">
        <f t="shared" si="0"/>
        <v>TH29</v>
      </c>
      <c r="C33" t="s">
        <v>159</v>
      </c>
      <c r="D33" t="s">
        <v>72</v>
      </c>
      <c r="E33" t="s">
        <v>73</v>
      </c>
      <c r="F33" t="s">
        <v>81</v>
      </c>
      <c r="G33" t="s">
        <v>110</v>
      </c>
      <c r="H33" t="s">
        <v>141</v>
      </c>
      <c r="I33">
        <v>59000</v>
      </c>
      <c r="J33" t="s">
        <v>147</v>
      </c>
      <c r="K33" s="1">
        <v>23070</v>
      </c>
      <c r="L33" s="2">
        <f t="shared" ca="1" si="1"/>
        <v>58</v>
      </c>
      <c r="M33" s="3">
        <v>325698798</v>
      </c>
      <c r="N33" s="3">
        <v>625869661</v>
      </c>
      <c r="O33" t="str">
        <f>CONCATENATE(LOWER(E33),".",LOWER(D33),"@",LOWER(G33),".fr")</f>
        <v>henri.truc@istuche.fr</v>
      </c>
      <c r="Q33">
        <v>18</v>
      </c>
    </row>
    <row r="34" spans="1:17" x14ac:dyDescent="0.45">
      <c r="K34" s="1"/>
      <c r="L34" s="2"/>
      <c r="M34" s="3"/>
      <c r="N34" s="3"/>
    </row>
    <row r="35" spans="1:17" x14ac:dyDescent="0.45">
      <c r="K35" s="1"/>
    </row>
    <row r="36" spans="1:17" x14ac:dyDescent="0.45">
      <c r="K36" s="1"/>
    </row>
    <row r="37" spans="1:17" x14ac:dyDescent="0.45">
      <c r="K37" s="1"/>
    </row>
    <row r="38" spans="1:17" x14ac:dyDescent="0.45">
      <c r="K38" s="1"/>
    </row>
    <row r="39" spans="1:17" x14ac:dyDescent="0.45">
      <c r="K39" s="1"/>
    </row>
    <row r="40" spans="1:17" x14ac:dyDescent="0.45">
      <c r="K40" s="1"/>
    </row>
    <row r="41" spans="1:17" x14ac:dyDescent="0.45">
      <c r="K41" s="1"/>
    </row>
    <row r="42" spans="1:17" x14ac:dyDescent="0.45">
      <c r="K42" s="1"/>
    </row>
    <row r="43" spans="1:17" x14ac:dyDescent="0.45">
      <c r="K43" s="1"/>
    </row>
    <row r="44" spans="1:17" x14ac:dyDescent="0.45">
      <c r="K44" s="1"/>
    </row>
    <row r="45" spans="1:17" x14ac:dyDescent="0.45">
      <c r="K45" s="1"/>
    </row>
    <row r="46" spans="1:17" x14ac:dyDescent="0.45">
      <c r="K46" s="1"/>
    </row>
    <row r="47" spans="1:17" x14ac:dyDescent="0.45">
      <c r="K47" s="1"/>
    </row>
    <row r="48" spans="1:17" x14ac:dyDescent="0.45">
      <c r="K48" s="1"/>
    </row>
  </sheetData>
  <sortState xmlns:xlrd2="http://schemas.microsoft.com/office/spreadsheetml/2017/richdata2" ref="A2:P33">
    <sortCondition ref="D2:D33"/>
  </sortState>
  <dataValidations count="4">
    <dataValidation type="date" operator="greaterThan" allowBlank="1" showInputMessage="1" showErrorMessage="1" errorTitle="Date de naissance incorrecte !" promptTitle="Entrez la date de naissance" sqref="K2" xr:uid="{00000000-0002-0000-0000-000000000000}">
      <formula1>TODAY()-18</formula1>
    </dataValidation>
    <dataValidation type="date" operator="greaterThan" allowBlank="1" showInputMessage="1" showErrorMessage="1" errorTitle="Entrez une date de naissance" error="Le client doit avoir 18 ans ou plus." promptTitle="Entrez la date de naissance" sqref="K1" xr:uid="{00000000-0002-0000-0000-000001000000}">
      <formula1>TODAY()-18</formula1>
    </dataValidation>
    <dataValidation type="list" allowBlank="1" showInputMessage="1" showErrorMessage="1" sqref="P2:P34" xr:uid="{00000000-0002-0000-0000-000002000000}">
      <formula1>fidelite</formula1>
    </dataValidation>
    <dataValidation type="custom" allowBlank="1" showInputMessage="1" showErrorMessage="1" sqref="N1 N4:N1048576" xr:uid="{00000000-0002-0000-0000-000003000000}">
      <formula1>(LEFT(N2)="6")</formula1>
    </dataValidation>
  </dataValidations>
  <hyperlinks>
    <hyperlink ref="O28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2" sqref="A2:A6"/>
    </sheetView>
  </sheetViews>
  <sheetFormatPr baseColWidth="10" defaultRowHeight="14.25" x14ac:dyDescent="0.45"/>
  <cols>
    <col min="1" max="1" width="14.86328125" bestFit="1" customWidth="1"/>
  </cols>
  <sheetData>
    <row r="1" spans="1:1" x14ac:dyDescent="0.45">
      <c r="A1" s="4" t="s">
        <v>155</v>
      </c>
    </row>
    <row r="2" spans="1:1" x14ac:dyDescent="0.45">
      <c r="A2" t="s">
        <v>150</v>
      </c>
    </row>
    <row r="3" spans="1:1" x14ac:dyDescent="0.45">
      <c r="A3" t="s">
        <v>151</v>
      </c>
    </row>
    <row r="4" spans="1:1" x14ac:dyDescent="0.45">
      <c r="A4" t="s">
        <v>152</v>
      </c>
    </row>
    <row r="5" spans="1:1" x14ac:dyDescent="0.45">
      <c r="A5" t="s">
        <v>153</v>
      </c>
    </row>
    <row r="6" spans="1:1" x14ac:dyDescent="0.45">
      <c r="A6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fidelite</vt:lpstr>
      <vt:lpstr>fidélité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 anquetil</dc:creator>
  <cp:lastModifiedBy>Roxane Anquetil</cp:lastModifiedBy>
  <dcterms:created xsi:type="dcterms:W3CDTF">2013-05-30T18:42:28Z</dcterms:created>
  <dcterms:modified xsi:type="dcterms:W3CDTF">2021-08-30T14:48:37Z</dcterms:modified>
</cp:coreProperties>
</file>