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Kui Docs\"/>
    </mc:Choice>
  </mc:AlternateContent>
  <bookViews>
    <workbookView xWindow="-120" yWindow="-120" windowWidth="20730" windowHeight="11040" activeTab="3"/>
  </bookViews>
  <sheets>
    <sheet name="transit traffic" sheetId="15" r:id="rId1"/>
    <sheet name="cargo throughput" sheetId="1" r:id="rId2"/>
    <sheet name="exports" sheetId="7" r:id="rId3"/>
    <sheet name="container traffic" sheetId="9" r:id="rId4"/>
    <sheet name="imports" sheetId="8" r:id="rId5"/>
    <sheet name="origin destination countires" sheetId="3" r:id="rId6"/>
    <sheet name="vessel calls" sheetId="5" r:id="rId7"/>
    <sheet name="Cruise traffic" sheetId="6" r:id="rId8"/>
    <sheet name="berth occupancy(congestion)" sheetId="10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7" l="1"/>
  <c r="D33" i="7"/>
  <c r="E33" i="7"/>
  <c r="F33" i="7"/>
  <c r="G33" i="7"/>
  <c r="B33" i="7"/>
  <c r="C30" i="7"/>
  <c r="D30" i="7"/>
  <c r="E30" i="7"/>
  <c r="F30" i="7"/>
  <c r="G30" i="7"/>
  <c r="B30" i="7"/>
  <c r="C22" i="7"/>
  <c r="C34" i="7" s="1"/>
  <c r="D22" i="7"/>
  <c r="D34" i="7" s="1"/>
  <c r="E22" i="7"/>
  <c r="E34" i="7" s="1"/>
  <c r="F22" i="7"/>
  <c r="F34" i="7" s="1"/>
  <c r="G22" i="7"/>
  <c r="G34" i="7" s="1"/>
  <c r="B22" i="7"/>
  <c r="B34" i="7" s="1"/>
  <c r="C41" i="8"/>
  <c r="D41" i="8"/>
  <c r="E41" i="8"/>
  <c r="F41" i="8"/>
  <c r="G41" i="8"/>
  <c r="B41" i="8"/>
  <c r="C37" i="8"/>
  <c r="D37" i="8"/>
  <c r="D43" i="8" s="1"/>
  <c r="E37" i="8"/>
  <c r="F37" i="8"/>
  <c r="G37" i="8"/>
  <c r="B37" i="8"/>
  <c r="C27" i="8"/>
  <c r="C43" i="8" s="1"/>
  <c r="D27" i="8"/>
  <c r="E27" i="8"/>
  <c r="F27" i="8"/>
  <c r="F43" i="8" s="1"/>
  <c r="G27" i="8"/>
  <c r="B27" i="8"/>
  <c r="G2" i="15"/>
  <c r="H2" i="15"/>
  <c r="C3" i="15"/>
  <c r="N28" i="15"/>
  <c r="O28" i="15"/>
  <c r="P28" i="15"/>
  <c r="Q28" i="15"/>
  <c r="S41" i="8"/>
  <c r="R41" i="8"/>
  <c r="Q41" i="8"/>
  <c r="S37" i="8"/>
  <c r="R37" i="8"/>
  <c r="Q37" i="8"/>
  <c r="S27" i="8"/>
  <c r="R27" i="8"/>
  <c r="Q27" i="8"/>
  <c r="S30" i="7"/>
  <c r="S34" i="7" s="1"/>
  <c r="R30" i="7"/>
  <c r="R34" i="7" s="1"/>
  <c r="Q30" i="7"/>
  <c r="Q34" i="7" s="1"/>
  <c r="P22" i="7"/>
  <c r="O22" i="7"/>
  <c r="N22" i="7"/>
  <c r="M22" i="7"/>
  <c r="P30" i="7"/>
  <c r="O30" i="7"/>
  <c r="N30" i="7"/>
  <c r="M30" i="7"/>
  <c r="G43" i="8" l="1"/>
  <c r="E43" i="8"/>
  <c r="B43" i="8"/>
  <c r="Q43" i="8"/>
  <c r="R43" i="8"/>
  <c r="S43" i="8"/>
</calcChain>
</file>

<file path=xl/sharedStrings.xml><?xml version="1.0" encoding="utf-8"?>
<sst xmlns="http://schemas.openxmlformats.org/spreadsheetml/2006/main" count="267" uniqueCount="190">
  <si>
    <t>IMPORTS ('000' MT)</t>
  </si>
  <si>
    <t>Containerized Cargo</t>
  </si>
  <si>
    <t>Conventional Cargo</t>
  </si>
  <si>
    <t>Dry Bulk</t>
  </si>
  <si>
    <t>Liquid Bulk</t>
  </si>
  <si>
    <t>of which Transit In</t>
  </si>
  <si>
    <t>EXPORTS ('000' MT)</t>
  </si>
  <si>
    <t xml:space="preserve">of which Transit Out </t>
  </si>
  <si>
    <t>TOTAL IMPORTS &amp; EXPORTS</t>
  </si>
  <si>
    <t>Transhipment ('000' MT)</t>
  </si>
  <si>
    <t>Restows</t>
  </si>
  <si>
    <t>TOTAL THROUGHPUT ('000' MT)</t>
  </si>
  <si>
    <t>Container Traffic (TEU)</t>
  </si>
  <si>
    <t>Total Vessel Calls (No.)</t>
  </si>
  <si>
    <t>-</t>
  </si>
  <si>
    <t>Destination of Exports ('000' MT): 2022</t>
  </si>
  <si>
    <t>Africa</t>
  </si>
  <si>
    <t>Europe</t>
  </si>
  <si>
    <t>Middle East</t>
  </si>
  <si>
    <t>South East</t>
  </si>
  <si>
    <t>Oceania</t>
  </si>
  <si>
    <t>North America</t>
  </si>
  <si>
    <t>South America</t>
  </si>
  <si>
    <t>Country</t>
  </si>
  <si>
    <t>Egypt</t>
  </si>
  <si>
    <t>Sudan</t>
  </si>
  <si>
    <t>Somalia</t>
  </si>
  <si>
    <t>Tanzania</t>
  </si>
  <si>
    <t>South Africa</t>
  </si>
  <si>
    <t>Italy</t>
  </si>
  <si>
    <t>Netherlands</t>
  </si>
  <si>
    <t>Germany</t>
  </si>
  <si>
    <t>Great Britain</t>
  </si>
  <si>
    <t>Spain</t>
  </si>
  <si>
    <t xml:space="preserve">United Arab Emirates </t>
  </si>
  <si>
    <t>Oman</t>
  </si>
  <si>
    <t>Saudi Arabia</t>
  </si>
  <si>
    <t>Qatar</t>
  </si>
  <si>
    <t>Yemen</t>
  </si>
  <si>
    <t>Far East</t>
  </si>
  <si>
    <t>China</t>
  </si>
  <si>
    <t>Japan</t>
  </si>
  <si>
    <t>Philippines</t>
  </si>
  <si>
    <t>Pakistan</t>
  </si>
  <si>
    <t>India</t>
  </si>
  <si>
    <t>Singapore</t>
  </si>
  <si>
    <t>Vietnam</t>
  </si>
  <si>
    <t>Thailand</t>
  </si>
  <si>
    <t>Australia</t>
  </si>
  <si>
    <t>United States of America</t>
  </si>
  <si>
    <t>Canada</t>
  </si>
  <si>
    <t>Mexico</t>
  </si>
  <si>
    <t>Chile</t>
  </si>
  <si>
    <t>Peru</t>
  </si>
  <si>
    <t>Croatia</t>
  </si>
  <si>
    <t>('000' MT)</t>
  </si>
  <si>
    <t>Mozambique</t>
  </si>
  <si>
    <t>Morocco</t>
  </si>
  <si>
    <t>Russian Federation</t>
  </si>
  <si>
    <t>Belgium</t>
  </si>
  <si>
    <t>Turkey</t>
  </si>
  <si>
    <t>Lithuania</t>
  </si>
  <si>
    <t>United Arab Emirates</t>
  </si>
  <si>
    <t xml:space="preserve">Oman </t>
  </si>
  <si>
    <t>Kuwait</t>
  </si>
  <si>
    <t>Iran</t>
  </si>
  <si>
    <t>South Korea</t>
  </si>
  <si>
    <t>Taiwan</t>
  </si>
  <si>
    <t xml:space="preserve">India </t>
  </si>
  <si>
    <t>Malaysia</t>
  </si>
  <si>
    <t>Indonesia</t>
  </si>
  <si>
    <t>New Zealand</t>
  </si>
  <si>
    <t>Argentina</t>
  </si>
  <si>
    <t>Brazil</t>
  </si>
  <si>
    <t>Origin of Imports ('000' MT): 2022</t>
  </si>
  <si>
    <t xml:space="preserve">Imports </t>
  </si>
  <si>
    <t xml:space="preserve">Total </t>
  </si>
  <si>
    <t>Transit Traffic (MT)</t>
  </si>
  <si>
    <t xml:space="preserve">Uganda </t>
  </si>
  <si>
    <t>Burundi</t>
  </si>
  <si>
    <t>Rwanda</t>
  </si>
  <si>
    <t>South Sudan</t>
  </si>
  <si>
    <t>D.R. Congo</t>
  </si>
  <si>
    <t>Others</t>
  </si>
  <si>
    <t>Total</t>
  </si>
  <si>
    <t xml:space="preserve">Exports </t>
  </si>
  <si>
    <t xml:space="preserve">- </t>
  </si>
  <si>
    <t>SHIP TYPE</t>
  </si>
  <si>
    <t>NO. OF SHIPS</t>
  </si>
  <si>
    <t>GRT</t>
  </si>
  <si>
    <t>LOA (ME.</t>
  </si>
  <si>
    <t>PORT TIME</t>
  </si>
  <si>
    <t>AVG. PORT</t>
  </si>
  <si>
    <t>TERS)</t>
  </si>
  <si>
    <t>(DAYS)</t>
  </si>
  <si>
    <t>Barge</t>
  </si>
  <si>
    <t>Bulk</t>
  </si>
  <si>
    <t>Car Carrier</t>
  </si>
  <si>
    <t>Container</t>
  </si>
  <si>
    <t>Fishing</t>
  </si>
  <si>
    <t>Gen Cargo</t>
  </si>
  <si>
    <t>Passenger</t>
  </si>
  <si>
    <t>Roro</t>
  </si>
  <si>
    <t>Tanker</t>
  </si>
  <si>
    <t>Tug</t>
  </si>
  <si>
    <t>Yacht</t>
  </si>
  <si>
    <t>Naval</t>
  </si>
  <si>
    <t>TOTAL/AVERAGE</t>
  </si>
  <si>
    <t>Vessel Calls and the Average Port Days per Ship: 2022</t>
  </si>
  <si>
    <t xml:space="preserve">No. of Vessels </t>
  </si>
  <si>
    <t xml:space="preserve">No. of Passengers </t>
  </si>
  <si>
    <t xml:space="preserve">TOTAL </t>
  </si>
  <si>
    <t xml:space="preserve">GRAND TOTAL </t>
  </si>
  <si>
    <t>PRINCIPAL EXPORT ('000' DWT)</t>
  </si>
  <si>
    <t>COMMODITIES</t>
  </si>
  <si>
    <t xml:space="preserve">Tea </t>
  </si>
  <si>
    <t xml:space="preserve">Soda Ash </t>
  </si>
  <si>
    <t xml:space="preserve">Coffee </t>
  </si>
  <si>
    <t xml:space="preserve">Maize </t>
  </si>
  <si>
    <t xml:space="preserve">Fish &amp; Crustacean </t>
  </si>
  <si>
    <t xml:space="preserve">Tobacco &amp; Cigarettes </t>
  </si>
  <si>
    <t xml:space="preserve">Beans, Peas, Pulses </t>
  </si>
  <si>
    <t xml:space="preserve">Iron &amp; Steel </t>
  </si>
  <si>
    <t xml:space="preserve">Cloths </t>
  </si>
  <si>
    <t xml:space="preserve">Oil Seeds </t>
  </si>
  <si>
    <t xml:space="preserve">Cotton </t>
  </si>
  <si>
    <t xml:space="preserve">Hides &amp; Skins </t>
  </si>
  <si>
    <t xml:space="preserve">Sisal </t>
  </si>
  <si>
    <t xml:space="preserve">Cement in Bags </t>
  </si>
  <si>
    <t xml:space="preserve">Cashew Nuts </t>
  </si>
  <si>
    <t xml:space="preserve">Rice </t>
  </si>
  <si>
    <t xml:space="preserve">Tinned Fruits, Vegetables &amp; Juices </t>
  </si>
  <si>
    <t xml:space="preserve">Titanium in bags </t>
  </si>
  <si>
    <t xml:space="preserve">Others </t>
  </si>
  <si>
    <t xml:space="preserve">TOTAL GENERAL CARGO </t>
  </si>
  <si>
    <t xml:space="preserve">Titanium in bulk </t>
  </si>
  <si>
    <t xml:space="preserve">Soda Ash in Bulk </t>
  </si>
  <si>
    <t xml:space="preserve">Cement in Bulk </t>
  </si>
  <si>
    <t xml:space="preserve">Flourspar </t>
  </si>
  <si>
    <t xml:space="preserve">Other Dry Bulk </t>
  </si>
  <si>
    <t xml:space="preserve">TOTAL DRY BULK </t>
  </si>
  <si>
    <t xml:space="preserve">Bulk Oils </t>
  </si>
  <si>
    <t xml:space="preserve">Bunkers </t>
  </si>
  <si>
    <t xml:space="preserve">TOTAL LIQUID BULK </t>
  </si>
  <si>
    <t>Iron Ores</t>
  </si>
  <si>
    <t>Clinker</t>
  </si>
  <si>
    <t>Principal Import Commodities ('000' MT)</t>
  </si>
  <si>
    <t xml:space="preserve">Sugar </t>
  </si>
  <si>
    <t xml:space="preserve">Chemicals &amp; Insecticides </t>
  </si>
  <si>
    <t xml:space="preserve">Plastic </t>
  </si>
  <si>
    <t xml:space="preserve">M/Vehicles &amp; Lorries </t>
  </si>
  <si>
    <t xml:space="preserve">Paper &amp; Paper Products </t>
  </si>
  <si>
    <t xml:space="preserve">Cereal Flour </t>
  </si>
  <si>
    <t xml:space="preserve">Fertilizer </t>
  </si>
  <si>
    <t xml:space="preserve">Clothing </t>
  </si>
  <si>
    <t xml:space="preserve">Ceramic </t>
  </si>
  <si>
    <t xml:space="preserve">Edible Vegetables </t>
  </si>
  <si>
    <t xml:space="preserve">Vehicle Tyres &amp; Spares </t>
  </si>
  <si>
    <t xml:space="preserve">Tallow &amp; Oil in Cases &amp; Drums </t>
  </si>
  <si>
    <t xml:space="preserve">Malt </t>
  </si>
  <si>
    <t xml:space="preserve">Maize in Bags </t>
  </si>
  <si>
    <t xml:space="preserve">Wheat in Bags </t>
  </si>
  <si>
    <t xml:space="preserve">Agric. &amp; Other Machinery </t>
  </si>
  <si>
    <t xml:space="preserve">Other Cereals in Bags </t>
  </si>
  <si>
    <t xml:space="preserve">Wheat in Bulk </t>
  </si>
  <si>
    <t xml:space="preserve">Clinker </t>
  </si>
  <si>
    <t xml:space="preserve">Fertilizer in Bulk </t>
  </si>
  <si>
    <t xml:space="preserve">Coal </t>
  </si>
  <si>
    <t xml:space="preserve">Other Cereals in Bulk </t>
  </si>
  <si>
    <t xml:space="preserve">Maize in Bulk </t>
  </si>
  <si>
    <t xml:space="preserve">P.O.L </t>
  </si>
  <si>
    <t xml:space="preserve">Other Liquid Bulk </t>
  </si>
  <si>
    <t>Palm/Veg. oil in cans</t>
  </si>
  <si>
    <t>Granulated Slag (Slag Sand)</t>
  </si>
  <si>
    <t>Salt in bags</t>
  </si>
  <si>
    <t>Pipes &amp; fittings</t>
  </si>
  <si>
    <t>Rice in bulk</t>
  </si>
  <si>
    <t>NB: Tonnages shown here are for documented cargo and do not necessarily tally with actual cargo handled as shown in sheet: throughputs</t>
  </si>
  <si>
    <t xml:space="preserve">statistics: </t>
  </si>
  <si>
    <t>top 10 export commodities ('000' MT) FOR ALL YEARS OR LATEST (2022)</t>
  </si>
  <si>
    <t>top 10 import commodities ('000' MT) FOR ALL YEARS OR LATEST (2022)</t>
  </si>
  <si>
    <t xml:space="preserve">STATUS </t>
  </si>
  <si>
    <t xml:space="preserve">Full </t>
  </si>
  <si>
    <t xml:space="preserve">Empty </t>
  </si>
  <si>
    <t xml:space="preserve">IMPORTS </t>
  </si>
  <si>
    <t xml:space="preserve">EXPORTS </t>
  </si>
  <si>
    <t xml:space="preserve">TRANSHIPMENT </t>
  </si>
  <si>
    <t>Source: https://www.vectorstock.com/royalty0free0vector/map0of0eastern0africa0with0borders0the0states0vector046399040</t>
  </si>
  <si>
    <t>TOTAL IMPORTS</t>
  </si>
  <si>
    <t>TOTAL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</si>
</sst>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9"/>
      <color rgb="FF242021"/>
      <name val="AkzidenzGroteskBE-Regular"/>
    </font>
    <font>
      <sz val="12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242021"/>
      <name val="Times New Roman"/>
      <family val="1"/>
    </font>
    <font>
      <sz val="13"/>
      <color rgb="FF1F51A4"/>
      <name val="AkzidenzGroteskBE-Md"/>
    </font>
    <font>
      <sz val="11"/>
      <color rgb="FFFF0000"/>
      <name val="Calibri"/>
      <family val="2"/>
      <scheme val="minor"/>
    </font>
    <font>
      <sz val="8"/>
      <color rgb="FF242021"/>
      <name val="AkzidenzGroteskBE-Regular"/>
    </font>
    <font>
      <b/>
      <sz val="9"/>
      <color rgb="FF242021"/>
      <name val="AkzidenzGroteskBE-Bold"/>
    </font>
    <font>
      <b/>
      <sz val="10"/>
      <color rgb="FF244061"/>
      <name val="Arial Narrow"/>
      <family val="2"/>
    </font>
    <font>
      <sz val="8"/>
      <color rgb="FF050404"/>
      <name val="AkzidenzGroteskBE-Regular"/>
    </font>
    <font>
      <sz val="8"/>
      <color rgb="FF20508C"/>
      <name val="AkzidenzGroteskBE-Super"/>
    </font>
    <font>
      <b/>
      <sz val="10"/>
      <color rgb="FF17365D"/>
      <name val="Arial Narrow"/>
      <family val="2"/>
    </font>
    <font>
      <b/>
      <sz val="10"/>
      <color rgb="FF002060"/>
      <name val="Arial Narrow"/>
      <family val="2"/>
    </font>
    <font>
      <sz val="8"/>
      <color rgb="FF20508C"/>
      <name val="AkzidenzGroteskBE-Regula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Arial Narrow"/>
      <family val="2"/>
    </font>
    <font>
      <sz val="12"/>
      <color rgb="FF050404"/>
      <name val="AkzidenzGroteskBE-Regular"/>
    </font>
    <font>
      <b/>
      <sz val="12"/>
      <color rgb="FF244061"/>
      <name val="Arial Narrow"/>
      <family val="2"/>
    </font>
    <font>
      <sz val="12"/>
      <color rgb="FF2D4FA2"/>
      <name val="AkzidenzGroteskBE-Super"/>
    </font>
    <font>
      <b/>
      <sz val="12"/>
      <color rgb="FF003366"/>
      <name val="Arial Narrow"/>
      <family val="2"/>
    </font>
    <font>
      <sz val="11"/>
      <color theme="1"/>
      <name val="Calibri "/>
    </font>
    <font>
      <sz val="11"/>
      <color rgb="FFFF0000"/>
      <name val="Calibri "/>
    </font>
    <font>
      <b/>
      <sz val="11"/>
      <color theme="1"/>
      <name val="Calibri "/>
    </font>
    <font>
      <sz val="11"/>
      <color rgb="FF20508C"/>
      <name val="Calibri "/>
    </font>
    <font>
      <sz val="11"/>
      <color rgb="FF000000"/>
      <name val="Calibri "/>
    </font>
    <font>
      <sz val="11"/>
      <color rgb="FF242021"/>
      <name val="Calibri "/>
    </font>
    <font>
      <b/>
      <sz val="11"/>
      <color rgb="FF244061"/>
      <name val="Calibri "/>
    </font>
    <font>
      <b/>
      <sz val="11"/>
      <color rgb="FF0F243E"/>
      <name val="Calibri 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3" fillId="0" borderId="0" xfId="0" applyFont="1"/>
    <xf numFmtId="0" fontId="3" fillId="0" borderId="6" xfId="0" applyFont="1" applyBorder="1"/>
    <xf numFmtId="0" fontId="4" fillId="0" borderId="0" xfId="0" applyFont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6" xfId="0" applyNumberFormat="1" applyFont="1" applyBorder="1"/>
    <xf numFmtId="3" fontId="4" fillId="0" borderId="6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4" fillId="0" borderId="6" xfId="0" applyFont="1" applyBorder="1"/>
    <xf numFmtId="3" fontId="3" fillId="0" borderId="6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3" fillId="0" borderId="1" xfId="0" applyFont="1" applyBorder="1"/>
    <xf numFmtId="0" fontId="7" fillId="0" borderId="3" xfId="0" applyFont="1" applyBorder="1"/>
    <xf numFmtId="3" fontId="8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/>
    <xf numFmtId="0" fontId="10" fillId="0" borderId="3" xfId="0" applyFont="1" applyBorder="1"/>
    <xf numFmtId="0" fontId="10" fillId="0" borderId="0" xfId="0" applyFont="1"/>
    <xf numFmtId="3" fontId="10" fillId="0" borderId="0" xfId="0" applyNumberFormat="1" applyFont="1"/>
    <xf numFmtId="0" fontId="11" fillId="0" borderId="0" xfId="0" applyFont="1" applyAlignment="1">
      <alignment vertical="center" wrapText="1"/>
    </xf>
    <xf numFmtId="3" fontId="11" fillId="0" borderId="0" xfId="0" applyNumberFormat="1" applyFont="1" applyAlignment="1">
      <alignment vertical="center" wrapText="1"/>
    </xf>
    <xf numFmtId="3" fontId="12" fillId="0" borderId="0" xfId="0" applyNumberFormat="1" applyFont="1"/>
    <xf numFmtId="3" fontId="12" fillId="0" borderId="0" xfId="0" applyNumberFormat="1" applyFont="1" applyAlignment="1">
      <alignment vertical="center" wrapText="1"/>
    </xf>
    <xf numFmtId="0" fontId="10" fillId="0" borderId="3" xfId="0" applyFont="1" applyBorder="1" applyAlignment="1">
      <alignment vertical="center" wrapText="1"/>
    </xf>
    <xf numFmtId="3" fontId="10" fillId="0" borderId="3" xfId="0" applyNumberFormat="1" applyFont="1" applyBorder="1" applyAlignment="1">
      <alignment vertical="center" wrapText="1"/>
    </xf>
    <xf numFmtId="3" fontId="10" fillId="0" borderId="3" xfId="0" applyNumberFormat="1" applyFont="1" applyBorder="1"/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vertical="center" wrapText="1"/>
    </xf>
    <xf numFmtId="3" fontId="12" fillId="0" borderId="1" xfId="0" applyNumberFormat="1" applyFont="1" applyBorder="1"/>
    <xf numFmtId="3" fontId="12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1" xfId="0" applyFont="1" applyBorder="1"/>
    <xf numFmtId="0" fontId="10" fillId="0" borderId="0" xfId="0" applyFont="1" applyAlignment="1">
      <alignment vertical="center" wrapText="1"/>
    </xf>
    <xf numFmtId="3" fontId="10" fillId="0" borderId="0" xfId="0" applyNumberFormat="1" applyFont="1" applyAlignment="1">
      <alignment vertical="center" wrapText="1"/>
    </xf>
    <xf numFmtId="3" fontId="1" fillId="0" borderId="0" xfId="0" applyNumberFormat="1" applyFont="1"/>
    <xf numFmtId="0" fontId="13" fillId="0" borderId="0" xfId="0" applyFont="1"/>
    <xf numFmtId="0" fontId="6" fillId="0" borderId="0" xfId="0" applyFont="1"/>
    <xf numFmtId="3" fontId="6" fillId="0" borderId="0" xfId="0" applyNumberFormat="1" applyFont="1"/>
    <xf numFmtId="3" fontId="15" fillId="0" borderId="0" xfId="0" applyNumberFormat="1" applyFont="1"/>
    <xf numFmtId="0" fontId="15" fillId="0" borderId="0" xfId="0" applyFont="1"/>
    <xf numFmtId="0" fontId="18" fillId="0" borderId="0" xfId="0" applyFont="1"/>
    <xf numFmtId="0" fontId="19" fillId="0" borderId="0" xfId="0" applyFont="1"/>
    <xf numFmtId="0" fontId="14" fillId="0" borderId="0" xfId="0" applyFont="1"/>
    <xf numFmtId="0" fontId="22" fillId="0" borderId="0" xfId="0" applyFont="1"/>
    <xf numFmtId="0" fontId="20" fillId="0" borderId="3" xfId="0" applyFont="1" applyBorder="1" applyAlignment="1">
      <alignment vertical="center" wrapText="1"/>
    </xf>
    <xf numFmtId="3" fontId="17" fillId="0" borderId="3" xfId="0" applyNumberFormat="1" applyFont="1" applyBorder="1" applyAlignment="1">
      <alignment vertical="center" wrapText="1"/>
    </xf>
    <xf numFmtId="3" fontId="21" fillId="0" borderId="3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0" fontId="0" fillId="0" borderId="1" xfId="0" applyBorder="1"/>
    <xf numFmtId="3" fontId="20" fillId="0" borderId="3" xfId="0" applyNumberFormat="1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3" fontId="20" fillId="0" borderId="0" xfId="0" applyNumberFormat="1" applyFont="1" applyAlignment="1">
      <alignment vertical="center" wrapText="1"/>
    </xf>
    <xf numFmtId="3" fontId="21" fillId="0" borderId="0" xfId="0" applyNumberFormat="1" applyFont="1" applyAlignment="1">
      <alignment vertical="center" wrapText="1"/>
    </xf>
    <xf numFmtId="0" fontId="20" fillId="0" borderId="1" xfId="0" applyFont="1" applyBorder="1" applyAlignment="1">
      <alignment vertical="center" wrapText="1"/>
    </xf>
    <xf numFmtId="3" fontId="20" fillId="0" borderId="1" xfId="0" applyNumberFormat="1" applyFont="1" applyBorder="1" applyAlignment="1">
      <alignment vertical="center" wrapText="1"/>
    </xf>
    <xf numFmtId="3" fontId="21" fillId="0" borderId="1" xfId="0" applyNumberFormat="1" applyFont="1" applyBorder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3" fontId="0" fillId="0" borderId="3" xfId="0" applyNumberFormat="1" applyBorder="1"/>
    <xf numFmtId="3" fontId="16" fillId="0" borderId="3" xfId="0" applyNumberFormat="1" applyFont="1" applyBorder="1" applyAlignment="1">
      <alignment vertical="center" wrapText="1"/>
    </xf>
    <xf numFmtId="3" fontId="15" fillId="0" borderId="1" xfId="0" applyNumberFormat="1" applyFont="1" applyBorder="1"/>
    <xf numFmtId="3" fontId="0" fillId="0" borderId="1" xfId="0" applyNumberFormat="1" applyBorder="1"/>
    <xf numFmtId="3" fontId="16" fillId="0" borderId="1" xfId="0" applyNumberFormat="1" applyFont="1" applyBorder="1" applyAlignment="1">
      <alignment vertical="center" wrapText="1"/>
    </xf>
    <xf numFmtId="3" fontId="6" fillId="0" borderId="1" xfId="0" applyNumberFormat="1" applyFont="1" applyBorder="1" applyAlignment="1">
      <alignment vertical="center" wrapText="1"/>
    </xf>
    <xf numFmtId="0" fontId="20" fillId="0" borderId="3" xfId="0" applyFont="1" applyBorder="1" applyAlignment="1">
      <alignment vertical="center"/>
    </xf>
    <xf numFmtId="3" fontId="20" fillId="0" borderId="3" xfId="0" applyNumberFormat="1" applyFont="1" applyBorder="1" applyAlignment="1">
      <alignment vertical="center"/>
    </xf>
    <xf numFmtId="3" fontId="21" fillId="0" borderId="3" xfId="0" applyNumberFormat="1" applyFont="1" applyBorder="1" applyAlignment="1">
      <alignment vertical="center"/>
    </xf>
    <xf numFmtId="3" fontId="16" fillId="0" borderId="3" xfId="0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5" fillId="2" borderId="3" xfId="0" applyFont="1" applyFill="1" applyBorder="1" applyAlignment="1">
      <alignment horizontal="right"/>
    </xf>
    <xf numFmtId="3" fontId="3" fillId="2" borderId="6" xfId="0" applyNumberFormat="1" applyFont="1" applyFill="1" applyBorder="1"/>
    <xf numFmtId="3" fontId="4" fillId="2" borderId="6" xfId="0" applyNumberFormat="1" applyFont="1" applyFill="1" applyBorder="1"/>
    <xf numFmtId="3" fontId="4" fillId="2" borderId="6" xfId="0" applyNumberFormat="1" applyFont="1" applyFill="1" applyBorder="1" applyAlignment="1">
      <alignment horizontal="right"/>
    </xf>
    <xf numFmtId="0" fontId="3" fillId="2" borderId="0" xfId="0" applyFont="1" applyFill="1"/>
    <xf numFmtId="0" fontId="4" fillId="2" borderId="0" xfId="0" applyFont="1" applyFill="1" applyAlignment="1">
      <alignment horizontal="right"/>
    </xf>
    <xf numFmtId="0" fontId="4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7" fillId="0" borderId="0" xfId="0" applyFont="1"/>
    <xf numFmtId="0" fontId="24" fillId="0" borderId="0" xfId="0" applyFont="1"/>
    <xf numFmtId="3" fontId="24" fillId="0" borderId="0" xfId="0" applyNumberFormat="1" applyFont="1"/>
    <xf numFmtId="0" fontId="25" fillId="0" borderId="0" xfId="0" applyFont="1" applyAlignment="1">
      <alignment vertical="center" wrapText="1"/>
    </xf>
    <xf numFmtId="0" fontId="26" fillId="0" borderId="0" xfId="0" applyFont="1"/>
    <xf numFmtId="3" fontId="26" fillId="0" borderId="0" xfId="0" applyNumberFormat="1" applyFont="1"/>
    <xf numFmtId="0" fontId="27" fillId="2" borderId="0" xfId="0" applyFont="1" applyFill="1" applyAlignment="1">
      <alignment vertical="center" wrapText="1"/>
    </xf>
    <xf numFmtId="0" fontId="7" fillId="2" borderId="0" xfId="0" applyFont="1" applyFill="1"/>
    <xf numFmtId="3" fontId="27" fillId="2" borderId="0" xfId="0" applyNumberFormat="1" applyFont="1" applyFill="1" applyAlignment="1">
      <alignment vertical="center" wrapText="1"/>
    </xf>
    <xf numFmtId="3" fontId="28" fillId="2" borderId="0" xfId="0" applyNumberFormat="1" applyFont="1" applyFill="1"/>
    <xf numFmtId="0" fontId="25" fillId="2" borderId="0" xfId="0" applyFont="1" applyFill="1" applyAlignment="1">
      <alignment vertical="center" wrapText="1"/>
    </xf>
    <xf numFmtId="0" fontId="29" fillId="0" borderId="0" xfId="0" applyFont="1" applyAlignment="1">
      <alignment vertical="center" wrapText="1"/>
    </xf>
    <xf numFmtId="3" fontId="29" fillId="0" borderId="0" xfId="0" applyNumberFormat="1" applyFont="1" applyAlignment="1">
      <alignment vertical="center" wrapText="1"/>
    </xf>
    <xf numFmtId="3" fontId="28" fillId="0" borderId="0" xfId="0" applyNumberFormat="1" applyFont="1"/>
    <xf numFmtId="43" fontId="11" fillId="0" borderId="1" xfId="1" applyFont="1" applyBorder="1" applyAlignment="1">
      <alignment vertical="center" wrapText="1"/>
    </xf>
    <xf numFmtId="0" fontId="30" fillId="0" borderId="0" xfId="0" applyFont="1"/>
    <xf numFmtId="0" fontId="31" fillId="0" borderId="0" xfId="0" applyFont="1"/>
    <xf numFmtId="3" fontId="31" fillId="0" borderId="0" xfId="0" applyNumberFormat="1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vertical="center" wrapText="1"/>
    </xf>
    <xf numFmtId="3" fontId="34" fillId="0" borderId="0" xfId="0" applyNumberFormat="1" applyFont="1" applyAlignment="1">
      <alignment vertical="center" wrapText="1"/>
    </xf>
    <xf numFmtId="3" fontId="30" fillId="0" borderId="0" xfId="0" applyNumberFormat="1" applyFont="1"/>
    <xf numFmtId="0" fontId="35" fillId="0" borderId="0" xfId="0" applyFont="1"/>
    <xf numFmtId="0" fontId="36" fillId="2" borderId="0" xfId="0" applyFont="1" applyFill="1" applyAlignment="1">
      <alignment vertical="center" wrapText="1"/>
    </xf>
    <xf numFmtId="3" fontId="36" fillId="2" borderId="0" xfId="0" applyNumberFormat="1" applyFont="1" applyFill="1" applyAlignment="1">
      <alignment vertical="center" wrapText="1"/>
    </xf>
    <xf numFmtId="3" fontId="30" fillId="2" borderId="0" xfId="0" applyNumberFormat="1" applyFont="1" applyFill="1"/>
    <xf numFmtId="3" fontId="37" fillId="2" borderId="0" xfId="0" applyNumberFormat="1" applyFont="1" applyFill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CARGO THROUGHPUT: IMPORTS &amp; EXPORTS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'cargo throughput'!$A$7</c:f>
              <c:strCache>
                <c:ptCount val="1"/>
                <c:pt idx="0">
                  <c:v>TOTAL IMPORTS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'cargo throughput'!$B$1:$S$1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'cargo throughput'!$B$7:$S$7</c:f>
              <c:numCache>
                <c:formatCode>#,##0</c:formatCode>
                <c:ptCount val="18"/>
                <c:pt idx="0">
                  <c:v>10700</c:v>
                </c:pt>
                <c:pt idx="1">
                  <c:v>11846</c:v>
                </c:pt>
                <c:pt idx="2">
                  <c:v>13062</c:v>
                </c:pt>
                <c:pt idx="3">
                  <c:v>13311</c:v>
                </c:pt>
                <c:pt idx="4">
                  <c:v>16508</c:v>
                </c:pt>
                <c:pt idx="5">
                  <c:v>16201</c:v>
                </c:pt>
                <c:pt idx="6">
                  <c:v>16938</c:v>
                </c:pt>
                <c:pt idx="7">
                  <c:v>18732</c:v>
                </c:pt>
                <c:pt idx="8">
                  <c:v>19150</c:v>
                </c:pt>
                <c:pt idx="9">
                  <c:v>20777</c:v>
                </c:pt>
                <c:pt idx="10">
                  <c:v>22680</c:v>
                </c:pt>
                <c:pt idx="11">
                  <c:v>23116</c:v>
                </c:pt>
                <c:pt idx="12">
                  <c:v>25604</c:v>
                </c:pt>
                <c:pt idx="13">
                  <c:v>25475</c:v>
                </c:pt>
                <c:pt idx="14">
                  <c:v>27558</c:v>
                </c:pt>
                <c:pt idx="15">
                  <c:v>27770</c:v>
                </c:pt>
                <c:pt idx="16">
                  <c:v>27332</c:v>
                </c:pt>
                <c:pt idx="17">
                  <c:v>26713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41-4841-981A-444A317506F9}"/>
            </c:ext>
          </c:extLst>
        </c:ser>
        <c:ser>
          <c:idx val="1"/>
          <c:order val="1"/>
          <c:tx>
            <c:strRef>
              <c:f>'cargo throughput'!$A$16</c:f>
              <c:strCache>
                <c:ptCount val="1"/>
                <c:pt idx="0">
                  <c:v>TOTAL EXPORTS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'cargo throughput'!$B$1:$S$1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'cargo throughput'!$B$16:$S$16</c:f>
              <c:numCache>
                <c:formatCode>#,##0</c:formatCode>
                <c:ptCount val="18"/>
                <c:pt idx="0">
                  <c:v>2278</c:v>
                </c:pt>
                <c:pt idx="1">
                  <c:v>2255</c:v>
                </c:pt>
                <c:pt idx="2">
                  <c:v>2474</c:v>
                </c:pt>
                <c:pt idx="3">
                  <c:v>2685</c:v>
                </c:pt>
                <c:pt idx="4">
                  <c:v>2449</c:v>
                </c:pt>
                <c:pt idx="5">
                  <c:v>2575</c:v>
                </c:pt>
                <c:pt idx="6">
                  <c:v>2788</c:v>
                </c:pt>
                <c:pt idx="7">
                  <c:v>3045</c:v>
                </c:pt>
                <c:pt idx="8">
                  <c:v>2983</c:v>
                </c:pt>
                <c:pt idx="9">
                  <c:v>3366</c:v>
                </c:pt>
                <c:pt idx="10">
                  <c:v>3534</c:v>
                </c:pt>
                <c:pt idx="11">
                  <c:v>3659</c:v>
                </c:pt>
                <c:pt idx="12">
                  <c:v>3794</c:v>
                </c:pt>
                <c:pt idx="13">
                  <c:v>4125</c:v>
                </c:pt>
                <c:pt idx="14">
                  <c:v>4277</c:v>
                </c:pt>
                <c:pt idx="15">
                  <c:v>4205</c:v>
                </c:pt>
                <c:pt idx="16">
                  <c:v>4612</c:v>
                </c:pt>
                <c:pt idx="17">
                  <c:v>4771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41-4841-981A-444A3175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331928"/>
        <c:axId val="242620296"/>
      </c:barChart>
      <c:catAx>
        <c:axId val="24133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42620296"/>
        <c:crosses val="autoZero"/>
        <c:auto val="1"/>
        <c:lblAlgn val="ctr"/>
        <c:lblOffset val="100"/>
        <c:noMultiLvlLbl val="0"/>
      </c:catAx>
      <c:valAx>
        <c:axId val="2426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/>
                  <a:t>Cargo Throughput ('000' 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4133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IMPORTS, EXPORTS &amp; TRANSHIPMENTS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'cargo throughput'!$A$7</c:f>
              <c:strCache>
                <c:ptCount val="1"/>
                <c:pt idx="0">
                  <c:v>TOTAL IMPORTS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'cargo throughput'!$B$1:$S$1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'cargo throughput'!$B$7:$S$7</c:f>
              <c:numCache>
                <c:formatCode>#,##0</c:formatCode>
                <c:ptCount val="18"/>
                <c:pt idx="0">
                  <c:v>10700</c:v>
                </c:pt>
                <c:pt idx="1">
                  <c:v>11846</c:v>
                </c:pt>
                <c:pt idx="2">
                  <c:v>13062</c:v>
                </c:pt>
                <c:pt idx="3">
                  <c:v>13311</c:v>
                </c:pt>
                <c:pt idx="4">
                  <c:v>16508</c:v>
                </c:pt>
                <c:pt idx="5">
                  <c:v>16201</c:v>
                </c:pt>
                <c:pt idx="6">
                  <c:v>16938</c:v>
                </c:pt>
                <c:pt idx="7">
                  <c:v>18732</c:v>
                </c:pt>
                <c:pt idx="8">
                  <c:v>19150</c:v>
                </c:pt>
                <c:pt idx="9">
                  <c:v>20777</c:v>
                </c:pt>
                <c:pt idx="10">
                  <c:v>22680</c:v>
                </c:pt>
                <c:pt idx="11">
                  <c:v>23116</c:v>
                </c:pt>
                <c:pt idx="12">
                  <c:v>25604</c:v>
                </c:pt>
                <c:pt idx="13">
                  <c:v>25475</c:v>
                </c:pt>
                <c:pt idx="14">
                  <c:v>27558</c:v>
                </c:pt>
                <c:pt idx="15">
                  <c:v>27770</c:v>
                </c:pt>
                <c:pt idx="16">
                  <c:v>27332</c:v>
                </c:pt>
                <c:pt idx="17">
                  <c:v>26713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2D-4D5A-98AB-BF3B9350A336}"/>
            </c:ext>
          </c:extLst>
        </c:ser>
        <c:ser>
          <c:idx val="1"/>
          <c:order val="1"/>
          <c:tx>
            <c:strRef>
              <c:f>'cargo throughput'!$A$16</c:f>
              <c:strCache>
                <c:ptCount val="1"/>
                <c:pt idx="0">
                  <c:v>TOTAL EXPORTS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'cargo throughput'!$B$1:$S$1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'cargo throughput'!$B$16:$S$16</c:f>
              <c:numCache>
                <c:formatCode>#,##0</c:formatCode>
                <c:ptCount val="18"/>
                <c:pt idx="0">
                  <c:v>2278</c:v>
                </c:pt>
                <c:pt idx="1">
                  <c:v>2255</c:v>
                </c:pt>
                <c:pt idx="2">
                  <c:v>2474</c:v>
                </c:pt>
                <c:pt idx="3">
                  <c:v>2685</c:v>
                </c:pt>
                <c:pt idx="4">
                  <c:v>2449</c:v>
                </c:pt>
                <c:pt idx="5">
                  <c:v>2575</c:v>
                </c:pt>
                <c:pt idx="6">
                  <c:v>2788</c:v>
                </c:pt>
                <c:pt idx="7">
                  <c:v>3045</c:v>
                </c:pt>
                <c:pt idx="8">
                  <c:v>2983</c:v>
                </c:pt>
                <c:pt idx="9">
                  <c:v>3366</c:v>
                </c:pt>
                <c:pt idx="10">
                  <c:v>3534</c:v>
                </c:pt>
                <c:pt idx="11">
                  <c:v>3659</c:v>
                </c:pt>
                <c:pt idx="12">
                  <c:v>3794</c:v>
                </c:pt>
                <c:pt idx="13">
                  <c:v>4125</c:v>
                </c:pt>
                <c:pt idx="14">
                  <c:v>4277</c:v>
                </c:pt>
                <c:pt idx="15">
                  <c:v>4205</c:v>
                </c:pt>
                <c:pt idx="16">
                  <c:v>4612</c:v>
                </c:pt>
                <c:pt idx="17">
                  <c:v>4771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2D-4D5A-98AB-BF3B9350A336}"/>
            </c:ext>
          </c:extLst>
        </c:ser>
        <c:ser>
          <c:idx val="2"/>
          <c:order val="2"/>
          <c:tx>
            <c:strRef>
              <c:f>'cargo throughput'!$A$20</c:f>
              <c:strCache>
                <c:ptCount val="1"/>
                <c:pt idx="0">
                  <c:v>Transhipment ('000' MT)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'cargo throughput'!$B$1:$S$1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'cargo throughput'!$B$20:$S$20</c:f>
              <c:numCache>
                <c:formatCode>General</c:formatCode>
                <c:ptCount val="18"/>
                <c:pt idx="0">
                  <c:v>303</c:v>
                </c:pt>
                <c:pt idx="1">
                  <c:v>318</c:v>
                </c:pt>
                <c:pt idx="2">
                  <c:v>426</c:v>
                </c:pt>
                <c:pt idx="3">
                  <c:v>419</c:v>
                </c:pt>
                <c:pt idx="4">
                  <c:v>105</c:v>
                </c:pt>
                <c:pt idx="5">
                  <c:v>158</c:v>
                </c:pt>
                <c:pt idx="6">
                  <c:v>227</c:v>
                </c:pt>
                <c:pt idx="7">
                  <c:v>143</c:v>
                </c:pt>
                <c:pt idx="8">
                  <c:v>174</c:v>
                </c:pt>
                <c:pt idx="9">
                  <c:v>732</c:v>
                </c:pt>
                <c:pt idx="10">
                  <c:v>518</c:v>
                </c:pt>
                <c:pt idx="11">
                  <c:v>589</c:v>
                </c:pt>
                <c:pt idx="12">
                  <c:v>874</c:v>
                </c:pt>
                <c:pt idx="13" formatCode="#,##0">
                  <c:v>1247</c:v>
                </c:pt>
                <c:pt idx="14" formatCode="#,##0">
                  <c:v>2495</c:v>
                </c:pt>
                <c:pt idx="15" formatCode="#,##0">
                  <c:v>2031</c:v>
                </c:pt>
                <c:pt idx="16" formatCode="#,##0">
                  <c:v>2489</c:v>
                </c:pt>
                <c:pt idx="17" formatCode="#,##0">
                  <c:v>2304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2D-4D5A-98AB-BF3B9350A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757488"/>
        <c:axId val="242766072"/>
      </c:lineChart>
      <c:catAx>
        <c:axId val="2427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42766072"/>
        <c:crosses val="autoZero"/>
        <c:auto val="1"/>
        <c:lblAlgn val="ctr"/>
        <c:lblOffset val="100"/>
        <c:noMultiLvlLbl val="0"/>
      </c:catAx>
      <c:valAx>
        <c:axId val="24276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/>
                  <a:t>CARGO IN ('000' 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427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'cargo throughput'!$A$24</c:f>
              <c:strCache>
                <c:ptCount val="1"/>
                <c:pt idx="0">
                  <c:v>Container Traffic (TEU)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'cargo throughput'!$B$1:$S$1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'cargo throughput'!$B$24:$S$24</c:f>
              <c:numCache>
                <c:formatCode>#,##0</c:formatCode>
                <c:ptCount val="18"/>
                <c:pt idx="0">
                  <c:v>436671</c:v>
                </c:pt>
                <c:pt idx="1">
                  <c:v>479355</c:v>
                </c:pt>
                <c:pt idx="2">
                  <c:v>585367</c:v>
                </c:pt>
                <c:pt idx="3">
                  <c:v>615733</c:v>
                </c:pt>
                <c:pt idx="4">
                  <c:v>618816</c:v>
                </c:pt>
                <c:pt idx="5">
                  <c:v>695600</c:v>
                </c:pt>
                <c:pt idx="6">
                  <c:v>770804</c:v>
                </c:pt>
                <c:pt idx="7">
                  <c:v>903463</c:v>
                </c:pt>
                <c:pt idx="8">
                  <c:v>894000</c:v>
                </c:pt>
                <c:pt idx="9">
                  <c:v>1012002</c:v>
                </c:pt>
                <c:pt idx="10">
                  <c:v>1076118</c:v>
                </c:pt>
                <c:pt idx="11">
                  <c:v>1091371</c:v>
                </c:pt>
                <c:pt idx="12">
                  <c:v>1189957</c:v>
                </c:pt>
                <c:pt idx="13">
                  <c:v>1303862</c:v>
                </c:pt>
                <c:pt idx="14">
                  <c:v>1416654</c:v>
                </c:pt>
                <c:pt idx="15">
                  <c:v>1359579</c:v>
                </c:pt>
                <c:pt idx="16">
                  <c:v>1435250</c:v>
                </c:pt>
                <c:pt idx="17">
                  <c:v>1449863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E4-4E10-B0FD-41B6AD698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722896"/>
        <c:axId val="242886224"/>
      </c:lineChart>
      <c:catAx>
        <c:axId val="24272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42886224"/>
        <c:crosses val="autoZero"/>
        <c:auto val="1"/>
        <c:lblAlgn val="ctr"/>
        <c:lblOffset val="100"/>
        <c:noMultiLvlLbl val="0"/>
      </c:catAx>
      <c:valAx>
        <c:axId val="2428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/>
                  <a:t>Container Traffic (TEU)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427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314325</xdr:colOff>
      <xdr:row>0</xdr:row>
      <xdr:rowOff>57150</xdr:rowOff>
    </xdr:from>
    <xdr:ext cx="4781550" cy="6455093"/>
    <xdr:pic>
      <xdr:nvPicPr>
        <xdr:cNvPr id="2" name="Picture 1" descr="Map of eastern africa with borders the states Vector Image">
          <a:extLst>
            <a:ext uri="{FF2B5EF4-FFF2-40B4-BE49-F238E27FC236}">
              <a16:creationId xmlns:a16="http://schemas.microsoft.com/office/drawing/2014/main" xmlns="" id="{2935F126-A8E1-40EB-B693-65C7ED793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5" y="57150"/>
          <a:ext cx="4781550" cy="6455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26</xdr:row>
      <xdr:rowOff>90487</xdr:rowOff>
    </xdr:from>
    <xdr:to>
      <xdr:col>13</xdr:col>
      <xdr:colOff>933450</xdr:colOff>
      <xdr:row>40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474C0C4-CF81-A0F2-2B5F-623E01229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7</xdr:row>
      <xdr:rowOff>9525</xdr:rowOff>
    </xdr:from>
    <xdr:to>
      <xdr:col>3</xdr:col>
      <xdr:colOff>533400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46D30ED-D3D3-9E54-D3E7-CEED20C2B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847724</xdr:colOff>
      <xdr:row>25</xdr:row>
      <xdr:rowOff>0</xdr:rowOff>
    </xdr:from>
    <xdr:to>
      <xdr:col>7</xdr:col>
      <xdr:colOff>723899</xdr:colOff>
      <xdr:row>39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C9F9560-26BE-00CC-E95E-DA6DC088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38100</xdr:rowOff>
    </xdr:from>
    <xdr:to>
      <xdr:col>7</xdr:col>
      <xdr:colOff>903749</xdr:colOff>
      <xdr:row>68</xdr:row>
      <xdr:rowOff>75405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A4542D5-9298-B048-BA83-997B51DFF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72400"/>
          <a:ext cx="8276099" cy="55618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39</xdr:row>
      <xdr:rowOff>0</xdr:rowOff>
    </xdr:from>
    <xdr:to>
      <xdr:col>22</xdr:col>
      <xdr:colOff>65428</xdr:colOff>
      <xdr:row>73</xdr:row>
      <xdr:rowOff>56333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6580EA6-E486-6030-705E-63B700D8C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9775" y="7734300"/>
          <a:ext cx="9971428" cy="65333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Normal="100" workbookViewId="0">
      <selection activeCell="C28" sqref="C28:T28"/>
    </sheetView>
  </sheetViews>
  <sheetFormatPr defaultRowHeight="15"/>
  <cols>
    <col min="1" max="1" width="25.140625" customWidth="1"/>
    <col min="5" max="5" width="11.140625" bestFit="1" customWidth="1"/>
    <col min="9" max="13" width="10.140625" bestFit="1" customWidth="1"/>
    <col min="14" max="17" width="10.28515625" bestFit="1" customWidth="1"/>
    <col min="18" max="18" width="13" customWidth="1"/>
    <col min="19" max="19" width="10.140625" bestFit="1" customWidth="1"/>
    <col min="20" max="20" width="13.5703125" customWidth="1"/>
  </cols>
  <sheetData>
    <row r="1" spans="1:31" s="3" customFormat="1">
      <c r="A1" s="6" t="s">
        <v>77</v>
      </c>
      <c r="B1" s="6"/>
      <c r="C1" s="6">
        <v>2005</v>
      </c>
      <c r="D1" s="6">
        <v>2006</v>
      </c>
      <c r="E1" s="6">
        <v>2007</v>
      </c>
      <c r="F1" s="6">
        <v>2008</v>
      </c>
      <c r="G1" s="6">
        <v>2009</v>
      </c>
      <c r="H1" s="6">
        <v>2010</v>
      </c>
      <c r="I1" s="6">
        <v>2011</v>
      </c>
      <c r="J1" s="6">
        <v>2012</v>
      </c>
      <c r="K1" s="6">
        <v>2013</v>
      </c>
      <c r="L1" s="6">
        <v>2014</v>
      </c>
      <c r="M1" s="6">
        <v>2015</v>
      </c>
      <c r="N1" s="6">
        <v>2016</v>
      </c>
      <c r="O1" s="6">
        <v>2017</v>
      </c>
      <c r="P1" s="6">
        <v>2018</v>
      </c>
      <c r="Q1" s="6">
        <v>2019</v>
      </c>
      <c r="R1" s="6">
        <v>2020</v>
      </c>
      <c r="S1" s="6">
        <v>2021</v>
      </c>
      <c r="T1" s="6">
        <v>2022</v>
      </c>
    </row>
    <row r="2" spans="1:31">
      <c r="A2" s="4" t="s">
        <v>78</v>
      </c>
      <c r="B2" s="33" t="s">
        <v>75</v>
      </c>
      <c r="C2" s="33">
        <v>2433000</v>
      </c>
      <c r="D2" s="33">
        <v>2572000</v>
      </c>
      <c r="E2" s="33">
        <v>3100000</v>
      </c>
      <c r="F2" s="33">
        <v>3374000</v>
      </c>
      <c r="G2" s="33">
        <f>3687*1000</f>
        <v>3687000</v>
      </c>
      <c r="H2" s="33">
        <f>3942*1000</f>
        <v>3942000</v>
      </c>
      <c r="I2" s="34">
        <v>4028361</v>
      </c>
      <c r="J2" s="34">
        <v>4499302</v>
      </c>
      <c r="K2" s="34">
        <v>4508118</v>
      </c>
      <c r="L2" s="34">
        <v>5132276</v>
      </c>
      <c r="M2" s="34">
        <v>5592914</v>
      </c>
      <c r="N2" s="35">
        <v>5922160</v>
      </c>
      <c r="O2" s="35">
        <v>6590095</v>
      </c>
      <c r="P2" s="35">
        <v>7417307</v>
      </c>
      <c r="Q2" s="35">
        <v>7646869</v>
      </c>
      <c r="R2" s="36">
        <v>7152317</v>
      </c>
      <c r="S2" s="36">
        <v>6592200</v>
      </c>
      <c r="T2" s="36">
        <v>6641941</v>
      </c>
    </row>
    <row r="3" spans="1:31">
      <c r="A3" s="4"/>
      <c r="B3" s="33" t="s">
        <v>85</v>
      </c>
      <c r="C3" s="33">
        <f>247*1000</f>
        <v>247000</v>
      </c>
      <c r="D3" s="33">
        <v>250000</v>
      </c>
      <c r="E3" s="33">
        <v>299000</v>
      </c>
      <c r="F3" s="33">
        <v>327000</v>
      </c>
      <c r="G3" s="33">
        <v>293000</v>
      </c>
      <c r="H3" s="33">
        <v>291000</v>
      </c>
      <c r="I3" s="34">
        <v>347314</v>
      </c>
      <c r="J3" s="34">
        <v>346193</v>
      </c>
      <c r="K3" s="34">
        <v>404198</v>
      </c>
      <c r="L3" s="34">
        <v>389844</v>
      </c>
      <c r="M3" s="34">
        <v>384418</v>
      </c>
      <c r="N3" s="35">
        <v>424555</v>
      </c>
      <c r="O3" s="35">
        <v>522876</v>
      </c>
      <c r="P3" s="35">
        <v>471812</v>
      </c>
      <c r="Q3" s="35">
        <v>486053</v>
      </c>
      <c r="R3" s="36">
        <v>546014</v>
      </c>
      <c r="S3" s="36">
        <v>671090</v>
      </c>
      <c r="T3" s="36">
        <v>677467</v>
      </c>
    </row>
    <row r="4" spans="1:31" s="29" customFormat="1">
      <c r="A4" s="30"/>
      <c r="B4" s="37" t="s">
        <v>76</v>
      </c>
      <c r="C4" s="37">
        <v>2680000</v>
      </c>
      <c r="D4" s="37">
        <v>2822000</v>
      </c>
      <c r="E4" s="37">
        <v>3399000</v>
      </c>
      <c r="F4" s="37">
        <v>3701000</v>
      </c>
      <c r="G4" s="37">
        <v>3980000</v>
      </c>
      <c r="H4" s="37">
        <v>4233000</v>
      </c>
      <c r="I4" s="38">
        <v>4375675</v>
      </c>
      <c r="J4" s="38">
        <v>4845495</v>
      </c>
      <c r="K4" s="38">
        <v>4912316</v>
      </c>
      <c r="L4" s="38">
        <v>5522120</v>
      </c>
      <c r="M4" s="38">
        <v>5977332</v>
      </c>
      <c r="N4" s="39">
        <v>6346715</v>
      </c>
      <c r="O4" s="39">
        <v>7112971</v>
      </c>
      <c r="P4" s="39">
        <v>7889119</v>
      </c>
      <c r="Q4" s="39">
        <v>8132922</v>
      </c>
      <c r="R4" s="38">
        <v>7698331</v>
      </c>
      <c r="S4" s="38">
        <v>7263290</v>
      </c>
      <c r="T4" s="38">
        <v>7319408</v>
      </c>
    </row>
    <row r="5" spans="1:31">
      <c r="A5" s="5" t="s">
        <v>27</v>
      </c>
      <c r="B5" s="40" t="s">
        <v>75</v>
      </c>
      <c r="C5" s="40">
        <v>246000</v>
      </c>
      <c r="D5" s="40">
        <v>246000</v>
      </c>
      <c r="E5" s="40">
        <v>227000</v>
      </c>
      <c r="F5" s="40">
        <v>236000</v>
      </c>
      <c r="G5" s="40">
        <v>231000</v>
      </c>
      <c r="H5" s="40">
        <v>168000</v>
      </c>
      <c r="I5" s="41">
        <v>150516</v>
      </c>
      <c r="J5" s="41">
        <v>168006</v>
      </c>
      <c r="K5" s="41">
        <v>180131</v>
      </c>
      <c r="L5" s="41">
        <v>173022</v>
      </c>
      <c r="M5" s="41">
        <v>190880</v>
      </c>
      <c r="N5" s="42">
        <v>171238</v>
      </c>
      <c r="O5" s="42">
        <v>244239</v>
      </c>
      <c r="P5" s="42">
        <v>229652</v>
      </c>
      <c r="Q5" s="42">
        <v>234126</v>
      </c>
      <c r="R5" s="43">
        <v>234578</v>
      </c>
      <c r="S5" s="43">
        <v>212773</v>
      </c>
      <c r="T5" s="43">
        <v>196300</v>
      </c>
      <c r="U5" s="33"/>
    </row>
    <row r="6" spans="1:31">
      <c r="A6" s="4"/>
      <c r="B6" s="33" t="s">
        <v>85</v>
      </c>
      <c r="C6" s="33">
        <v>35000</v>
      </c>
      <c r="D6" s="33">
        <v>24000</v>
      </c>
      <c r="E6" s="33">
        <v>22000</v>
      </c>
      <c r="F6" s="33">
        <v>15000</v>
      </c>
      <c r="G6" s="33">
        <v>22000</v>
      </c>
      <c r="H6" s="33">
        <v>11000</v>
      </c>
      <c r="I6" s="34">
        <v>10441</v>
      </c>
      <c r="J6" s="34">
        <v>18163</v>
      </c>
      <c r="K6" s="34">
        <v>12344</v>
      </c>
      <c r="L6" s="34">
        <v>14827</v>
      </c>
      <c r="M6" s="34">
        <v>13898</v>
      </c>
      <c r="N6" s="35">
        <v>11319</v>
      </c>
      <c r="O6" s="35">
        <v>27459</v>
      </c>
      <c r="P6" s="35">
        <v>18373</v>
      </c>
      <c r="Q6" s="35">
        <v>20834</v>
      </c>
      <c r="R6" s="36">
        <v>18431</v>
      </c>
      <c r="S6" s="36">
        <v>19328</v>
      </c>
      <c r="T6" s="36">
        <v>39231</v>
      </c>
      <c r="U6" s="33"/>
    </row>
    <row r="7" spans="1:31" s="29" customFormat="1">
      <c r="A7" s="30"/>
      <c r="B7" s="37" t="s">
        <v>76</v>
      </c>
      <c r="C7" s="37">
        <v>281000</v>
      </c>
      <c r="D7" s="37">
        <v>270000</v>
      </c>
      <c r="E7" s="37">
        <v>249000</v>
      </c>
      <c r="F7" s="37">
        <v>251000</v>
      </c>
      <c r="G7" s="37">
        <v>253000</v>
      </c>
      <c r="H7" s="37">
        <v>179000</v>
      </c>
      <c r="I7" s="38">
        <v>160957</v>
      </c>
      <c r="J7" s="38">
        <v>186169</v>
      </c>
      <c r="K7" s="38">
        <v>192475</v>
      </c>
      <c r="L7" s="38">
        <v>187849</v>
      </c>
      <c r="M7" s="38">
        <v>204778</v>
      </c>
      <c r="N7" s="39">
        <v>182557</v>
      </c>
      <c r="O7" s="39">
        <v>271698</v>
      </c>
      <c r="P7" s="39">
        <v>248025</v>
      </c>
      <c r="Q7" s="39">
        <v>254961</v>
      </c>
      <c r="R7" s="38">
        <v>253010</v>
      </c>
      <c r="S7" s="38">
        <v>232101</v>
      </c>
      <c r="T7" s="38">
        <v>235531</v>
      </c>
      <c r="U7" s="33"/>
    </row>
    <row r="8" spans="1:31">
      <c r="A8" s="5" t="s">
        <v>79</v>
      </c>
      <c r="B8" s="40" t="s">
        <v>75</v>
      </c>
      <c r="C8" s="40">
        <v>29000</v>
      </c>
      <c r="D8" s="40">
        <v>66000</v>
      </c>
      <c r="E8" s="40">
        <v>50000</v>
      </c>
      <c r="F8" s="40">
        <v>56000</v>
      </c>
      <c r="G8" s="40">
        <v>19000</v>
      </c>
      <c r="H8" s="40">
        <v>6000</v>
      </c>
      <c r="I8" s="41">
        <v>1201</v>
      </c>
      <c r="J8" s="41">
        <v>38917</v>
      </c>
      <c r="K8" s="41">
        <v>66227</v>
      </c>
      <c r="L8" s="41">
        <v>78961</v>
      </c>
      <c r="M8" s="41">
        <v>75690</v>
      </c>
      <c r="N8" s="42">
        <v>35755</v>
      </c>
      <c r="O8" s="42">
        <v>21578</v>
      </c>
      <c r="P8" s="42">
        <v>20610</v>
      </c>
      <c r="Q8" s="42">
        <v>1856</v>
      </c>
      <c r="R8" s="44">
        <v>560</v>
      </c>
      <c r="S8" s="44">
        <v>536</v>
      </c>
      <c r="T8" s="43">
        <v>11595</v>
      </c>
      <c r="U8" s="33"/>
    </row>
    <row r="9" spans="1:31">
      <c r="A9" s="4"/>
      <c r="B9" s="33" t="s">
        <v>85</v>
      </c>
      <c r="C9" s="33">
        <v>0</v>
      </c>
      <c r="D9" s="33">
        <v>1000</v>
      </c>
      <c r="E9" s="33">
        <v>2000</v>
      </c>
      <c r="F9" s="33">
        <v>1000</v>
      </c>
      <c r="G9" s="33">
        <v>1000</v>
      </c>
      <c r="H9" s="33">
        <v>1000</v>
      </c>
      <c r="I9" s="33">
        <v>688</v>
      </c>
      <c r="J9" s="33">
        <v>243</v>
      </c>
      <c r="K9" s="33">
        <v>682</v>
      </c>
      <c r="L9" s="33">
        <v>139</v>
      </c>
      <c r="M9" s="33">
        <v>121</v>
      </c>
      <c r="N9" s="35">
        <v>39</v>
      </c>
      <c r="O9" s="35">
        <v>43</v>
      </c>
      <c r="P9" s="35">
        <v>1623</v>
      </c>
      <c r="Q9" s="35">
        <v>620</v>
      </c>
      <c r="R9" s="45">
        <v>165</v>
      </c>
      <c r="S9" s="45">
        <v>491</v>
      </c>
      <c r="T9" s="36">
        <v>2300</v>
      </c>
      <c r="U9" s="33"/>
    </row>
    <row r="10" spans="1:31" s="29" customFormat="1">
      <c r="A10" s="30"/>
      <c r="B10" s="37" t="s">
        <v>76</v>
      </c>
      <c r="C10" s="37">
        <v>29000</v>
      </c>
      <c r="D10" s="37">
        <v>67000</v>
      </c>
      <c r="E10" s="37">
        <v>52000</v>
      </c>
      <c r="F10" s="37">
        <v>57000</v>
      </c>
      <c r="G10" s="37">
        <v>20000</v>
      </c>
      <c r="H10" s="37">
        <v>7000</v>
      </c>
      <c r="I10" s="38">
        <v>1889</v>
      </c>
      <c r="J10" s="38">
        <v>39160</v>
      </c>
      <c r="K10" s="38">
        <v>66909</v>
      </c>
      <c r="L10" s="38">
        <v>79100</v>
      </c>
      <c r="M10" s="38">
        <v>75811</v>
      </c>
      <c r="N10" s="39">
        <v>35794</v>
      </c>
      <c r="O10" s="39">
        <v>21621</v>
      </c>
      <c r="P10" s="39">
        <v>22233</v>
      </c>
      <c r="Q10" s="39">
        <v>2476</v>
      </c>
      <c r="R10" s="37">
        <v>725</v>
      </c>
      <c r="S10" s="38">
        <v>1027</v>
      </c>
      <c r="T10" s="38">
        <v>13895</v>
      </c>
      <c r="U10" s="33"/>
    </row>
    <row r="11" spans="1:31">
      <c r="A11" s="5" t="s">
        <v>80</v>
      </c>
      <c r="B11" s="40" t="s">
        <v>75</v>
      </c>
      <c r="C11" s="40">
        <v>194000</v>
      </c>
      <c r="D11" s="40">
        <v>225000</v>
      </c>
      <c r="E11" s="40">
        <v>263000</v>
      </c>
      <c r="F11" s="40">
        <v>277000</v>
      </c>
      <c r="G11" s="40">
        <v>236000</v>
      </c>
      <c r="H11" s="40">
        <v>275000</v>
      </c>
      <c r="I11" s="41">
        <v>216306</v>
      </c>
      <c r="J11" s="41">
        <v>247730</v>
      </c>
      <c r="K11" s="41">
        <v>223127</v>
      </c>
      <c r="L11" s="41">
        <v>221323</v>
      </c>
      <c r="M11" s="41">
        <v>273815</v>
      </c>
      <c r="N11" s="42">
        <v>180281</v>
      </c>
      <c r="O11" s="42">
        <v>167323</v>
      </c>
      <c r="P11" s="42">
        <v>219650</v>
      </c>
      <c r="Q11" s="42">
        <v>219949</v>
      </c>
      <c r="R11" s="43">
        <v>421762</v>
      </c>
      <c r="S11" s="43">
        <v>177830</v>
      </c>
      <c r="T11" s="43">
        <v>411238</v>
      </c>
      <c r="U11" s="33"/>
    </row>
    <row r="12" spans="1:31">
      <c r="A12" s="4"/>
      <c r="B12" s="33" t="s">
        <v>85</v>
      </c>
      <c r="C12" s="33">
        <v>24000</v>
      </c>
      <c r="D12" s="33">
        <v>28000</v>
      </c>
      <c r="E12" s="33">
        <v>24000</v>
      </c>
      <c r="F12" s="33">
        <v>17000</v>
      </c>
      <c r="G12" s="33">
        <v>15000</v>
      </c>
      <c r="H12" s="33">
        <v>13000</v>
      </c>
      <c r="I12" s="34">
        <v>9787</v>
      </c>
      <c r="J12" s="34">
        <v>12508</v>
      </c>
      <c r="K12" s="34">
        <v>16972</v>
      </c>
      <c r="L12" s="34">
        <v>14589</v>
      </c>
      <c r="M12" s="34">
        <v>18109</v>
      </c>
      <c r="N12" s="35">
        <v>13741</v>
      </c>
      <c r="O12" s="35">
        <v>12232</v>
      </c>
      <c r="P12" s="35">
        <v>11084</v>
      </c>
      <c r="Q12" s="35">
        <v>11432</v>
      </c>
      <c r="R12" s="36">
        <v>5052</v>
      </c>
      <c r="S12" s="36">
        <v>6923</v>
      </c>
      <c r="T12" s="36">
        <v>18619</v>
      </c>
      <c r="U12" s="33"/>
    </row>
    <row r="13" spans="1:31" s="29" customFormat="1">
      <c r="A13" s="30"/>
      <c r="B13" s="37" t="s">
        <v>76</v>
      </c>
      <c r="C13" s="37">
        <v>218000</v>
      </c>
      <c r="D13" s="37">
        <v>253000</v>
      </c>
      <c r="E13" s="37">
        <v>287000</v>
      </c>
      <c r="F13" s="37">
        <v>294000</v>
      </c>
      <c r="G13" s="37">
        <v>251000</v>
      </c>
      <c r="H13" s="37">
        <v>288000</v>
      </c>
      <c r="I13" s="38">
        <v>226093</v>
      </c>
      <c r="J13" s="38">
        <v>260238</v>
      </c>
      <c r="K13" s="38">
        <v>240099</v>
      </c>
      <c r="L13" s="38">
        <v>235912</v>
      </c>
      <c r="M13" s="38">
        <v>291924</v>
      </c>
      <c r="N13" s="39">
        <v>194022</v>
      </c>
      <c r="O13" s="39">
        <v>179555</v>
      </c>
      <c r="P13" s="39">
        <v>230734</v>
      </c>
      <c r="Q13" s="39">
        <v>231381</v>
      </c>
      <c r="R13" s="38">
        <v>426814</v>
      </c>
      <c r="S13" s="38">
        <v>184753</v>
      </c>
      <c r="T13" s="38">
        <v>429857</v>
      </c>
      <c r="U13" s="33"/>
    </row>
    <row r="14" spans="1:31">
      <c r="A14" s="5" t="s">
        <v>81</v>
      </c>
      <c r="B14" s="40" t="s">
        <v>75</v>
      </c>
      <c r="C14" s="40">
        <v>141000</v>
      </c>
      <c r="D14" s="40">
        <v>130000</v>
      </c>
      <c r="E14" s="40">
        <v>145000</v>
      </c>
      <c r="F14" s="40">
        <v>220000</v>
      </c>
      <c r="G14" s="40">
        <v>156000</v>
      </c>
      <c r="H14" s="40">
        <v>190000</v>
      </c>
      <c r="I14" s="41">
        <v>375897</v>
      </c>
      <c r="J14" s="41">
        <v>736266</v>
      </c>
      <c r="K14" s="41">
        <v>716470</v>
      </c>
      <c r="L14" s="41">
        <v>696816</v>
      </c>
      <c r="M14" s="41">
        <v>652513</v>
      </c>
      <c r="N14" s="42">
        <v>552179</v>
      </c>
      <c r="O14" s="42">
        <v>545634</v>
      </c>
      <c r="P14" s="42">
        <v>563663</v>
      </c>
      <c r="Q14" s="42">
        <v>651532</v>
      </c>
      <c r="R14" s="43">
        <v>980026</v>
      </c>
      <c r="S14" s="43">
        <v>978613</v>
      </c>
      <c r="T14" s="43">
        <v>1112163</v>
      </c>
      <c r="U14" s="33"/>
      <c r="AE14" t="s">
        <v>187</v>
      </c>
    </row>
    <row r="15" spans="1:31" ht="16.5" customHeight="1">
      <c r="A15" s="4"/>
      <c r="B15" s="33" t="s">
        <v>85</v>
      </c>
      <c r="C15" s="33">
        <v>6000</v>
      </c>
      <c r="D15" s="33">
        <v>8000</v>
      </c>
      <c r="E15" s="33">
        <v>0</v>
      </c>
      <c r="F15" s="33">
        <v>3000</v>
      </c>
      <c r="G15" s="33">
        <v>12000</v>
      </c>
      <c r="H15" s="33">
        <v>33000</v>
      </c>
      <c r="I15" s="34">
        <v>41135</v>
      </c>
      <c r="J15" s="34">
        <v>30390</v>
      </c>
      <c r="K15" s="34">
        <v>58679</v>
      </c>
      <c r="L15" s="34">
        <v>64520</v>
      </c>
      <c r="M15" s="34">
        <v>50018</v>
      </c>
      <c r="N15" s="35">
        <v>45673</v>
      </c>
      <c r="O15" s="35">
        <v>128118</v>
      </c>
      <c r="P15" s="35">
        <v>170469</v>
      </c>
      <c r="Q15" s="35">
        <v>118355</v>
      </c>
      <c r="R15" s="36">
        <v>76000</v>
      </c>
      <c r="S15" s="36">
        <v>87085</v>
      </c>
      <c r="T15" s="36">
        <v>150418</v>
      </c>
      <c r="U15" s="33"/>
    </row>
    <row r="16" spans="1:31" s="29" customFormat="1">
      <c r="A16" s="30"/>
      <c r="B16" s="37" t="s">
        <v>76</v>
      </c>
      <c r="C16" s="37">
        <v>147000</v>
      </c>
      <c r="D16" s="37">
        <v>138000</v>
      </c>
      <c r="E16" s="37">
        <v>145000</v>
      </c>
      <c r="F16" s="37">
        <v>223000</v>
      </c>
      <c r="G16" s="37">
        <v>168000</v>
      </c>
      <c r="H16" s="37">
        <v>223000</v>
      </c>
      <c r="I16" s="38">
        <v>417032</v>
      </c>
      <c r="J16" s="38">
        <v>766656</v>
      </c>
      <c r="K16" s="38">
        <v>775149</v>
      </c>
      <c r="L16" s="38">
        <v>761336</v>
      </c>
      <c r="M16" s="38">
        <v>702531</v>
      </c>
      <c r="N16" s="39">
        <v>597852</v>
      </c>
      <c r="O16" s="39">
        <v>673752</v>
      </c>
      <c r="P16" s="39">
        <v>734132</v>
      </c>
      <c r="Q16" s="39">
        <v>769886</v>
      </c>
      <c r="R16" s="38">
        <v>1056026</v>
      </c>
      <c r="S16" s="38">
        <v>1065699</v>
      </c>
      <c r="T16" s="38">
        <v>1262581</v>
      </c>
      <c r="U16" s="33"/>
    </row>
    <row r="17" spans="1:21">
      <c r="A17" s="5" t="s">
        <v>82</v>
      </c>
      <c r="B17" s="40" t="s">
        <v>75</v>
      </c>
      <c r="C17" s="40">
        <v>113000</v>
      </c>
      <c r="D17" s="40">
        <v>203000</v>
      </c>
      <c r="E17" s="107">
        <v>225000</v>
      </c>
      <c r="F17" s="40">
        <v>264000</v>
      </c>
      <c r="G17" s="40">
        <v>263000</v>
      </c>
      <c r="H17" s="40">
        <v>402000</v>
      </c>
      <c r="I17" s="41">
        <v>339287</v>
      </c>
      <c r="J17" s="41">
        <v>464989</v>
      </c>
      <c r="K17" s="41">
        <v>491367</v>
      </c>
      <c r="L17" s="41">
        <v>383461</v>
      </c>
      <c r="M17" s="41">
        <v>362976</v>
      </c>
      <c r="N17" s="42">
        <v>341843</v>
      </c>
      <c r="O17" s="42">
        <v>317096</v>
      </c>
      <c r="P17" s="42">
        <v>413249</v>
      </c>
      <c r="Q17" s="42">
        <v>481083</v>
      </c>
      <c r="R17" s="43">
        <v>652473</v>
      </c>
      <c r="S17" s="43">
        <v>704434</v>
      </c>
      <c r="T17" s="43">
        <v>874544</v>
      </c>
      <c r="U17" s="33"/>
    </row>
    <row r="18" spans="1:21">
      <c r="A18" s="4"/>
      <c r="B18" s="33" t="s">
        <v>85</v>
      </c>
      <c r="C18" s="33">
        <v>21000</v>
      </c>
      <c r="D18" s="33">
        <v>24000</v>
      </c>
      <c r="E18" s="33">
        <v>32000</v>
      </c>
      <c r="F18" s="33">
        <v>40000</v>
      </c>
      <c r="G18" s="33">
        <v>26000</v>
      </c>
      <c r="H18" s="33">
        <v>28000</v>
      </c>
      <c r="I18" s="34">
        <v>16004</v>
      </c>
      <c r="J18" s="34">
        <v>17369</v>
      </c>
      <c r="K18" s="34">
        <v>20346</v>
      </c>
      <c r="L18" s="34">
        <v>24267</v>
      </c>
      <c r="M18" s="34">
        <v>33156</v>
      </c>
      <c r="N18" s="35">
        <v>35092</v>
      </c>
      <c r="O18" s="35">
        <v>43028</v>
      </c>
      <c r="P18" s="35">
        <v>57719</v>
      </c>
      <c r="Q18" s="35">
        <v>65872</v>
      </c>
      <c r="R18" s="36">
        <v>79635</v>
      </c>
      <c r="S18" s="36">
        <v>83498</v>
      </c>
      <c r="T18" s="36">
        <v>88344</v>
      </c>
      <c r="U18" s="33"/>
    </row>
    <row r="19" spans="1:21" s="29" customFormat="1">
      <c r="A19" s="30"/>
      <c r="B19" s="37" t="s">
        <v>76</v>
      </c>
      <c r="C19" s="37">
        <v>134000</v>
      </c>
      <c r="D19" s="37">
        <v>227000</v>
      </c>
      <c r="E19" s="37">
        <v>357000</v>
      </c>
      <c r="F19" s="37">
        <v>304000</v>
      </c>
      <c r="G19" s="37">
        <v>289000</v>
      </c>
      <c r="H19" s="37">
        <v>430000</v>
      </c>
      <c r="I19" s="38">
        <v>355291</v>
      </c>
      <c r="J19" s="38">
        <v>482358</v>
      </c>
      <c r="K19" s="38">
        <v>511713</v>
      </c>
      <c r="L19" s="38">
        <v>407728</v>
      </c>
      <c r="M19" s="38">
        <v>396132</v>
      </c>
      <c r="N19" s="39">
        <v>376935</v>
      </c>
      <c r="O19" s="39">
        <v>360123</v>
      </c>
      <c r="P19" s="39">
        <v>470968</v>
      </c>
      <c r="Q19" s="39">
        <v>546954</v>
      </c>
      <c r="R19" s="38">
        <v>732108</v>
      </c>
      <c r="S19" s="38">
        <v>787933</v>
      </c>
      <c r="T19" s="38">
        <v>962888</v>
      </c>
      <c r="U19" s="33"/>
    </row>
    <row r="20" spans="1:21">
      <c r="A20" s="5" t="s">
        <v>26</v>
      </c>
      <c r="B20" s="40" t="s">
        <v>75</v>
      </c>
      <c r="C20" s="40">
        <v>43000</v>
      </c>
      <c r="D20" s="40">
        <v>30000</v>
      </c>
      <c r="E20" s="40">
        <v>33000</v>
      </c>
      <c r="F20" s="40">
        <v>43000</v>
      </c>
      <c r="G20" s="40">
        <v>16000</v>
      </c>
      <c r="H20" s="40">
        <v>5000</v>
      </c>
      <c r="I20" s="41">
        <v>29329</v>
      </c>
      <c r="J20" s="41">
        <v>16359</v>
      </c>
      <c r="K20" s="41">
        <v>6969</v>
      </c>
      <c r="L20" s="41">
        <v>4592</v>
      </c>
      <c r="M20" s="41">
        <v>11697</v>
      </c>
      <c r="N20" s="42">
        <v>3950</v>
      </c>
      <c r="O20" s="42">
        <v>3820</v>
      </c>
      <c r="P20" s="42">
        <v>1964</v>
      </c>
      <c r="Q20" s="46">
        <v>374</v>
      </c>
      <c r="R20" s="43">
        <v>1229</v>
      </c>
      <c r="S20" s="44">
        <v>105</v>
      </c>
      <c r="T20" s="44">
        <v>171</v>
      </c>
      <c r="U20" s="33"/>
    </row>
    <row r="21" spans="1:21">
      <c r="A21" s="4"/>
      <c r="B21" s="33" t="s">
        <v>85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53</v>
      </c>
      <c r="K21" s="33">
        <v>29</v>
      </c>
      <c r="L21" s="33">
        <v>19</v>
      </c>
      <c r="M21" s="33">
        <v>0</v>
      </c>
      <c r="N21" s="35">
        <v>25</v>
      </c>
      <c r="O21" s="35">
        <v>0</v>
      </c>
      <c r="P21" s="35">
        <v>25</v>
      </c>
      <c r="Q21" s="35">
        <v>0</v>
      </c>
      <c r="R21" s="45">
        <v>7</v>
      </c>
      <c r="S21" s="45">
        <v>0</v>
      </c>
      <c r="T21" s="45">
        <v>19</v>
      </c>
      <c r="U21" s="33"/>
    </row>
    <row r="22" spans="1:21" s="29" customFormat="1">
      <c r="A22" s="30"/>
      <c r="B22" s="37" t="s">
        <v>76</v>
      </c>
      <c r="C22" s="37">
        <v>43000</v>
      </c>
      <c r="D22" s="37">
        <v>30000</v>
      </c>
      <c r="E22" s="37">
        <v>33000</v>
      </c>
      <c r="F22" s="37">
        <v>43000</v>
      </c>
      <c r="G22" s="37">
        <v>16000</v>
      </c>
      <c r="H22" s="37">
        <v>5000</v>
      </c>
      <c r="I22" s="38">
        <v>29329</v>
      </c>
      <c r="J22" s="38">
        <v>16412</v>
      </c>
      <c r="K22" s="38">
        <v>6998</v>
      </c>
      <c r="L22" s="38">
        <v>4611</v>
      </c>
      <c r="M22" s="38">
        <v>11697</v>
      </c>
      <c r="N22" s="39">
        <v>3975</v>
      </c>
      <c r="O22" s="39">
        <v>3820</v>
      </c>
      <c r="P22" s="39">
        <v>1989</v>
      </c>
      <c r="Q22" s="30">
        <v>374</v>
      </c>
      <c r="R22" s="38">
        <v>1236</v>
      </c>
      <c r="S22" s="37">
        <v>105</v>
      </c>
      <c r="T22" s="37">
        <v>190</v>
      </c>
      <c r="U22" s="33"/>
    </row>
    <row r="23" spans="1:21">
      <c r="A23" s="5" t="s">
        <v>83</v>
      </c>
      <c r="B23" s="40" t="s">
        <v>75</v>
      </c>
      <c r="C23" s="40">
        <v>2000</v>
      </c>
      <c r="D23" s="40">
        <v>0</v>
      </c>
      <c r="E23" s="40">
        <v>0</v>
      </c>
      <c r="F23" s="40">
        <v>1000</v>
      </c>
      <c r="G23" s="40">
        <v>4000</v>
      </c>
      <c r="H23" s="40">
        <v>15000</v>
      </c>
      <c r="I23" s="41">
        <v>24901</v>
      </c>
      <c r="J23" s="41">
        <v>29115</v>
      </c>
      <c r="K23" s="41">
        <v>3531</v>
      </c>
      <c r="L23" s="40">
        <v>387</v>
      </c>
      <c r="M23" s="41">
        <v>6973</v>
      </c>
      <c r="N23" s="42">
        <v>9688</v>
      </c>
      <c r="O23" s="42">
        <v>13065</v>
      </c>
      <c r="P23" s="42">
        <v>7361</v>
      </c>
      <c r="Q23" s="42">
        <v>8552</v>
      </c>
      <c r="R23" s="43">
        <v>2704</v>
      </c>
      <c r="S23" s="43">
        <v>6026</v>
      </c>
      <c r="T23" s="43">
        <v>9415</v>
      </c>
      <c r="U23" s="33"/>
    </row>
    <row r="24" spans="1:21">
      <c r="A24" s="4"/>
      <c r="B24" s="33" t="s">
        <v>85</v>
      </c>
      <c r="C24" s="33">
        <v>0</v>
      </c>
      <c r="D24" s="33">
        <v>0</v>
      </c>
      <c r="E24" s="33">
        <v>1000</v>
      </c>
      <c r="F24" s="33">
        <v>0</v>
      </c>
      <c r="G24" s="33">
        <v>0</v>
      </c>
      <c r="H24" s="33">
        <v>1000</v>
      </c>
      <c r="I24" s="34">
        <v>5000</v>
      </c>
      <c r="J24" s="33">
        <v>39</v>
      </c>
      <c r="K24" s="33">
        <v>47</v>
      </c>
      <c r="L24" s="33">
        <v>73</v>
      </c>
      <c r="M24" s="33">
        <v>0</v>
      </c>
      <c r="N24" s="35">
        <v>999</v>
      </c>
      <c r="O24" s="35">
        <v>0</v>
      </c>
      <c r="P24" s="35">
        <v>0</v>
      </c>
      <c r="Q24" s="35">
        <v>15</v>
      </c>
      <c r="R24" s="45">
        <v>61</v>
      </c>
      <c r="S24" s="45">
        <v>21</v>
      </c>
      <c r="T24" s="45">
        <v>310</v>
      </c>
      <c r="U24" s="33"/>
    </row>
    <row r="25" spans="1:21" s="29" customFormat="1">
      <c r="A25" s="30"/>
      <c r="B25" s="37" t="s">
        <v>76</v>
      </c>
      <c r="C25" s="37">
        <v>2000</v>
      </c>
      <c r="D25" s="37">
        <v>0</v>
      </c>
      <c r="E25" s="37">
        <v>1000</v>
      </c>
      <c r="F25" s="37">
        <v>1000</v>
      </c>
      <c r="G25" s="37">
        <v>4000</v>
      </c>
      <c r="H25" s="37">
        <v>16000</v>
      </c>
      <c r="I25" s="38">
        <v>29901</v>
      </c>
      <c r="J25" s="38">
        <v>29154</v>
      </c>
      <c r="K25" s="38">
        <v>3578</v>
      </c>
      <c r="L25" s="37">
        <v>460</v>
      </c>
      <c r="M25" s="38">
        <v>6973</v>
      </c>
      <c r="N25" s="39">
        <v>10687</v>
      </c>
      <c r="O25" s="39">
        <v>13065</v>
      </c>
      <c r="P25" s="39">
        <v>7361</v>
      </c>
      <c r="Q25" s="39">
        <v>8552</v>
      </c>
      <c r="R25" s="38">
        <v>2765</v>
      </c>
      <c r="S25" s="38">
        <v>6039</v>
      </c>
      <c r="T25" s="38">
        <v>9724</v>
      </c>
      <c r="U25" s="33"/>
    </row>
    <row r="26" spans="1:21" s="29" customFormat="1">
      <c r="A26" s="31" t="s">
        <v>84</v>
      </c>
      <c r="B26" s="47" t="s">
        <v>75</v>
      </c>
      <c r="C26" s="47">
        <v>3201000</v>
      </c>
      <c r="D26" s="47">
        <v>3472000</v>
      </c>
      <c r="E26" s="47">
        <v>4043000</v>
      </c>
      <c r="F26" s="47">
        <v>4471000</v>
      </c>
      <c r="G26" s="47">
        <v>4612000</v>
      </c>
      <c r="H26" s="47">
        <v>5003000</v>
      </c>
      <c r="I26" s="48">
        <v>5165798</v>
      </c>
      <c r="J26" s="48">
        <v>6200684</v>
      </c>
      <c r="K26" s="48">
        <v>6195940</v>
      </c>
      <c r="L26" s="48">
        <v>6690838</v>
      </c>
      <c r="M26" s="48">
        <v>7167458</v>
      </c>
      <c r="N26" s="32">
        <v>7217094</v>
      </c>
      <c r="O26" s="32">
        <v>7902850</v>
      </c>
      <c r="P26" s="32">
        <v>8873456</v>
      </c>
      <c r="Q26" s="32">
        <v>9244340</v>
      </c>
      <c r="R26" s="48">
        <v>9445650</v>
      </c>
      <c r="S26" s="48">
        <v>8672519</v>
      </c>
      <c r="T26" s="48">
        <v>9257367</v>
      </c>
      <c r="U26" s="33"/>
    </row>
    <row r="27" spans="1:21" s="29" customFormat="1">
      <c r="A27" s="31"/>
      <c r="B27" s="47" t="s">
        <v>85</v>
      </c>
      <c r="C27" s="47">
        <v>333000</v>
      </c>
      <c r="D27" s="47">
        <v>335000</v>
      </c>
      <c r="E27" s="47">
        <v>380000</v>
      </c>
      <c r="F27" s="47">
        <v>403000</v>
      </c>
      <c r="G27" s="47">
        <v>369000</v>
      </c>
      <c r="H27" s="47">
        <v>378000</v>
      </c>
      <c r="I27" s="48">
        <v>430369</v>
      </c>
      <c r="J27" s="48">
        <v>424958</v>
      </c>
      <c r="K27" s="48">
        <v>513297</v>
      </c>
      <c r="L27" s="48">
        <v>508278</v>
      </c>
      <c r="M27" s="48">
        <v>499720</v>
      </c>
      <c r="N27" s="32">
        <v>531443</v>
      </c>
      <c r="O27" s="32">
        <v>733756</v>
      </c>
      <c r="P27" s="32">
        <v>731106</v>
      </c>
      <c r="Q27" s="32">
        <v>703180</v>
      </c>
      <c r="R27" s="48">
        <v>725365</v>
      </c>
      <c r="S27" s="48">
        <v>868436</v>
      </c>
      <c r="T27" s="48">
        <v>976708</v>
      </c>
      <c r="U27" s="33"/>
    </row>
    <row r="28" spans="1:21" s="29" customFormat="1">
      <c r="A28" s="30"/>
      <c r="B28" s="37" t="s">
        <v>76</v>
      </c>
      <c r="C28" s="37">
        <v>3534000</v>
      </c>
      <c r="D28" s="37">
        <v>3807000</v>
      </c>
      <c r="E28" s="37">
        <v>4423000</v>
      </c>
      <c r="F28" s="37">
        <v>4874000</v>
      </c>
      <c r="G28" s="37">
        <v>4981000</v>
      </c>
      <c r="H28" s="37">
        <v>5381000</v>
      </c>
      <c r="I28" s="38">
        <v>5596167</v>
      </c>
      <c r="J28" s="38">
        <v>6625642</v>
      </c>
      <c r="K28" s="38">
        <v>6709237</v>
      </c>
      <c r="L28" s="38">
        <v>7199116</v>
      </c>
      <c r="M28" s="38">
        <v>7667178</v>
      </c>
      <c r="N28" s="39">
        <f>SUM(N26:N27)</f>
        <v>7748537</v>
      </c>
      <c r="O28" s="39">
        <f>SUM(O26:O27)</f>
        <v>8636606</v>
      </c>
      <c r="P28" s="39">
        <f>SUM(P26:P27)</f>
        <v>9604562</v>
      </c>
      <c r="Q28" s="39">
        <f>SUM(Q26:Q27)</f>
        <v>9947520</v>
      </c>
      <c r="R28" s="38">
        <v>10171015</v>
      </c>
      <c r="S28" s="38">
        <v>9540955</v>
      </c>
      <c r="T28" s="38">
        <v>10234075</v>
      </c>
      <c r="U28" s="4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A24" activeCellId="1" sqref="A1:XFD1 A24:XFD24"/>
    </sheetView>
  </sheetViews>
  <sheetFormatPr defaultRowHeight="15.75"/>
  <cols>
    <col min="1" max="1" width="38.7109375" style="7" customWidth="1"/>
    <col min="2" max="12" width="16.140625" style="7" customWidth="1"/>
    <col min="13" max="13" width="15.28515625" style="7" customWidth="1"/>
    <col min="14" max="14" width="14.5703125" style="7" customWidth="1"/>
    <col min="15" max="15" width="13.42578125" style="7" customWidth="1"/>
    <col min="16" max="16" width="14.140625" style="7" customWidth="1"/>
    <col min="17" max="17" width="13" style="7" customWidth="1"/>
    <col min="18" max="18" width="13.7109375" style="7" customWidth="1"/>
    <col min="19" max="19" width="14.28515625" style="7" customWidth="1"/>
    <col min="20" max="16384" width="9.140625" style="7"/>
  </cols>
  <sheetData>
    <row r="1" spans="1:19">
      <c r="A1" s="9"/>
      <c r="B1" s="10">
        <v>2005</v>
      </c>
      <c r="C1" s="10">
        <v>2006</v>
      </c>
      <c r="D1" s="10">
        <v>2007</v>
      </c>
      <c r="E1" s="10">
        <v>2008</v>
      </c>
      <c r="F1" s="10">
        <v>2009</v>
      </c>
      <c r="G1" s="10">
        <v>2010</v>
      </c>
      <c r="H1" s="10">
        <v>2011</v>
      </c>
      <c r="I1" s="10">
        <v>2012</v>
      </c>
      <c r="J1" s="10">
        <v>2013</v>
      </c>
      <c r="K1" s="10">
        <v>2014</v>
      </c>
      <c r="L1" s="10">
        <v>2015</v>
      </c>
      <c r="M1" s="10">
        <v>2016</v>
      </c>
      <c r="N1" s="10">
        <v>2017</v>
      </c>
      <c r="O1" s="10">
        <v>2018</v>
      </c>
      <c r="P1" s="10">
        <v>2019</v>
      </c>
      <c r="Q1" s="11">
        <v>2020</v>
      </c>
      <c r="R1" s="12">
        <v>2021</v>
      </c>
      <c r="S1" s="13">
        <v>2022</v>
      </c>
    </row>
    <row r="2" spans="1:19">
      <c r="A2" s="14" t="s">
        <v>0</v>
      </c>
      <c r="B2" s="8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>
      <c r="A3" s="9" t="s">
        <v>1</v>
      </c>
      <c r="B3" s="15">
        <v>2645</v>
      </c>
      <c r="C3" s="22">
        <v>2970</v>
      </c>
      <c r="D3" s="22">
        <v>3761</v>
      </c>
      <c r="E3" s="22">
        <v>3959</v>
      </c>
      <c r="F3" s="22">
        <v>4086</v>
      </c>
      <c r="G3" s="22"/>
      <c r="H3" s="22">
        <v>5226</v>
      </c>
      <c r="I3" s="16">
        <v>5954</v>
      </c>
      <c r="J3" s="16">
        <v>5974</v>
      </c>
      <c r="K3" s="16">
        <v>6524</v>
      </c>
      <c r="L3" s="16">
        <v>6955</v>
      </c>
      <c r="M3" s="16">
        <v>7146</v>
      </c>
      <c r="N3" s="16">
        <v>7502</v>
      </c>
      <c r="O3" s="17">
        <v>8011</v>
      </c>
      <c r="P3" s="17">
        <v>9202</v>
      </c>
      <c r="Q3" s="17">
        <v>9093</v>
      </c>
      <c r="R3" s="17">
        <v>9056</v>
      </c>
      <c r="S3" s="17">
        <v>9164</v>
      </c>
    </row>
    <row r="4" spans="1:19">
      <c r="A4" s="9" t="s">
        <v>2</v>
      </c>
      <c r="B4" s="22">
        <v>1009</v>
      </c>
      <c r="C4" s="22">
        <v>1129</v>
      </c>
      <c r="D4" s="22">
        <v>1105</v>
      </c>
      <c r="E4" s="22">
        <v>1020</v>
      </c>
      <c r="F4" s="22">
        <v>1349</v>
      </c>
      <c r="G4" s="22"/>
      <c r="H4" s="22">
        <v>1298</v>
      </c>
      <c r="I4" s="16">
        <v>1302</v>
      </c>
      <c r="J4" s="16">
        <v>1726</v>
      </c>
      <c r="K4" s="16">
        <v>1830</v>
      </c>
      <c r="L4" s="16">
        <v>2143</v>
      </c>
      <c r="M4" s="16">
        <v>1846</v>
      </c>
      <c r="N4" s="16">
        <v>2003</v>
      </c>
      <c r="O4" s="17">
        <v>1771</v>
      </c>
      <c r="P4" s="17">
        <v>1996</v>
      </c>
      <c r="Q4" s="22">
        <v>2105</v>
      </c>
      <c r="R4" s="17">
        <v>2507</v>
      </c>
      <c r="S4" s="17">
        <v>2516</v>
      </c>
    </row>
    <row r="5" spans="1:19">
      <c r="A5" s="9" t="s">
        <v>3</v>
      </c>
      <c r="B5" s="22">
        <v>2128</v>
      </c>
      <c r="C5" s="22">
        <v>2344</v>
      </c>
      <c r="D5" s="22">
        <v>2722</v>
      </c>
      <c r="E5" s="22">
        <v>2891</v>
      </c>
      <c r="F5" s="22">
        <v>4641</v>
      </c>
      <c r="G5" s="22"/>
      <c r="H5" s="22">
        <v>3807</v>
      </c>
      <c r="I5" s="16">
        <v>4811</v>
      </c>
      <c r="J5" s="16">
        <v>4913</v>
      </c>
      <c r="K5" s="16">
        <v>5231</v>
      </c>
      <c r="L5" s="16">
        <v>6350</v>
      </c>
      <c r="M5" s="16">
        <v>6447</v>
      </c>
      <c r="N5" s="17">
        <v>7920</v>
      </c>
      <c r="O5" s="17">
        <v>7929</v>
      </c>
      <c r="P5" s="17">
        <v>7784</v>
      </c>
      <c r="Q5" s="22">
        <v>8254</v>
      </c>
      <c r="R5" s="17">
        <v>7165</v>
      </c>
      <c r="S5" s="17">
        <v>6229</v>
      </c>
    </row>
    <row r="6" spans="1:19">
      <c r="A6" s="9" t="s">
        <v>4</v>
      </c>
      <c r="B6" s="22">
        <v>4918</v>
      </c>
      <c r="C6" s="22">
        <v>5403</v>
      </c>
      <c r="D6" s="22">
        <v>5474</v>
      </c>
      <c r="E6" s="22">
        <v>5441</v>
      </c>
      <c r="F6" s="22">
        <v>6432</v>
      </c>
      <c r="G6" s="22"/>
      <c r="H6" s="22">
        <v>6607</v>
      </c>
      <c r="I6" s="16">
        <v>6665</v>
      </c>
      <c r="J6" s="16">
        <v>6537</v>
      </c>
      <c r="K6" s="16">
        <v>7192</v>
      </c>
      <c r="L6" s="16">
        <v>7232</v>
      </c>
      <c r="M6" s="16">
        <v>7677</v>
      </c>
      <c r="N6" s="17">
        <v>8179</v>
      </c>
      <c r="O6" s="17">
        <v>7764</v>
      </c>
      <c r="P6" s="17">
        <v>8576</v>
      </c>
      <c r="Q6" s="22">
        <v>8318</v>
      </c>
      <c r="R6" s="17">
        <v>8604</v>
      </c>
      <c r="S6" s="17">
        <v>8804</v>
      </c>
    </row>
    <row r="7" spans="1:19" s="89" customFormat="1">
      <c r="A7" s="85" t="s">
        <v>188</v>
      </c>
      <c r="B7" s="86">
        <v>10700</v>
      </c>
      <c r="C7" s="86">
        <v>11846</v>
      </c>
      <c r="D7" s="86">
        <v>13062</v>
      </c>
      <c r="E7" s="86">
        <v>13311</v>
      </c>
      <c r="F7" s="86">
        <v>16508</v>
      </c>
      <c r="G7" s="86">
        <v>16201</v>
      </c>
      <c r="H7" s="86">
        <v>16938</v>
      </c>
      <c r="I7" s="87">
        <v>18732</v>
      </c>
      <c r="J7" s="87">
        <v>19150</v>
      </c>
      <c r="K7" s="87">
        <v>20777</v>
      </c>
      <c r="L7" s="87">
        <v>22680</v>
      </c>
      <c r="M7" s="87">
        <v>23116</v>
      </c>
      <c r="N7" s="88">
        <v>25604</v>
      </c>
      <c r="O7" s="88">
        <v>25475</v>
      </c>
      <c r="P7" s="88">
        <v>27558</v>
      </c>
      <c r="Q7" s="86">
        <v>27770</v>
      </c>
      <c r="R7" s="88">
        <v>27332</v>
      </c>
      <c r="S7" s="88">
        <v>26713</v>
      </c>
    </row>
    <row r="8" spans="1:19">
      <c r="A8" s="11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8"/>
      <c r="R8" s="15"/>
      <c r="S8" s="15"/>
    </row>
    <row r="9" spans="1:19">
      <c r="A9" s="11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8"/>
      <c r="R9" s="15"/>
      <c r="S9" s="15"/>
    </row>
    <row r="10" spans="1:19">
      <c r="A10" s="19" t="s">
        <v>5</v>
      </c>
      <c r="B10" s="22">
        <v>3202</v>
      </c>
      <c r="C10" s="22">
        <v>3473</v>
      </c>
      <c r="D10" s="22">
        <v>4042</v>
      </c>
      <c r="E10" s="22">
        <v>4471</v>
      </c>
      <c r="F10" s="22">
        <v>4612</v>
      </c>
      <c r="G10" s="22">
        <v>5004</v>
      </c>
      <c r="H10" s="22">
        <v>5166</v>
      </c>
      <c r="I10" s="16">
        <v>6201</v>
      </c>
      <c r="J10" s="16">
        <v>6196</v>
      </c>
      <c r="K10" s="16">
        <v>6691</v>
      </c>
      <c r="L10" s="16">
        <v>7167</v>
      </c>
      <c r="M10" s="16">
        <v>7217</v>
      </c>
      <c r="N10" s="17">
        <v>7903</v>
      </c>
      <c r="O10" s="17">
        <v>8873</v>
      </c>
      <c r="P10" s="17">
        <v>9244</v>
      </c>
      <c r="Q10" s="22">
        <v>9446</v>
      </c>
      <c r="R10" s="17">
        <v>8673</v>
      </c>
      <c r="S10" s="17">
        <v>9257</v>
      </c>
    </row>
    <row r="11" spans="1:19">
      <c r="A11" s="11" t="s">
        <v>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21"/>
      <c r="P11" s="21"/>
      <c r="Q11" s="8"/>
      <c r="R11" s="15"/>
      <c r="S11" s="15"/>
    </row>
    <row r="12" spans="1:19">
      <c r="A12" s="9" t="s">
        <v>1</v>
      </c>
      <c r="B12" s="22">
        <v>1680</v>
      </c>
      <c r="C12" s="22">
        <v>1625</v>
      </c>
      <c r="D12" s="22">
        <v>1934</v>
      </c>
      <c r="E12" s="22">
        <v>1996</v>
      </c>
      <c r="F12" s="22">
        <v>1952</v>
      </c>
      <c r="G12" s="22"/>
      <c r="H12" s="22">
        <v>2337</v>
      </c>
      <c r="I12" s="16">
        <v>2626</v>
      </c>
      <c r="J12" s="16">
        <v>2690</v>
      </c>
      <c r="K12" s="16">
        <v>2791</v>
      </c>
      <c r="L12" s="16">
        <v>2803</v>
      </c>
      <c r="M12" s="16">
        <v>2880</v>
      </c>
      <c r="N12" s="17">
        <v>3034</v>
      </c>
      <c r="O12" s="17">
        <v>3303</v>
      </c>
      <c r="P12" s="17">
        <v>3583</v>
      </c>
      <c r="Q12" s="22">
        <v>3633</v>
      </c>
      <c r="R12" s="17">
        <v>3922</v>
      </c>
      <c r="S12" s="17">
        <v>4223</v>
      </c>
    </row>
    <row r="13" spans="1:19">
      <c r="A13" s="9" t="s">
        <v>2</v>
      </c>
      <c r="B13" s="8">
        <v>139</v>
      </c>
      <c r="C13" s="8">
        <v>185</v>
      </c>
      <c r="D13" s="8">
        <v>168</v>
      </c>
      <c r="E13" s="8">
        <v>299</v>
      </c>
      <c r="F13" s="8">
        <v>269</v>
      </c>
      <c r="G13" s="8"/>
      <c r="H13" s="8">
        <v>171</v>
      </c>
      <c r="I13" s="21">
        <v>153</v>
      </c>
      <c r="J13" s="21">
        <v>128</v>
      </c>
      <c r="K13" s="16">
        <v>108</v>
      </c>
      <c r="L13" s="21">
        <v>113</v>
      </c>
      <c r="M13" s="21">
        <v>122</v>
      </c>
      <c r="N13" s="15">
        <v>133</v>
      </c>
      <c r="O13" s="15">
        <v>44</v>
      </c>
      <c r="P13" s="15">
        <v>37</v>
      </c>
      <c r="Q13" s="8">
        <v>37</v>
      </c>
      <c r="R13" s="15">
        <v>54</v>
      </c>
      <c r="S13" s="15">
        <v>41</v>
      </c>
    </row>
    <row r="14" spans="1:19">
      <c r="A14" s="9" t="s">
        <v>3</v>
      </c>
      <c r="B14" s="21">
        <v>286</v>
      </c>
      <c r="C14" s="21">
        <v>313</v>
      </c>
      <c r="D14" s="21">
        <v>205</v>
      </c>
      <c r="E14" s="21">
        <v>200</v>
      </c>
      <c r="F14" s="21">
        <v>62</v>
      </c>
      <c r="G14" s="21"/>
      <c r="H14" s="21">
        <v>122</v>
      </c>
      <c r="I14" s="21">
        <v>106</v>
      </c>
      <c r="J14" s="21">
        <v>65</v>
      </c>
      <c r="K14" s="21">
        <v>422</v>
      </c>
      <c r="L14" s="21">
        <v>578</v>
      </c>
      <c r="M14" s="21">
        <v>606</v>
      </c>
      <c r="N14" s="15">
        <v>547</v>
      </c>
      <c r="O14" s="15">
        <v>733</v>
      </c>
      <c r="P14" s="15">
        <v>602</v>
      </c>
      <c r="Q14" s="8">
        <v>475</v>
      </c>
      <c r="R14" s="15">
        <v>586</v>
      </c>
      <c r="S14" s="15">
        <v>453</v>
      </c>
    </row>
    <row r="15" spans="1:19">
      <c r="A15" s="9" t="s">
        <v>4</v>
      </c>
      <c r="B15" s="21">
        <v>173</v>
      </c>
      <c r="C15" s="21">
        <v>132</v>
      </c>
      <c r="D15" s="21">
        <v>167</v>
      </c>
      <c r="E15" s="21">
        <v>190</v>
      </c>
      <c r="F15" s="21">
        <v>166</v>
      </c>
      <c r="G15" s="21"/>
      <c r="H15" s="21">
        <v>158</v>
      </c>
      <c r="I15" s="21">
        <v>160</v>
      </c>
      <c r="J15" s="21">
        <v>100</v>
      </c>
      <c r="K15" s="21">
        <v>45</v>
      </c>
      <c r="L15" s="21">
        <v>40</v>
      </c>
      <c r="M15" s="21">
        <v>51</v>
      </c>
      <c r="N15" s="15">
        <v>80</v>
      </c>
      <c r="O15" s="15">
        <v>45</v>
      </c>
      <c r="P15" s="15">
        <v>55</v>
      </c>
      <c r="Q15" s="8">
        <v>60</v>
      </c>
      <c r="R15" s="15">
        <v>50</v>
      </c>
      <c r="S15" s="15">
        <v>54</v>
      </c>
    </row>
    <row r="16" spans="1:19" s="89" customFormat="1">
      <c r="A16" s="85" t="s">
        <v>189</v>
      </c>
      <c r="B16" s="87">
        <v>2278</v>
      </c>
      <c r="C16" s="87">
        <v>2255</v>
      </c>
      <c r="D16" s="87">
        <v>2474</v>
      </c>
      <c r="E16" s="87">
        <v>2685</v>
      </c>
      <c r="F16" s="87">
        <v>2449</v>
      </c>
      <c r="G16" s="87">
        <v>2575</v>
      </c>
      <c r="H16" s="87">
        <v>2788</v>
      </c>
      <c r="I16" s="87">
        <v>3045</v>
      </c>
      <c r="J16" s="87">
        <v>2983</v>
      </c>
      <c r="K16" s="87">
        <v>3366</v>
      </c>
      <c r="L16" s="87">
        <v>3534</v>
      </c>
      <c r="M16" s="87">
        <v>3659</v>
      </c>
      <c r="N16" s="88">
        <v>3794</v>
      </c>
      <c r="O16" s="88">
        <v>4125</v>
      </c>
      <c r="P16" s="88">
        <v>4277</v>
      </c>
      <c r="Q16" s="86">
        <v>4205</v>
      </c>
      <c r="R16" s="88">
        <v>4612</v>
      </c>
      <c r="S16" s="88">
        <v>4771</v>
      </c>
    </row>
    <row r="17" spans="1:19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8"/>
      <c r="R17" s="15"/>
      <c r="S17" s="15"/>
    </row>
    <row r="18" spans="1:19">
      <c r="A18" s="19" t="s">
        <v>7</v>
      </c>
      <c r="B18" s="21">
        <v>334</v>
      </c>
      <c r="C18" s="21">
        <v>335</v>
      </c>
      <c r="D18" s="21">
        <v>381</v>
      </c>
      <c r="E18" s="21">
        <v>404</v>
      </c>
      <c r="F18" s="21">
        <v>368</v>
      </c>
      <c r="G18" s="21">
        <v>377</v>
      </c>
      <c r="H18" s="21">
        <v>430</v>
      </c>
      <c r="I18" s="21">
        <v>425</v>
      </c>
      <c r="J18" s="21">
        <v>513</v>
      </c>
      <c r="K18" s="21">
        <v>508</v>
      </c>
      <c r="L18" s="21">
        <v>500</v>
      </c>
      <c r="M18" s="21">
        <v>531</v>
      </c>
      <c r="N18" s="15">
        <v>734</v>
      </c>
      <c r="O18" s="15">
        <v>731</v>
      </c>
      <c r="P18" s="15">
        <v>703</v>
      </c>
      <c r="Q18" s="8">
        <v>725</v>
      </c>
      <c r="R18" s="15">
        <v>868</v>
      </c>
      <c r="S18" s="15">
        <v>977</v>
      </c>
    </row>
    <row r="19" spans="1:19">
      <c r="A19" s="11" t="s">
        <v>8</v>
      </c>
      <c r="B19" s="16">
        <v>12978</v>
      </c>
      <c r="C19" s="16">
        <v>14101</v>
      </c>
      <c r="D19" s="16">
        <v>15536</v>
      </c>
      <c r="E19" s="16">
        <v>15996</v>
      </c>
      <c r="F19" s="16">
        <v>18957</v>
      </c>
      <c r="G19" s="16">
        <v>18776</v>
      </c>
      <c r="H19" s="16">
        <v>19726</v>
      </c>
      <c r="I19" s="16">
        <v>21777</v>
      </c>
      <c r="J19" s="16">
        <v>22133</v>
      </c>
      <c r="K19" s="16">
        <v>24143</v>
      </c>
      <c r="L19" s="16">
        <v>26214</v>
      </c>
      <c r="M19" s="16">
        <v>26775</v>
      </c>
      <c r="N19" s="17">
        <v>29398</v>
      </c>
      <c r="O19" s="17">
        <v>29600</v>
      </c>
      <c r="P19" s="17">
        <v>31835</v>
      </c>
      <c r="Q19" s="22">
        <v>31975</v>
      </c>
      <c r="R19" s="17">
        <v>31944</v>
      </c>
      <c r="S19" s="17">
        <v>31484</v>
      </c>
    </row>
    <row r="20" spans="1:19" s="89" customFormat="1">
      <c r="A20" s="90" t="s">
        <v>9</v>
      </c>
      <c r="B20" s="91">
        <v>303</v>
      </c>
      <c r="C20" s="91">
        <v>318</v>
      </c>
      <c r="D20" s="91">
        <v>426</v>
      </c>
      <c r="E20" s="91">
        <v>419</v>
      </c>
      <c r="F20" s="91">
        <v>105</v>
      </c>
      <c r="G20" s="91">
        <v>158</v>
      </c>
      <c r="H20" s="91">
        <v>227</v>
      </c>
      <c r="I20" s="91">
        <v>143</v>
      </c>
      <c r="J20" s="91">
        <v>174</v>
      </c>
      <c r="K20" s="91">
        <v>732</v>
      </c>
      <c r="L20" s="91">
        <v>518</v>
      </c>
      <c r="M20" s="91">
        <v>589</v>
      </c>
      <c r="N20" s="92">
        <v>874</v>
      </c>
      <c r="O20" s="88">
        <v>1247</v>
      </c>
      <c r="P20" s="88">
        <v>2495</v>
      </c>
      <c r="Q20" s="86">
        <v>2031</v>
      </c>
      <c r="R20" s="88">
        <v>2489</v>
      </c>
      <c r="S20" s="88">
        <v>2304</v>
      </c>
    </row>
    <row r="21" spans="1:19">
      <c r="A21" s="9" t="s">
        <v>10</v>
      </c>
      <c r="B21" s="21"/>
      <c r="C21" s="21"/>
      <c r="D21" s="21"/>
      <c r="E21" s="21"/>
      <c r="F21" s="21"/>
      <c r="G21" s="21"/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15">
        <v>0</v>
      </c>
      <c r="N21" s="15">
        <v>73</v>
      </c>
      <c r="O21" s="15">
        <v>76</v>
      </c>
      <c r="P21" s="15">
        <v>110</v>
      </c>
      <c r="Q21" s="8">
        <v>109</v>
      </c>
      <c r="R21" s="15">
        <v>118</v>
      </c>
      <c r="S21" s="15">
        <v>92</v>
      </c>
    </row>
    <row r="22" spans="1:19">
      <c r="A22" s="18" t="s">
        <v>11</v>
      </c>
      <c r="B22" s="16">
        <v>13281</v>
      </c>
      <c r="C22" s="16">
        <v>14419</v>
      </c>
      <c r="D22" s="16">
        <v>15962</v>
      </c>
      <c r="E22" s="16">
        <v>16415</v>
      </c>
      <c r="F22" s="16">
        <v>19062</v>
      </c>
      <c r="G22" s="16">
        <v>18934</v>
      </c>
      <c r="H22" s="16">
        <v>19953</v>
      </c>
      <c r="I22" s="16">
        <v>21920</v>
      </c>
      <c r="J22" s="16">
        <v>22307</v>
      </c>
      <c r="K22" s="16">
        <v>24875</v>
      </c>
      <c r="L22" s="16">
        <v>26732</v>
      </c>
      <c r="M22" s="16">
        <v>27364</v>
      </c>
      <c r="N22" s="17">
        <v>30345</v>
      </c>
      <c r="O22" s="17">
        <v>30923</v>
      </c>
      <c r="P22" s="17">
        <v>34440</v>
      </c>
      <c r="Q22" s="22">
        <v>34115</v>
      </c>
      <c r="R22" s="17">
        <v>34551</v>
      </c>
      <c r="S22" s="17">
        <v>33880</v>
      </c>
    </row>
    <row r="23" spans="1:19">
      <c r="A23" s="11"/>
      <c r="B23" s="15"/>
      <c r="C23" s="15"/>
      <c r="D23" s="15"/>
      <c r="E23" s="15"/>
      <c r="F23" s="15"/>
      <c r="G23" s="15"/>
      <c r="H23" s="15"/>
      <c r="I23" s="15"/>
      <c r="K23" s="15"/>
      <c r="L23" s="15"/>
      <c r="M23" s="15"/>
      <c r="N23" s="15"/>
      <c r="O23" s="15"/>
      <c r="P23" s="21"/>
      <c r="Q23" s="8"/>
      <c r="R23" s="15"/>
      <c r="S23" s="15"/>
    </row>
    <row r="24" spans="1:19">
      <c r="A24" s="20" t="s">
        <v>12</v>
      </c>
      <c r="B24" s="16">
        <v>436671</v>
      </c>
      <c r="C24" s="16">
        <v>479355</v>
      </c>
      <c r="D24" s="16">
        <v>585367</v>
      </c>
      <c r="E24" s="16">
        <v>615733</v>
      </c>
      <c r="F24" s="16">
        <v>618816</v>
      </c>
      <c r="G24" s="16">
        <v>695600</v>
      </c>
      <c r="H24" s="16">
        <v>770804</v>
      </c>
      <c r="I24" s="16">
        <v>903463</v>
      </c>
      <c r="J24" s="17">
        <v>894000</v>
      </c>
      <c r="K24" s="16">
        <v>1012002</v>
      </c>
      <c r="L24" s="16">
        <v>1076118</v>
      </c>
      <c r="M24" s="16">
        <v>1091371</v>
      </c>
      <c r="N24" s="17">
        <v>1189957</v>
      </c>
      <c r="O24" s="17">
        <v>1303862</v>
      </c>
      <c r="P24" s="17">
        <v>1416654</v>
      </c>
      <c r="Q24" s="22">
        <v>1359579</v>
      </c>
      <c r="R24" s="17">
        <v>1435250</v>
      </c>
      <c r="S24" s="17">
        <v>1449863</v>
      </c>
    </row>
    <row r="25" spans="1:19">
      <c r="A25" s="20" t="s">
        <v>13</v>
      </c>
      <c r="B25" s="16">
        <v>1731</v>
      </c>
      <c r="C25" s="16">
        <v>1857</v>
      </c>
      <c r="D25" s="16">
        <v>1811</v>
      </c>
      <c r="E25" s="16">
        <v>1686</v>
      </c>
      <c r="F25" s="16">
        <v>1748</v>
      </c>
      <c r="G25" s="16">
        <v>1579</v>
      </c>
      <c r="H25" s="16">
        <v>1684</v>
      </c>
      <c r="I25" s="16">
        <v>1763</v>
      </c>
      <c r="J25" s="16">
        <v>1768</v>
      </c>
      <c r="K25" s="16">
        <v>1832</v>
      </c>
      <c r="L25" s="16">
        <v>1694</v>
      </c>
      <c r="M25" s="16">
        <v>1607</v>
      </c>
      <c r="N25" s="17">
        <v>1767</v>
      </c>
      <c r="O25" s="17">
        <v>1605</v>
      </c>
      <c r="P25" s="17">
        <v>1675</v>
      </c>
      <c r="Q25" s="22">
        <v>1621</v>
      </c>
      <c r="R25" s="17">
        <v>1635</v>
      </c>
      <c r="S25" s="17">
        <v>1561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zoomScale="106" zoomScaleNormal="106" workbookViewId="0">
      <selection activeCell="H5" sqref="H5"/>
    </sheetView>
  </sheetViews>
  <sheetFormatPr defaultRowHeight="15"/>
  <cols>
    <col min="1" max="1" width="29.5703125" customWidth="1"/>
  </cols>
  <sheetData>
    <row r="1" spans="1:30" ht="15.75">
      <c r="A1" s="93" t="s">
        <v>113</v>
      </c>
      <c r="B1" s="94" t="s">
        <v>178</v>
      </c>
      <c r="C1" s="95" t="s">
        <v>179</v>
      </c>
      <c r="D1" s="95"/>
      <c r="E1" s="95"/>
      <c r="F1" s="94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pans="1:30" ht="15.75">
      <c r="A2" s="93" t="s">
        <v>114</v>
      </c>
      <c r="B2" s="93">
        <v>2005</v>
      </c>
      <c r="C2" s="93">
        <v>2006</v>
      </c>
      <c r="D2" s="93">
        <v>2007</v>
      </c>
      <c r="E2" s="93">
        <v>2008</v>
      </c>
      <c r="F2" s="93">
        <v>2009</v>
      </c>
      <c r="G2" s="93">
        <v>2010</v>
      </c>
      <c r="H2" s="93">
        <v>2011</v>
      </c>
      <c r="I2" s="93">
        <v>2012</v>
      </c>
      <c r="J2" s="93">
        <v>2013</v>
      </c>
      <c r="K2" s="93">
        <v>2014</v>
      </c>
      <c r="L2" s="93">
        <v>2015</v>
      </c>
      <c r="M2" s="93">
        <v>2016</v>
      </c>
      <c r="N2" s="93">
        <v>2017</v>
      </c>
      <c r="O2" s="93">
        <v>2018</v>
      </c>
      <c r="P2" s="93">
        <v>2019</v>
      </c>
      <c r="Q2" s="93">
        <v>2020</v>
      </c>
      <c r="R2" s="93">
        <v>2021</v>
      </c>
      <c r="S2" s="93">
        <v>2022</v>
      </c>
      <c r="AA2" s="57"/>
      <c r="AB2" s="57"/>
      <c r="AC2" s="57"/>
      <c r="AD2" s="57"/>
    </row>
    <row r="3" spans="1:30" ht="15.75">
      <c r="A3" s="96" t="s">
        <v>115</v>
      </c>
      <c r="B3" s="93">
        <v>405</v>
      </c>
      <c r="C3" s="93">
        <v>402</v>
      </c>
      <c r="D3" s="96">
        <v>464</v>
      </c>
      <c r="E3" s="96">
        <v>421</v>
      </c>
      <c r="F3" s="96">
        <v>371</v>
      </c>
      <c r="G3" s="96">
        <v>468</v>
      </c>
      <c r="H3" s="96">
        <v>433</v>
      </c>
      <c r="I3" s="96">
        <v>450</v>
      </c>
      <c r="J3" s="96">
        <v>541</v>
      </c>
      <c r="K3" s="96">
        <v>554</v>
      </c>
      <c r="L3" s="96">
        <v>528</v>
      </c>
      <c r="M3" s="93">
        <v>548</v>
      </c>
      <c r="N3" s="93">
        <v>571</v>
      </c>
      <c r="O3" s="93">
        <v>607</v>
      </c>
      <c r="P3" s="93">
        <v>570</v>
      </c>
      <c r="Q3" s="93">
        <v>679</v>
      </c>
      <c r="R3" s="93">
        <v>740</v>
      </c>
      <c r="S3" s="93">
        <v>731</v>
      </c>
      <c r="T3" s="55"/>
    </row>
    <row r="4" spans="1:30" ht="15.75">
      <c r="A4" s="96" t="s">
        <v>116</v>
      </c>
      <c r="B4" s="93">
        <v>217</v>
      </c>
      <c r="C4" s="93">
        <v>200</v>
      </c>
      <c r="D4" s="96">
        <v>309</v>
      </c>
      <c r="E4" s="96">
        <v>549</v>
      </c>
      <c r="F4" s="96">
        <v>121</v>
      </c>
      <c r="G4" s="96">
        <v>391</v>
      </c>
      <c r="H4" s="96">
        <v>444</v>
      </c>
      <c r="I4" s="96">
        <v>372</v>
      </c>
      <c r="J4" s="96">
        <v>423</v>
      </c>
      <c r="K4" s="96">
        <v>336</v>
      </c>
      <c r="L4" s="96">
        <v>223</v>
      </c>
      <c r="M4" s="93">
        <v>269</v>
      </c>
      <c r="N4" s="93">
        <v>165</v>
      </c>
      <c r="O4" s="93">
        <v>35</v>
      </c>
      <c r="P4" s="93">
        <v>33</v>
      </c>
      <c r="Q4" s="93">
        <v>12</v>
      </c>
      <c r="R4" s="93">
        <v>6</v>
      </c>
      <c r="S4" s="93">
        <v>245</v>
      </c>
    </row>
    <row r="5" spans="1:30" ht="15.75">
      <c r="A5" s="96" t="s">
        <v>117</v>
      </c>
      <c r="B5" s="93">
        <v>170</v>
      </c>
      <c r="C5" s="93">
        <v>195</v>
      </c>
      <c r="D5" s="96">
        <v>235</v>
      </c>
      <c r="E5" s="96">
        <v>272</v>
      </c>
      <c r="F5" s="96">
        <v>234</v>
      </c>
      <c r="G5" s="96">
        <v>199</v>
      </c>
      <c r="H5" s="96">
        <v>230</v>
      </c>
      <c r="I5" s="96">
        <v>210</v>
      </c>
      <c r="J5" s="96">
        <v>264</v>
      </c>
      <c r="K5" s="96">
        <v>256</v>
      </c>
      <c r="L5" s="96">
        <v>262</v>
      </c>
      <c r="M5" s="93">
        <v>271</v>
      </c>
      <c r="N5" s="93">
        <v>361</v>
      </c>
      <c r="O5" s="93">
        <v>287</v>
      </c>
      <c r="P5" s="93">
        <v>298</v>
      </c>
      <c r="Q5" s="93">
        <v>358</v>
      </c>
      <c r="R5" s="93">
        <v>460</v>
      </c>
      <c r="S5" s="93">
        <v>407</v>
      </c>
      <c r="T5" s="55"/>
    </row>
    <row r="6" spans="1:30" ht="15.75">
      <c r="A6" s="96" t="s">
        <v>118</v>
      </c>
      <c r="B6" s="93">
        <v>9</v>
      </c>
      <c r="C6" s="93">
        <v>17</v>
      </c>
      <c r="D6" s="96">
        <v>35</v>
      </c>
      <c r="E6" s="96">
        <v>18</v>
      </c>
      <c r="F6" s="96">
        <v>17</v>
      </c>
      <c r="G6" s="96">
        <v>26</v>
      </c>
      <c r="H6" s="96">
        <v>4</v>
      </c>
      <c r="I6" s="96">
        <v>0</v>
      </c>
      <c r="J6" s="96">
        <v>0</v>
      </c>
      <c r="K6" s="96">
        <v>2</v>
      </c>
      <c r="L6" s="96">
        <v>0</v>
      </c>
      <c r="M6" s="93">
        <v>0</v>
      </c>
      <c r="N6" s="93">
        <v>0</v>
      </c>
      <c r="O6" s="96">
        <v>0</v>
      </c>
      <c r="P6" s="96">
        <v>0</v>
      </c>
      <c r="Q6" s="96">
        <v>0</v>
      </c>
      <c r="R6" s="96">
        <v>0</v>
      </c>
      <c r="S6" s="96">
        <v>1</v>
      </c>
    </row>
    <row r="7" spans="1:30" ht="15.75">
      <c r="A7" s="96" t="s">
        <v>119</v>
      </c>
      <c r="B7" s="93">
        <v>35</v>
      </c>
      <c r="C7" s="93">
        <v>42</v>
      </c>
      <c r="D7" s="96">
        <v>38</v>
      </c>
      <c r="E7" s="96">
        <v>28</v>
      </c>
      <c r="F7" s="96">
        <v>21</v>
      </c>
      <c r="G7" s="96">
        <v>22</v>
      </c>
      <c r="H7" s="96">
        <v>17</v>
      </c>
      <c r="I7" s="96">
        <v>23</v>
      </c>
      <c r="J7" s="96">
        <v>16</v>
      </c>
      <c r="K7" s="96">
        <v>20</v>
      </c>
      <c r="L7" s="96">
        <v>18</v>
      </c>
      <c r="M7" s="93">
        <v>15</v>
      </c>
      <c r="N7" s="93">
        <v>22</v>
      </c>
      <c r="O7" s="93">
        <v>26</v>
      </c>
      <c r="P7" s="93">
        <v>17</v>
      </c>
      <c r="Q7" s="93">
        <v>1</v>
      </c>
      <c r="R7" s="93">
        <v>1</v>
      </c>
      <c r="S7" s="93">
        <v>18</v>
      </c>
      <c r="T7" s="55"/>
    </row>
    <row r="8" spans="1:30" ht="15.75">
      <c r="A8" s="96" t="s">
        <v>120</v>
      </c>
      <c r="B8" s="93">
        <v>30</v>
      </c>
      <c r="C8" s="93">
        <v>43</v>
      </c>
      <c r="D8" s="96">
        <v>42</v>
      </c>
      <c r="E8" s="96">
        <v>34</v>
      </c>
      <c r="F8" s="96">
        <v>33</v>
      </c>
      <c r="G8" s="96">
        <v>38</v>
      </c>
      <c r="H8" s="96">
        <v>37</v>
      </c>
      <c r="I8" s="96">
        <v>33</v>
      </c>
      <c r="J8" s="96">
        <v>28</v>
      </c>
      <c r="K8" s="96">
        <v>27</v>
      </c>
      <c r="L8" s="96">
        <v>24</v>
      </c>
      <c r="M8" s="93">
        <v>24</v>
      </c>
      <c r="N8" s="93">
        <v>21</v>
      </c>
      <c r="O8" s="93">
        <v>23</v>
      </c>
      <c r="P8" s="93">
        <v>20</v>
      </c>
      <c r="Q8" s="93">
        <v>18</v>
      </c>
      <c r="R8" s="93">
        <v>17</v>
      </c>
      <c r="S8" s="93">
        <v>11</v>
      </c>
    </row>
    <row r="9" spans="1:30" ht="15.75">
      <c r="A9" s="96" t="s">
        <v>121</v>
      </c>
      <c r="B9" s="93">
        <v>4</v>
      </c>
      <c r="C9" s="93">
        <v>12</v>
      </c>
      <c r="D9" s="96">
        <v>33</v>
      </c>
      <c r="E9" s="96">
        <v>15</v>
      </c>
      <c r="F9" s="96">
        <v>17</v>
      </c>
      <c r="G9" s="96">
        <v>36</v>
      </c>
      <c r="H9" s="96">
        <v>13</v>
      </c>
      <c r="I9" s="96">
        <v>27</v>
      </c>
      <c r="J9" s="96">
        <v>34</v>
      </c>
      <c r="K9" s="96">
        <v>19</v>
      </c>
      <c r="L9" s="96">
        <v>25</v>
      </c>
      <c r="M9" s="93">
        <v>39</v>
      </c>
      <c r="N9" s="93">
        <v>12</v>
      </c>
      <c r="O9" s="93">
        <v>19</v>
      </c>
      <c r="P9" s="93">
        <v>12</v>
      </c>
      <c r="Q9" s="93">
        <v>36</v>
      </c>
      <c r="R9" s="93">
        <v>71</v>
      </c>
      <c r="S9" s="93">
        <v>29</v>
      </c>
      <c r="T9" s="55"/>
    </row>
    <row r="10" spans="1:30" ht="15.75">
      <c r="A10" s="96" t="s">
        <v>122</v>
      </c>
      <c r="B10" s="93">
        <v>47</v>
      </c>
      <c r="C10" s="93">
        <v>42</v>
      </c>
      <c r="D10" s="96">
        <v>32</v>
      </c>
      <c r="E10" s="96">
        <v>24</v>
      </c>
      <c r="F10" s="96">
        <v>15</v>
      </c>
      <c r="G10" s="96">
        <v>15</v>
      </c>
      <c r="H10" s="96">
        <v>9</v>
      </c>
      <c r="I10" s="96">
        <v>5</v>
      </c>
      <c r="J10" s="96">
        <v>6</v>
      </c>
      <c r="K10" s="96">
        <v>12</v>
      </c>
      <c r="L10" s="96">
        <v>4</v>
      </c>
      <c r="M10" s="93">
        <v>5</v>
      </c>
      <c r="N10" s="93">
        <v>3</v>
      </c>
      <c r="O10" s="93">
        <v>4</v>
      </c>
      <c r="P10" s="93">
        <v>3</v>
      </c>
      <c r="Q10" s="93">
        <v>0</v>
      </c>
      <c r="R10" s="93">
        <v>0</v>
      </c>
      <c r="S10" s="93">
        <v>13</v>
      </c>
    </row>
    <row r="11" spans="1:30" ht="15.75">
      <c r="A11" s="96" t="s">
        <v>123</v>
      </c>
      <c r="B11" s="93">
        <v>25</v>
      </c>
      <c r="C11" s="93">
        <v>22</v>
      </c>
      <c r="D11" s="96">
        <v>24</v>
      </c>
      <c r="E11" s="96">
        <v>23</v>
      </c>
      <c r="F11" s="96">
        <v>18</v>
      </c>
      <c r="G11" s="96">
        <v>18</v>
      </c>
      <c r="H11" s="96">
        <v>19</v>
      </c>
      <c r="I11" s="96">
        <v>21</v>
      </c>
      <c r="J11" s="96">
        <v>23</v>
      </c>
      <c r="K11" s="96">
        <v>30</v>
      </c>
      <c r="L11" s="96">
        <v>29</v>
      </c>
      <c r="M11" s="93">
        <v>30</v>
      </c>
      <c r="N11" s="93">
        <v>34</v>
      </c>
      <c r="O11" s="93">
        <v>40</v>
      </c>
      <c r="P11" s="93">
        <v>46</v>
      </c>
      <c r="Q11" s="93">
        <v>36</v>
      </c>
      <c r="R11" s="93">
        <v>45</v>
      </c>
      <c r="S11" s="93">
        <v>51</v>
      </c>
      <c r="T11" s="55"/>
    </row>
    <row r="12" spans="1:30" ht="15.75">
      <c r="A12" s="96" t="s">
        <v>124</v>
      </c>
      <c r="B12" s="93">
        <v>16</v>
      </c>
      <c r="C12" s="93">
        <v>27</v>
      </c>
      <c r="D12" s="96">
        <v>22</v>
      </c>
      <c r="E12" s="96">
        <v>32</v>
      </c>
      <c r="F12" s="96">
        <v>59</v>
      </c>
      <c r="G12" s="96">
        <v>20</v>
      </c>
      <c r="H12" s="96">
        <v>16</v>
      </c>
      <c r="I12" s="96">
        <v>15</v>
      </c>
      <c r="J12" s="96">
        <v>28</v>
      </c>
      <c r="K12" s="96">
        <v>39</v>
      </c>
      <c r="L12" s="96">
        <v>39</v>
      </c>
      <c r="M12" s="93">
        <v>26</v>
      </c>
      <c r="N12" s="93">
        <v>21</v>
      </c>
      <c r="O12" s="93">
        <v>40</v>
      </c>
      <c r="P12" s="93">
        <v>36</v>
      </c>
      <c r="Q12" s="93">
        <v>56</v>
      </c>
      <c r="R12" s="93">
        <v>56</v>
      </c>
      <c r="S12" s="93">
        <v>34</v>
      </c>
    </row>
    <row r="13" spans="1:30" ht="15.75">
      <c r="A13" s="96" t="s">
        <v>125</v>
      </c>
      <c r="B13" s="93">
        <v>63</v>
      </c>
      <c r="C13" s="93">
        <v>22</v>
      </c>
      <c r="D13" s="96">
        <v>19</v>
      </c>
      <c r="E13" s="96">
        <v>7</v>
      </c>
      <c r="F13" s="96">
        <v>14</v>
      </c>
      <c r="G13" s="96">
        <v>6</v>
      </c>
      <c r="H13" s="96">
        <v>7</v>
      </c>
      <c r="I13" s="96">
        <v>4</v>
      </c>
      <c r="J13" s="96">
        <v>4</v>
      </c>
      <c r="K13" s="96">
        <v>2</v>
      </c>
      <c r="L13" s="96">
        <v>3</v>
      </c>
      <c r="M13" s="93">
        <v>5</v>
      </c>
      <c r="N13" s="93">
        <v>10</v>
      </c>
      <c r="O13" s="93">
        <v>13</v>
      </c>
      <c r="P13" s="93">
        <v>20</v>
      </c>
      <c r="Q13" s="93">
        <v>26</v>
      </c>
      <c r="R13" s="93">
        <v>9</v>
      </c>
      <c r="S13" s="93">
        <v>10</v>
      </c>
      <c r="T13" s="55"/>
    </row>
    <row r="14" spans="1:30" ht="15.75">
      <c r="A14" s="96" t="s">
        <v>126</v>
      </c>
      <c r="B14" s="93">
        <v>23</v>
      </c>
      <c r="C14" s="93">
        <v>32</v>
      </c>
      <c r="D14" s="96">
        <v>18</v>
      </c>
      <c r="E14" s="96">
        <v>20</v>
      </c>
      <c r="F14" s="96">
        <v>18</v>
      </c>
      <c r="G14" s="96">
        <v>29</v>
      </c>
      <c r="H14" s="96">
        <v>20</v>
      </c>
      <c r="I14" s="96">
        <v>26</v>
      </c>
      <c r="J14" s="96">
        <v>22</v>
      </c>
      <c r="K14" s="96">
        <v>28</v>
      </c>
      <c r="L14" s="96">
        <v>24</v>
      </c>
      <c r="M14" s="93">
        <v>31</v>
      </c>
      <c r="N14" s="93">
        <v>34</v>
      </c>
      <c r="O14" s="93">
        <v>22</v>
      </c>
      <c r="P14" s="93">
        <v>12</v>
      </c>
      <c r="Q14" s="93">
        <v>1</v>
      </c>
      <c r="R14" s="93">
        <v>12</v>
      </c>
      <c r="S14" s="93">
        <v>14</v>
      </c>
    </row>
    <row r="15" spans="1:30" ht="15.75">
      <c r="A15" s="96" t="s">
        <v>127</v>
      </c>
      <c r="B15" s="93">
        <v>20</v>
      </c>
      <c r="C15" s="93">
        <v>22</v>
      </c>
      <c r="D15" s="96">
        <v>14</v>
      </c>
      <c r="E15" s="96">
        <v>5</v>
      </c>
      <c r="F15" s="96">
        <v>5</v>
      </c>
      <c r="G15" s="96">
        <v>0</v>
      </c>
      <c r="H15" s="96">
        <v>0</v>
      </c>
      <c r="I15" s="96">
        <v>0</v>
      </c>
      <c r="J15" s="96">
        <v>0</v>
      </c>
      <c r="K15" s="96">
        <v>2</v>
      </c>
      <c r="L15" s="96">
        <v>1</v>
      </c>
      <c r="M15" s="93">
        <v>3</v>
      </c>
      <c r="N15" s="93">
        <v>7</v>
      </c>
      <c r="O15" s="93">
        <v>10</v>
      </c>
      <c r="P15" s="93">
        <v>8</v>
      </c>
      <c r="Q15" s="93">
        <v>3</v>
      </c>
      <c r="R15" s="93">
        <v>0</v>
      </c>
      <c r="S15" s="93">
        <v>0</v>
      </c>
      <c r="T15" s="55"/>
    </row>
    <row r="16" spans="1:30" ht="15.75">
      <c r="A16" s="96" t="s">
        <v>128</v>
      </c>
      <c r="B16" s="93">
        <v>0</v>
      </c>
      <c r="C16" s="93">
        <v>0</v>
      </c>
      <c r="D16" s="96">
        <v>5</v>
      </c>
      <c r="E16" s="96">
        <v>2</v>
      </c>
      <c r="F16" s="96">
        <v>5</v>
      </c>
      <c r="G16" s="96">
        <v>0</v>
      </c>
      <c r="H16" s="96">
        <v>0</v>
      </c>
      <c r="I16" s="96">
        <v>0</v>
      </c>
      <c r="J16" s="96">
        <v>0</v>
      </c>
      <c r="K16" s="96">
        <v>1</v>
      </c>
      <c r="L16" s="96">
        <v>0</v>
      </c>
      <c r="M16" s="93">
        <v>0</v>
      </c>
      <c r="N16" s="93">
        <v>0</v>
      </c>
      <c r="O16" s="96">
        <v>1</v>
      </c>
      <c r="P16" s="96">
        <v>0</v>
      </c>
      <c r="Q16" s="96">
        <v>0</v>
      </c>
      <c r="R16" s="96">
        <v>0</v>
      </c>
      <c r="S16" s="96">
        <v>0</v>
      </c>
    </row>
    <row r="17" spans="1:20" ht="15.75">
      <c r="A17" s="96" t="s">
        <v>129</v>
      </c>
      <c r="B17" s="93">
        <v>4</v>
      </c>
      <c r="C17" s="93">
        <v>6</v>
      </c>
      <c r="D17" s="96">
        <v>4</v>
      </c>
      <c r="E17" s="96">
        <v>8</v>
      </c>
      <c r="F17" s="96">
        <v>4</v>
      </c>
      <c r="G17" s="96">
        <v>2</v>
      </c>
      <c r="H17" s="96">
        <v>1</v>
      </c>
      <c r="I17" s="96">
        <v>1</v>
      </c>
      <c r="J17" s="96">
        <v>1</v>
      </c>
      <c r="K17" s="96">
        <v>0</v>
      </c>
      <c r="L17" s="96">
        <v>0</v>
      </c>
      <c r="M17" s="96">
        <v>0</v>
      </c>
      <c r="N17" s="96">
        <v>0</v>
      </c>
      <c r="O17" s="96">
        <v>0</v>
      </c>
      <c r="P17" s="96">
        <v>0</v>
      </c>
      <c r="Q17" s="96">
        <v>0</v>
      </c>
      <c r="R17" s="96">
        <v>0</v>
      </c>
      <c r="S17" s="96">
        <v>0</v>
      </c>
      <c r="T17" s="55"/>
    </row>
    <row r="18" spans="1:20" ht="15.75">
      <c r="A18" s="96" t="s">
        <v>130</v>
      </c>
      <c r="B18" s="93">
        <v>15</v>
      </c>
      <c r="C18" s="93">
        <v>6</v>
      </c>
      <c r="D18" s="96">
        <v>5</v>
      </c>
      <c r="E18" s="96">
        <v>2</v>
      </c>
      <c r="F18" s="96">
        <v>2</v>
      </c>
      <c r="G18" s="96">
        <v>2</v>
      </c>
      <c r="H18" s="96">
        <v>11</v>
      </c>
      <c r="I18" s="96">
        <v>10</v>
      </c>
      <c r="J18" s="96">
        <v>7</v>
      </c>
      <c r="K18" s="96">
        <v>20</v>
      </c>
      <c r="L18" s="96">
        <v>25</v>
      </c>
      <c r="M18" s="93">
        <v>17</v>
      </c>
      <c r="N18" s="93">
        <v>20</v>
      </c>
      <c r="O18" s="93">
        <v>13</v>
      </c>
      <c r="P18" s="93">
        <v>5</v>
      </c>
      <c r="Q18" s="93">
        <v>3</v>
      </c>
      <c r="R18" s="93">
        <v>2</v>
      </c>
      <c r="S18" s="93">
        <v>4</v>
      </c>
    </row>
    <row r="19" spans="1:20" ht="31.5">
      <c r="A19" s="96" t="s">
        <v>131</v>
      </c>
      <c r="B19" s="93">
        <v>19</v>
      </c>
      <c r="C19" s="93">
        <v>18</v>
      </c>
      <c r="D19" s="96">
        <v>0</v>
      </c>
      <c r="E19" s="96">
        <v>58</v>
      </c>
      <c r="F19" s="96">
        <v>43</v>
      </c>
      <c r="G19" s="96">
        <v>83</v>
      </c>
      <c r="H19" s="96">
        <v>90</v>
      </c>
      <c r="I19" s="96">
        <v>71</v>
      </c>
      <c r="J19" s="96">
        <v>93</v>
      </c>
      <c r="K19" s="96">
        <v>99</v>
      </c>
      <c r="L19" s="96">
        <v>109</v>
      </c>
      <c r="M19" s="93">
        <v>116</v>
      </c>
      <c r="N19" s="93">
        <v>111</v>
      </c>
      <c r="O19" s="93">
        <v>116</v>
      </c>
      <c r="P19" s="93">
        <v>129</v>
      </c>
      <c r="Q19" s="93">
        <v>164</v>
      </c>
      <c r="R19" s="93">
        <v>149</v>
      </c>
      <c r="S19" s="93">
        <v>186</v>
      </c>
      <c r="T19" s="55"/>
    </row>
    <row r="20" spans="1:20" ht="15.75">
      <c r="A20" s="96" t="s">
        <v>132</v>
      </c>
      <c r="B20" s="93">
        <v>0</v>
      </c>
      <c r="C20" s="93">
        <v>0</v>
      </c>
      <c r="D20" s="96">
        <v>0</v>
      </c>
      <c r="E20" s="96">
        <v>0</v>
      </c>
      <c r="F20" s="96">
        <v>0</v>
      </c>
      <c r="G20" s="96">
        <v>0</v>
      </c>
      <c r="H20" s="96">
        <v>0</v>
      </c>
      <c r="I20" s="96">
        <v>0</v>
      </c>
      <c r="J20" s="96">
        <v>0</v>
      </c>
      <c r="K20" s="96">
        <v>7</v>
      </c>
      <c r="L20" s="96">
        <v>15</v>
      </c>
      <c r="M20" s="93">
        <v>14</v>
      </c>
      <c r="N20" s="93">
        <v>11</v>
      </c>
      <c r="O20" s="93">
        <v>13</v>
      </c>
      <c r="P20" s="93">
        <v>8</v>
      </c>
      <c r="Q20" s="93">
        <v>0</v>
      </c>
      <c r="R20" s="93">
        <v>0</v>
      </c>
      <c r="S20" s="93">
        <v>0</v>
      </c>
    </row>
    <row r="21" spans="1:20" ht="15.75">
      <c r="A21" s="96" t="s">
        <v>133</v>
      </c>
      <c r="B21" s="93">
        <v>234</v>
      </c>
      <c r="C21" s="93">
        <v>261</v>
      </c>
      <c r="D21" s="96">
        <v>278</v>
      </c>
      <c r="E21" s="96">
        <v>426</v>
      </c>
      <c r="F21" s="96">
        <v>446</v>
      </c>
      <c r="G21" s="96">
        <v>422</v>
      </c>
      <c r="H21" s="96">
        <v>624</v>
      </c>
      <c r="I21" s="96">
        <v>604</v>
      </c>
      <c r="J21" s="96">
        <v>578</v>
      </c>
      <c r="K21" s="96">
        <v>543</v>
      </c>
      <c r="L21" s="96">
        <v>504</v>
      </c>
      <c r="M21" s="97">
        <v>638</v>
      </c>
      <c r="N21" s="97">
        <v>884</v>
      </c>
      <c r="O21" s="98">
        <v>1093</v>
      </c>
      <c r="P21" s="98">
        <v>1040</v>
      </c>
      <c r="Q21" s="93">
        <v>1022</v>
      </c>
      <c r="R21" s="93">
        <v>1085</v>
      </c>
      <c r="S21" s="93">
        <v>1059</v>
      </c>
      <c r="T21" s="55"/>
    </row>
    <row r="22" spans="1:20" ht="15.75">
      <c r="A22" s="99" t="s">
        <v>134</v>
      </c>
      <c r="B22" s="100">
        <f>SUM(B3:B21)</f>
        <v>1336</v>
      </c>
      <c r="C22" s="100">
        <f t="shared" ref="C22:G22" si="0">SUM(C3:C21)</f>
        <v>1369</v>
      </c>
      <c r="D22" s="100">
        <f t="shared" si="0"/>
        <v>1577</v>
      </c>
      <c r="E22" s="100">
        <f t="shared" si="0"/>
        <v>1944</v>
      </c>
      <c r="F22" s="100">
        <f t="shared" si="0"/>
        <v>1443</v>
      </c>
      <c r="G22" s="100">
        <f t="shared" si="0"/>
        <v>1777</v>
      </c>
      <c r="H22" s="101">
        <v>1975</v>
      </c>
      <c r="I22" s="101">
        <v>1872</v>
      </c>
      <c r="J22" s="101">
        <v>2068</v>
      </c>
      <c r="K22" s="101">
        <v>1998</v>
      </c>
      <c r="L22" s="101">
        <v>1833</v>
      </c>
      <c r="M22" s="102">
        <f>SUM(M3:M21)</f>
        <v>2051</v>
      </c>
      <c r="N22" s="102">
        <f>SUM(N3:N21)</f>
        <v>2287</v>
      </c>
      <c r="O22" s="102">
        <f>SUM(O3:O21)</f>
        <v>2362</v>
      </c>
      <c r="P22" s="102">
        <f>SUM(P3:P21)</f>
        <v>2257</v>
      </c>
      <c r="Q22" s="100">
        <v>2416</v>
      </c>
      <c r="R22" s="100">
        <v>2680</v>
      </c>
      <c r="S22" s="100">
        <v>2815</v>
      </c>
    </row>
    <row r="23" spans="1:20" ht="15.75">
      <c r="A23" s="96" t="s">
        <v>135</v>
      </c>
      <c r="B23" s="93">
        <v>0</v>
      </c>
      <c r="C23" s="93">
        <v>0</v>
      </c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>
        <v>0</v>
      </c>
      <c r="K23" s="96">
        <v>363</v>
      </c>
      <c r="L23" s="96">
        <v>544</v>
      </c>
      <c r="M23" s="97">
        <v>589</v>
      </c>
      <c r="N23" s="97">
        <v>547</v>
      </c>
      <c r="O23" s="97">
        <v>550</v>
      </c>
      <c r="P23" s="97">
        <v>433</v>
      </c>
      <c r="Q23" s="97">
        <v>390</v>
      </c>
      <c r="R23" s="97">
        <v>411</v>
      </c>
      <c r="S23" s="97">
        <v>359</v>
      </c>
      <c r="T23" s="55"/>
    </row>
    <row r="24" spans="1:20" ht="15.75">
      <c r="A24" s="96" t="s">
        <v>136</v>
      </c>
      <c r="B24" s="93">
        <v>116</v>
      </c>
      <c r="C24" s="93">
        <v>112</v>
      </c>
      <c r="D24" s="96">
        <v>77</v>
      </c>
      <c r="E24" s="96">
        <v>74</v>
      </c>
      <c r="F24" s="96">
        <v>56</v>
      </c>
      <c r="G24" s="96">
        <v>0</v>
      </c>
      <c r="H24" s="96">
        <v>15</v>
      </c>
      <c r="I24" s="96">
        <v>0</v>
      </c>
      <c r="J24" s="96">
        <v>0</v>
      </c>
      <c r="K24" s="96">
        <v>0</v>
      </c>
      <c r="L24" s="96">
        <v>0</v>
      </c>
      <c r="M24" s="93">
        <v>0</v>
      </c>
      <c r="N24" s="93">
        <v>0</v>
      </c>
      <c r="O24" s="93">
        <v>16</v>
      </c>
      <c r="P24" s="93">
        <v>8</v>
      </c>
      <c r="Q24" s="93">
        <v>29</v>
      </c>
      <c r="R24" s="93">
        <v>10</v>
      </c>
      <c r="S24" s="93">
        <v>26</v>
      </c>
    </row>
    <row r="25" spans="1:20" ht="15.75">
      <c r="A25" s="96" t="s">
        <v>145</v>
      </c>
      <c r="B25" s="93">
        <v>0</v>
      </c>
      <c r="C25" s="93">
        <v>0</v>
      </c>
      <c r="D25" s="96">
        <v>0</v>
      </c>
      <c r="E25" s="96">
        <v>0</v>
      </c>
      <c r="F25" s="96">
        <v>0</v>
      </c>
      <c r="G25" s="96">
        <v>0</v>
      </c>
      <c r="H25" s="96">
        <v>0</v>
      </c>
      <c r="I25" s="96">
        <v>0</v>
      </c>
      <c r="J25" s="96">
        <v>0</v>
      </c>
      <c r="K25" s="96">
        <v>0</v>
      </c>
      <c r="L25" s="96">
        <v>0</v>
      </c>
      <c r="M25" s="96">
        <v>0</v>
      </c>
      <c r="N25" s="96">
        <v>0</v>
      </c>
      <c r="O25" s="96">
        <v>0</v>
      </c>
      <c r="P25" s="96">
        <v>0</v>
      </c>
      <c r="Q25" s="96">
        <v>0</v>
      </c>
      <c r="R25" s="96">
        <v>2</v>
      </c>
      <c r="S25" s="96">
        <v>17</v>
      </c>
    </row>
    <row r="26" spans="1:20" ht="15.75">
      <c r="A26" s="96" t="s">
        <v>137</v>
      </c>
      <c r="B26" s="93">
        <v>92</v>
      </c>
      <c r="C26" s="93">
        <v>113</v>
      </c>
      <c r="D26" s="96">
        <v>54</v>
      </c>
      <c r="E26" s="96">
        <v>10</v>
      </c>
      <c r="F26" s="96">
        <v>0</v>
      </c>
      <c r="G26" s="96">
        <v>0</v>
      </c>
      <c r="H26" s="96">
        <v>0</v>
      </c>
      <c r="I26" s="96">
        <v>0</v>
      </c>
      <c r="J26" s="96">
        <v>0</v>
      </c>
      <c r="K26" s="96">
        <v>0</v>
      </c>
      <c r="L26" s="96">
        <v>0</v>
      </c>
      <c r="M26" s="93">
        <v>0</v>
      </c>
      <c r="N26" s="93">
        <v>0</v>
      </c>
      <c r="O26" s="93">
        <v>0</v>
      </c>
      <c r="P26" s="93">
        <v>0</v>
      </c>
      <c r="Q26" s="93">
        <v>1</v>
      </c>
      <c r="R26" s="93">
        <v>0</v>
      </c>
      <c r="S26" s="93">
        <v>1</v>
      </c>
      <c r="T26" s="54"/>
    </row>
    <row r="27" spans="1:20" ht="15.75">
      <c r="A27" s="96" t="s">
        <v>144</v>
      </c>
      <c r="B27" s="93">
        <v>0</v>
      </c>
      <c r="C27" s="93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0</v>
      </c>
      <c r="M27" s="96">
        <v>0</v>
      </c>
      <c r="N27" s="96">
        <v>0</v>
      </c>
      <c r="O27" s="96">
        <v>167</v>
      </c>
      <c r="P27" s="96">
        <v>161</v>
      </c>
      <c r="Q27" s="96">
        <v>55</v>
      </c>
      <c r="R27" s="96">
        <v>162</v>
      </c>
      <c r="S27" s="96">
        <v>50</v>
      </c>
      <c r="T27" s="54"/>
    </row>
    <row r="28" spans="1:20" ht="15.75">
      <c r="A28" s="96" t="s">
        <v>138</v>
      </c>
      <c r="B28" s="93">
        <v>77</v>
      </c>
      <c r="C28" s="93">
        <v>87</v>
      </c>
      <c r="D28" s="96">
        <v>71</v>
      </c>
      <c r="E28" s="96">
        <v>101</v>
      </c>
      <c r="F28" s="96">
        <v>6</v>
      </c>
      <c r="G28" s="96">
        <v>31</v>
      </c>
      <c r="H28" s="96">
        <v>107</v>
      </c>
      <c r="I28" s="96">
        <v>106</v>
      </c>
      <c r="J28" s="96">
        <v>65</v>
      </c>
      <c r="K28" s="96">
        <v>59</v>
      </c>
      <c r="L28" s="96">
        <v>34</v>
      </c>
      <c r="M28" s="96">
        <v>17</v>
      </c>
      <c r="N28" s="96">
        <v>0</v>
      </c>
      <c r="O28" s="96">
        <v>0</v>
      </c>
      <c r="P28" s="96">
        <v>0</v>
      </c>
      <c r="Q28" s="96">
        <v>0</v>
      </c>
      <c r="R28" s="96">
        <v>0</v>
      </c>
      <c r="S28" s="96">
        <v>0</v>
      </c>
    </row>
    <row r="29" spans="1:20" ht="15.75">
      <c r="A29" s="96" t="s">
        <v>139</v>
      </c>
      <c r="B29" s="93">
        <v>0</v>
      </c>
      <c r="C29" s="93">
        <v>2</v>
      </c>
      <c r="D29" s="96">
        <v>3</v>
      </c>
      <c r="E29" s="96">
        <v>15</v>
      </c>
      <c r="F29" s="96">
        <v>0</v>
      </c>
      <c r="G29" s="96">
        <v>39</v>
      </c>
      <c r="H29" s="96">
        <v>0</v>
      </c>
      <c r="I29" s="96">
        <v>0</v>
      </c>
      <c r="J29" s="96">
        <v>0</v>
      </c>
      <c r="K29" s="96">
        <v>0</v>
      </c>
      <c r="L29" s="96">
        <v>0</v>
      </c>
      <c r="M29" s="93">
        <v>0</v>
      </c>
      <c r="N29" s="93">
        <v>0</v>
      </c>
      <c r="O29" s="93">
        <v>0</v>
      </c>
      <c r="P29" s="93">
        <v>0</v>
      </c>
      <c r="Q29" s="93">
        <v>0</v>
      </c>
      <c r="R29" s="93">
        <v>0</v>
      </c>
      <c r="S29" s="93">
        <v>0</v>
      </c>
      <c r="T29" s="55"/>
    </row>
    <row r="30" spans="1:20" ht="15.75">
      <c r="A30" s="99" t="s">
        <v>140</v>
      </c>
      <c r="B30" s="100">
        <f>SUM(B23:B29)</f>
        <v>285</v>
      </c>
      <c r="C30" s="100">
        <f t="shared" ref="C30:G30" si="1">SUM(C23:C29)</f>
        <v>314</v>
      </c>
      <c r="D30" s="100">
        <f t="shared" si="1"/>
        <v>205</v>
      </c>
      <c r="E30" s="100">
        <f t="shared" si="1"/>
        <v>200</v>
      </c>
      <c r="F30" s="100">
        <f t="shared" si="1"/>
        <v>62</v>
      </c>
      <c r="G30" s="100">
        <f t="shared" si="1"/>
        <v>70</v>
      </c>
      <c r="H30" s="99">
        <v>122</v>
      </c>
      <c r="I30" s="99">
        <v>106</v>
      </c>
      <c r="J30" s="99">
        <v>65</v>
      </c>
      <c r="K30" s="99">
        <v>422</v>
      </c>
      <c r="L30" s="99">
        <v>578</v>
      </c>
      <c r="M30" s="100">
        <f t="shared" ref="M30:S30" si="2">SUM(M23:M29)</f>
        <v>606</v>
      </c>
      <c r="N30" s="100">
        <f t="shared" si="2"/>
        <v>547</v>
      </c>
      <c r="O30" s="100">
        <f t="shared" si="2"/>
        <v>733</v>
      </c>
      <c r="P30" s="100">
        <f t="shared" si="2"/>
        <v>602</v>
      </c>
      <c r="Q30" s="100">
        <f t="shared" si="2"/>
        <v>475</v>
      </c>
      <c r="R30" s="100">
        <f t="shared" si="2"/>
        <v>585</v>
      </c>
      <c r="S30" s="100">
        <f t="shared" si="2"/>
        <v>453</v>
      </c>
    </row>
    <row r="31" spans="1:20" ht="15.75">
      <c r="A31" s="96" t="s">
        <v>141</v>
      </c>
      <c r="B31" s="93">
        <v>104</v>
      </c>
      <c r="C31" s="93">
        <v>64</v>
      </c>
      <c r="D31" s="96">
        <v>85</v>
      </c>
      <c r="E31" s="96">
        <v>122</v>
      </c>
      <c r="F31" s="96">
        <v>99</v>
      </c>
      <c r="G31" s="96">
        <v>44</v>
      </c>
      <c r="H31" s="96">
        <v>95</v>
      </c>
      <c r="I31" s="96">
        <v>98</v>
      </c>
      <c r="J31" s="96">
        <v>62</v>
      </c>
      <c r="K31" s="96">
        <v>19</v>
      </c>
      <c r="L31" s="96">
        <v>23</v>
      </c>
      <c r="M31" s="96">
        <v>36</v>
      </c>
      <c r="N31" s="96">
        <v>62</v>
      </c>
      <c r="O31" s="96">
        <v>35</v>
      </c>
      <c r="P31" s="96">
        <v>37</v>
      </c>
      <c r="Q31" s="96">
        <v>36</v>
      </c>
      <c r="R31" s="96">
        <v>33</v>
      </c>
      <c r="S31" s="96">
        <v>45</v>
      </c>
      <c r="T31" s="55"/>
    </row>
    <row r="32" spans="1:20" ht="15.75">
      <c r="A32" s="96" t="s">
        <v>142</v>
      </c>
      <c r="B32" s="93">
        <v>70</v>
      </c>
      <c r="C32" s="93">
        <v>68</v>
      </c>
      <c r="D32" s="96">
        <v>82</v>
      </c>
      <c r="E32" s="96">
        <v>68</v>
      </c>
      <c r="F32" s="96">
        <v>68</v>
      </c>
      <c r="G32" s="96">
        <v>51</v>
      </c>
      <c r="H32" s="96">
        <v>63</v>
      </c>
      <c r="I32" s="96">
        <v>62</v>
      </c>
      <c r="J32" s="96">
        <v>38</v>
      </c>
      <c r="K32" s="96">
        <v>26</v>
      </c>
      <c r="L32" s="96">
        <v>17</v>
      </c>
      <c r="M32" s="96">
        <v>15</v>
      </c>
      <c r="N32" s="96">
        <v>18</v>
      </c>
      <c r="O32" s="96">
        <v>10</v>
      </c>
      <c r="P32" s="96">
        <v>18</v>
      </c>
      <c r="Q32" s="96">
        <v>24</v>
      </c>
      <c r="R32" s="96">
        <v>18</v>
      </c>
      <c r="S32" s="96">
        <v>10</v>
      </c>
    </row>
    <row r="33" spans="1:20" ht="15.75">
      <c r="A33" s="99" t="s">
        <v>143</v>
      </c>
      <c r="B33" s="100">
        <f>SUM(B31:B32)</f>
        <v>174</v>
      </c>
      <c r="C33" s="100">
        <f t="shared" ref="C33:G33" si="3">SUM(C31:C32)</f>
        <v>132</v>
      </c>
      <c r="D33" s="100">
        <f t="shared" si="3"/>
        <v>167</v>
      </c>
      <c r="E33" s="100">
        <f t="shared" si="3"/>
        <v>190</v>
      </c>
      <c r="F33" s="100">
        <f t="shared" si="3"/>
        <v>167</v>
      </c>
      <c r="G33" s="100">
        <f t="shared" si="3"/>
        <v>95</v>
      </c>
      <c r="H33" s="99">
        <v>158</v>
      </c>
      <c r="I33" s="99">
        <v>160</v>
      </c>
      <c r="J33" s="99">
        <v>100</v>
      </c>
      <c r="K33" s="99">
        <v>45</v>
      </c>
      <c r="L33" s="99">
        <v>40</v>
      </c>
      <c r="M33" s="103">
        <v>51</v>
      </c>
      <c r="N33" s="103">
        <v>8</v>
      </c>
      <c r="O33" s="103">
        <v>45</v>
      </c>
      <c r="P33" s="103">
        <v>55</v>
      </c>
      <c r="Q33" s="103">
        <v>60</v>
      </c>
      <c r="R33" s="103">
        <v>50</v>
      </c>
      <c r="S33" s="103">
        <v>55</v>
      </c>
      <c r="T33" s="55"/>
    </row>
    <row r="34" spans="1:20" ht="15.75">
      <c r="A34" s="104" t="s">
        <v>112</v>
      </c>
      <c r="B34" s="93">
        <f>SUM(B22,B30,B33)</f>
        <v>1795</v>
      </c>
      <c r="C34" s="93">
        <f t="shared" ref="C34:G34" si="4">SUM(C22,C30,C33)</f>
        <v>1815</v>
      </c>
      <c r="D34" s="93">
        <f t="shared" si="4"/>
        <v>1949</v>
      </c>
      <c r="E34" s="93">
        <f t="shared" si="4"/>
        <v>2334</v>
      </c>
      <c r="F34" s="93">
        <f t="shared" si="4"/>
        <v>1672</v>
      </c>
      <c r="G34" s="93">
        <f t="shared" si="4"/>
        <v>1942</v>
      </c>
      <c r="H34" s="105">
        <v>2255</v>
      </c>
      <c r="I34" s="105">
        <v>2138</v>
      </c>
      <c r="J34" s="105">
        <v>2233</v>
      </c>
      <c r="K34" s="105">
        <v>2465</v>
      </c>
      <c r="L34" s="105">
        <v>2451</v>
      </c>
      <c r="M34" s="106">
        <v>2708</v>
      </c>
      <c r="N34" s="106">
        <v>2914</v>
      </c>
      <c r="O34" s="106">
        <v>3140</v>
      </c>
      <c r="P34" s="106">
        <v>2914</v>
      </c>
      <c r="Q34" s="93">
        <f>SUM(Q22,Q30,Q33)</f>
        <v>2951</v>
      </c>
      <c r="R34" s="93">
        <f>SUM(R22,R30,R33)</f>
        <v>3315</v>
      </c>
      <c r="S34" s="93">
        <f>SUM(S22,S30,S33)</f>
        <v>3323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E15" sqref="E15"/>
    </sheetView>
  </sheetViews>
  <sheetFormatPr defaultRowHeight="15"/>
  <cols>
    <col min="1" max="1" width="15" customWidth="1"/>
  </cols>
  <sheetData>
    <row r="1" spans="1:23">
      <c r="A1" s="84" t="s">
        <v>181</v>
      </c>
      <c r="B1" s="84">
        <v>2005</v>
      </c>
      <c r="C1" s="84">
        <v>2006</v>
      </c>
      <c r="D1" s="84">
        <v>2007</v>
      </c>
      <c r="E1" s="84">
        <v>2008</v>
      </c>
      <c r="F1" s="84">
        <v>2009</v>
      </c>
      <c r="G1" s="84">
        <v>2010</v>
      </c>
      <c r="H1" s="84">
        <v>2011</v>
      </c>
      <c r="I1" s="84">
        <v>2012</v>
      </c>
      <c r="J1" s="84">
        <v>2013</v>
      </c>
      <c r="K1" s="84">
        <v>2014</v>
      </c>
      <c r="L1" s="84">
        <v>2015</v>
      </c>
      <c r="M1" s="84">
        <v>2016</v>
      </c>
      <c r="N1" s="84">
        <v>2017</v>
      </c>
      <c r="O1" s="84">
        <v>2018</v>
      </c>
      <c r="P1" s="84">
        <v>2019</v>
      </c>
      <c r="Q1" s="84">
        <v>2020</v>
      </c>
      <c r="R1" s="84">
        <v>2021</v>
      </c>
      <c r="S1" s="84">
        <v>2022</v>
      </c>
      <c r="V1" s="56"/>
    </row>
    <row r="2" spans="1:23">
      <c r="A2" s="62" t="s">
        <v>182</v>
      </c>
      <c r="B2" s="63">
        <v>193200</v>
      </c>
      <c r="C2" s="63">
        <v>217900</v>
      </c>
      <c r="D2" s="63">
        <v>277800</v>
      </c>
      <c r="E2" s="63">
        <v>292300</v>
      </c>
      <c r="F2" s="63">
        <v>301500</v>
      </c>
      <c r="G2" s="63">
        <v>338800</v>
      </c>
      <c r="H2" s="63">
        <v>385879</v>
      </c>
      <c r="I2" s="63">
        <v>441067</v>
      </c>
      <c r="J2" s="63">
        <v>441004</v>
      </c>
      <c r="K2" s="63">
        <v>482055</v>
      </c>
      <c r="L2" s="63">
        <v>514086</v>
      </c>
      <c r="M2" s="76">
        <v>527816</v>
      </c>
      <c r="N2" s="77">
        <v>554400</v>
      </c>
      <c r="O2" s="77">
        <v>591460</v>
      </c>
      <c r="P2" s="77">
        <v>592807</v>
      </c>
      <c r="Q2" s="78">
        <v>589296</v>
      </c>
      <c r="R2" s="78">
        <v>598331</v>
      </c>
      <c r="S2" s="78">
        <v>606665</v>
      </c>
    </row>
    <row r="3" spans="1:23">
      <c r="A3" s="28" t="s">
        <v>183</v>
      </c>
      <c r="B3" s="27">
        <v>14600</v>
      </c>
      <c r="C3" s="27">
        <v>11600</v>
      </c>
      <c r="D3" s="27">
        <v>4200</v>
      </c>
      <c r="E3" s="27">
        <v>5100</v>
      </c>
      <c r="F3" s="27">
        <v>6400</v>
      </c>
      <c r="G3" s="27">
        <v>6500</v>
      </c>
      <c r="H3" s="27">
        <v>6768</v>
      </c>
      <c r="I3" s="27">
        <v>3705</v>
      </c>
      <c r="J3" s="27">
        <v>8385</v>
      </c>
      <c r="K3" s="27">
        <v>6617</v>
      </c>
      <c r="L3" s="27">
        <v>5970</v>
      </c>
      <c r="M3" s="53">
        <v>8167</v>
      </c>
      <c r="N3" s="1">
        <v>7055</v>
      </c>
      <c r="O3" s="1">
        <v>10427</v>
      </c>
      <c r="P3" s="1">
        <v>8715</v>
      </c>
      <c r="Q3" s="72">
        <v>10733</v>
      </c>
      <c r="R3" s="72">
        <v>9828</v>
      </c>
      <c r="S3" s="72">
        <v>16462</v>
      </c>
      <c r="V3" s="54"/>
      <c r="W3" s="1"/>
    </row>
    <row r="4" spans="1:23">
      <c r="A4" s="59" t="s">
        <v>184</v>
      </c>
      <c r="B4" s="60">
        <v>207800</v>
      </c>
      <c r="C4" s="60">
        <v>229500</v>
      </c>
      <c r="D4" s="60">
        <v>282000</v>
      </c>
      <c r="E4" s="60">
        <v>297400</v>
      </c>
      <c r="F4" s="60">
        <v>307900</v>
      </c>
      <c r="G4" s="60">
        <v>345300</v>
      </c>
      <c r="H4" s="60">
        <v>392647</v>
      </c>
      <c r="I4" s="60">
        <v>444772</v>
      </c>
      <c r="J4" s="60">
        <v>449389</v>
      </c>
      <c r="K4" s="61">
        <v>488672</v>
      </c>
      <c r="L4" s="61">
        <v>520056</v>
      </c>
      <c r="M4" s="74">
        <v>535983</v>
      </c>
      <c r="N4" s="74">
        <v>561455</v>
      </c>
      <c r="O4" s="74">
        <v>601887</v>
      </c>
      <c r="P4" s="74">
        <v>601522</v>
      </c>
      <c r="Q4" s="75">
        <v>600029</v>
      </c>
      <c r="R4" s="75">
        <v>608159</v>
      </c>
      <c r="S4" s="75">
        <v>623127</v>
      </c>
    </row>
    <row r="5" spans="1:23">
      <c r="A5" s="62" t="s">
        <v>182</v>
      </c>
      <c r="B5" s="63">
        <v>94100</v>
      </c>
      <c r="C5" s="63">
        <v>86300</v>
      </c>
      <c r="D5" s="63">
        <v>101300</v>
      </c>
      <c r="E5" s="63">
        <v>102900</v>
      </c>
      <c r="F5" s="63">
        <v>95800</v>
      </c>
      <c r="G5" s="63">
        <v>110300</v>
      </c>
      <c r="H5" s="63">
        <v>115303</v>
      </c>
      <c r="I5" s="63">
        <v>120712</v>
      </c>
      <c r="J5" s="63">
        <v>129522</v>
      </c>
      <c r="K5" s="63">
        <v>130757</v>
      </c>
      <c r="L5" s="63">
        <v>121531</v>
      </c>
      <c r="M5" s="77">
        <v>128913</v>
      </c>
      <c r="N5" s="77">
        <v>134464</v>
      </c>
      <c r="O5" s="77">
        <v>149303</v>
      </c>
      <c r="P5" s="77">
        <v>145192</v>
      </c>
      <c r="Q5" s="79">
        <v>153739</v>
      </c>
      <c r="R5" s="79">
        <v>166024</v>
      </c>
      <c r="S5" s="79">
        <v>189493</v>
      </c>
      <c r="V5" s="56"/>
      <c r="W5" s="1"/>
    </row>
    <row r="6" spans="1:23">
      <c r="A6" s="28" t="s">
        <v>183</v>
      </c>
      <c r="B6" s="27">
        <v>107500</v>
      </c>
      <c r="C6" s="27">
        <v>132200</v>
      </c>
      <c r="D6" s="27">
        <v>165500</v>
      </c>
      <c r="E6" s="27">
        <v>181000</v>
      </c>
      <c r="F6" s="27">
        <v>205600</v>
      </c>
      <c r="G6" s="27">
        <v>225400</v>
      </c>
      <c r="H6" s="27">
        <v>242927</v>
      </c>
      <c r="I6" s="27">
        <v>325912</v>
      </c>
      <c r="J6" s="27">
        <v>298820</v>
      </c>
      <c r="K6" s="27">
        <v>331719</v>
      </c>
      <c r="L6" s="27">
        <v>391841</v>
      </c>
      <c r="M6" s="1">
        <v>378444</v>
      </c>
      <c r="N6" s="1">
        <v>406799</v>
      </c>
      <c r="O6" s="1">
        <v>425379</v>
      </c>
      <c r="P6" s="1">
        <v>450768</v>
      </c>
      <c r="Q6" s="72">
        <v>422180</v>
      </c>
      <c r="R6" s="72">
        <v>431838</v>
      </c>
      <c r="S6" s="72">
        <v>418797</v>
      </c>
    </row>
    <row r="7" spans="1:23">
      <c r="A7" s="59" t="s">
        <v>185</v>
      </c>
      <c r="B7" s="60">
        <v>201600</v>
      </c>
      <c r="C7" s="60">
        <v>218600</v>
      </c>
      <c r="D7" s="60">
        <v>266900</v>
      </c>
      <c r="E7" s="60">
        <v>283900</v>
      </c>
      <c r="F7" s="60">
        <v>301500</v>
      </c>
      <c r="G7" s="60">
        <v>335700</v>
      </c>
      <c r="H7" s="60">
        <v>358230</v>
      </c>
      <c r="I7" s="60">
        <v>446624</v>
      </c>
      <c r="J7" s="60">
        <v>428342</v>
      </c>
      <c r="K7" s="60">
        <v>462476</v>
      </c>
      <c r="L7" s="60">
        <v>513372</v>
      </c>
      <c r="M7" s="74">
        <v>507357</v>
      </c>
      <c r="N7" s="74">
        <v>541263</v>
      </c>
      <c r="O7" s="74">
        <v>574682</v>
      </c>
      <c r="P7" s="74">
        <v>595960</v>
      </c>
      <c r="Q7" s="75">
        <v>575919</v>
      </c>
      <c r="R7" s="75">
        <v>597862</v>
      </c>
      <c r="S7" s="75">
        <v>608290</v>
      </c>
      <c r="V7" s="56"/>
    </row>
    <row r="8" spans="1:23">
      <c r="A8" s="62" t="s">
        <v>182</v>
      </c>
      <c r="B8" s="63">
        <v>22300</v>
      </c>
      <c r="C8" s="63">
        <v>21800</v>
      </c>
      <c r="D8" s="63">
        <v>30700</v>
      </c>
      <c r="E8" s="63">
        <v>30300</v>
      </c>
      <c r="F8" s="63">
        <v>7400</v>
      </c>
      <c r="G8" s="63">
        <v>11100</v>
      </c>
      <c r="H8" s="63">
        <v>16107</v>
      </c>
      <c r="I8" s="63">
        <v>10553</v>
      </c>
      <c r="J8" s="63">
        <v>12118</v>
      </c>
      <c r="K8" s="63">
        <v>52707</v>
      </c>
      <c r="L8" s="63">
        <v>37384</v>
      </c>
      <c r="M8" s="77">
        <v>42586</v>
      </c>
      <c r="N8" s="77">
        <v>60998</v>
      </c>
      <c r="O8" s="77">
        <v>85776</v>
      </c>
      <c r="P8" s="77">
        <v>151983</v>
      </c>
      <c r="Q8" s="79">
        <v>123578</v>
      </c>
      <c r="R8" s="79">
        <v>153725</v>
      </c>
      <c r="S8" s="79">
        <v>141653</v>
      </c>
    </row>
    <row r="9" spans="1:23">
      <c r="A9" s="28" t="s">
        <v>183</v>
      </c>
      <c r="B9" s="27">
        <v>5000</v>
      </c>
      <c r="C9" s="27">
        <v>9500</v>
      </c>
      <c r="D9" s="27">
        <v>5800</v>
      </c>
      <c r="E9" s="27">
        <v>4200</v>
      </c>
      <c r="F9" s="27">
        <v>2100</v>
      </c>
      <c r="G9" s="27">
        <v>3500</v>
      </c>
      <c r="H9" s="27">
        <v>3820</v>
      </c>
      <c r="I9" s="27">
        <v>1514</v>
      </c>
      <c r="J9" s="27">
        <v>4151</v>
      </c>
      <c r="K9" s="27">
        <v>8147</v>
      </c>
      <c r="L9" s="27">
        <v>5306</v>
      </c>
      <c r="M9" s="1">
        <v>5445</v>
      </c>
      <c r="N9" s="1">
        <v>20205</v>
      </c>
      <c r="O9" s="1">
        <v>35801</v>
      </c>
      <c r="P9" s="1">
        <v>59621</v>
      </c>
      <c r="Q9" s="72">
        <v>52249</v>
      </c>
      <c r="R9" s="72">
        <v>66762</v>
      </c>
      <c r="S9" s="72">
        <v>68517</v>
      </c>
      <c r="V9" s="54"/>
      <c r="W9" s="1"/>
    </row>
    <row r="10" spans="1:23">
      <c r="A10" s="80" t="s">
        <v>186</v>
      </c>
      <c r="B10" s="81">
        <v>27300</v>
      </c>
      <c r="C10" s="81">
        <v>31300</v>
      </c>
      <c r="D10" s="81">
        <v>36500</v>
      </c>
      <c r="E10" s="81">
        <v>34500</v>
      </c>
      <c r="F10" s="81">
        <v>9500</v>
      </c>
      <c r="G10" s="81">
        <v>14600</v>
      </c>
      <c r="H10" s="81">
        <v>19927</v>
      </c>
      <c r="I10" s="81">
        <v>12067</v>
      </c>
      <c r="J10" s="81">
        <v>16269</v>
      </c>
      <c r="K10" s="82">
        <v>60854</v>
      </c>
      <c r="L10" s="82">
        <v>42690</v>
      </c>
      <c r="M10" s="74">
        <v>48031</v>
      </c>
      <c r="N10" s="74">
        <v>81203</v>
      </c>
      <c r="O10" s="74">
        <v>121577</v>
      </c>
      <c r="P10" s="74">
        <v>211604</v>
      </c>
      <c r="Q10" s="83">
        <v>175827</v>
      </c>
      <c r="R10" s="83">
        <v>220487</v>
      </c>
      <c r="S10" s="83">
        <v>210170</v>
      </c>
    </row>
    <row r="11" spans="1:23">
      <c r="A11" s="69" t="s">
        <v>182</v>
      </c>
      <c r="B11" s="64">
        <v>0</v>
      </c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70">
        <v>0</v>
      </c>
      <c r="I11" s="70">
        <v>0</v>
      </c>
      <c r="J11" s="70">
        <v>0</v>
      </c>
      <c r="K11" s="71">
        <v>0</v>
      </c>
      <c r="L11" s="64">
        <v>0</v>
      </c>
      <c r="M11" s="64">
        <v>0</v>
      </c>
      <c r="N11" s="77">
        <v>5238</v>
      </c>
      <c r="O11" s="77">
        <v>5590</v>
      </c>
      <c r="P11" s="77">
        <v>7022</v>
      </c>
      <c r="Q11" s="79">
        <v>6896</v>
      </c>
      <c r="R11" s="79">
        <v>7664</v>
      </c>
      <c r="S11" s="79">
        <v>5712</v>
      </c>
      <c r="V11" s="56"/>
      <c r="W11" s="1"/>
    </row>
    <row r="12" spans="1:23">
      <c r="A12" s="66" t="s">
        <v>183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67">
        <v>0</v>
      </c>
      <c r="I12" s="67">
        <v>0</v>
      </c>
      <c r="J12" s="67">
        <v>0</v>
      </c>
      <c r="K12" s="68">
        <v>0</v>
      </c>
      <c r="L12">
        <v>0</v>
      </c>
      <c r="M12">
        <v>0</v>
      </c>
      <c r="N12">
        <v>798</v>
      </c>
      <c r="O12">
        <v>126</v>
      </c>
      <c r="P12">
        <v>546</v>
      </c>
      <c r="Q12" s="73">
        <v>908</v>
      </c>
      <c r="R12" s="72">
        <v>1078</v>
      </c>
      <c r="S12" s="72">
        <v>2564</v>
      </c>
    </row>
    <row r="13" spans="1:23">
      <c r="A13" s="59" t="s">
        <v>10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65">
        <v>0</v>
      </c>
      <c r="I13" s="65">
        <v>0</v>
      </c>
      <c r="J13" s="65">
        <v>0</v>
      </c>
      <c r="K13" s="61">
        <v>0</v>
      </c>
      <c r="L13" s="2">
        <v>0</v>
      </c>
      <c r="M13" s="2">
        <v>0</v>
      </c>
      <c r="N13" s="74">
        <v>6036</v>
      </c>
      <c r="O13" s="74">
        <v>5716</v>
      </c>
      <c r="P13" s="74">
        <v>7568</v>
      </c>
      <c r="Q13" s="75">
        <v>7804</v>
      </c>
      <c r="R13" s="75">
        <v>8742</v>
      </c>
      <c r="S13" s="75">
        <v>8276</v>
      </c>
      <c r="V13" s="56"/>
    </row>
    <row r="14" spans="1:23">
      <c r="A14" s="62" t="s">
        <v>182</v>
      </c>
      <c r="B14" s="63">
        <v>309700</v>
      </c>
      <c r="C14" s="63">
        <v>326000</v>
      </c>
      <c r="D14" s="63">
        <v>409800</v>
      </c>
      <c r="E14" s="63">
        <v>425500</v>
      </c>
      <c r="F14" s="63">
        <v>404700</v>
      </c>
      <c r="G14" s="63">
        <v>200</v>
      </c>
      <c r="H14" s="63">
        <v>517289</v>
      </c>
      <c r="I14" s="63">
        <v>572332</v>
      </c>
      <c r="J14" s="63">
        <v>582644</v>
      </c>
      <c r="K14" s="63">
        <v>665519</v>
      </c>
      <c r="L14" s="63">
        <v>673001</v>
      </c>
      <c r="M14" s="77">
        <v>699315</v>
      </c>
      <c r="N14" s="77">
        <v>755100</v>
      </c>
      <c r="O14" s="77">
        <v>832129</v>
      </c>
      <c r="P14" s="77">
        <v>897004</v>
      </c>
      <c r="Q14" s="78">
        <v>873509</v>
      </c>
      <c r="R14" s="78">
        <v>925744</v>
      </c>
      <c r="S14" s="78">
        <v>943523</v>
      </c>
    </row>
    <row r="15" spans="1:23">
      <c r="A15" s="28" t="s">
        <v>183</v>
      </c>
      <c r="B15" s="27">
        <v>127000</v>
      </c>
      <c r="C15" s="27">
        <v>153300</v>
      </c>
      <c r="D15" s="27">
        <v>175600</v>
      </c>
      <c r="E15" s="27">
        <v>190200</v>
      </c>
      <c r="F15" s="27">
        <v>214100</v>
      </c>
      <c r="G15" s="27">
        <v>235400</v>
      </c>
      <c r="H15" s="27">
        <v>253515</v>
      </c>
      <c r="I15" s="27">
        <v>331131</v>
      </c>
      <c r="J15" s="27">
        <v>311356</v>
      </c>
      <c r="K15" s="27">
        <v>346483</v>
      </c>
      <c r="L15" s="27">
        <v>403117</v>
      </c>
      <c r="M15" s="1">
        <v>392056</v>
      </c>
      <c r="N15" s="1">
        <v>434857</v>
      </c>
      <c r="O15" s="1">
        <v>471733</v>
      </c>
      <c r="P15" s="1">
        <v>519650</v>
      </c>
      <c r="Q15" s="72">
        <v>486070</v>
      </c>
      <c r="R15" s="72">
        <v>509506</v>
      </c>
      <c r="S15" s="72">
        <v>506340</v>
      </c>
      <c r="V15" s="54"/>
      <c r="W15" s="1"/>
    </row>
    <row r="16" spans="1:23">
      <c r="A16" s="59" t="s">
        <v>111</v>
      </c>
      <c r="B16" s="60">
        <v>436700</v>
      </c>
      <c r="C16" s="60">
        <v>479400</v>
      </c>
      <c r="D16" s="60">
        <v>585400</v>
      </c>
      <c r="E16" s="60">
        <v>615700</v>
      </c>
      <c r="F16" s="60">
        <v>618800</v>
      </c>
      <c r="G16" s="60">
        <v>695600</v>
      </c>
      <c r="H16" s="60">
        <v>770804</v>
      </c>
      <c r="I16" s="60">
        <v>903463</v>
      </c>
      <c r="J16" s="60">
        <v>894000</v>
      </c>
      <c r="K16" s="61">
        <v>1012002</v>
      </c>
      <c r="L16" s="61">
        <v>1076118</v>
      </c>
      <c r="M16" s="74">
        <v>1091371</v>
      </c>
      <c r="N16" s="74">
        <v>1189957</v>
      </c>
      <c r="O16" s="74">
        <v>1303862</v>
      </c>
      <c r="P16" s="74">
        <v>1416654</v>
      </c>
      <c r="Q16" s="75">
        <v>1359579</v>
      </c>
      <c r="R16" s="75">
        <v>1435250</v>
      </c>
      <c r="S16" s="75">
        <v>1449863</v>
      </c>
    </row>
    <row r="17" spans="22:24">
      <c r="V17" s="56"/>
      <c r="W17" s="1"/>
    </row>
    <row r="19" spans="22:24">
      <c r="V19" s="58"/>
    </row>
    <row r="21" spans="22:24">
      <c r="V21" s="54"/>
    </row>
    <row r="23" spans="22:24">
      <c r="V23" s="56"/>
    </row>
    <row r="25" spans="22:24">
      <c r="V25" s="54"/>
      <c r="X25" s="1"/>
    </row>
    <row r="27" spans="22:24">
      <c r="V27" s="54"/>
      <c r="W27" s="1"/>
    </row>
    <row r="29" spans="22:24">
      <c r="V29" s="56"/>
      <c r="W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workbookViewId="0">
      <selection activeCell="N21" sqref="N21"/>
    </sheetView>
  </sheetViews>
  <sheetFormatPr defaultRowHeight="14.25"/>
  <cols>
    <col min="1" max="1" width="41.42578125" style="108" customWidth="1"/>
    <col min="2" max="22" width="9.140625" style="108"/>
    <col min="23" max="25" width="6.5703125" style="108" bestFit="1" customWidth="1"/>
    <col min="26" max="16384" width="9.140625" style="108"/>
  </cols>
  <sheetData>
    <row r="1" spans="1:25">
      <c r="A1" s="108" t="s">
        <v>146</v>
      </c>
      <c r="B1" s="109" t="s">
        <v>178</v>
      </c>
      <c r="C1" s="110" t="s">
        <v>180</v>
      </c>
      <c r="D1" s="110"/>
      <c r="E1" s="110"/>
      <c r="F1" s="109"/>
      <c r="G1" s="109"/>
      <c r="H1" s="109"/>
      <c r="I1" s="109"/>
      <c r="P1" s="109"/>
    </row>
    <row r="2" spans="1:25" ht="15">
      <c r="A2" s="108" t="s">
        <v>114</v>
      </c>
      <c r="B2" s="111">
        <v>2005</v>
      </c>
      <c r="C2" s="111">
        <v>2006</v>
      </c>
      <c r="D2" s="111">
        <v>2007</v>
      </c>
      <c r="E2" s="111">
        <v>2008</v>
      </c>
      <c r="F2" s="111">
        <v>2009</v>
      </c>
      <c r="G2" s="111">
        <v>2010</v>
      </c>
      <c r="H2" s="111">
        <v>2011</v>
      </c>
      <c r="I2" s="111">
        <v>2012</v>
      </c>
      <c r="J2" s="111">
        <v>2013</v>
      </c>
      <c r="K2" s="111">
        <v>2014</v>
      </c>
      <c r="L2" s="111">
        <v>2015</v>
      </c>
      <c r="M2" s="111">
        <v>2016</v>
      </c>
      <c r="N2" s="111">
        <v>2017</v>
      </c>
      <c r="O2" s="111">
        <v>2018</v>
      </c>
      <c r="P2" s="111">
        <v>2019</v>
      </c>
      <c r="Q2" s="111">
        <v>2020</v>
      </c>
      <c r="R2" s="111">
        <v>2021</v>
      </c>
      <c r="S2" s="111">
        <v>2022</v>
      </c>
      <c r="V2" s="112"/>
    </row>
    <row r="3" spans="1:25">
      <c r="A3" s="113" t="s">
        <v>122</v>
      </c>
      <c r="B3" s="113">
        <v>435</v>
      </c>
      <c r="C3" s="113">
        <v>493</v>
      </c>
      <c r="D3" s="113">
        <v>621</v>
      </c>
      <c r="E3" s="113">
        <v>595</v>
      </c>
      <c r="F3" s="113">
        <v>780</v>
      </c>
      <c r="G3" s="113">
        <v>826</v>
      </c>
      <c r="H3" s="113">
        <v>833</v>
      </c>
      <c r="I3" s="113">
        <v>854</v>
      </c>
      <c r="J3" s="114">
        <v>1192</v>
      </c>
      <c r="K3" s="114">
        <v>1367</v>
      </c>
      <c r="L3" s="114">
        <v>1773</v>
      </c>
      <c r="M3" s="115">
        <v>1594</v>
      </c>
      <c r="N3" s="115">
        <v>1633</v>
      </c>
      <c r="O3" s="115">
        <v>1598</v>
      </c>
      <c r="P3" s="115">
        <v>1829</v>
      </c>
      <c r="Q3" s="115">
        <v>2073</v>
      </c>
      <c r="R3" s="115">
        <v>2472</v>
      </c>
      <c r="S3" s="115">
        <v>1895</v>
      </c>
    </row>
    <row r="4" spans="1:25">
      <c r="A4" s="113" t="s">
        <v>130</v>
      </c>
      <c r="B4" s="113">
        <v>311</v>
      </c>
      <c r="C4" s="113">
        <v>311</v>
      </c>
      <c r="D4" s="113">
        <v>328</v>
      </c>
      <c r="E4" s="113">
        <v>275</v>
      </c>
      <c r="F4" s="113">
        <v>387</v>
      </c>
      <c r="G4" s="113">
        <v>285</v>
      </c>
      <c r="H4" s="113">
        <v>298</v>
      </c>
      <c r="I4" s="113">
        <v>340</v>
      </c>
      <c r="J4" s="113">
        <v>465</v>
      </c>
      <c r="K4" s="113">
        <v>651</v>
      </c>
      <c r="L4" s="113">
        <v>610</v>
      </c>
      <c r="M4" s="108">
        <v>572</v>
      </c>
      <c r="N4" s="108">
        <v>628</v>
      </c>
      <c r="O4" s="108">
        <v>535</v>
      </c>
      <c r="P4" s="108">
        <v>198</v>
      </c>
      <c r="Q4" s="108">
        <v>626</v>
      </c>
      <c r="R4" s="108">
        <v>521</v>
      </c>
      <c r="S4" s="108">
        <v>277</v>
      </c>
      <c r="V4" s="116"/>
      <c r="Y4" s="115"/>
    </row>
    <row r="5" spans="1:25">
      <c r="A5" s="113" t="s">
        <v>147</v>
      </c>
      <c r="B5" s="113">
        <v>246</v>
      </c>
      <c r="C5" s="113">
        <v>289</v>
      </c>
      <c r="D5" s="113">
        <v>372</v>
      </c>
      <c r="E5" s="113">
        <v>320</v>
      </c>
      <c r="F5" s="113">
        <v>281</v>
      </c>
      <c r="G5" s="113">
        <v>279</v>
      </c>
      <c r="H5" s="113">
        <v>140</v>
      </c>
      <c r="I5" s="113">
        <v>102</v>
      </c>
      <c r="J5" s="113">
        <v>207</v>
      </c>
      <c r="K5" s="113">
        <v>231</v>
      </c>
      <c r="L5" s="113">
        <v>316</v>
      </c>
      <c r="M5" s="108">
        <v>356</v>
      </c>
      <c r="N5" s="115">
        <v>1085</v>
      </c>
      <c r="O5" s="108">
        <v>376</v>
      </c>
      <c r="P5" s="108">
        <v>363</v>
      </c>
      <c r="Q5" s="108">
        <v>682</v>
      </c>
      <c r="R5" s="108">
        <v>516</v>
      </c>
      <c r="S5" s="108">
        <v>68</v>
      </c>
    </row>
    <row r="6" spans="1:25">
      <c r="A6" s="113" t="s">
        <v>148</v>
      </c>
      <c r="B6" s="113">
        <v>199</v>
      </c>
      <c r="C6" s="113">
        <v>267</v>
      </c>
      <c r="D6" s="113">
        <v>299</v>
      </c>
      <c r="E6" s="113">
        <v>237</v>
      </c>
      <c r="F6" s="113">
        <v>218</v>
      </c>
      <c r="G6" s="113">
        <v>244</v>
      </c>
      <c r="H6" s="113">
        <v>213</v>
      </c>
      <c r="I6" s="113">
        <v>200</v>
      </c>
      <c r="J6" s="113">
        <v>254</v>
      </c>
      <c r="K6" s="113">
        <v>390</v>
      </c>
      <c r="L6" s="113">
        <v>429</v>
      </c>
      <c r="M6" s="108">
        <v>366</v>
      </c>
      <c r="N6" s="108">
        <v>290</v>
      </c>
      <c r="O6" s="108">
        <v>317</v>
      </c>
      <c r="P6" s="108">
        <v>541</v>
      </c>
      <c r="Q6" s="108">
        <v>328</v>
      </c>
      <c r="R6" s="108">
        <v>431</v>
      </c>
      <c r="S6" s="108">
        <v>1235</v>
      </c>
      <c r="V6" s="116"/>
    </row>
    <row r="7" spans="1:25">
      <c r="A7" s="113" t="s">
        <v>149</v>
      </c>
      <c r="B7" s="113">
        <v>199</v>
      </c>
      <c r="C7" s="113">
        <v>266</v>
      </c>
      <c r="D7" s="113">
        <v>308</v>
      </c>
      <c r="E7" s="113">
        <v>313</v>
      </c>
      <c r="F7" s="113">
        <v>402</v>
      </c>
      <c r="G7" s="113">
        <v>454</v>
      </c>
      <c r="H7" s="113">
        <v>265</v>
      </c>
      <c r="I7" s="113">
        <v>218</v>
      </c>
      <c r="J7" s="113">
        <v>398</v>
      </c>
      <c r="K7" s="113">
        <v>662</v>
      </c>
      <c r="L7" s="113">
        <v>798</v>
      </c>
      <c r="M7" s="108">
        <v>683</v>
      </c>
      <c r="N7" s="108">
        <v>572</v>
      </c>
      <c r="O7" s="108">
        <v>547</v>
      </c>
      <c r="P7" s="108">
        <v>259</v>
      </c>
      <c r="Q7" s="108">
        <v>498</v>
      </c>
      <c r="R7" s="108">
        <v>906</v>
      </c>
      <c r="S7" s="108">
        <v>122</v>
      </c>
    </row>
    <row r="8" spans="1:25">
      <c r="A8" s="113" t="s">
        <v>150</v>
      </c>
      <c r="B8" s="113">
        <v>164</v>
      </c>
      <c r="C8" s="113">
        <v>202</v>
      </c>
      <c r="D8" s="113">
        <v>287</v>
      </c>
      <c r="E8" s="113">
        <v>334</v>
      </c>
      <c r="F8" s="113">
        <v>296</v>
      </c>
      <c r="G8" s="113">
        <v>283</v>
      </c>
      <c r="H8" s="113">
        <v>293</v>
      </c>
      <c r="I8" s="113">
        <v>332</v>
      </c>
      <c r="J8" s="113">
        <v>366</v>
      </c>
      <c r="K8" s="113">
        <v>463</v>
      </c>
      <c r="L8" s="113">
        <v>465</v>
      </c>
      <c r="M8" s="108">
        <v>313</v>
      </c>
      <c r="N8" s="108">
        <v>534</v>
      </c>
      <c r="O8" s="108">
        <v>322</v>
      </c>
      <c r="P8" s="108">
        <v>233</v>
      </c>
      <c r="Q8" s="108">
        <v>317</v>
      </c>
      <c r="R8" s="108">
        <v>517</v>
      </c>
      <c r="S8" s="108">
        <v>249</v>
      </c>
      <c r="V8" s="116"/>
    </row>
    <row r="9" spans="1:25">
      <c r="A9" s="113" t="s">
        <v>151</v>
      </c>
      <c r="B9" s="113">
        <v>143</v>
      </c>
      <c r="C9" s="113">
        <v>209</v>
      </c>
      <c r="D9" s="113">
        <v>244</v>
      </c>
      <c r="E9" s="113">
        <v>208</v>
      </c>
      <c r="F9" s="113">
        <v>296</v>
      </c>
      <c r="G9" s="113">
        <v>336</v>
      </c>
      <c r="H9" s="113">
        <v>265</v>
      </c>
      <c r="I9" s="113">
        <v>196</v>
      </c>
      <c r="J9" s="113">
        <v>300</v>
      </c>
      <c r="K9" s="113">
        <v>503</v>
      </c>
      <c r="L9" s="113">
        <v>509</v>
      </c>
      <c r="M9" s="108">
        <v>451</v>
      </c>
      <c r="N9" s="108">
        <v>404</v>
      </c>
      <c r="O9" s="108">
        <v>368</v>
      </c>
      <c r="P9" s="108">
        <v>186</v>
      </c>
      <c r="Q9" s="108">
        <v>211</v>
      </c>
      <c r="R9" s="108">
        <v>398</v>
      </c>
      <c r="S9" s="108">
        <v>392</v>
      </c>
      <c r="Y9" s="115"/>
    </row>
    <row r="10" spans="1:25">
      <c r="A10" s="113" t="s">
        <v>152</v>
      </c>
      <c r="B10" s="113">
        <v>92</v>
      </c>
      <c r="C10" s="113">
        <v>101</v>
      </c>
      <c r="D10" s="113">
        <v>149</v>
      </c>
      <c r="E10" s="113">
        <v>143</v>
      </c>
      <c r="F10" s="113">
        <v>177</v>
      </c>
      <c r="G10" s="113">
        <v>153</v>
      </c>
      <c r="H10" s="113">
        <v>91</v>
      </c>
      <c r="I10" s="113">
        <v>41</v>
      </c>
      <c r="J10" s="113">
        <v>41</v>
      </c>
      <c r="K10" s="113">
        <v>49</v>
      </c>
      <c r="L10" s="113">
        <v>66</v>
      </c>
      <c r="M10" s="108">
        <v>48</v>
      </c>
      <c r="N10" s="108">
        <v>63</v>
      </c>
      <c r="O10" s="108">
        <v>53</v>
      </c>
      <c r="P10" s="108">
        <v>36</v>
      </c>
      <c r="Q10" s="108">
        <v>50</v>
      </c>
      <c r="R10" s="108">
        <v>73</v>
      </c>
      <c r="S10" s="108">
        <v>16</v>
      </c>
      <c r="V10" s="116"/>
    </row>
    <row r="11" spans="1:25">
      <c r="A11" s="113" t="s">
        <v>153</v>
      </c>
      <c r="B11" s="113">
        <v>89</v>
      </c>
      <c r="C11" s="113">
        <v>160</v>
      </c>
      <c r="D11" s="113">
        <v>103</v>
      </c>
      <c r="E11" s="113">
        <v>71</v>
      </c>
      <c r="F11" s="113">
        <v>71</v>
      </c>
      <c r="G11" s="113">
        <v>59</v>
      </c>
      <c r="H11" s="113">
        <v>110</v>
      </c>
      <c r="I11" s="113">
        <v>52</v>
      </c>
      <c r="J11" s="113">
        <v>80</v>
      </c>
      <c r="K11" s="113">
        <v>102</v>
      </c>
      <c r="L11" s="113">
        <v>99</v>
      </c>
      <c r="M11" s="108">
        <v>120</v>
      </c>
      <c r="N11" s="108">
        <v>112</v>
      </c>
      <c r="O11" s="108">
        <v>86</v>
      </c>
      <c r="P11" s="108">
        <v>70</v>
      </c>
      <c r="Q11" s="108">
        <v>130</v>
      </c>
      <c r="R11" s="108">
        <v>120</v>
      </c>
      <c r="S11" s="108">
        <v>48</v>
      </c>
    </row>
    <row r="12" spans="1:25">
      <c r="A12" s="113" t="s">
        <v>154</v>
      </c>
      <c r="B12" s="113">
        <v>80</v>
      </c>
      <c r="C12" s="113">
        <v>105</v>
      </c>
      <c r="D12" s="113">
        <v>115</v>
      </c>
      <c r="E12" s="113">
        <v>105</v>
      </c>
      <c r="F12" s="113">
        <v>35</v>
      </c>
      <c r="G12" s="113">
        <v>105</v>
      </c>
      <c r="H12" s="113">
        <v>71</v>
      </c>
      <c r="I12" s="113">
        <v>40</v>
      </c>
      <c r="J12" s="113">
        <v>132</v>
      </c>
      <c r="K12" s="113">
        <v>253</v>
      </c>
      <c r="L12" s="113">
        <v>264</v>
      </c>
      <c r="M12" s="108">
        <v>216</v>
      </c>
      <c r="N12" s="108">
        <v>137</v>
      </c>
      <c r="O12" s="108">
        <v>136</v>
      </c>
      <c r="P12" s="108">
        <v>177</v>
      </c>
      <c r="Q12" s="108">
        <v>244</v>
      </c>
      <c r="R12" s="108">
        <v>241</v>
      </c>
      <c r="S12" s="108">
        <v>597</v>
      </c>
      <c r="V12" s="116"/>
    </row>
    <row r="13" spans="1:25">
      <c r="A13" s="113" t="s">
        <v>155</v>
      </c>
      <c r="B13" s="113">
        <v>52</v>
      </c>
      <c r="C13" s="113">
        <v>90</v>
      </c>
      <c r="D13" s="113">
        <v>162</v>
      </c>
      <c r="E13" s="113">
        <v>143</v>
      </c>
      <c r="F13" s="113">
        <v>145</v>
      </c>
      <c r="G13" s="113">
        <v>251</v>
      </c>
      <c r="H13" s="113">
        <v>246</v>
      </c>
      <c r="I13" s="113">
        <v>125</v>
      </c>
      <c r="J13" s="113">
        <v>260</v>
      </c>
      <c r="K13" s="113">
        <v>415</v>
      </c>
      <c r="L13" s="113">
        <v>481</v>
      </c>
      <c r="M13" s="108">
        <v>454</v>
      </c>
      <c r="N13" s="108">
        <v>268</v>
      </c>
      <c r="O13" s="108">
        <v>192</v>
      </c>
      <c r="P13" s="108">
        <v>86</v>
      </c>
      <c r="Q13" s="108">
        <v>119</v>
      </c>
      <c r="R13" s="108">
        <v>260</v>
      </c>
      <c r="S13" s="108">
        <v>34</v>
      </c>
    </row>
    <row r="14" spans="1:25">
      <c r="A14" s="113" t="s">
        <v>156</v>
      </c>
      <c r="B14" s="113">
        <v>62</v>
      </c>
      <c r="C14" s="113">
        <v>70</v>
      </c>
      <c r="D14" s="113">
        <v>88</v>
      </c>
      <c r="E14" s="113">
        <v>42</v>
      </c>
      <c r="F14" s="113">
        <v>45</v>
      </c>
      <c r="G14" s="113">
        <v>22</v>
      </c>
      <c r="H14" s="113">
        <v>26</v>
      </c>
      <c r="I14" s="113">
        <v>30</v>
      </c>
      <c r="J14" s="113">
        <v>29</v>
      </c>
      <c r="K14" s="113">
        <v>57</v>
      </c>
      <c r="L14" s="113">
        <v>65</v>
      </c>
      <c r="M14" s="108">
        <v>31</v>
      </c>
      <c r="N14" s="108">
        <v>34</v>
      </c>
      <c r="O14" s="108">
        <v>27</v>
      </c>
      <c r="P14" s="108">
        <v>11</v>
      </c>
      <c r="Q14" s="108">
        <v>68</v>
      </c>
      <c r="R14" s="108">
        <v>50</v>
      </c>
      <c r="S14" s="108">
        <v>8</v>
      </c>
      <c r="V14" s="116"/>
    </row>
    <row r="15" spans="1:25">
      <c r="A15" s="113" t="s">
        <v>157</v>
      </c>
      <c r="B15" s="113">
        <v>25</v>
      </c>
      <c r="C15" s="113">
        <v>37</v>
      </c>
      <c r="D15" s="113">
        <v>48</v>
      </c>
      <c r="E15" s="113">
        <v>48</v>
      </c>
      <c r="F15" s="113">
        <v>30</v>
      </c>
      <c r="G15" s="113">
        <v>39</v>
      </c>
      <c r="H15" s="113">
        <v>30</v>
      </c>
      <c r="I15" s="113">
        <v>11</v>
      </c>
      <c r="J15" s="113">
        <v>52</v>
      </c>
      <c r="K15" s="113">
        <v>103</v>
      </c>
      <c r="L15" s="113">
        <v>112</v>
      </c>
      <c r="M15" s="108">
        <v>84</v>
      </c>
      <c r="N15" s="108">
        <v>70</v>
      </c>
      <c r="O15" s="108">
        <v>76</v>
      </c>
      <c r="P15" s="108">
        <v>32</v>
      </c>
      <c r="Q15" s="108">
        <v>98</v>
      </c>
      <c r="R15" s="108">
        <v>141</v>
      </c>
      <c r="S15" s="108">
        <v>16</v>
      </c>
      <c r="X15" s="116"/>
      <c r="Y15" s="115"/>
    </row>
    <row r="16" spans="1:25">
      <c r="A16" s="113" t="s">
        <v>158</v>
      </c>
      <c r="B16" s="113">
        <v>37</v>
      </c>
      <c r="C16" s="113">
        <v>35</v>
      </c>
      <c r="D16" s="113">
        <v>29</v>
      </c>
      <c r="E16" s="113">
        <v>27</v>
      </c>
      <c r="F16" s="113">
        <v>33</v>
      </c>
      <c r="G16" s="113">
        <v>17</v>
      </c>
      <c r="H16" s="113">
        <v>16</v>
      </c>
      <c r="I16" s="113">
        <v>15</v>
      </c>
      <c r="J16" s="113">
        <v>33</v>
      </c>
      <c r="K16" s="113">
        <v>84</v>
      </c>
      <c r="L16" s="113">
        <v>89</v>
      </c>
      <c r="M16" s="108">
        <v>88</v>
      </c>
      <c r="N16" s="108">
        <v>54</v>
      </c>
      <c r="O16" s="108">
        <v>39</v>
      </c>
      <c r="P16" s="108">
        <v>17</v>
      </c>
      <c r="Q16" s="108">
        <v>25</v>
      </c>
      <c r="R16" s="108">
        <v>1</v>
      </c>
      <c r="S16" s="108">
        <v>40</v>
      </c>
      <c r="V16" s="116"/>
    </row>
    <row r="17" spans="1:27">
      <c r="A17" s="113" t="s">
        <v>173</v>
      </c>
      <c r="B17" s="113">
        <v>0</v>
      </c>
      <c r="C17" s="113">
        <v>0</v>
      </c>
      <c r="D17" s="113">
        <v>0</v>
      </c>
      <c r="E17" s="113">
        <v>0</v>
      </c>
      <c r="F17" s="113">
        <v>0</v>
      </c>
      <c r="G17" s="113">
        <v>0</v>
      </c>
      <c r="H17" s="113">
        <v>0</v>
      </c>
      <c r="I17" s="113">
        <v>0</v>
      </c>
      <c r="J17" s="113">
        <v>0</v>
      </c>
      <c r="K17" s="113">
        <v>0</v>
      </c>
      <c r="L17" s="113">
        <v>0</v>
      </c>
      <c r="M17" s="113">
        <v>0</v>
      </c>
      <c r="N17" s="113">
        <v>0</v>
      </c>
      <c r="O17" s="113">
        <v>0</v>
      </c>
      <c r="P17" s="113">
        <v>0</v>
      </c>
      <c r="Q17" s="113">
        <v>0</v>
      </c>
      <c r="R17" s="113">
        <v>14</v>
      </c>
      <c r="S17" s="113">
        <v>0</v>
      </c>
      <c r="V17" s="116"/>
    </row>
    <row r="18" spans="1:27">
      <c r="A18" s="113" t="s">
        <v>174</v>
      </c>
      <c r="B18" s="113">
        <v>0</v>
      </c>
      <c r="C18" s="113">
        <v>0</v>
      </c>
      <c r="D18" s="113">
        <v>0</v>
      </c>
      <c r="E18" s="113">
        <v>0</v>
      </c>
      <c r="F18" s="113">
        <v>0</v>
      </c>
      <c r="G18" s="113">
        <v>0</v>
      </c>
      <c r="H18" s="113">
        <v>0</v>
      </c>
      <c r="I18" s="113">
        <v>0</v>
      </c>
      <c r="J18" s="113">
        <v>0</v>
      </c>
      <c r="K18" s="113">
        <v>0</v>
      </c>
      <c r="L18" s="113">
        <v>0</v>
      </c>
      <c r="M18" s="113">
        <v>0</v>
      </c>
      <c r="N18" s="113">
        <v>0</v>
      </c>
      <c r="O18" s="113">
        <v>0</v>
      </c>
      <c r="P18" s="113">
        <v>0</v>
      </c>
      <c r="Q18" s="113">
        <v>0</v>
      </c>
      <c r="R18" s="113">
        <v>11</v>
      </c>
      <c r="S18" s="113">
        <v>22</v>
      </c>
      <c r="V18" s="116"/>
    </row>
    <row r="19" spans="1:27">
      <c r="A19" s="113" t="s">
        <v>175</v>
      </c>
      <c r="B19" s="113">
        <v>0</v>
      </c>
      <c r="C19" s="113">
        <v>0</v>
      </c>
      <c r="D19" s="113">
        <v>0</v>
      </c>
      <c r="E19" s="113">
        <v>0</v>
      </c>
      <c r="F19" s="113">
        <v>0</v>
      </c>
      <c r="G19" s="113">
        <v>0</v>
      </c>
      <c r="H19" s="113">
        <v>0</v>
      </c>
      <c r="I19" s="113">
        <v>0</v>
      </c>
      <c r="J19" s="113">
        <v>0</v>
      </c>
      <c r="K19" s="113">
        <v>0</v>
      </c>
      <c r="L19" s="113">
        <v>0</v>
      </c>
      <c r="M19" s="113">
        <v>0</v>
      </c>
      <c r="N19" s="113">
        <v>0</v>
      </c>
      <c r="O19" s="113">
        <v>0</v>
      </c>
      <c r="P19" s="113">
        <v>0</v>
      </c>
      <c r="Q19" s="113">
        <v>0</v>
      </c>
      <c r="R19" s="113">
        <v>8</v>
      </c>
      <c r="S19" s="113">
        <v>5</v>
      </c>
      <c r="V19" s="116"/>
    </row>
    <row r="20" spans="1:27">
      <c r="A20" s="113" t="s">
        <v>172</v>
      </c>
      <c r="B20" s="113">
        <v>0</v>
      </c>
      <c r="C20" s="113">
        <v>0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0</v>
      </c>
      <c r="K20" s="113">
        <v>0</v>
      </c>
      <c r="L20" s="113">
        <v>0</v>
      </c>
      <c r="M20" s="113">
        <v>0</v>
      </c>
      <c r="N20" s="113">
        <v>0</v>
      </c>
      <c r="O20" s="113">
        <v>0</v>
      </c>
      <c r="P20" s="113">
        <v>0</v>
      </c>
      <c r="Q20" s="113">
        <v>0</v>
      </c>
      <c r="R20" s="113">
        <v>76</v>
      </c>
      <c r="S20" s="113">
        <v>0</v>
      </c>
      <c r="V20" s="116"/>
    </row>
    <row r="21" spans="1:27">
      <c r="A21" s="113" t="s">
        <v>159</v>
      </c>
      <c r="B21" s="113">
        <v>32</v>
      </c>
      <c r="C21" s="113">
        <v>26</v>
      </c>
      <c r="D21" s="113">
        <v>26</v>
      </c>
      <c r="E21" s="113">
        <v>30</v>
      </c>
      <c r="F21" s="113">
        <v>33</v>
      </c>
      <c r="G21" s="113">
        <v>22</v>
      </c>
      <c r="H21" s="113">
        <v>9</v>
      </c>
      <c r="I21" s="113">
        <v>1</v>
      </c>
      <c r="J21" s="113">
        <v>9</v>
      </c>
      <c r="K21" s="113">
        <v>2</v>
      </c>
      <c r="L21" s="113">
        <v>4</v>
      </c>
      <c r="M21" s="108">
        <v>1</v>
      </c>
      <c r="N21" s="108">
        <v>4</v>
      </c>
      <c r="O21" s="108">
        <v>4</v>
      </c>
      <c r="P21" s="108">
        <v>7</v>
      </c>
      <c r="Q21" s="108">
        <v>1</v>
      </c>
      <c r="R21" s="108">
        <v>19</v>
      </c>
      <c r="S21" s="108">
        <v>9</v>
      </c>
      <c r="X21" s="116"/>
      <c r="Y21" s="115"/>
      <c r="AA21" s="115"/>
    </row>
    <row r="22" spans="1:27">
      <c r="A22" s="113" t="s">
        <v>160</v>
      </c>
      <c r="B22" s="113">
        <v>22</v>
      </c>
      <c r="C22" s="113">
        <v>25</v>
      </c>
      <c r="D22" s="113">
        <v>9</v>
      </c>
      <c r="E22" s="113">
        <v>15</v>
      </c>
      <c r="F22" s="113">
        <v>42</v>
      </c>
      <c r="G22" s="113">
        <v>18</v>
      </c>
      <c r="H22" s="113">
        <v>50</v>
      </c>
      <c r="I22" s="113">
        <v>32</v>
      </c>
      <c r="J22" s="113">
        <v>16</v>
      </c>
      <c r="K22" s="113">
        <v>37</v>
      </c>
      <c r="L22" s="113">
        <v>31</v>
      </c>
      <c r="M22" s="108">
        <v>27</v>
      </c>
      <c r="N22" s="108">
        <v>53</v>
      </c>
      <c r="O22" s="108">
        <v>91</v>
      </c>
      <c r="P22" s="108">
        <v>129</v>
      </c>
      <c r="Q22" s="108">
        <v>5</v>
      </c>
      <c r="R22" s="108">
        <v>27</v>
      </c>
      <c r="S22" s="108">
        <v>0</v>
      </c>
      <c r="V22" s="116"/>
    </row>
    <row r="23" spans="1:27">
      <c r="A23" s="113" t="s">
        <v>161</v>
      </c>
      <c r="B23" s="113">
        <v>3</v>
      </c>
      <c r="C23" s="113">
        <v>13</v>
      </c>
      <c r="D23" s="113">
        <v>0</v>
      </c>
      <c r="E23" s="113">
        <v>1</v>
      </c>
      <c r="F23" s="113">
        <v>6</v>
      </c>
      <c r="G23" s="113">
        <v>6</v>
      </c>
      <c r="H23" s="113">
        <v>13</v>
      </c>
      <c r="I23" s="113">
        <v>7</v>
      </c>
      <c r="J23" s="113">
        <v>8</v>
      </c>
      <c r="K23" s="113">
        <v>9</v>
      </c>
      <c r="L23" s="113">
        <v>2</v>
      </c>
      <c r="M23" s="108">
        <v>2</v>
      </c>
      <c r="N23" s="108">
        <v>7</v>
      </c>
      <c r="O23" s="108">
        <v>9</v>
      </c>
      <c r="P23" s="108">
        <v>0</v>
      </c>
      <c r="Q23" s="108">
        <v>0</v>
      </c>
      <c r="R23" s="108">
        <v>7</v>
      </c>
      <c r="S23" s="108">
        <v>0</v>
      </c>
      <c r="X23" s="116"/>
    </row>
    <row r="24" spans="1:27">
      <c r="A24" s="113" t="s">
        <v>162</v>
      </c>
      <c r="B24" s="113">
        <v>16</v>
      </c>
      <c r="C24" s="113">
        <v>2</v>
      </c>
      <c r="D24" s="113">
        <v>3</v>
      </c>
      <c r="E24" s="113">
        <v>4</v>
      </c>
      <c r="F24" s="113">
        <v>18</v>
      </c>
      <c r="G24" s="113">
        <v>4</v>
      </c>
      <c r="H24" s="113">
        <v>8</v>
      </c>
      <c r="I24" s="113">
        <v>6</v>
      </c>
      <c r="J24" s="113">
        <v>10</v>
      </c>
      <c r="K24" s="113">
        <v>12</v>
      </c>
      <c r="L24" s="113">
        <v>14</v>
      </c>
      <c r="M24" s="108">
        <v>6</v>
      </c>
      <c r="N24" s="108">
        <v>10</v>
      </c>
      <c r="O24" s="108">
        <v>17</v>
      </c>
      <c r="P24" s="108">
        <v>39</v>
      </c>
      <c r="Q24" s="108">
        <v>286</v>
      </c>
      <c r="R24" s="108">
        <v>472</v>
      </c>
      <c r="S24" s="108">
        <v>45</v>
      </c>
      <c r="V24" s="116"/>
    </row>
    <row r="25" spans="1:27">
      <c r="A25" s="113" t="s">
        <v>163</v>
      </c>
      <c r="B25" s="113">
        <v>6</v>
      </c>
      <c r="C25" s="113">
        <v>0</v>
      </c>
      <c r="D25" s="113">
        <v>0</v>
      </c>
      <c r="E25" s="113">
        <v>6</v>
      </c>
      <c r="F25" s="113">
        <v>4</v>
      </c>
      <c r="G25" s="113">
        <v>5</v>
      </c>
      <c r="H25" s="113">
        <v>8</v>
      </c>
      <c r="I25" s="113">
        <v>22</v>
      </c>
      <c r="J25" s="113">
        <v>2</v>
      </c>
      <c r="K25" s="113">
        <v>19</v>
      </c>
      <c r="L25" s="113">
        <v>7</v>
      </c>
      <c r="M25" s="108">
        <v>11</v>
      </c>
      <c r="N25" s="108">
        <v>13</v>
      </c>
      <c r="O25" s="108">
        <v>1</v>
      </c>
      <c r="P25" s="108">
        <v>5</v>
      </c>
      <c r="Q25" s="108">
        <v>7</v>
      </c>
      <c r="R25" s="108">
        <v>24</v>
      </c>
      <c r="S25" s="108">
        <v>0</v>
      </c>
      <c r="X25" s="112"/>
      <c r="Y25" s="115"/>
    </row>
    <row r="26" spans="1:27">
      <c r="A26" s="113" t="s">
        <v>133</v>
      </c>
      <c r="B26" s="114">
        <v>1584</v>
      </c>
      <c r="C26" s="114">
        <v>1562</v>
      </c>
      <c r="D26" s="114">
        <v>1883</v>
      </c>
      <c r="E26" s="114">
        <v>2508</v>
      </c>
      <c r="F26" s="114">
        <v>2873</v>
      </c>
      <c r="G26" s="114">
        <v>3105</v>
      </c>
      <c r="H26" s="114">
        <v>4337</v>
      </c>
      <c r="I26" s="114">
        <v>5433</v>
      </c>
      <c r="J26" s="114">
        <v>4792</v>
      </c>
      <c r="K26" s="114">
        <v>3704</v>
      </c>
      <c r="L26" s="114">
        <v>4141</v>
      </c>
      <c r="M26" s="115">
        <v>4189</v>
      </c>
      <c r="N26" s="115">
        <v>4971</v>
      </c>
      <c r="O26" s="115">
        <v>5833</v>
      </c>
      <c r="P26" s="115">
        <v>7135</v>
      </c>
      <c r="Q26" s="115">
        <v>5664</v>
      </c>
      <c r="R26" s="115">
        <v>4171</v>
      </c>
      <c r="S26" s="115">
        <v>6491</v>
      </c>
      <c r="V26" s="116"/>
      <c r="W26" s="115"/>
      <c r="X26" s="115"/>
      <c r="Y26" s="115"/>
    </row>
    <row r="27" spans="1:27" ht="15">
      <c r="A27" s="117" t="s">
        <v>134</v>
      </c>
      <c r="B27" s="118">
        <f>SUM(B3:B26)</f>
        <v>3797</v>
      </c>
      <c r="C27" s="118">
        <f t="shared" ref="C27:G27" si="0">SUM(C3:C26)</f>
        <v>4263</v>
      </c>
      <c r="D27" s="118">
        <f t="shared" si="0"/>
        <v>5074</v>
      </c>
      <c r="E27" s="118">
        <f t="shared" si="0"/>
        <v>5425</v>
      </c>
      <c r="F27" s="118">
        <f t="shared" si="0"/>
        <v>6172</v>
      </c>
      <c r="G27" s="118">
        <f t="shared" si="0"/>
        <v>6513</v>
      </c>
      <c r="H27" s="118">
        <v>7322</v>
      </c>
      <c r="I27" s="118">
        <v>8057</v>
      </c>
      <c r="J27" s="118">
        <v>8646</v>
      </c>
      <c r="K27" s="118">
        <v>9113</v>
      </c>
      <c r="L27" s="118">
        <v>10275</v>
      </c>
      <c r="M27" s="119">
        <v>9612</v>
      </c>
      <c r="N27" s="119">
        <v>10942</v>
      </c>
      <c r="O27" s="119">
        <v>10627</v>
      </c>
      <c r="P27" s="119">
        <v>11353</v>
      </c>
      <c r="Q27" s="119">
        <f>SUM(Q3:Q26)</f>
        <v>11432</v>
      </c>
      <c r="R27" s="119">
        <f>SUM(R3:R26)</f>
        <v>11476</v>
      </c>
      <c r="S27" s="119">
        <f>SUM(S3:S26)</f>
        <v>11569</v>
      </c>
      <c r="X27" s="112"/>
    </row>
    <row r="28" spans="1:27" ht="15">
      <c r="A28" s="117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9"/>
      <c r="N28" s="119"/>
      <c r="O28" s="119"/>
      <c r="P28" s="119"/>
      <c r="Q28" s="119"/>
      <c r="R28" s="119"/>
      <c r="S28" s="119"/>
      <c r="X28" s="112"/>
    </row>
    <row r="29" spans="1:27">
      <c r="A29" s="113" t="s">
        <v>164</v>
      </c>
      <c r="B29" s="114">
        <v>911</v>
      </c>
      <c r="C29" s="114">
        <v>948</v>
      </c>
      <c r="D29" s="114">
        <v>858</v>
      </c>
      <c r="E29" s="114">
        <v>737</v>
      </c>
      <c r="F29" s="114">
        <v>1074</v>
      </c>
      <c r="G29" s="114">
        <v>1287</v>
      </c>
      <c r="H29" s="114">
        <v>1443</v>
      </c>
      <c r="I29" s="114">
        <v>1559</v>
      </c>
      <c r="J29" s="114">
        <v>1401</v>
      </c>
      <c r="K29" s="114">
        <v>1908</v>
      </c>
      <c r="L29" s="114">
        <v>1838</v>
      </c>
      <c r="M29" s="115">
        <v>1896</v>
      </c>
      <c r="N29" s="115">
        <v>2595</v>
      </c>
      <c r="O29" s="115">
        <v>2416</v>
      </c>
      <c r="P29" s="115">
        <v>2680</v>
      </c>
      <c r="Q29" s="115">
        <v>2426</v>
      </c>
      <c r="R29" s="115">
        <v>2619</v>
      </c>
      <c r="S29" s="115">
        <v>2396</v>
      </c>
      <c r="V29" s="116"/>
      <c r="W29" s="115"/>
      <c r="X29" s="115"/>
      <c r="Y29" s="115"/>
    </row>
    <row r="30" spans="1:27">
      <c r="A30" s="113" t="s">
        <v>165</v>
      </c>
      <c r="B30" s="114">
        <v>430</v>
      </c>
      <c r="C30" s="114">
        <v>520</v>
      </c>
      <c r="D30" s="114">
        <v>1080</v>
      </c>
      <c r="E30" s="114">
        <v>1013</v>
      </c>
      <c r="F30" s="114">
        <v>1135</v>
      </c>
      <c r="G30" s="114">
        <v>1428</v>
      </c>
      <c r="H30" s="114">
        <v>1368</v>
      </c>
      <c r="I30" s="114">
        <v>2268</v>
      </c>
      <c r="J30" s="114">
        <v>2228</v>
      </c>
      <c r="K30" s="114">
        <v>2065</v>
      </c>
      <c r="L30" s="114">
        <v>2920</v>
      </c>
      <c r="M30" s="115">
        <v>3084</v>
      </c>
      <c r="N30" s="115">
        <v>2722</v>
      </c>
      <c r="O30" s="115">
        <v>3929</v>
      </c>
      <c r="P30" s="115">
        <v>3299</v>
      </c>
      <c r="Q30" s="115">
        <v>3525</v>
      </c>
      <c r="R30" s="115">
        <v>2482</v>
      </c>
      <c r="S30" s="115">
        <v>2029</v>
      </c>
    </row>
    <row r="31" spans="1:27">
      <c r="A31" s="113" t="s">
        <v>166</v>
      </c>
      <c r="B31" s="113">
        <v>385</v>
      </c>
      <c r="C31" s="113">
        <v>337</v>
      </c>
      <c r="D31" s="113">
        <v>280</v>
      </c>
      <c r="E31" s="113">
        <v>236</v>
      </c>
      <c r="F31" s="113">
        <v>388</v>
      </c>
      <c r="G31" s="113">
        <v>366</v>
      </c>
      <c r="H31" s="113">
        <v>380</v>
      </c>
      <c r="I31" s="113">
        <v>336</v>
      </c>
      <c r="J31" s="113">
        <v>603</v>
      </c>
      <c r="K31" s="113">
        <v>360</v>
      </c>
      <c r="L31" s="113">
        <v>529</v>
      </c>
      <c r="M31" s="108">
        <v>560</v>
      </c>
      <c r="N31" s="108">
        <v>721</v>
      </c>
      <c r="O31" s="108">
        <v>539</v>
      </c>
      <c r="P31" s="108">
        <v>622</v>
      </c>
      <c r="Q31" s="115">
        <v>686</v>
      </c>
      <c r="R31" s="115">
        <v>748</v>
      </c>
      <c r="S31" s="115">
        <v>574</v>
      </c>
      <c r="V31" s="116"/>
      <c r="W31" s="115"/>
    </row>
    <row r="32" spans="1:27">
      <c r="A32" s="113" t="s">
        <v>167</v>
      </c>
      <c r="B32" s="113">
        <v>137</v>
      </c>
      <c r="C32" s="113">
        <v>167</v>
      </c>
      <c r="D32" s="113">
        <v>176</v>
      </c>
      <c r="E32" s="113">
        <v>174</v>
      </c>
      <c r="F32" s="113">
        <v>162</v>
      </c>
      <c r="G32" s="113">
        <v>236</v>
      </c>
      <c r="H32" s="113">
        <v>346</v>
      </c>
      <c r="I32" s="113">
        <v>291</v>
      </c>
      <c r="J32" s="113">
        <v>296</v>
      </c>
      <c r="K32" s="113">
        <v>436</v>
      </c>
      <c r="L32" s="113">
        <v>509</v>
      </c>
      <c r="M32" s="108">
        <v>455</v>
      </c>
      <c r="N32" s="108">
        <v>458</v>
      </c>
      <c r="O32" s="108">
        <v>583</v>
      </c>
      <c r="P32" s="108">
        <v>562</v>
      </c>
      <c r="Q32" s="115">
        <v>816</v>
      </c>
      <c r="R32" s="115">
        <v>842</v>
      </c>
      <c r="S32" s="115">
        <v>633</v>
      </c>
    </row>
    <row r="33" spans="1:26">
      <c r="A33" s="113" t="s">
        <v>168</v>
      </c>
      <c r="B33" s="113">
        <v>107</v>
      </c>
      <c r="C33" s="113">
        <v>204</v>
      </c>
      <c r="D33" s="113">
        <v>135</v>
      </c>
      <c r="E33" s="113">
        <v>257</v>
      </c>
      <c r="F33" s="113">
        <v>103</v>
      </c>
      <c r="G33" s="113">
        <v>30</v>
      </c>
      <c r="H33" s="113">
        <v>58</v>
      </c>
      <c r="I33" s="113">
        <v>104</v>
      </c>
      <c r="J33" s="113">
        <v>156</v>
      </c>
      <c r="K33" s="113">
        <v>184</v>
      </c>
      <c r="L33" s="113">
        <v>162</v>
      </c>
      <c r="M33" s="108">
        <v>104</v>
      </c>
      <c r="N33" s="108">
        <v>171</v>
      </c>
      <c r="O33" s="108">
        <v>143</v>
      </c>
      <c r="P33" s="108">
        <v>117</v>
      </c>
      <c r="Q33" s="115">
        <v>45</v>
      </c>
      <c r="R33" s="115">
        <v>109</v>
      </c>
      <c r="S33" s="115">
        <v>100</v>
      </c>
      <c r="V33" s="116"/>
      <c r="W33" s="115"/>
    </row>
    <row r="34" spans="1:26">
      <c r="A34" s="113" t="s">
        <v>176</v>
      </c>
      <c r="B34" s="113">
        <v>0</v>
      </c>
      <c r="C34" s="113">
        <v>0</v>
      </c>
      <c r="D34" s="113">
        <v>0</v>
      </c>
      <c r="E34" s="113">
        <v>0</v>
      </c>
      <c r="F34" s="113">
        <v>0</v>
      </c>
      <c r="G34" s="113">
        <v>0</v>
      </c>
      <c r="H34" s="113">
        <v>0</v>
      </c>
      <c r="I34" s="113">
        <v>0</v>
      </c>
      <c r="J34" s="113">
        <v>0</v>
      </c>
      <c r="K34" s="113">
        <v>0</v>
      </c>
      <c r="L34" s="113">
        <v>0</v>
      </c>
      <c r="M34" s="113">
        <v>0</v>
      </c>
      <c r="N34" s="113">
        <v>0</v>
      </c>
      <c r="O34" s="113">
        <v>0</v>
      </c>
      <c r="P34" s="113">
        <v>0</v>
      </c>
      <c r="Q34" s="115">
        <v>0</v>
      </c>
      <c r="R34" s="115">
        <v>10</v>
      </c>
      <c r="S34" s="115">
        <v>0</v>
      </c>
      <c r="V34" s="116"/>
      <c r="W34" s="115"/>
    </row>
    <row r="35" spans="1:26">
      <c r="A35" s="113" t="s">
        <v>169</v>
      </c>
      <c r="B35" s="113">
        <v>73</v>
      </c>
      <c r="C35" s="113">
        <v>83</v>
      </c>
      <c r="D35" s="113">
        <v>0</v>
      </c>
      <c r="E35" s="113">
        <v>171</v>
      </c>
      <c r="F35" s="113">
        <v>1561</v>
      </c>
      <c r="G35" s="113">
        <v>196</v>
      </c>
      <c r="H35" s="113">
        <v>107</v>
      </c>
      <c r="I35" s="113">
        <v>33</v>
      </c>
      <c r="J35" s="113" t="s">
        <v>86</v>
      </c>
      <c r="K35" s="113" t="s">
        <v>86</v>
      </c>
      <c r="L35" s="113" t="s">
        <v>14</v>
      </c>
      <c r="M35" s="108" t="s">
        <v>14</v>
      </c>
      <c r="N35" s="108">
        <v>975</v>
      </c>
      <c r="O35" s="108">
        <v>65</v>
      </c>
      <c r="P35" s="108" t="s">
        <v>14</v>
      </c>
      <c r="Q35" s="115">
        <v>137</v>
      </c>
      <c r="R35" s="115">
        <v>2</v>
      </c>
      <c r="S35" s="115">
        <v>60</v>
      </c>
    </row>
    <row r="36" spans="1:26">
      <c r="A36" s="113" t="s">
        <v>133</v>
      </c>
      <c r="B36" s="113">
        <v>84</v>
      </c>
      <c r="C36" s="113">
        <v>85</v>
      </c>
      <c r="D36" s="113">
        <v>193</v>
      </c>
      <c r="E36" s="113">
        <v>304</v>
      </c>
      <c r="F36" s="113">
        <v>218</v>
      </c>
      <c r="G36" s="113">
        <v>284</v>
      </c>
      <c r="H36" s="113">
        <v>105</v>
      </c>
      <c r="I36" s="113">
        <v>220</v>
      </c>
      <c r="J36" s="113">
        <v>229</v>
      </c>
      <c r="K36" s="113">
        <v>278</v>
      </c>
      <c r="L36" s="113">
        <v>392</v>
      </c>
      <c r="M36" s="108">
        <v>348</v>
      </c>
      <c r="N36" s="108">
        <v>277</v>
      </c>
      <c r="O36" s="108">
        <v>254</v>
      </c>
      <c r="P36" s="108">
        <v>503</v>
      </c>
      <c r="Q36" s="115">
        <v>618</v>
      </c>
      <c r="R36" s="115">
        <v>353</v>
      </c>
      <c r="S36" s="115">
        <v>430</v>
      </c>
      <c r="V36" s="116"/>
      <c r="W36" s="115"/>
      <c r="X36" s="115"/>
      <c r="Y36" s="115"/>
    </row>
    <row r="37" spans="1:26" ht="15">
      <c r="A37" s="117" t="s">
        <v>140</v>
      </c>
      <c r="B37" s="118">
        <f>SUM(B29:B36)</f>
        <v>2127</v>
      </c>
      <c r="C37" s="118">
        <f t="shared" ref="C37:G37" si="1">SUM(C29:C36)</f>
        <v>2344</v>
      </c>
      <c r="D37" s="118">
        <f t="shared" si="1"/>
        <v>2722</v>
      </c>
      <c r="E37" s="118">
        <f t="shared" si="1"/>
        <v>2892</v>
      </c>
      <c r="F37" s="118">
        <f t="shared" si="1"/>
        <v>4641</v>
      </c>
      <c r="G37" s="118">
        <f t="shared" si="1"/>
        <v>3827</v>
      </c>
      <c r="H37" s="118">
        <v>3807</v>
      </c>
      <c r="I37" s="118">
        <v>4811</v>
      </c>
      <c r="J37" s="118">
        <v>4913</v>
      </c>
      <c r="K37" s="120">
        <v>5231</v>
      </c>
      <c r="L37" s="120">
        <v>6350</v>
      </c>
      <c r="M37" s="119">
        <v>6447</v>
      </c>
      <c r="N37" s="119">
        <v>7920</v>
      </c>
      <c r="O37" s="119">
        <v>7929</v>
      </c>
      <c r="P37" s="119">
        <v>7784</v>
      </c>
      <c r="Q37" s="119">
        <f>SUM(Q29:Q36)</f>
        <v>8253</v>
      </c>
      <c r="R37" s="119">
        <f>SUM(R29:R36)</f>
        <v>7165</v>
      </c>
      <c r="S37" s="119">
        <f>SUM(S29:S36)</f>
        <v>6222</v>
      </c>
      <c r="W37" s="115"/>
      <c r="X37" s="115"/>
      <c r="Y37" s="115"/>
    </row>
    <row r="38" spans="1:26" ht="15">
      <c r="A38" s="117"/>
      <c r="B38" s="118"/>
      <c r="C38" s="118"/>
      <c r="D38" s="118"/>
      <c r="E38" s="118"/>
      <c r="F38" s="118"/>
      <c r="G38" s="118"/>
      <c r="H38" s="118"/>
      <c r="I38" s="118"/>
      <c r="J38" s="118"/>
      <c r="K38" s="120"/>
      <c r="L38" s="120"/>
      <c r="M38" s="119"/>
      <c r="N38" s="119"/>
      <c r="O38" s="119"/>
      <c r="P38" s="119"/>
      <c r="Q38" s="119"/>
      <c r="R38" s="119"/>
      <c r="S38" s="119"/>
      <c r="W38" s="115"/>
      <c r="X38" s="115"/>
      <c r="Y38" s="115"/>
    </row>
    <row r="39" spans="1:26">
      <c r="A39" s="113" t="s">
        <v>170</v>
      </c>
      <c r="B39" s="114">
        <v>4320</v>
      </c>
      <c r="C39" s="114">
        <v>4734</v>
      </c>
      <c r="D39" s="114">
        <v>4798</v>
      </c>
      <c r="E39" s="114">
        <v>4889</v>
      </c>
      <c r="F39" s="114">
        <v>5671</v>
      </c>
      <c r="G39" s="114">
        <v>5553</v>
      </c>
      <c r="H39" s="114">
        <v>5783</v>
      </c>
      <c r="I39" s="114">
        <v>5898</v>
      </c>
      <c r="J39" s="114">
        <v>5637</v>
      </c>
      <c r="K39" s="114">
        <v>6286</v>
      </c>
      <c r="L39" s="114">
        <v>6473</v>
      </c>
      <c r="M39" s="115">
        <v>7043</v>
      </c>
      <c r="N39" s="115">
        <v>7413</v>
      </c>
      <c r="O39" s="115">
        <v>7023</v>
      </c>
      <c r="P39" s="115">
        <v>7638</v>
      </c>
      <c r="Q39" s="115">
        <v>7295</v>
      </c>
      <c r="R39" s="115">
        <v>7467</v>
      </c>
      <c r="S39" s="115">
        <v>7865</v>
      </c>
      <c r="V39" s="116"/>
    </row>
    <row r="40" spans="1:26">
      <c r="A40" s="113" t="s">
        <v>171</v>
      </c>
      <c r="B40" s="113">
        <v>598</v>
      </c>
      <c r="C40" s="113">
        <v>669</v>
      </c>
      <c r="D40" s="113">
        <v>676</v>
      </c>
      <c r="E40" s="113">
        <v>552</v>
      </c>
      <c r="F40" s="113">
        <v>760</v>
      </c>
      <c r="G40" s="113">
        <v>833</v>
      </c>
      <c r="H40" s="113">
        <v>824</v>
      </c>
      <c r="I40" s="113">
        <v>767</v>
      </c>
      <c r="J40" s="113">
        <v>900</v>
      </c>
      <c r="K40" s="113">
        <v>906</v>
      </c>
      <c r="L40" s="113">
        <v>759</v>
      </c>
      <c r="M40" s="108">
        <v>634</v>
      </c>
      <c r="N40" s="108">
        <v>766</v>
      </c>
      <c r="O40" s="108">
        <v>741</v>
      </c>
      <c r="P40" s="108">
        <v>938</v>
      </c>
      <c r="Q40" s="115">
        <v>1023</v>
      </c>
      <c r="R40" s="115">
        <v>1137</v>
      </c>
      <c r="S40" s="115">
        <v>939</v>
      </c>
    </row>
    <row r="41" spans="1:26" ht="15">
      <c r="A41" s="117" t="s">
        <v>143</v>
      </c>
      <c r="B41" s="118">
        <f>SUM(B39:B40)</f>
        <v>4918</v>
      </c>
      <c r="C41" s="118">
        <f t="shared" ref="C41:G41" si="2">SUM(C39:C40)</f>
        <v>5403</v>
      </c>
      <c r="D41" s="118">
        <f t="shared" si="2"/>
        <v>5474</v>
      </c>
      <c r="E41" s="118">
        <f t="shared" si="2"/>
        <v>5441</v>
      </c>
      <c r="F41" s="118">
        <f t="shared" si="2"/>
        <v>6431</v>
      </c>
      <c r="G41" s="118">
        <f t="shared" si="2"/>
        <v>6386</v>
      </c>
      <c r="H41" s="118">
        <v>6607</v>
      </c>
      <c r="I41" s="118">
        <v>6665</v>
      </c>
      <c r="J41" s="118">
        <v>6537</v>
      </c>
      <c r="K41" s="118">
        <v>7192</v>
      </c>
      <c r="L41" s="118">
        <v>7232</v>
      </c>
      <c r="M41" s="119">
        <v>7677</v>
      </c>
      <c r="N41" s="119">
        <v>8179</v>
      </c>
      <c r="O41" s="119">
        <v>7764</v>
      </c>
      <c r="P41" s="119">
        <v>8576</v>
      </c>
      <c r="Q41" s="119">
        <f>SUM(Q39:Q40)</f>
        <v>8318</v>
      </c>
      <c r="R41" s="119">
        <f>SUM(R39:R40)</f>
        <v>8604</v>
      </c>
      <c r="S41" s="119">
        <f>SUM(S39:S40)</f>
        <v>8804</v>
      </c>
      <c r="V41" s="116"/>
    </row>
    <row r="42" spans="1:26" ht="15">
      <c r="A42" s="117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9"/>
      <c r="N42" s="119"/>
      <c r="O42" s="119"/>
      <c r="P42" s="119"/>
      <c r="Q42" s="119"/>
      <c r="R42" s="119"/>
      <c r="S42" s="119"/>
      <c r="V42" s="116"/>
    </row>
    <row r="43" spans="1:26" ht="15">
      <c r="A43" s="117" t="s">
        <v>112</v>
      </c>
      <c r="B43" s="118">
        <f t="shared" ref="B43:G43" si="3">SUM(B27,B37,B41)</f>
        <v>10842</v>
      </c>
      <c r="C43" s="118">
        <f t="shared" si="3"/>
        <v>12010</v>
      </c>
      <c r="D43" s="118">
        <f t="shared" si="3"/>
        <v>13270</v>
      </c>
      <c r="E43" s="118">
        <f t="shared" si="3"/>
        <v>13758</v>
      </c>
      <c r="F43" s="118">
        <f t="shared" si="3"/>
        <v>17244</v>
      </c>
      <c r="G43" s="118">
        <f t="shared" si="3"/>
        <v>16726</v>
      </c>
      <c r="H43" s="118">
        <v>17736</v>
      </c>
      <c r="I43" s="118">
        <v>19533</v>
      </c>
      <c r="J43" s="118">
        <v>20096</v>
      </c>
      <c r="K43" s="118">
        <v>21536</v>
      </c>
      <c r="L43" s="118">
        <v>23857</v>
      </c>
      <c r="M43" s="119">
        <v>23736</v>
      </c>
      <c r="N43" s="119">
        <v>27041</v>
      </c>
      <c r="O43" s="119">
        <v>26320</v>
      </c>
      <c r="P43" s="119">
        <v>27712</v>
      </c>
      <c r="Q43" s="119">
        <f>SUM(Q27,Q37,Q41)</f>
        <v>28003</v>
      </c>
      <c r="R43" s="119">
        <f>SUM(R27,R37,R41)</f>
        <v>27245</v>
      </c>
      <c r="S43" s="119">
        <f>SUM(S27,S37,S41)</f>
        <v>26595</v>
      </c>
    </row>
    <row r="44" spans="1:26">
      <c r="V44" s="116"/>
    </row>
    <row r="45" spans="1:26">
      <c r="U45" s="109" t="s">
        <v>177</v>
      </c>
    </row>
    <row r="46" spans="1:26">
      <c r="V46" s="116"/>
    </row>
    <row r="47" spans="1:26">
      <c r="Z47" s="115"/>
    </row>
    <row r="48" spans="1:26">
      <c r="V48" s="116"/>
    </row>
    <row r="50" spans="22:22">
      <c r="V50" s="116"/>
    </row>
    <row r="52" spans="22:22">
      <c r="V52" s="112"/>
    </row>
    <row r="54" spans="22:22">
      <c r="V54" s="1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G34" sqref="G33:G34"/>
    </sheetView>
  </sheetViews>
  <sheetFormatPr defaultRowHeight="15"/>
  <cols>
    <col min="1" max="1" width="39.140625" customWidth="1"/>
    <col min="2" max="2" width="22.85546875" customWidth="1"/>
    <col min="3" max="3" width="12" customWidth="1"/>
    <col min="8" max="8" width="33.85546875" customWidth="1"/>
    <col min="9" max="9" width="26.85546875" customWidth="1"/>
    <col min="10" max="10" width="12" customWidth="1"/>
  </cols>
  <sheetData>
    <row r="1" spans="1:10" ht="15.75">
      <c r="A1" s="24" t="s">
        <v>15</v>
      </c>
      <c r="B1" s="24" t="s">
        <v>23</v>
      </c>
      <c r="C1" s="24" t="s">
        <v>55</v>
      </c>
      <c r="H1" s="23" t="s">
        <v>74</v>
      </c>
      <c r="I1" s="24" t="s">
        <v>23</v>
      </c>
      <c r="J1" s="24" t="s">
        <v>55</v>
      </c>
    </row>
    <row r="2" spans="1:10" ht="15.75">
      <c r="A2" s="7" t="s">
        <v>16</v>
      </c>
      <c r="B2" s="7" t="s">
        <v>24</v>
      </c>
      <c r="C2" s="7">
        <v>131</v>
      </c>
      <c r="H2" s="7" t="s">
        <v>16</v>
      </c>
      <c r="I2" s="7" t="s">
        <v>24</v>
      </c>
      <c r="J2" s="7">
        <v>805</v>
      </c>
    </row>
    <row r="3" spans="1:10" ht="15.75">
      <c r="A3" s="7"/>
      <c r="B3" s="7" t="s">
        <v>25</v>
      </c>
      <c r="C3" s="7">
        <v>87</v>
      </c>
      <c r="H3" s="7"/>
      <c r="I3" s="7" t="s">
        <v>28</v>
      </c>
      <c r="J3" s="7">
        <v>418</v>
      </c>
    </row>
    <row r="4" spans="1:10" ht="15.75">
      <c r="A4" s="7"/>
      <c r="B4" s="7" t="s">
        <v>26</v>
      </c>
      <c r="C4" s="7">
        <v>63</v>
      </c>
      <c r="H4" s="7"/>
      <c r="I4" s="7" t="s">
        <v>56</v>
      </c>
      <c r="J4" s="7">
        <v>279</v>
      </c>
    </row>
    <row r="5" spans="1:10" ht="15.75">
      <c r="A5" s="7"/>
      <c r="B5" s="7" t="s">
        <v>27</v>
      </c>
      <c r="C5" s="7">
        <v>36</v>
      </c>
      <c r="H5" s="7"/>
      <c r="I5" s="7" t="s">
        <v>27</v>
      </c>
      <c r="J5" s="7">
        <v>279</v>
      </c>
    </row>
    <row r="6" spans="1:10" ht="15.75">
      <c r="A6" s="23"/>
      <c r="B6" s="23" t="s">
        <v>28</v>
      </c>
      <c r="C6" s="23">
        <v>35</v>
      </c>
      <c r="H6" s="23"/>
      <c r="I6" s="23" t="s">
        <v>57</v>
      </c>
      <c r="J6" s="23">
        <v>164</v>
      </c>
    </row>
    <row r="7" spans="1:10" ht="15.75">
      <c r="A7" s="25" t="s">
        <v>17</v>
      </c>
      <c r="B7" s="25" t="s">
        <v>29</v>
      </c>
      <c r="C7" s="25">
        <v>123</v>
      </c>
      <c r="H7" s="25" t="s">
        <v>17</v>
      </c>
      <c r="I7" s="25" t="s">
        <v>58</v>
      </c>
      <c r="J7" s="25">
        <v>970</v>
      </c>
    </row>
    <row r="8" spans="1:10" ht="15.75">
      <c r="A8" s="7"/>
      <c r="B8" s="7" t="s">
        <v>30</v>
      </c>
      <c r="C8" s="7">
        <v>92</v>
      </c>
      <c r="H8" s="7"/>
      <c r="I8" s="7" t="s">
        <v>30</v>
      </c>
      <c r="J8" s="7">
        <v>342</v>
      </c>
    </row>
    <row r="9" spans="1:10" ht="15.75">
      <c r="A9" s="7"/>
      <c r="B9" s="7" t="s">
        <v>31</v>
      </c>
      <c r="C9" s="7">
        <v>70</v>
      </c>
      <c r="H9" s="7"/>
      <c r="I9" s="7" t="s">
        <v>59</v>
      </c>
      <c r="J9" s="7">
        <v>328</v>
      </c>
    </row>
    <row r="10" spans="1:10" ht="15.75">
      <c r="A10" s="7"/>
      <c r="B10" s="7" t="s">
        <v>32</v>
      </c>
      <c r="C10" s="7">
        <v>67</v>
      </c>
      <c r="H10" s="7"/>
      <c r="I10" s="7" t="s">
        <v>60</v>
      </c>
      <c r="J10" s="7">
        <v>310</v>
      </c>
    </row>
    <row r="11" spans="1:10" ht="15.75">
      <c r="A11" s="7"/>
      <c r="B11" s="7" t="s">
        <v>33</v>
      </c>
      <c r="C11" s="7">
        <v>50</v>
      </c>
      <c r="H11" s="7"/>
      <c r="I11" s="7" t="s">
        <v>61</v>
      </c>
      <c r="J11" s="7">
        <v>199</v>
      </c>
    </row>
    <row r="12" spans="1:10" ht="15.75">
      <c r="A12" s="23"/>
      <c r="B12" s="23" t="s">
        <v>54</v>
      </c>
      <c r="C12" s="23">
        <v>1</v>
      </c>
      <c r="H12" s="25" t="s">
        <v>18</v>
      </c>
      <c r="I12" s="25" t="s">
        <v>62</v>
      </c>
      <c r="J12" s="25">
        <v>6094</v>
      </c>
    </row>
    <row r="13" spans="1:10" ht="15.75">
      <c r="A13" s="25" t="s">
        <v>18</v>
      </c>
      <c r="B13" s="7" t="s">
        <v>34</v>
      </c>
      <c r="C13" s="7">
        <v>118</v>
      </c>
      <c r="H13" s="7"/>
      <c r="I13" s="7" t="s">
        <v>36</v>
      </c>
      <c r="J13" s="7">
        <v>2428</v>
      </c>
    </row>
    <row r="14" spans="1:10" ht="15.75">
      <c r="A14" s="7"/>
      <c r="B14" s="7" t="s">
        <v>35</v>
      </c>
      <c r="C14" s="7">
        <v>62</v>
      </c>
      <c r="H14" s="7"/>
      <c r="I14" s="7" t="s">
        <v>63</v>
      </c>
      <c r="J14" s="7">
        <v>847</v>
      </c>
    </row>
    <row r="15" spans="1:10" ht="15.75">
      <c r="A15" s="7"/>
      <c r="B15" s="7" t="s">
        <v>36</v>
      </c>
      <c r="C15" s="7">
        <v>49</v>
      </c>
      <c r="H15" s="7"/>
      <c r="I15" s="7" t="s">
        <v>64</v>
      </c>
      <c r="J15" s="7">
        <v>203</v>
      </c>
    </row>
    <row r="16" spans="1:10" ht="15.75">
      <c r="A16" s="7"/>
      <c r="B16" s="7" t="s">
        <v>37</v>
      </c>
      <c r="C16" s="7">
        <v>45</v>
      </c>
      <c r="H16" s="23"/>
      <c r="I16" s="23" t="s">
        <v>65</v>
      </c>
      <c r="J16" s="23">
        <v>168</v>
      </c>
    </row>
    <row r="17" spans="1:10" ht="15.75">
      <c r="A17" s="23"/>
      <c r="B17" s="23" t="s">
        <v>38</v>
      </c>
      <c r="C17" s="23">
        <v>24</v>
      </c>
      <c r="H17" s="25" t="s">
        <v>39</v>
      </c>
      <c r="I17" s="25" t="s">
        <v>40</v>
      </c>
      <c r="J17" s="25">
        <v>3632</v>
      </c>
    </row>
    <row r="18" spans="1:10" ht="15.75">
      <c r="A18" s="25" t="s">
        <v>39</v>
      </c>
      <c r="B18" s="25" t="s">
        <v>40</v>
      </c>
      <c r="C18" s="25">
        <v>698</v>
      </c>
      <c r="H18" s="7"/>
      <c r="I18" s="7" t="s">
        <v>41</v>
      </c>
      <c r="J18" s="7">
        <v>717</v>
      </c>
    </row>
    <row r="19" spans="1:10" ht="15.75">
      <c r="A19" s="7"/>
      <c r="B19" s="7" t="s">
        <v>41</v>
      </c>
      <c r="C19" s="7">
        <v>28</v>
      </c>
      <c r="H19" s="7"/>
      <c r="I19" s="7" t="s">
        <v>66</v>
      </c>
      <c r="J19" s="7">
        <v>307</v>
      </c>
    </row>
    <row r="20" spans="1:10" ht="15.75">
      <c r="A20" s="23"/>
      <c r="B20" s="23" t="s">
        <v>42</v>
      </c>
      <c r="C20" s="23">
        <v>15</v>
      </c>
      <c r="H20" s="23"/>
      <c r="I20" s="23" t="s">
        <v>67</v>
      </c>
      <c r="J20" s="23">
        <v>207</v>
      </c>
    </row>
    <row r="21" spans="1:10" ht="15.75">
      <c r="A21" s="25" t="s">
        <v>19</v>
      </c>
      <c r="B21" s="25" t="s">
        <v>43</v>
      </c>
      <c r="C21" s="25">
        <v>296</v>
      </c>
      <c r="H21" s="25" t="s">
        <v>19</v>
      </c>
      <c r="I21" s="7" t="s">
        <v>68</v>
      </c>
      <c r="J21" s="25">
        <v>2004</v>
      </c>
    </row>
    <row r="22" spans="1:10" ht="15.75">
      <c r="A22" s="7"/>
      <c r="B22" s="7" t="s">
        <v>44</v>
      </c>
      <c r="C22" s="7">
        <v>229</v>
      </c>
      <c r="H22" s="7"/>
      <c r="I22" s="7" t="s">
        <v>69</v>
      </c>
      <c r="J22" s="7">
        <v>801</v>
      </c>
    </row>
    <row r="23" spans="1:10" ht="15.75">
      <c r="A23" s="7"/>
      <c r="B23" s="7" t="s">
        <v>45</v>
      </c>
      <c r="C23" s="7">
        <v>106</v>
      </c>
      <c r="H23" s="7"/>
      <c r="I23" s="7" t="s">
        <v>43</v>
      </c>
      <c r="J23" s="7">
        <v>609</v>
      </c>
    </row>
    <row r="24" spans="1:10" ht="15.75">
      <c r="A24" s="7"/>
      <c r="B24" s="7" t="s">
        <v>46</v>
      </c>
      <c r="C24" s="7">
        <v>92</v>
      </c>
      <c r="H24" s="7"/>
      <c r="I24" s="7" t="s">
        <v>70</v>
      </c>
      <c r="J24" s="7">
        <v>359</v>
      </c>
    </row>
    <row r="25" spans="1:10" ht="15.75">
      <c r="A25" s="23"/>
      <c r="B25" s="23" t="s">
        <v>47</v>
      </c>
      <c r="C25" s="23">
        <v>83</v>
      </c>
      <c r="H25" s="25" t="s">
        <v>20</v>
      </c>
      <c r="I25" s="25" t="s">
        <v>48</v>
      </c>
      <c r="J25" s="25">
        <v>521</v>
      </c>
    </row>
    <row r="26" spans="1:10" ht="15.75">
      <c r="A26" s="24" t="s">
        <v>20</v>
      </c>
      <c r="B26" s="24" t="s">
        <v>48</v>
      </c>
      <c r="C26" s="24">
        <v>3</v>
      </c>
      <c r="H26" s="23"/>
      <c r="I26" s="23" t="s">
        <v>71</v>
      </c>
      <c r="J26" s="23">
        <v>1</v>
      </c>
    </row>
    <row r="27" spans="1:10" ht="15.75">
      <c r="A27" s="25" t="s">
        <v>21</v>
      </c>
      <c r="B27" s="25" t="s">
        <v>49</v>
      </c>
      <c r="C27" s="25">
        <v>157</v>
      </c>
      <c r="H27" s="7" t="s">
        <v>21</v>
      </c>
      <c r="I27" s="7" t="s">
        <v>49</v>
      </c>
      <c r="J27" s="7">
        <v>348</v>
      </c>
    </row>
    <row r="28" spans="1:10" ht="15.75">
      <c r="A28" s="7"/>
      <c r="B28" s="7" t="s">
        <v>50</v>
      </c>
      <c r="C28" s="7">
        <v>22</v>
      </c>
      <c r="H28" s="7"/>
      <c r="I28" s="7" t="s">
        <v>50</v>
      </c>
      <c r="J28" s="7">
        <v>94</v>
      </c>
    </row>
    <row r="29" spans="1:10" ht="15.75">
      <c r="A29" s="23"/>
      <c r="B29" s="23" t="s">
        <v>51</v>
      </c>
      <c r="C29" s="23">
        <v>5</v>
      </c>
      <c r="H29" s="23"/>
      <c r="I29" s="23" t="s">
        <v>51</v>
      </c>
      <c r="J29" s="23">
        <v>2</v>
      </c>
    </row>
    <row r="30" spans="1:10" ht="15.75">
      <c r="A30" s="7"/>
      <c r="B30" s="7"/>
      <c r="C30" s="7"/>
      <c r="H30" s="25" t="s">
        <v>22</v>
      </c>
      <c r="I30" s="25" t="s">
        <v>72</v>
      </c>
      <c r="J30" s="25">
        <v>893</v>
      </c>
    </row>
    <row r="31" spans="1:10" ht="15.75">
      <c r="A31" s="25" t="s">
        <v>22</v>
      </c>
      <c r="B31" s="25" t="s">
        <v>52</v>
      </c>
      <c r="C31" s="25">
        <v>2</v>
      </c>
      <c r="H31" s="7"/>
      <c r="I31" s="7" t="s">
        <v>73</v>
      </c>
      <c r="J31" s="7">
        <v>64</v>
      </c>
    </row>
    <row r="32" spans="1:10" ht="15.75">
      <c r="A32" s="2"/>
      <c r="B32" s="23" t="s">
        <v>53</v>
      </c>
      <c r="C32" s="23">
        <v>2</v>
      </c>
      <c r="H32" s="26"/>
      <c r="I32" s="23" t="s">
        <v>52</v>
      </c>
      <c r="J32" s="23">
        <v>1</v>
      </c>
    </row>
    <row r="40" spans="9:9">
      <c r="I40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5"/>
  <cols>
    <col min="1" max="1" width="15.85546875" bestFit="1" customWidth="1"/>
    <col min="2" max="2" width="12.7109375" bestFit="1" customWidth="1"/>
    <col min="3" max="3" width="10.140625" bestFit="1" customWidth="1"/>
    <col min="4" max="4" width="18.85546875" customWidth="1"/>
    <col min="5" max="5" width="16.28515625" customWidth="1"/>
    <col min="6" max="6" width="27.85546875" customWidth="1"/>
  </cols>
  <sheetData>
    <row r="1" spans="1:6" ht="16.5">
      <c r="A1" s="50" t="s">
        <v>108</v>
      </c>
    </row>
    <row r="4" spans="1:6">
      <c r="A4" t="s">
        <v>87</v>
      </c>
      <c r="B4" t="s">
        <v>88</v>
      </c>
      <c r="C4" t="s">
        <v>89</v>
      </c>
      <c r="D4" t="s">
        <v>90</v>
      </c>
      <c r="E4" t="s">
        <v>91</v>
      </c>
      <c r="F4" t="s">
        <v>92</v>
      </c>
    </row>
    <row r="5" spans="1:6">
      <c r="D5" t="s">
        <v>93</v>
      </c>
      <c r="E5" t="s">
        <v>94</v>
      </c>
      <c r="F5" t="s">
        <v>94</v>
      </c>
    </row>
    <row r="6" spans="1:6">
      <c r="A6" t="s">
        <v>95</v>
      </c>
      <c r="B6">
        <v>34</v>
      </c>
      <c r="C6" s="1">
        <v>75585</v>
      </c>
      <c r="D6" s="1">
        <v>2514</v>
      </c>
      <c r="E6">
        <v>185</v>
      </c>
      <c r="F6">
        <v>5.4</v>
      </c>
    </row>
    <row r="7" spans="1:6">
      <c r="A7" t="s">
        <v>96</v>
      </c>
      <c r="B7">
        <v>293</v>
      </c>
      <c r="C7" s="1">
        <v>8709968</v>
      </c>
      <c r="D7" s="1">
        <v>55169</v>
      </c>
      <c r="E7" s="1">
        <v>1422</v>
      </c>
      <c r="F7">
        <v>4.9000000000000004</v>
      </c>
    </row>
    <row r="8" spans="1:6">
      <c r="A8" t="s">
        <v>97</v>
      </c>
      <c r="B8">
        <v>113</v>
      </c>
      <c r="C8" s="1">
        <v>6296114</v>
      </c>
      <c r="D8" s="1">
        <v>21909</v>
      </c>
      <c r="E8">
        <v>129</v>
      </c>
      <c r="F8">
        <v>1.1000000000000001</v>
      </c>
    </row>
    <row r="9" spans="1:6">
      <c r="A9" t="s">
        <v>98</v>
      </c>
      <c r="B9">
        <v>539</v>
      </c>
      <c r="C9" s="1">
        <v>14833246</v>
      </c>
      <c r="D9" s="1">
        <v>17742</v>
      </c>
      <c r="E9" s="1">
        <v>1565</v>
      </c>
      <c r="F9">
        <v>2.9</v>
      </c>
    </row>
    <row r="10" spans="1:6">
      <c r="A10" t="s">
        <v>99</v>
      </c>
      <c r="B10">
        <v>79</v>
      </c>
      <c r="C10" s="1">
        <v>23874</v>
      </c>
      <c r="D10" s="1">
        <v>2526</v>
      </c>
      <c r="E10">
        <v>323</v>
      </c>
      <c r="F10">
        <v>4.0999999999999996</v>
      </c>
    </row>
    <row r="11" spans="1:6">
      <c r="A11" t="s">
        <v>100</v>
      </c>
      <c r="B11">
        <v>148</v>
      </c>
      <c r="C11" s="1">
        <v>2170156</v>
      </c>
      <c r="D11" s="1">
        <v>18433</v>
      </c>
      <c r="E11">
        <v>716</v>
      </c>
      <c r="F11">
        <v>4.8</v>
      </c>
    </row>
    <row r="12" spans="1:6">
      <c r="A12" t="s">
        <v>101</v>
      </c>
      <c r="B12">
        <v>9</v>
      </c>
      <c r="C12" s="1">
        <v>56045</v>
      </c>
      <c r="D12">
        <v>680</v>
      </c>
      <c r="E12">
        <v>26</v>
      </c>
      <c r="F12">
        <v>2.9</v>
      </c>
    </row>
    <row r="13" spans="1:6">
      <c r="A13" t="s">
        <v>102</v>
      </c>
      <c r="B13">
        <v>35</v>
      </c>
      <c r="C13" s="1">
        <v>1569379</v>
      </c>
      <c r="D13" s="1">
        <v>7764</v>
      </c>
      <c r="E13">
        <v>49</v>
      </c>
      <c r="F13">
        <v>1.4</v>
      </c>
    </row>
    <row r="14" spans="1:6">
      <c r="A14" t="s">
        <v>103</v>
      </c>
      <c r="B14">
        <v>181</v>
      </c>
      <c r="C14" s="1">
        <v>6691389</v>
      </c>
      <c r="D14" s="1">
        <v>35305</v>
      </c>
      <c r="E14">
        <v>868</v>
      </c>
      <c r="F14">
        <v>4.8</v>
      </c>
    </row>
    <row r="15" spans="1:6">
      <c r="A15" t="s">
        <v>104</v>
      </c>
      <c r="B15">
        <v>48</v>
      </c>
      <c r="C15" s="1">
        <v>31819</v>
      </c>
      <c r="D15" s="1">
        <v>1839</v>
      </c>
      <c r="E15">
        <v>209</v>
      </c>
      <c r="F15">
        <v>4.4000000000000004</v>
      </c>
    </row>
    <row r="16" spans="1:6">
      <c r="A16" t="s">
        <v>105</v>
      </c>
      <c r="B16">
        <v>3</v>
      </c>
      <c r="C16" s="1">
        <v>4681</v>
      </c>
      <c r="D16">
        <v>100</v>
      </c>
      <c r="E16">
        <v>35</v>
      </c>
      <c r="F16">
        <v>11.7</v>
      </c>
    </row>
    <row r="17" spans="1:6">
      <c r="A17" t="s">
        <v>106</v>
      </c>
      <c r="B17">
        <v>11</v>
      </c>
      <c r="C17" s="1">
        <v>89306</v>
      </c>
      <c r="D17" s="1">
        <v>1578</v>
      </c>
      <c r="E17">
        <v>30</v>
      </c>
      <c r="F17">
        <v>2.7</v>
      </c>
    </row>
    <row r="18" spans="1:6">
      <c r="A18" t="s">
        <v>83</v>
      </c>
      <c r="B18">
        <v>68</v>
      </c>
      <c r="C18" s="1">
        <v>1030219</v>
      </c>
      <c r="D18" s="1">
        <v>8343</v>
      </c>
      <c r="E18">
        <v>263</v>
      </c>
      <c r="F18">
        <v>3.9</v>
      </c>
    </row>
    <row r="19" spans="1:6">
      <c r="A19" s="3" t="s">
        <v>107</v>
      </c>
      <c r="B19" s="49">
        <v>1561</v>
      </c>
      <c r="C19" s="49">
        <v>41581780</v>
      </c>
      <c r="D19" s="49">
        <v>262610</v>
      </c>
      <c r="E19" s="49">
        <v>5819</v>
      </c>
      <c r="F19" s="3">
        <v>3.7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O9" sqref="O9"/>
    </sheetView>
  </sheetViews>
  <sheetFormatPr defaultRowHeight="15"/>
  <sheetData>
    <row r="1" spans="1:13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</row>
    <row r="2" spans="1:13" ht="25.5">
      <c r="A2" s="28" t="s">
        <v>109</v>
      </c>
      <c r="B2" s="28">
        <v>3</v>
      </c>
      <c r="C2" s="28">
        <v>2</v>
      </c>
      <c r="D2" s="28">
        <v>2</v>
      </c>
      <c r="E2" s="28">
        <v>2</v>
      </c>
      <c r="F2" s="28">
        <v>6</v>
      </c>
      <c r="G2" s="28">
        <v>5</v>
      </c>
      <c r="H2" s="28">
        <v>5</v>
      </c>
      <c r="I2" s="28">
        <v>4</v>
      </c>
      <c r="J2" s="28">
        <v>1</v>
      </c>
      <c r="K2" s="28">
        <v>0</v>
      </c>
      <c r="L2" s="28">
        <v>0</v>
      </c>
      <c r="M2" s="28">
        <v>2</v>
      </c>
    </row>
    <row r="3" spans="1:13" ht="25.5">
      <c r="A3" s="28" t="s">
        <v>110</v>
      </c>
      <c r="B3" s="27">
        <v>1096</v>
      </c>
      <c r="C3" s="27">
        <v>1057</v>
      </c>
      <c r="D3" s="27">
        <v>1109</v>
      </c>
      <c r="E3" s="27">
        <v>1032</v>
      </c>
      <c r="F3" s="27">
        <v>2906</v>
      </c>
      <c r="G3" s="53">
        <v>2298</v>
      </c>
      <c r="H3" s="53">
        <v>2342</v>
      </c>
      <c r="I3" s="53">
        <v>2333</v>
      </c>
      <c r="J3" s="54">
        <v>416</v>
      </c>
      <c r="K3" s="52">
        <v>0</v>
      </c>
      <c r="L3" s="51">
        <v>0</v>
      </c>
      <c r="M3" s="52">
        <v>1136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transit traffic</vt:lpstr>
      <vt:lpstr>cargo throughput</vt:lpstr>
      <vt:lpstr>exports</vt:lpstr>
      <vt:lpstr>container traffic</vt:lpstr>
      <vt:lpstr>imports</vt:lpstr>
      <vt:lpstr>origin destination countires</vt:lpstr>
      <vt:lpstr>vessel calls</vt:lpstr>
      <vt:lpstr>Cruise traffic</vt:lpstr>
      <vt:lpstr>berth occupancy(congestion)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 WAMUGI</dc:creator>
  <cp:lastModifiedBy>hp</cp:lastModifiedBy>
  <dcterms:created xsi:type="dcterms:W3CDTF">2023-12-20T00:07:18Z</dcterms:created>
  <dcterms:modified xsi:type="dcterms:W3CDTF">2024-02-17T07:01:50Z</dcterms:modified>
</cp:coreProperties>
</file>