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88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<sst xmlns="http://schemas.openxmlformats.org/spreadsheetml/2006/main" count="5" uniqueCount="5">
  <si>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</si>
  <si>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</si>
  <si>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</si>
  <si>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r>
      <t>R</t>
    </r>
    <r>
      <rPr>
        <sz val="10"/>
        <color rgb="FF404040"/>
        <rFont val="Tahoma"/>
        <charset val="134"/>
      </rPr>
      <t>T</t>
    </r>
    <r>
      <rPr>
        <sz val="18"/>
        <color rgb="FF404040"/>
        <rFont val="Tahoma"/>
        <charset val="134"/>
      </rPr>
      <t>=R</t>
    </r>
    <r>
      <rPr>
        <sz val="10"/>
        <color rgb="FF404040"/>
        <rFont val="Tahoma"/>
        <charset val="134"/>
      </rPr>
      <t>0</t>
    </r>
    <r>
      <rPr>
        <sz val="18"/>
        <color rgb="FF404040"/>
        <rFont val="Tahoma"/>
        <charset val="134"/>
      </rPr>
      <t>[1+aT-bT2-cT3 (T-100)]</t>
    </r>
  </si>
  <si>
    <t>2.8048x - 287.22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</si>
</sst>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8"/>
      <color rgb="FF404040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40404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3" fillId="16" borderId="1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Sheet2!$A$2:$A$16</c:f>
              <c:numCache>
                <c:formatCode>General</c:formatCode>
                <c:ptCount val="15"/>
                <c:pt idx="0">
                  <c:v>80.31</c:v>
                </c:pt>
                <c:pt idx="1">
                  <c:v>100</c:v>
                </c:pt>
                <c:pt idx="2">
                  <c:v>119.4</c:v>
                </c:pt>
                <c:pt idx="3">
                  <c:v>138.51</c:v>
                </c:pt>
                <c:pt idx="4">
                  <c:v>157.33</c:v>
                </c:pt>
                <c:pt idx="5">
                  <c:v>175.86</c:v>
                </c:pt>
                <c:pt idx="6">
                  <c:v>194.1</c:v>
                </c:pt>
                <c:pt idx="7">
                  <c:v>212.05</c:v>
                </c:pt>
                <c:pt idx="8">
                  <c:v>229.72</c:v>
                </c:pt>
                <c:pt idx="9">
                  <c:v>247.09</c:v>
                </c:pt>
                <c:pt idx="10">
                  <c:v>264.18</c:v>
                </c:pt>
                <c:pt idx="11">
                  <c:v>280.98</c:v>
                </c:pt>
                <c:pt idx="12">
                  <c:v>297.49</c:v>
                </c:pt>
                <c:pt idx="13">
                  <c:v>313.71</c:v>
                </c:pt>
                <c:pt idx="14">
                  <c:v>329.64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-50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48010"/>
        <c:axId val="567520862"/>
      </c:scatterChart>
      <c:valAx>
        <c:axId val="612748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520862"/>
        <c:crosses val="autoZero"/>
        <c:crossBetween val="midCat"/>
      </c:valAx>
      <c:valAx>
        <c:axId val="567520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7480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492760</xdr:colOff>
      <xdr:row>5</xdr:row>
      <xdr:rowOff>48260</xdr:rowOff>
    </xdr:from>
    <xdr:to>
      <xdr:col>11</xdr:col>
      <xdr:colOff>187960</xdr:colOff>
      <xdr:row>14</xdr:row>
      <xdr:rowOff>168275</xdr:rowOff>
    </xdr:to>
    <xdr:graphicFrame>
      <xdr:nvGraphicFramePr>
        <xdr:cNvPr id="6" name="图表 5"/>
        <xdr:cNvGraphicFramePr/>
      </xdr:nvGraphicFramePr>
      <xdr:xfrm>
        <a:off x="26035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A14" sqref="A14"/>
    </sheetView>
  </sheetViews>
  <sheetFormatPr defaultColWidth="8.88888888888889" defaultRowHeight="14.4" outlineLevelCol="4"/>
  <cols>
    <col min="1" max="1" width="50.7777777777778" customWidth="1"/>
    <col min="2" max="3" width="24.4444444444444" customWidth="1"/>
    <col min="4" max="5" width="12.8888888888889"/>
  </cols>
  <sheetData>
    <row r="1" spans="2:4">
      <c r="B1" t="s">
        <v>0</v>
      </c>
      <c r="C1" t="s">
        <v>1</v>
      </c>
      <c r="D1" t="s">
        <v>2</v>
      </c>
    </row>
    <row r="2" ht="22.2" spans="1:5">
      <c r="A2" s="7" t="s">
        <v>3</v>
      </c>
      <c r="B2" s="7">
        <f>3.90802/1000</f>
        <v>0.00390802</v>
      </c>
      <c r="C2" s="7">
        <f>5.80195/10000000</f>
        <v>5.80195e-7</v>
      </c>
      <c r="D2">
        <v>0</v>
      </c>
      <c r="E2">
        <v>0</v>
      </c>
    </row>
    <row r="6" spans="1:1">
      <c r="A6">
        <v>0.0539927483</v>
      </c>
    </row>
    <row r="7" spans="1:1">
      <c r="A7">
        <v>1.60285711</v>
      </c>
    </row>
    <row r="8" spans="1:1">
      <c r="A8">
        <f>A7/3.3</f>
        <v>0.485714275757576</v>
      </c>
    </row>
    <row r="9" spans="1:1">
      <c r="A9">
        <f>A6/A8*1000</f>
        <v>111.16154289636</v>
      </c>
    </row>
    <row r="12" spans="2:5">
      <c r="B12">
        <v>1.60285711</v>
      </c>
      <c r="C12">
        <v>1.65684986</v>
      </c>
      <c r="D12">
        <f>(C12-B12)/(B12/3.3)*1000</f>
        <v>111.16154639636</v>
      </c>
      <c r="E12">
        <f>A13*D12+A14</f>
        <v>24.5659053325092</v>
      </c>
    </row>
    <row r="13" spans="1:1">
      <c r="A13">
        <v>2.8048</v>
      </c>
    </row>
    <row r="14" spans="1:1">
      <c r="A14">
        <v>-287.22</v>
      </c>
    </row>
    <row r="21" spans="1:1">
      <c r="A21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6"/>
  <sheetViews>
    <sheetView workbookViewId="0">
      <selection activeCell="M13" sqref="M13"/>
    </sheetView>
  </sheetViews>
  <sheetFormatPr defaultColWidth="8.88888888888889" defaultRowHeight="14.4" outlineLevelCol="1"/>
  <cols>
    <col min="1" max="1" width="13"/>
  </cols>
  <sheetData>
    <row r="2" ht="22.95" spans="1:2">
      <c r="A2" s="1">
        <v>80.31</v>
      </c>
      <c r="B2" s="2">
        <v>-50</v>
      </c>
    </row>
    <row r="3" ht="22.95" spans="1:2">
      <c r="A3" s="3">
        <v>100</v>
      </c>
      <c r="B3" s="4">
        <v>0</v>
      </c>
    </row>
    <row r="4" ht="22.95" spans="1:2">
      <c r="A4" s="3">
        <v>119.4</v>
      </c>
      <c r="B4" s="4">
        <v>50</v>
      </c>
    </row>
    <row r="5" ht="22.95" spans="1:2">
      <c r="A5" s="3">
        <v>138.51</v>
      </c>
      <c r="B5" s="4">
        <v>100</v>
      </c>
    </row>
    <row r="6" ht="22.95" spans="1:2">
      <c r="A6" s="3">
        <v>157.33</v>
      </c>
      <c r="B6" s="4">
        <v>150</v>
      </c>
    </row>
    <row r="7" ht="22.95" spans="1:2">
      <c r="A7" s="3">
        <v>175.86</v>
      </c>
      <c r="B7" s="4">
        <v>200</v>
      </c>
    </row>
    <row r="8" ht="22.95" spans="1:2">
      <c r="A8" s="3">
        <v>194.1</v>
      </c>
      <c r="B8" s="4">
        <v>250</v>
      </c>
    </row>
    <row r="9" ht="22.95" spans="1:2">
      <c r="A9" s="3">
        <v>212.05</v>
      </c>
      <c r="B9" s="4">
        <v>300</v>
      </c>
    </row>
    <row r="10" ht="22.95" spans="1:2">
      <c r="A10" s="3">
        <v>229.72</v>
      </c>
      <c r="B10" s="4">
        <v>350</v>
      </c>
    </row>
    <row r="11" ht="22.95" spans="1:2">
      <c r="A11" s="3">
        <v>247.09</v>
      </c>
      <c r="B11" s="4">
        <v>400</v>
      </c>
    </row>
    <row r="12" ht="22.95" spans="1:2">
      <c r="A12" s="3">
        <v>264.18</v>
      </c>
      <c r="B12" s="4">
        <v>450</v>
      </c>
    </row>
    <row r="13" ht="22.95" spans="1:2">
      <c r="A13" s="3">
        <v>280.98</v>
      </c>
      <c r="B13" s="4">
        <v>500</v>
      </c>
    </row>
    <row r="14" ht="22.95" spans="1:2">
      <c r="A14" s="3">
        <v>297.49</v>
      </c>
      <c r="B14" s="4">
        <v>550</v>
      </c>
    </row>
    <row r="15" ht="22.95" spans="1:2">
      <c r="A15" s="3">
        <v>313.71</v>
      </c>
      <c r="B15" s="4">
        <v>600</v>
      </c>
    </row>
    <row r="16" ht="22.2" spans="1:2">
      <c r="A16" s="5">
        <v>329.64</v>
      </c>
      <c r="B16" s="6">
        <v>650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2020-09-05T09:07:50Z</dcterms:created>
  <dcterms:modified xsi:type="dcterms:W3CDTF">2020-09-05T12:18:12Z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