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1" i="1" l="1"/>
  <c r="D29" i="1"/>
  <c r="D95" i="1"/>
  <c r="D86" i="1"/>
  <c r="D88" i="1"/>
  <c r="D89" i="1"/>
  <c r="D90" i="1"/>
  <c r="D87" i="1"/>
  <c r="D93" i="1"/>
  <c r="D94" i="1"/>
  <c r="D98" i="1"/>
  <c r="B58" i="1"/>
  <c r="D58" i="1"/>
  <c r="D57" i="1"/>
  <c r="D56" i="1"/>
  <c r="D23" i="1"/>
  <c r="D17" i="1"/>
  <c r="D11" i="1"/>
  <c r="D12" i="1"/>
  <c r="D13" i="1"/>
  <c r="D14" i="1"/>
  <c r="D15" i="1"/>
  <c r="D16" i="1"/>
  <c r="D19" i="1"/>
  <c r="D54" i="1"/>
  <c r="D53" i="1"/>
  <c r="D60" i="1"/>
  <c r="D59" i="1"/>
  <c r="D42" i="1"/>
  <c r="D43" i="1"/>
  <c r="D44" i="1"/>
  <c r="D46" i="1"/>
  <c r="D48" i="1"/>
  <c r="D52" i="1"/>
  <c r="D63" i="1"/>
  <c r="D64" i="1"/>
  <c r="D65" i="1"/>
  <c r="D67" i="1"/>
  <c r="D71" i="1"/>
  <c r="D72" i="1"/>
  <c r="D74" i="1"/>
  <c r="D78" i="1"/>
  <c r="D79" i="1"/>
  <c r="D80" i="1"/>
  <c r="D82" i="1"/>
  <c r="D104" i="1"/>
  <c r="D105" i="1"/>
  <c r="D109" i="1"/>
  <c r="D34" i="1"/>
  <c r="D33" i="1"/>
  <c r="D35" i="1"/>
  <c r="D36" i="1"/>
  <c r="D38" i="1"/>
  <c r="D3" i="1"/>
  <c r="F3" i="1"/>
  <c r="D5" i="1"/>
  <c r="F5" i="1"/>
  <c r="F4" i="1"/>
</calcChain>
</file>

<file path=xl/sharedStrings.xml><?xml version="1.0" encoding="utf-8"?>
<sst xmlns="http://schemas.openxmlformats.org/spreadsheetml/2006/main" count="293" uniqueCount="131">
  <si>
    <t>DESCRIPTION</t>
  </si>
  <si>
    <t>$ EA</t>
  </si>
  <si>
    <t>QTY</t>
  </si>
  <si>
    <t>$ TOTAL</t>
  </si>
  <si>
    <t>URL</t>
  </si>
  <si>
    <t>Casino-quality dice (stick of 5, amber color)</t>
  </si>
  <si>
    <t>Dice cup?</t>
  </si>
  <si>
    <t>http://www.amazon.com/Precision-Casino-Matching-Numbers-Brybelly/dp/B005JEA7UU/ref=sr_1_2?ie=UTF8&amp;qid=1436456271&amp;sr=8-2&amp;keywords=casino+dice</t>
  </si>
  <si>
    <t>Bingo cage with balls</t>
  </si>
  <si>
    <t>http://www.amazon.com/Royal-Bingo-Supplies-Wooden-Game/dp/B00GGHMRTI/ref=sr_1_2?ie=UTF8&amp;qid=1436456392&amp;sr=8-2&amp;keywords=bingo+cage&amp;refinements=p_85%3A2470955011</t>
  </si>
  <si>
    <t>Plywood for furniture</t>
  </si>
  <si>
    <t>Wood glue</t>
  </si>
  <si>
    <t>Screws</t>
  </si>
  <si>
    <t>Tubing</t>
  </si>
  <si>
    <t>WHITE NOISE BOUTIQUE: DETAILED BUDGET</t>
  </si>
  <si>
    <t>SEED DEVICES</t>
  </si>
  <si>
    <t>STORE FURNITURE</t>
  </si>
  <si>
    <t>VINYL CUTTING LATHE</t>
  </si>
  <si>
    <t>HARDWARE RNGs</t>
  </si>
  <si>
    <t>FARADAY CAGE</t>
  </si>
  <si>
    <t>Vinyl blanks</t>
  </si>
  <si>
    <t>GRAND TOTAL</t>
  </si>
  <si>
    <t>AVAILABLE</t>
  </si>
  <si>
    <t>REMAINING</t>
  </si>
  <si>
    <t>http://recordcuttingblanks.com/7-INCH-RECORD-BLANKS.html</t>
  </si>
  <si>
    <t>Labels with preprinted w info (3-1/3x4", pack of 150)</t>
  </si>
  <si>
    <t>http://www.amazon.com/Avery%C2%AE-Shipping-Printers-TrueBlock-Technology/dp/B000093IJY/ref=sr_1_13?ie=UTF8&amp;qid=1436458320&amp;sr=8-13&amp;keywords=laser+printer+label&amp;refinements=p_85%3A2470955011%2Cp_89%3AAvery</t>
  </si>
  <si>
    <t>Headphones</t>
  </si>
  <si>
    <t>TrueRNG</t>
  </si>
  <si>
    <t>http://ubld.it/products/truerng-hardware-random-number-generator/</t>
  </si>
  <si>
    <t>Type 1390-B Random Noise Generator</t>
  </si>
  <si>
    <t>Airfare to London</t>
  </si>
  <si>
    <t>Train to Brighton</t>
  </si>
  <si>
    <t>Artist fee</t>
  </si>
  <si>
    <t>VENDOR</t>
  </si>
  <si>
    <t>eBay</t>
  </si>
  <si>
    <t>STOREFRONT</t>
  </si>
  <si>
    <t>SUBTOTAL</t>
  </si>
  <si>
    <t>Use studio plotter</t>
  </si>
  <si>
    <t>$ to £</t>
  </si>
  <si>
    <t>Vinyl cutting lathe (without cutting head)</t>
  </si>
  <si>
    <t>Amplifier</t>
  </si>
  <si>
    <t>Cutting head</t>
  </si>
  <si>
    <t>Inverse RIAA filter</t>
  </si>
  <si>
    <t>Vinyl lettering for door/window of shop</t>
  </si>
  <si>
    <t>YES</t>
  </si>
  <si>
    <t>ARTIST FEE, SHIPPING, and TRAVEL</t>
  </si>
  <si>
    <t>Shipping equipment to Brighton</t>
  </si>
  <si>
    <t>Return shipping of equipment to USA</t>
  </si>
  <si>
    <t>Public liability insurance</t>
  </si>
  <si>
    <t>NOTES</t>
  </si>
  <si>
    <t>7" LPs</t>
  </si>
  <si>
    <t>Laptop computer running custom software</t>
  </si>
  <si>
    <t>Audio cables</t>
  </si>
  <si>
    <t>UBLD</t>
  </si>
  <si>
    <t>Record Cutting Blanks</t>
  </si>
  <si>
    <t>Amazon</t>
  </si>
  <si>
    <t>n/a</t>
  </si>
  <si>
    <t>Craigslist</t>
  </si>
  <si>
    <t>Airbnb</t>
  </si>
  <si>
    <t>Local</t>
  </si>
  <si>
    <t>Hand and power tools</t>
  </si>
  <si>
    <t>Shipped or borrowed</t>
  </si>
  <si>
    <t>Local lumberyard</t>
  </si>
  <si>
    <t>Varies depending on price &amp; size of space</t>
  </si>
  <si>
    <t>Already own</t>
  </si>
  <si>
    <t>For lathe, 1390 generator, amplifier</t>
  </si>
  <si>
    <t>Roll surcharge for copper mesh</t>
  </si>
  <si>
    <t>Surcharge to prevent folding</t>
  </si>
  <si>
    <t>Less EMF</t>
  </si>
  <si>
    <t>http://www.lessemf.com/fabric.html#1240</t>
  </si>
  <si>
    <t>Copper mesh  (RadioScreen brand; 54" wide, $/linear ft)</t>
  </si>
  <si>
    <t>Local in US</t>
  </si>
  <si>
    <t>OTHER EQUIPMENT and MISC</t>
  </si>
  <si>
    <t>Domain registration (1 year)</t>
  </si>
  <si>
    <t>1and1</t>
  </si>
  <si>
    <t>Stools</t>
  </si>
  <si>
    <t>Dorado Packaging</t>
  </si>
  <si>
    <t>Hagerman Audio Labs</t>
  </si>
  <si>
    <t>http://hagerman-audio-labs.myshopify.com/collections/accessories/products/iriaa2-inverse-riaa-filter</t>
  </si>
  <si>
    <t>Online Labels</t>
  </si>
  <si>
    <t>http://www.onlinelabels.com/products/OL1115VS.htm?src=mp-46</t>
  </si>
  <si>
    <t>Tamper-resistant stickers (1800 labels)</t>
  </si>
  <si>
    <t>More acetate film</t>
  </si>
  <si>
    <t>ePlastics</t>
  </si>
  <si>
    <t>http://www.eplastics.com/Acetate_Film</t>
  </si>
  <si>
    <t>Use coupon code R1783494DE</t>
  </si>
  <si>
    <t>Through Stevens</t>
  </si>
  <si>
    <t>Pelican case</t>
  </si>
  <si>
    <t>http://www.amazon.com/Pelican-0340-Cube-Camera-Black/dp/B004AICE5C/ref=sr_1_1?ie=UTF8&amp;qid=1437055202&amp;sr=8-1&amp;keywords=0340+Cube+Case</t>
  </si>
  <si>
    <t>Felt for dice tray</t>
  </si>
  <si>
    <t>Local art store</t>
  </si>
  <si>
    <t>Test sheet of acetate film (0075 x 25 x 40")</t>
  </si>
  <si>
    <t>BOUGHT?</t>
  </si>
  <si>
    <t>ARRIVED?</t>
  </si>
  <si>
    <t>Power strips</t>
  </si>
  <si>
    <t>Extension cords</t>
  </si>
  <si>
    <t>Serial # 3641</t>
  </si>
  <si>
    <t>Wire nuts</t>
  </si>
  <si>
    <t>Local hardware store</t>
  </si>
  <si>
    <t>Spade terminal</t>
  </si>
  <si>
    <t>Air pump (as vacuum)</t>
  </si>
  <si>
    <t>Jar/tupperware for swarf</t>
  </si>
  <si>
    <t>http://www.amazon.com/Tetra-77854-Whisper-Pump-Gallon/dp/B0009YJ4NG/ref=zg_bs_2975471011_3</t>
  </si>
  <si>
    <t>Wire transfer fee</t>
  </si>
  <si>
    <t>Chipboard jackets</t>
  </si>
  <si>
    <t>http://doradopkg.com/Record-Jackets/Blank-Record-Jackets/7-Blank-Jacket.html</t>
  </si>
  <si>
    <t>Bank of America</t>
  </si>
  <si>
    <t>Use US-style, plug into adapter</t>
  </si>
  <si>
    <t>Airbnb in Brighton</t>
  </si>
  <si>
    <t>Bring from home</t>
  </si>
  <si>
    <t>Virgin Atlantic</t>
  </si>
  <si>
    <t>Fuse and holder</t>
  </si>
  <si>
    <t>Extra needles</t>
  </si>
  <si>
    <t>Power adapter for 220V</t>
  </si>
  <si>
    <t>http://www.amazon.com/gp/product/B0022QOSDK?refRID=5V9CW20R4Y973CTXF9TH&amp;ref_=pd_rhf_eetyp_p_img_1</t>
  </si>
  <si>
    <t>PARTIAL</t>
  </si>
  <si>
    <t>Tube fittings</t>
  </si>
  <si>
    <t>2 elbows for jar</t>
  </si>
  <si>
    <t>Clear re-sealable bags (pack of 100)</t>
  </si>
  <si>
    <t>http://www.amazon.com/gp/product/B003XX91V0?redirect=true&amp;ref_=pd_hud_ysc_orders</t>
  </si>
  <si>
    <t>Tubing/joints for structure</t>
  </si>
  <si>
    <t>Center labels (pack of 100 sheets = 400 labels)</t>
  </si>
  <si>
    <t>http://www.onlinelabels.com/OL7425.htm?src=dlc-21</t>
  </si>
  <si>
    <t>Circle cutter</t>
  </si>
  <si>
    <t>http://www.amazon.com/Olfa-1057028-Rotary-Circle-Cutter/dp/B001CEAMCY#Ask</t>
  </si>
  <si>
    <t>Extra blades (2x)</t>
  </si>
  <si>
    <t>http://www.amazon.com/9463-RB18-2-Rotary-Blades-2-Pack/dp/B000BNXUFI/ref=sr_1_1?s=hi&amp;ie=UTF8&amp;qid=1438977088&amp;sr=1-1&amp;keywords=olfa+18mm+rotary+blade</t>
  </si>
  <si>
    <t>Food + drink at receptions</t>
  </si>
  <si>
    <t>Daily rent with utilities</t>
  </si>
  <si>
    <t>Travel expenses/fee for musicians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</si>
</sst>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£-809]* #,##0.00_-;\-[$£-809]* #,##0.00_-;_-[$£-809]* &quot;-&quot;??_-;_-@_-"/>
    <numFmt numFmtId="165" formatCode="_-[$$-409]* #,##0.00_ ;_-[$$-409]* \-#,##0.00\ ;_-[$$-409]* &quot;-&quot;??_ ;_-@_ "/>
  </numFmts>
  <fonts count="12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24"/>
      <color theme="1"/>
      <name val="Open Sans"/>
    </font>
    <font>
      <u/>
      <sz val="11"/>
      <color theme="10"/>
      <name val="Open Sans"/>
      <family val="2"/>
    </font>
    <font>
      <u/>
      <sz val="11"/>
      <color theme="11"/>
      <name val="Open Sans"/>
      <family val="2"/>
    </font>
    <font>
      <b/>
      <sz val="14"/>
      <color theme="1"/>
      <name val="Open Sans"/>
    </font>
    <font>
      <sz val="14"/>
      <color theme="1"/>
      <name val="Open Sans"/>
    </font>
    <font>
      <b/>
      <sz val="11"/>
      <color theme="1" tint="0.499984740745262"/>
      <name val="Open Sans"/>
    </font>
    <font>
      <i/>
      <sz val="11"/>
      <color theme="1"/>
      <name val="Open Sans"/>
    </font>
    <font>
      <b/>
      <sz val="11"/>
      <name val="Open Sans"/>
    </font>
    <font>
      <sz val="11"/>
      <name val="Ope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22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 applyAlignment="1">
      <alignment horizontal="center"/>
    </xf>
    <xf numFmtId="0" fontId="6" fillId="0" borderId="0" xfId="0" applyFont="1" applyFill="1" applyBorder="1"/>
    <xf numFmtId="165" fontId="6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/>
    <xf numFmtId="44" fontId="6" fillId="0" borderId="0" xfId="1" applyFont="1" applyFill="1" applyBorder="1"/>
    <xf numFmtId="0" fontId="2" fillId="0" borderId="0" xfId="0" applyFont="1" applyFill="1" applyBorder="1"/>
    <xf numFmtId="44" fontId="2" fillId="0" borderId="0" xfId="1" applyFont="1" applyFill="1" applyBorder="1"/>
    <xf numFmtId="165" fontId="2" fillId="0" borderId="0" xfId="1" applyNumberFormat="1" applyFont="1" applyFill="1" applyBorder="1"/>
    <xf numFmtId="2" fontId="0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0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44" fontId="10" fillId="0" borderId="0" xfId="1" applyFont="1" applyFill="1" applyBorder="1"/>
    <xf numFmtId="0" fontId="11" fillId="0" borderId="0" xfId="0" applyFont="1" applyFill="1" applyBorder="1"/>
    <xf numFmtId="0" fontId="8" fillId="0" borderId="0" xfId="0" applyFont="1" applyFill="1" applyBorder="1"/>
    <xf numFmtId="44" fontId="8" fillId="0" borderId="0" xfId="1" applyFont="1" applyFill="1" applyBorder="1"/>
    <xf numFmtId="0" fontId="0" fillId="2" borderId="0" xfId="0" applyFill="1" applyBorder="1"/>
    <xf numFmtId="44" fontId="0" fillId="2" borderId="0" xfId="1" applyFont="1" applyFill="1" applyBorder="1"/>
  </cellXfs>
  <cellStyles count="22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topLeftCell="A5" workbookViewId="0">
      <selection activeCell="B91" sqref="B91"/>
    </sheetView>
  </sheetViews>
  <sheetFormatPr baseColWidth="10" defaultRowHeight="16" x14ac:dyDescent="0"/>
  <cols>
    <col min="1" max="1" width="42.85546875" style="1" customWidth="1"/>
    <col min="2" max="2" width="10" style="2" customWidth="1"/>
    <col min="3" max="3" width="9.85546875" style="1" customWidth="1"/>
    <col min="4" max="4" width="13" style="2" customWidth="1"/>
    <col min="5" max="5" width="10.7109375" style="2" customWidth="1"/>
    <col min="6" max="6" width="12.140625" style="2" customWidth="1"/>
    <col min="7" max="7" width="19" style="2" customWidth="1"/>
    <col min="8" max="8" width="34.28515625" style="2" customWidth="1"/>
    <col min="9" max="9" width="33" style="1" customWidth="1"/>
    <col min="10" max="16384" width="10.7109375" style="1"/>
  </cols>
  <sheetData>
    <row r="1" spans="1:9" ht="34">
      <c r="A1" s="3" t="s">
        <v>14</v>
      </c>
    </row>
    <row r="2" spans="1:9" ht="20">
      <c r="E2" s="4" t="s">
        <v>39</v>
      </c>
      <c r="F2" s="4"/>
    </row>
    <row r="3" spans="1:9" s="10" customFormat="1" ht="20">
      <c r="A3" s="5" t="s">
        <v>21</v>
      </c>
      <c r="B3" s="5"/>
      <c r="C3" s="5"/>
      <c r="D3" s="6">
        <f>D19+D29+D38+D48+D67+D74+D82+D98+D109</f>
        <v>11741.19</v>
      </c>
      <c r="E3" s="7">
        <v>0.64</v>
      </c>
      <c r="F3" s="8">
        <f>D3*E3</f>
        <v>7514.3616000000002</v>
      </c>
      <c r="H3" s="9"/>
    </row>
    <row r="4" spans="1:9" ht="20">
      <c r="A4" s="5" t="s">
        <v>22</v>
      </c>
      <c r="B4" s="9"/>
      <c r="C4" s="5"/>
      <c r="D4" s="6">
        <v>12500</v>
      </c>
      <c r="E4" s="7">
        <v>0.64</v>
      </c>
      <c r="F4" s="8">
        <f>D4*E4</f>
        <v>8000</v>
      </c>
      <c r="H4" s="9"/>
    </row>
    <row r="5" spans="1:9" ht="20">
      <c r="A5" s="5" t="s">
        <v>23</v>
      </c>
      <c r="B5" s="9"/>
      <c r="C5" s="5"/>
      <c r="D5" s="6">
        <f>D4-D3</f>
        <v>758.80999999999949</v>
      </c>
      <c r="E5" s="7">
        <v>0.64</v>
      </c>
      <c r="F5" s="8">
        <f>D5*E5</f>
        <v>485.63839999999971</v>
      </c>
      <c r="H5" s="9"/>
    </row>
    <row r="6" spans="1:9" s="15" customFormat="1">
      <c r="A6" s="10"/>
      <c r="B6" s="11"/>
      <c r="C6" s="10"/>
      <c r="D6" s="12"/>
      <c r="E6" s="13"/>
      <c r="F6" s="13"/>
      <c r="G6" s="14"/>
      <c r="H6" s="11"/>
    </row>
    <row r="7" spans="1:9" s="15" customFormat="1">
      <c r="A7" s="16"/>
      <c r="B7" s="11"/>
      <c r="C7" s="10"/>
      <c r="D7" s="11"/>
      <c r="E7" s="11"/>
      <c r="F7" s="11"/>
      <c r="G7" s="11"/>
      <c r="H7" s="11"/>
    </row>
    <row r="8" spans="1:9" s="15" customFormat="1">
      <c r="A8" s="10"/>
      <c r="B8" s="11"/>
      <c r="C8" s="10"/>
      <c r="D8" s="11"/>
      <c r="E8" s="11"/>
      <c r="F8" s="11"/>
      <c r="G8" s="11"/>
      <c r="H8" s="11"/>
    </row>
    <row r="9" spans="1:9" ht="20">
      <c r="A9" s="5" t="s">
        <v>46</v>
      </c>
    </row>
    <row r="10" spans="1:9" s="19" customFormat="1">
      <c r="A10" s="17" t="s">
        <v>0</v>
      </c>
      <c r="B10" s="18" t="s">
        <v>1</v>
      </c>
      <c r="C10" s="17" t="s">
        <v>2</v>
      </c>
      <c r="D10" s="18" t="s">
        <v>3</v>
      </c>
      <c r="E10" s="18" t="s">
        <v>93</v>
      </c>
      <c r="F10" s="18" t="s">
        <v>94</v>
      </c>
      <c r="G10" s="18" t="s">
        <v>34</v>
      </c>
      <c r="H10" s="18" t="s">
        <v>50</v>
      </c>
      <c r="I10" s="17" t="s">
        <v>4</v>
      </c>
    </row>
    <row r="11" spans="1:9" s="15" customFormat="1">
      <c r="A11" s="15" t="s">
        <v>31</v>
      </c>
      <c r="B11" s="2">
        <v>850</v>
      </c>
      <c r="C11" s="1">
        <v>1</v>
      </c>
      <c r="D11" s="2">
        <f t="shared" ref="D11:D17" si="0">C11*B11</f>
        <v>850</v>
      </c>
      <c r="E11" s="2" t="s">
        <v>45</v>
      </c>
      <c r="F11" s="2" t="s">
        <v>57</v>
      </c>
      <c r="G11" s="2" t="s">
        <v>111</v>
      </c>
      <c r="H11" s="2"/>
      <c r="I11" s="1"/>
    </row>
    <row r="12" spans="1:9">
      <c r="A12" s="15" t="s">
        <v>32</v>
      </c>
      <c r="B12" s="2">
        <v>100</v>
      </c>
      <c r="C12" s="1">
        <v>1</v>
      </c>
      <c r="D12" s="2">
        <f t="shared" si="0"/>
        <v>100</v>
      </c>
    </row>
    <row r="13" spans="1:9">
      <c r="A13" s="15" t="s">
        <v>47</v>
      </c>
      <c r="B13" s="2">
        <v>600</v>
      </c>
      <c r="C13" s="1">
        <v>1</v>
      </c>
      <c r="D13" s="2">
        <f t="shared" si="0"/>
        <v>600</v>
      </c>
    </row>
    <row r="14" spans="1:9">
      <c r="A14" s="15" t="s">
        <v>48</v>
      </c>
      <c r="B14" s="2">
        <v>600</v>
      </c>
      <c r="C14" s="1">
        <v>1</v>
      </c>
      <c r="D14" s="2">
        <f t="shared" si="0"/>
        <v>600</v>
      </c>
    </row>
    <row r="15" spans="1:9">
      <c r="A15" s="15" t="s">
        <v>109</v>
      </c>
      <c r="B15" s="2">
        <v>2025</v>
      </c>
      <c r="C15" s="1">
        <v>1</v>
      </c>
      <c r="D15" s="2">
        <f t="shared" si="0"/>
        <v>2025</v>
      </c>
      <c r="E15" s="2" t="s">
        <v>45</v>
      </c>
      <c r="F15" s="2" t="s">
        <v>57</v>
      </c>
      <c r="G15" s="2" t="s">
        <v>59</v>
      </c>
    </row>
    <row r="16" spans="1:9">
      <c r="A16" s="15" t="s">
        <v>33</v>
      </c>
      <c r="B16" s="2">
        <v>3000</v>
      </c>
      <c r="C16" s="1">
        <v>1</v>
      </c>
      <c r="D16" s="2">
        <f t="shared" si="0"/>
        <v>3000</v>
      </c>
    </row>
    <row r="17" spans="1:9">
      <c r="A17" s="15" t="s">
        <v>104</v>
      </c>
      <c r="B17" s="2">
        <v>15</v>
      </c>
      <c r="C17" s="1">
        <v>1</v>
      </c>
      <c r="D17" s="2">
        <f t="shared" si="0"/>
        <v>15</v>
      </c>
      <c r="E17" s="2" t="s">
        <v>57</v>
      </c>
      <c r="F17" s="2" t="s">
        <v>116</v>
      </c>
      <c r="G17" s="2" t="s">
        <v>107</v>
      </c>
    </row>
    <row r="19" spans="1:9">
      <c r="C19" s="10" t="s">
        <v>37</v>
      </c>
      <c r="D19" s="11">
        <f>SUM(D11:D17)</f>
        <v>7190</v>
      </c>
    </row>
    <row r="21" spans="1:9" ht="20">
      <c r="A21" s="5" t="s">
        <v>36</v>
      </c>
    </row>
    <row r="22" spans="1:9" s="19" customFormat="1">
      <c r="A22" s="17" t="s">
        <v>0</v>
      </c>
      <c r="B22" s="18" t="s">
        <v>1</v>
      </c>
      <c r="C22" s="17" t="s">
        <v>2</v>
      </c>
      <c r="D22" s="18" t="s">
        <v>3</v>
      </c>
      <c r="E22" s="18" t="s">
        <v>93</v>
      </c>
      <c r="F22" s="18" t="s">
        <v>94</v>
      </c>
      <c r="G22" s="18" t="s">
        <v>34</v>
      </c>
      <c r="H22" s="18" t="s">
        <v>50</v>
      </c>
      <c r="I22" s="17" t="s">
        <v>4</v>
      </c>
    </row>
    <row r="23" spans="1:9">
      <c r="A23" s="1" t="s">
        <v>129</v>
      </c>
      <c r="B23" s="2">
        <v>48</v>
      </c>
      <c r="C23" s="1">
        <v>14</v>
      </c>
      <c r="D23" s="2">
        <f>C23*B23</f>
        <v>672</v>
      </c>
      <c r="E23" s="2" t="s">
        <v>57</v>
      </c>
      <c r="F23" s="2" t="s">
        <v>57</v>
      </c>
    </row>
    <row r="24" spans="1:9">
      <c r="A24" s="1" t="s">
        <v>44</v>
      </c>
      <c r="B24" s="2">
        <v>0</v>
      </c>
      <c r="C24" s="1">
        <v>1</v>
      </c>
      <c r="D24" s="2">
        <v>0</v>
      </c>
      <c r="G24" s="2" t="s">
        <v>57</v>
      </c>
      <c r="H24" s="2" t="s">
        <v>38</v>
      </c>
    </row>
    <row r="25" spans="1:9">
      <c r="A25" s="1" t="s">
        <v>128</v>
      </c>
    </row>
    <row r="26" spans="1:9">
      <c r="A26" s="1" t="s">
        <v>49</v>
      </c>
      <c r="B26" s="2">
        <v>0</v>
      </c>
      <c r="C26" s="1">
        <v>1</v>
      </c>
      <c r="D26" s="2">
        <v>0</v>
      </c>
      <c r="G26" s="2" t="s">
        <v>87</v>
      </c>
    </row>
    <row r="27" spans="1:9">
      <c r="A27" s="1" t="s">
        <v>130</v>
      </c>
    </row>
    <row r="29" spans="1:9">
      <c r="C29" s="10" t="s">
        <v>37</v>
      </c>
      <c r="D29" s="11">
        <f>SUM(D23:D27)</f>
        <v>672</v>
      </c>
    </row>
    <row r="31" spans="1:9" ht="20">
      <c r="A31" s="5" t="s">
        <v>15</v>
      </c>
      <c r="B31" s="10"/>
      <c r="C31" s="10"/>
      <c r="D31" s="11"/>
      <c r="E31" s="11"/>
      <c r="F31" s="11"/>
      <c r="G31" s="11"/>
      <c r="H31" s="11"/>
      <c r="I31" s="10"/>
    </row>
    <row r="32" spans="1:9" s="19" customFormat="1">
      <c r="A32" s="17" t="s">
        <v>0</v>
      </c>
      <c r="B32" s="18" t="s">
        <v>1</v>
      </c>
      <c r="C32" s="17" t="s">
        <v>2</v>
      </c>
      <c r="D32" s="18" t="s">
        <v>3</v>
      </c>
      <c r="E32" s="18" t="s">
        <v>93</v>
      </c>
      <c r="F32" s="18" t="s">
        <v>94</v>
      </c>
      <c r="G32" s="18" t="s">
        <v>34</v>
      </c>
      <c r="H32" s="18" t="s">
        <v>50</v>
      </c>
      <c r="I32" s="17" t="s">
        <v>4</v>
      </c>
    </row>
    <row r="33" spans="1:9">
      <c r="A33" s="1" t="s">
        <v>5</v>
      </c>
      <c r="B33" s="2">
        <v>12.9</v>
      </c>
      <c r="C33" s="1">
        <v>1</v>
      </c>
      <c r="D33" s="2">
        <f>C33*B33</f>
        <v>12.9</v>
      </c>
      <c r="E33" s="2" t="s">
        <v>45</v>
      </c>
      <c r="F33" s="2" t="s">
        <v>45</v>
      </c>
      <c r="G33" s="2" t="s">
        <v>56</v>
      </c>
      <c r="H33" s="2" t="s">
        <v>97</v>
      </c>
      <c r="I33" s="1" t="s">
        <v>7</v>
      </c>
    </row>
    <row r="34" spans="1:9">
      <c r="A34" s="1" t="s">
        <v>90</v>
      </c>
      <c r="B34" s="2">
        <v>0.48</v>
      </c>
      <c r="C34" s="1">
        <v>6</v>
      </c>
      <c r="D34" s="2">
        <f>C34*B34</f>
        <v>2.88</v>
      </c>
      <c r="E34" s="2" t="s">
        <v>45</v>
      </c>
      <c r="F34" s="2" t="s">
        <v>45</v>
      </c>
      <c r="G34" s="2" t="s">
        <v>91</v>
      </c>
    </row>
    <row r="35" spans="1:9" s="22" customFormat="1">
      <c r="A35" s="22" t="s">
        <v>6</v>
      </c>
      <c r="B35" s="23"/>
      <c r="D35" s="23">
        <f>C35*B35</f>
        <v>0</v>
      </c>
      <c r="E35" s="23"/>
      <c r="F35" s="23"/>
      <c r="G35" s="23"/>
      <c r="H35" s="23"/>
    </row>
    <row r="36" spans="1:9">
      <c r="A36" s="1" t="s">
        <v>8</v>
      </c>
      <c r="B36" s="2">
        <v>30</v>
      </c>
      <c r="C36" s="1">
        <v>1</v>
      </c>
      <c r="D36" s="2">
        <f>C36*B36</f>
        <v>30</v>
      </c>
      <c r="E36" s="2" t="s">
        <v>45</v>
      </c>
      <c r="F36" s="2" t="s">
        <v>45</v>
      </c>
      <c r="G36" s="2" t="s">
        <v>56</v>
      </c>
      <c r="I36" s="1" t="s">
        <v>9</v>
      </c>
    </row>
    <row r="38" spans="1:9">
      <c r="C38" s="10" t="s">
        <v>37</v>
      </c>
      <c r="D38" s="11">
        <f>SUM(D33:D36)</f>
        <v>45.78</v>
      </c>
    </row>
    <row r="40" spans="1:9" ht="20">
      <c r="A40" s="5" t="s">
        <v>16</v>
      </c>
    </row>
    <row r="41" spans="1:9" s="19" customFormat="1">
      <c r="A41" s="17" t="s">
        <v>0</v>
      </c>
      <c r="B41" s="18" t="s">
        <v>1</v>
      </c>
      <c r="C41" s="17" t="s">
        <v>2</v>
      </c>
      <c r="D41" s="18" t="s">
        <v>3</v>
      </c>
      <c r="E41" s="18" t="s">
        <v>93</v>
      </c>
      <c r="F41" s="18" t="s">
        <v>94</v>
      </c>
      <c r="G41" s="18" t="s">
        <v>34</v>
      </c>
      <c r="H41" s="18" t="s">
        <v>50</v>
      </c>
      <c r="I41" s="17" t="s">
        <v>4</v>
      </c>
    </row>
    <row r="42" spans="1:9">
      <c r="A42" s="1" t="s">
        <v>10</v>
      </c>
      <c r="B42" s="2">
        <v>40</v>
      </c>
      <c r="C42" s="1">
        <v>10</v>
      </c>
      <c r="D42" s="2">
        <f>C42*B42</f>
        <v>400</v>
      </c>
      <c r="G42" s="2" t="s">
        <v>63</v>
      </c>
      <c r="H42" s="2" t="s">
        <v>64</v>
      </c>
    </row>
    <row r="43" spans="1:9">
      <c r="A43" s="1" t="s">
        <v>11</v>
      </c>
      <c r="B43" s="2">
        <v>10</v>
      </c>
      <c r="C43" s="1">
        <v>1</v>
      </c>
      <c r="D43" s="2">
        <f>C43*B43</f>
        <v>10</v>
      </c>
      <c r="G43" s="2" t="s">
        <v>60</v>
      </c>
    </row>
    <row r="44" spans="1:9" s="22" customFormat="1">
      <c r="A44" s="22" t="s">
        <v>12</v>
      </c>
      <c r="B44" s="23">
        <v>15</v>
      </c>
      <c r="C44" s="22">
        <v>1</v>
      </c>
      <c r="D44" s="23">
        <f>C44*B44</f>
        <v>15</v>
      </c>
      <c r="E44" s="23"/>
      <c r="F44" s="23"/>
      <c r="G44" s="23" t="s">
        <v>60</v>
      </c>
      <c r="H44" s="23"/>
    </row>
    <row r="45" spans="1:9">
      <c r="A45" s="1" t="s">
        <v>61</v>
      </c>
      <c r="B45" s="2">
        <v>0</v>
      </c>
      <c r="C45" s="1">
        <v>1</v>
      </c>
      <c r="D45" s="2">
        <v>0</v>
      </c>
      <c r="G45" s="2" t="s">
        <v>62</v>
      </c>
    </row>
    <row r="46" spans="1:9" s="22" customFormat="1">
      <c r="A46" s="22" t="s">
        <v>76</v>
      </c>
      <c r="B46" s="23">
        <v>40</v>
      </c>
      <c r="C46" s="22">
        <v>2</v>
      </c>
      <c r="D46" s="23">
        <f>C46*B46</f>
        <v>80</v>
      </c>
      <c r="E46" s="23"/>
      <c r="F46" s="23"/>
      <c r="G46" s="23"/>
      <c r="H46" s="23"/>
    </row>
    <row r="48" spans="1:9">
      <c r="C48" s="10" t="s">
        <v>37</v>
      </c>
      <c r="D48" s="11">
        <f>SUM(D42:D46)</f>
        <v>505</v>
      </c>
    </row>
    <row r="50" spans="1:9" ht="20">
      <c r="A50" s="5" t="s">
        <v>17</v>
      </c>
    </row>
    <row r="51" spans="1:9" s="19" customFormat="1">
      <c r="A51" s="17" t="s">
        <v>0</v>
      </c>
      <c r="B51" s="18" t="s">
        <v>1</v>
      </c>
      <c r="C51" s="17" t="s">
        <v>2</v>
      </c>
      <c r="D51" s="18" t="s">
        <v>3</v>
      </c>
      <c r="E51" s="18" t="s">
        <v>93</v>
      </c>
      <c r="F51" s="18" t="s">
        <v>94</v>
      </c>
      <c r="G51" s="18" t="s">
        <v>34</v>
      </c>
      <c r="H51" s="18" t="s">
        <v>50</v>
      </c>
      <c r="I51" s="17" t="s">
        <v>4</v>
      </c>
    </row>
    <row r="52" spans="1:9">
      <c r="A52" s="1" t="s">
        <v>40</v>
      </c>
      <c r="B52" s="2">
        <v>1500</v>
      </c>
      <c r="C52" s="1">
        <v>1</v>
      </c>
      <c r="D52" s="2">
        <f t="shared" ref="D52:D65" si="1">C52*B52</f>
        <v>1500</v>
      </c>
      <c r="E52" s="2" t="s">
        <v>45</v>
      </c>
      <c r="F52" s="2" t="s">
        <v>45</v>
      </c>
      <c r="G52" s="2" t="s">
        <v>58</v>
      </c>
    </row>
    <row r="53" spans="1:9">
      <c r="A53" s="1" t="s">
        <v>42</v>
      </c>
      <c r="B53" s="2">
        <v>280</v>
      </c>
      <c r="C53" s="1">
        <v>1</v>
      </c>
      <c r="D53" s="2">
        <f t="shared" si="1"/>
        <v>280</v>
      </c>
      <c r="E53" s="2" t="s">
        <v>45</v>
      </c>
      <c r="F53" s="2" t="s">
        <v>45</v>
      </c>
      <c r="G53" s="2" t="s">
        <v>35</v>
      </c>
    </row>
    <row r="54" spans="1:9">
      <c r="A54" s="1" t="s">
        <v>101</v>
      </c>
      <c r="B54" s="2">
        <v>13</v>
      </c>
      <c r="C54" s="1">
        <v>1</v>
      </c>
      <c r="D54" s="2">
        <f t="shared" si="1"/>
        <v>13</v>
      </c>
      <c r="E54" s="2" t="s">
        <v>45</v>
      </c>
      <c r="G54" s="2" t="s">
        <v>56</v>
      </c>
      <c r="I54" s="1" t="s">
        <v>103</v>
      </c>
    </row>
    <row r="55" spans="1:9" s="22" customFormat="1">
      <c r="A55" s="22" t="s">
        <v>102</v>
      </c>
      <c r="B55" s="23"/>
      <c r="D55" s="23"/>
      <c r="E55" s="23"/>
      <c r="F55" s="23"/>
      <c r="G55" s="23"/>
      <c r="H55" s="23"/>
    </row>
    <row r="56" spans="1:9">
      <c r="A56" s="1" t="s">
        <v>13</v>
      </c>
      <c r="B56" s="2">
        <v>6.24</v>
      </c>
      <c r="C56" s="1">
        <v>1</v>
      </c>
      <c r="D56" s="2">
        <f>C56*B56</f>
        <v>6.24</v>
      </c>
      <c r="E56" s="2" t="s">
        <v>45</v>
      </c>
      <c r="F56" s="2" t="s">
        <v>45</v>
      </c>
      <c r="G56" s="2" t="s">
        <v>99</v>
      </c>
    </row>
    <row r="57" spans="1:9">
      <c r="A57" s="1" t="s">
        <v>117</v>
      </c>
      <c r="B57" s="2">
        <v>2.36</v>
      </c>
      <c r="C57" s="1">
        <v>2</v>
      </c>
      <c r="D57" s="2">
        <f>C57*B57</f>
        <v>4.72</v>
      </c>
      <c r="E57" s="2" t="s">
        <v>45</v>
      </c>
      <c r="F57" s="2" t="s">
        <v>45</v>
      </c>
      <c r="G57" s="2" t="s">
        <v>99</v>
      </c>
      <c r="H57" s="2" t="s">
        <v>118</v>
      </c>
    </row>
    <row r="58" spans="1:9">
      <c r="A58" s="1" t="s">
        <v>112</v>
      </c>
      <c r="B58" s="2">
        <f>1.94+2.29</f>
        <v>4.2300000000000004</v>
      </c>
      <c r="C58" s="1">
        <v>1</v>
      </c>
      <c r="D58" s="2">
        <f>C58*B58</f>
        <v>4.2300000000000004</v>
      </c>
      <c r="E58" s="2" t="s">
        <v>45</v>
      </c>
      <c r="F58" s="2" t="s">
        <v>45</v>
      </c>
      <c r="G58" s="2" t="s">
        <v>99</v>
      </c>
    </row>
    <row r="59" spans="1:9">
      <c r="A59" s="1" t="s">
        <v>98</v>
      </c>
      <c r="B59" s="2">
        <v>3.49</v>
      </c>
      <c r="C59" s="1">
        <v>1</v>
      </c>
      <c r="D59" s="2">
        <f>C59*B59</f>
        <v>3.49</v>
      </c>
      <c r="E59" s="2" t="s">
        <v>45</v>
      </c>
      <c r="F59" s="2" t="s">
        <v>45</v>
      </c>
      <c r="G59" s="2" t="s">
        <v>99</v>
      </c>
    </row>
    <row r="60" spans="1:9">
      <c r="A60" s="1" t="s">
        <v>100</v>
      </c>
      <c r="B60" s="2">
        <v>2.99</v>
      </c>
      <c r="C60" s="1">
        <v>2</v>
      </c>
      <c r="D60" s="2">
        <f>C60*B60</f>
        <v>5.98</v>
      </c>
      <c r="E60" s="2" t="s">
        <v>45</v>
      </c>
      <c r="F60" s="2" t="s">
        <v>45</v>
      </c>
      <c r="G60" s="2" t="s">
        <v>99</v>
      </c>
    </row>
    <row r="61" spans="1:9" s="22" customFormat="1">
      <c r="A61" s="22" t="s">
        <v>113</v>
      </c>
      <c r="B61" s="23"/>
      <c r="D61" s="23"/>
      <c r="E61" s="23"/>
      <c r="F61" s="23"/>
      <c r="G61" s="23"/>
      <c r="H61" s="23"/>
    </row>
    <row r="62" spans="1:9" s="22" customFormat="1">
      <c r="A62" s="22" t="s">
        <v>88</v>
      </c>
      <c r="B62" s="23">
        <v>269</v>
      </c>
      <c r="C62" s="22">
        <v>1</v>
      </c>
      <c r="D62" s="23"/>
      <c r="E62" s="23"/>
      <c r="F62" s="23"/>
      <c r="G62" s="23" t="s">
        <v>56</v>
      </c>
      <c r="H62" s="23"/>
      <c r="I62" s="22" t="s">
        <v>89</v>
      </c>
    </row>
    <row r="63" spans="1:9">
      <c r="A63" s="1" t="s">
        <v>27</v>
      </c>
      <c r="B63" s="2">
        <v>0</v>
      </c>
      <c r="C63" s="1">
        <v>1</v>
      </c>
      <c r="D63" s="2">
        <f t="shared" si="1"/>
        <v>0</v>
      </c>
      <c r="E63" s="2" t="s">
        <v>57</v>
      </c>
      <c r="F63" s="2" t="s">
        <v>57</v>
      </c>
      <c r="G63" s="2" t="s">
        <v>57</v>
      </c>
      <c r="H63" s="2" t="s">
        <v>65</v>
      </c>
    </row>
    <row r="64" spans="1:9" s="22" customFormat="1">
      <c r="A64" s="22" t="s">
        <v>41</v>
      </c>
      <c r="B64" s="23">
        <v>0</v>
      </c>
      <c r="C64" s="22">
        <v>1</v>
      </c>
      <c r="D64" s="23">
        <f t="shared" si="1"/>
        <v>0</v>
      </c>
      <c r="E64" s="23"/>
      <c r="F64" s="23"/>
      <c r="G64" s="23" t="s">
        <v>57</v>
      </c>
      <c r="H64" s="23" t="s">
        <v>65</v>
      </c>
    </row>
    <row r="65" spans="1:10">
      <c r="A65" s="1" t="s">
        <v>43</v>
      </c>
      <c r="B65" s="2">
        <v>50</v>
      </c>
      <c r="C65" s="1">
        <v>1</v>
      </c>
      <c r="D65" s="2">
        <f t="shared" si="1"/>
        <v>50</v>
      </c>
      <c r="E65" s="2" t="s">
        <v>45</v>
      </c>
      <c r="F65" s="2" t="s">
        <v>45</v>
      </c>
      <c r="G65" s="2" t="s">
        <v>78</v>
      </c>
      <c r="I65" s="1" t="s">
        <v>79</v>
      </c>
    </row>
    <row r="67" spans="1:10">
      <c r="C67" s="10" t="s">
        <v>37</v>
      </c>
      <c r="D67" s="11">
        <f>SUM(D52:D65)</f>
        <v>1867.66</v>
      </c>
    </row>
    <row r="69" spans="1:10" ht="20">
      <c r="A69" s="5" t="s">
        <v>18</v>
      </c>
    </row>
    <row r="70" spans="1:10">
      <c r="A70" s="17" t="s">
        <v>0</v>
      </c>
      <c r="B70" s="18" t="s">
        <v>1</v>
      </c>
      <c r="C70" s="17" t="s">
        <v>2</v>
      </c>
      <c r="D70" s="18" t="s">
        <v>3</v>
      </c>
      <c r="E70" s="18" t="s">
        <v>93</v>
      </c>
      <c r="F70" s="18" t="s">
        <v>94</v>
      </c>
      <c r="G70" s="18" t="s">
        <v>34</v>
      </c>
      <c r="H70" s="18" t="s">
        <v>50</v>
      </c>
      <c r="I70" s="17" t="s">
        <v>4</v>
      </c>
      <c r="J70" s="19"/>
    </row>
    <row r="71" spans="1:10">
      <c r="A71" s="1" t="s">
        <v>28</v>
      </c>
      <c r="B71" s="2">
        <v>56.75</v>
      </c>
      <c r="C71" s="1">
        <v>1</v>
      </c>
      <c r="D71" s="2">
        <f>C71*B71</f>
        <v>56.75</v>
      </c>
      <c r="E71" s="2" t="s">
        <v>45</v>
      </c>
      <c r="F71" s="2" t="s">
        <v>45</v>
      </c>
      <c r="G71" s="2" t="s">
        <v>54</v>
      </c>
      <c r="I71" s="1" t="s">
        <v>29</v>
      </c>
    </row>
    <row r="72" spans="1:10">
      <c r="A72" s="1" t="s">
        <v>30</v>
      </c>
      <c r="B72" s="2">
        <v>49</v>
      </c>
      <c r="C72" s="1">
        <v>1</v>
      </c>
      <c r="D72" s="2">
        <f>C72*B72</f>
        <v>49</v>
      </c>
      <c r="E72" s="2" t="s">
        <v>45</v>
      </c>
      <c r="F72" s="2" t="s">
        <v>45</v>
      </c>
      <c r="G72" s="2" t="s">
        <v>35</v>
      </c>
    </row>
    <row r="73" spans="1:10" s="19" customFormat="1">
      <c r="A73" s="1"/>
      <c r="B73" s="2"/>
      <c r="C73" s="1"/>
      <c r="D73" s="2"/>
      <c r="E73" s="2"/>
      <c r="F73" s="2"/>
      <c r="G73" s="2"/>
      <c r="H73" s="2"/>
      <c r="I73" s="1"/>
      <c r="J73" s="1"/>
    </row>
    <row r="74" spans="1:10">
      <c r="C74" s="10" t="s">
        <v>37</v>
      </c>
      <c r="D74" s="11">
        <f>SUM(D71:D72)</f>
        <v>105.75</v>
      </c>
    </row>
    <row r="76" spans="1:10" ht="20">
      <c r="A76" s="5" t="s">
        <v>19</v>
      </c>
    </row>
    <row r="77" spans="1:10">
      <c r="A77" s="17" t="s">
        <v>0</v>
      </c>
      <c r="B77" s="18" t="s">
        <v>1</v>
      </c>
      <c r="C77" s="17" t="s">
        <v>2</v>
      </c>
      <c r="D77" s="18" t="s">
        <v>3</v>
      </c>
      <c r="E77" s="18" t="s">
        <v>93</v>
      </c>
      <c r="F77" s="18" t="s">
        <v>94</v>
      </c>
      <c r="G77" s="18" t="s">
        <v>34</v>
      </c>
      <c r="H77" s="18" t="s">
        <v>50</v>
      </c>
      <c r="I77" s="17" t="s">
        <v>4</v>
      </c>
      <c r="J77" s="19"/>
    </row>
    <row r="78" spans="1:10" s="22" customFormat="1">
      <c r="A78" s="22" t="s">
        <v>121</v>
      </c>
      <c r="B78" s="23">
        <v>50</v>
      </c>
      <c r="C78" s="22">
        <v>1</v>
      </c>
      <c r="D78" s="23">
        <f>C78*B78</f>
        <v>50</v>
      </c>
      <c r="E78" s="23"/>
      <c r="F78" s="23"/>
      <c r="G78" s="23" t="s">
        <v>72</v>
      </c>
      <c r="H78" s="23"/>
    </row>
    <row r="79" spans="1:10">
      <c r="A79" s="1" t="s">
        <v>71</v>
      </c>
      <c r="B79" s="2">
        <v>15.99</v>
      </c>
      <c r="C79" s="1">
        <v>5</v>
      </c>
      <c r="D79" s="2">
        <f>C79*B79</f>
        <v>79.95</v>
      </c>
      <c r="E79" s="2" t="s">
        <v>45</v>
      </c>
      <c r="G79" s="2" t="s">
        <v>69</v>
      </c>
      <c r="I79" s="1" t="s">
        <v>70</v>
      </c>
    </row>
    <row r="80" spans="1:10">
      <c r="A80" s="1" t="s">
        <v>67</v>
      </c>
      <c r="B80" s="2">
        <v>10</v>
      </c>
      <c r="C80" s="1">
        <v>1</v>
      </c>
      <c r="D80" s="2">
        <f>C80*B80</f>
        <v>10</v>
      </c>
      <c r="E80" s="2" t="s">
        <v>45</v>
      </c>
      <c r="G80" s="2" t="s">
        <v>69</v>
      </c>
      <c r="H80" s="2" t="s">
        <v>68</v>
      </c>
    </row>
    <row r="82" spans="1:10" s="19" customFormat="1">
      <c r="A82" s="1"/>
      <c r="B82" s="2"/>
      <c r="C82" s="10" t="s">
        <v>37</v>
      </c>
      <c r="D82" s="11">
        <f>SUM(D78:D80)</f>
        <v>139.94999999999999</v>
      </c>
      <c r="E82" s="2"/>
      <c r="F82" s="2"/>
      <c r="G82" s="2"/>
      <c r="H82" s="2"/>
      <c r="I82" s="1"/>
      <c r="J82" s="1"/>
    </row>
    <row r="84" spans="1:10" ht="20">
      <c r="A84" s="5" t="s">
        <v>51</v>
      </c>
    </row>
    <row r="85" spans="1:10">
      <c r="A85" s="17" t="s">
        <v>0</v>
      </c>
      <c r="B85" s="18" t="s">
        <v>1</v>
      </c>
      <c r="C85" s="17" t="s">
        <v>2</v>
      </c>
      <c r="D85" s="18" t="s">
        <v>3</v>
      </c>
      <c r="E85" s="18" t="s">
        <v>93</v>
      </c>
      <c r="F85" s="18" t="s">
        <v>94</v>
      </c>
      <c r="G85" s="18" t="s">
        <v>34</v>
      </c>
      <c r="H85" s="18" t="s">
        <v>50</v>
      </c>
      <c r="I85" s="17" t="s">
        <v>4</v>
      </c>
      <c r="J85" s="19"/>
    </row>
    <row r="86" spans="1:10" s="22" customFormat="1">
      <c r="A86" s="22" t="s">
        <v>20</v>
      </c>
      <c r="B86" s="23">
        <v>4.41</v>
      </c>
      <c r="C86" s="22">
        <v>200</v>
      </c>
      <c r="D86" s="23">
        <f t="shared" ref="D86:D91" si="2">C86*B86</f>
        <v>882</v>
      </c>
      <c r="E86" s="23"/>
      <c r="F86" s="23"/>
      <c r="G86" s="23" t="s">
        <v>55</v>
      </c>
      <c r="H86" s="23"/>
      <c r="I86" s="22" t="s">
        <v>24</v>
      </c>
    </row>
    <row r="87" spans="1:10">
      <c r="A87" s="1" t="s">
        <v>105</v>
      </c>
      <c r="B87" s="2">
        <v>0.63</v>
      </c>
      <c r="C87" s="1">
        <v>200</v>
      </c>
      <c r="D87" s="2">
        <f>C87*B87</f>
        <v>126</v>
      </c>
      <c r="E87" s="2" t="s">
        <v>45</v>
      </c>
      <c r="G87" s="2" t="s">
        <v>77</v>
      </c>
      <c r="I87" s="1" t="s">
        <v>106</v>
      </c>
    </row>
    <row r="88" spans="1:10">
      <c r="A88" s="1" t="s">
        <v>25</v>
      </c>
      <c r="B88" s="2">
        <v>7.27</v>
      </c>
      <c r="C88" s="1">
        <v>2</v>
      </c>
      <c r="D88" s="2">
        <f t="shared" si="2"/>
        <v>14.54</v>
      </c>
      <c r="E88" s="2" t="s">
        <v>45</v>
      </c>
      <c r="F88" s="2" t="s">
        <v>45</v>
      </c>
      <c r="G88" s="2" t="s">
        <v>56</v>
      </c>
      <c r="I88" s="1" t="s">
        <v>26</v>
      </c>
    </row>
    <row r="89" spans="1:10" s="19" customFormat="1">
      <c r="A89" s="1" t="s">
        <v>82</v>
      </c>
      <c r="B89" s="2">
        <v>89.9</v>
      </c>
      <c r="C89" s="1">
        <v>1</v>
      </c>
      <c r="D89" s="2">
        <f t="shared" si="2"/>
        <v>89.9</v>
      </c>
      <c r="E89" s="2" t="s">
        <v>45</v>
      </c>
      <c r="F89" s="2" t="s">
        <v>45</v>
      </c>
      <c r="G89" s="2" t="s">
        <v>80</v>
      </c>
      <c r="H89" s="2" t="s">
        <v>86</v>
      </c>
      <c r="I89" s="1" t="s">
        <v>81</v>
      </c>
      <c r="J89" s="1"/>
    </row>
    <row r="90" spans="1:10">
      <c r="A90" s="1" t="s">
        <v>119</v>
      </c>
      <c r="B90" s="2">
        <v>6.45</v>
      </c>
      <c r="C90" s="1">
        <v>2</v>
      </c>
      <c r="D90" s="2">
        <f t="shared" si="2"/>
        <v>12.9</v>
      </c>
      <c r="E90" s="2" t="s">
        <v>45</v>
      </c>
      <c r="G90" s="2" t="s">
        <v>56</v>
      </c>
      <c r="I90" s="1" t="s">
        <v>120</v>
      </c>
    </row>
    <row r="91" spans="1:10" s="22" customFormat="1">
      <c r="A91" s="22" t="s">
        <v>122</v>
      </c>
      <c r="B91" s="23">
        <v>18.95</v>
      </c>
      <c r="C91" s="22">
        <v>1</v>
      </c>
      <c r="D91" s="23">
        <f t="shared" si="2"/>
        <v>18.95</v>
      </c>
      <c r="E91" s="23"/>
      <c r="F91" s="23"/>
      <c r="G91" s="23" t="s">
        <v>80</v>
      </c>
      <c r="H91" s="23"/>
      <c r="I91" s="22" t="s">
        <v>123</v>
      </c>
    </row>
    <row r="92" spans="1:10" s="22" customFormat="1">
      <c r="A92" s="22" t="s">
        <v>83</v>
      </c>
      <c r="B92" s="23"/>
      <c r="D92" s="23"/>
      <c r="E92" s="23"/>
      <c r="F92" s="23"/>
      <c r="G92" s="23" t="s">
        <v>84</v>
      </c>
      <c r="H92" s="23"/>
      <c r="I92" s="22" t="s">
        <v>85</v>
      </c>
    </row>
    <row r="93" spans="1:10">
      <c r="A93" s="1" t="s">
        <v>92</v>
      </c>
      <c r="B93" s="2">
        <v>5.9</v>
      </c>
      <c r="C93" s="1">
        <v>1</v>
      </c>
      <c r="D93" s="2">
        <f>C93*B93</f>
        <v>5.9</v>
      </c>
      <c r="E93" s="2" t="s">
        <v>45</v>
      </c>
      <c r="F93" s="2" t="s">
        <v>45</v>
      </c>
      <c r="G93" s="2" t="s">
        <v>91</v>
      </c>
    </row>
    <row r="94" spans="1:10">
      <c r="A94" s="1" t="s">
        <v>124</v>
      </c>
      <c r="B94" s="2">
        <v>16.71</v>
      </c>
      <c r="C94" s="1">
        <v>1</v>
      </c>
      <c r="D94" s="2">
        <f>C94*B94</f>
        <v>16.71</v>
      </c>
      <c r="E94" s="2" t="s">
        <v>45</v>
      </c>
      <c r="G94" s="2" t="s">
        <v>56</v>
      </c>
      <c r="I94" s="1" t="s">
        <v>125</v>
      </c>
    </row>
    <row r="95" spans="1:10">
      <c r="A95" s="1" t="s">
        <v>126</v>
      </c>
      <c r="B95" s="2">
        <v>5.2</v>
      </c>
      <c r="C95" s="1">
        <v>2</v>
      </c>
      <c r="D95" s="2">
        <f>C95*B95</f>
        <v>10.4</v>
      </c>
      <c r="E95" s="2" t="s">
        <v>45</v>
      </c>
      <c r="G95" s="2" t="s">
        <v>56</v>
      </c>
      <c r="I95" s="1" t="s">
        <v>127</v>
      </c>
    </row>
    <row r="98" spans="1:10">
      <c r="A98" s="10"/>
      <c r="C98" s="10" t="s">
        <v>37</v>
      </c>
      <c r="D98" s="11">
        <f>SUM(D86:D95)</f>
        <v>1177.3000000000004</v>
      </c>
      <c r="I98" s="15"/>
    </row>
    <row r="99" spans="1:10">
      <c r="A99" s="20"/>
      <c r="B99" s="21"/>
      <c r="C99" s="20"/>
      <c r="D99" s="21"/>
      <c r="E99" s="21"/>
      <c r="F99" s="21"/>
      <c r="G99" s="21"/>
      <c r="H99" s="21"/>
      <c r="I99" s="20"/>
    </row>
    <row r="100" spans="1:10" ht="20">
      <c r="A100" s="5" t="s">
        <v>73</v>
      </c>
    </row>
    <row r="101" spans="1:10">
      <c r="A101" s="17" t="s">
        <v>0</v>
      </c>
      <c r="B101" s="18" t="s">
        <v>1</v>
      </c>
      <c r="C101" s="17" t="s">
        <v>2</v>
      </c>
      <c r="D101" s="18" t="s">
        <v>3</v>
      </c>
      <c r="E101" s="18" t="s">
        <v>93</v>
      </c>
      <c r="F101" s="18" t="s">
        <v>94</v>
      </c>
      <c r="G101" s="18" t="s">
        <v>34</v>
      </c>
      <c r="H101" s="18" t="s">
        <v>50</v>
      </c>
      <c r="I101" s="17" t="s">
        <v>4</v>
      </c>
      <c r="J101" s="19"/>
    </row>
    <row r="102" spans="1:10">
      <c r="A102" s="1" t="s">
        <v>52</v>
      </c>
      <c r="B102" s="2">
        <v>0</v>
      </c>
      <c r="C102" s="1">
        <v>1</v>
      </c>
      <c r="D102" s="2">
        <v>0</v>
      </c>
      <c r="E102" s="2" t="s">
        <v>45</v>
      </c>
      <c r="F102" s="2" t="s">
        <v>57</v>
      </c>
      <c r="G102" s="2" t="s">
        <v>57</v>
      </c>
      <c r="H102" s="2" t="s">
        <v>65</v>
      </c>
    </row>
    <row r="103" spans="1:10">
      <c r="A103" s="1" t="s">
        <v>53</v>
      </c>
      <c r="B103" s="2">
        <v>0</v>
      </c>
      <c r="C103" s="1">
        <v>1</v>
      </c>
      <c r="D103" s="2">
        <v>0</v>
      </c>
      <c r="E103" s="2" t="s">
        <v>45</v>
      </c>
      <c r="F103" s="2" t="s">
        <v>57</v>
      </c>
      <c r="G103" s="2" t="s">
        <v>57</v>
      </c>
      <c r="H103" s="2" t="s">
        <v>65</v>
      </c>
      <c r="J103" s="15"/>
    </row>
    <row r="104" spans="1:10">
      <c r="A104" s="1" t="s">
        <v>114</v>
      </c>
      <c r="B104" s="2">
        <v>28.75</v>
      </c>
      <c r="C104" s="1">
        <v>1</v>
      </c>
      <c r="D104" s="2">
        <f>C104*B104</f>
        <v>28.75</v>
      </c>
      <c r="E104" s="2" t="s">
        <v>45</v>
      </c>
      <c r="G104" s="2" t="s">
        <v>56</v>
      </c>
      <c r="H104" s="2" t="s">
        <v>66</v>
      </c>
      <c r="I104" s="1" t="s">
        <v>115</v>
      </c>
    </row>
    <row r="105" spans="1:10">
      <c r="A105" s="1" t="s">
        <v>74</v>
      </c>
      <c r="B105" s="2">
        <v>9</v>
      </c>
      <c r="C105" s="1">
        <v>1</v>
      </c>
      <c r="D105" s="2">
        <f>C105*B105</f>
        <v>9</v>
      </c>
      <c r="E105" s="2" t="s">
        <v>45</v>
      </c>
      <c r="F105" s="2" t="s">
        <v>45</v>
      </c>
      <c r="G105" s="2" t="s">
        <v>75</v>
      </c>
    </row>
    <row r="106" spans="1:10" s="19" customFormat="1">
      <c r="A106" s="1" t="s">
        <v>95</v>
      </c>
      <c r="B106" s="2">
        <v>0</v>
      </c>
      <c r="C106" s="1">
        <v>2</v>
      </c>
      <c r="D106" s="2">
        <v>0</v>
      </c>
      <c r="E106" s="2" t="s">
        <v>57</v>
      </c>
      <c r="F106" s="2"/>
      <c r="G106" s="2" t="s">
        <v>110</v>
      </c>
      <c r="H106" s="2" t="s">
        <v>108</v>
      </c>
      <c r="I106" s="1"/>
      <c r="J106" s="1"/>
    </row>
    <row r="107" spans="1:10">
      <c r="A107" s="1" t="s">
        <v>96</v>
      </c>
      <c r="B107" s="2">
        <v>0</v>
      </c>
      <c r="C107" s="1">
        <v>2</v>
      </c>
      <c r="D107" s="2">
        <v>0</v>
      </c>
      <c r="E107" s="2" t="s">
        <v>57</v>
      </c>
      <c r="G107" s="2" t="s">
        <v>110</v>
      </c>
      <c r="H107" s="2" t="s">
        <v>108</v>
      </c>
    </row>
    <row r="108" spans="1:10" s="15" customFormat="1">
      <c r="A108" s="1"/>
      <c r="B108" s="2"/>
      <c r="C108" s="1"/>
      <c r="D108" s="2"/>
      <c r="E108" s="2"/>
      <c r="F108" s="2"/>
      <c r="G108" s="2"/>
      <c r="H108" s="2"/>
      <c r="I108" s="1"/>
      <c r="J108" s="1"/>
    </row>
    <row r="109" spans="1:10">
      <c r="C109" s="10" t="s">
        <v>37</v>
      </c>
      <c r="D109" s="11">
        <f>SUM(D102:D107)</f>
        <v>37.75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2015-07-09T15:34:44Z</dcterms:created>
  <dcterms:modified xsi:type="dcterms:W3CDTF">2015-08-09T14:24:27Z</dcterms:modified>
</cp:coreProperties>
</file>