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60" yWindow="4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" i="1" l="1"/>
  <c r="D32" i="1"/>
  <c r="D53" i="1"/>
  <c r="D91" i="1"/>
  <c r="D86" i="1"/>
  <c r="D87" i="1"/>
  <c r="D88" i="1"/>
  <c r="D89" i="1"/>
  <c r="D90" i="1"/>
  <c r="D96" i="1"/>
  <c r="D44" i="1"/>
  <c r="D103" i="1"/>
  <c r="D78" i="1"/>
  <c r="D102" i="1"/>
  <c r="D105" i="1"/>
  <c r="D80" i="1"/>
  <c r="D79" i="1"/>
  <c r="D82" i="1"/>
  <c r="D13" i="1"/>
  <c r="D14" i="1"/>
  <c r="D11" i="1"/>
  <c r="D12" i="1"/>
  <c r="D15" i="1"/>
  <c r="D16" i="1"/>
  <c r="D18" i="1"/>
  <c r="D22" i="1"/>
  <c r="D23" i="1"/>
  <c r="D27" i="1"/>
  <c r="D31" i="1"/>
  <c r="D33" i="1"/>
  <c r="D34" i="1"/>
  <c r="D36" i="1"/>
  <c r="D40" i="1"/>
  <c r="D41" i="1"/>
  <c r="D42" i="1"/>
  <c r="D46" i="1"/>
  <c r="D50" i="1"/>
  <c r="D62" i="1"/>
  <c r="D63" i="1"/>
  <c r="D66" i="1"/>
  <c r="D70" i="1"/>
  <c r="D71" i="1"/>
  <c r="D72" i="1"/>
  <c r="D74" i="1"/>
  <c r="D3" i="1"/>
  <c r="F3" i="1"/>
  <c r="D64" i="1"/>
  <c r="D5" i="1"/>
  <c r="F5" i="1"/>
  <c r="F4" i="1"/>
</calcChain>
</file>

<file path=xl/sharedStrings.xml><?xml version="1.0" encoding="utf-8"?>
<sst xmlns="http://schemas.openxmlformats.org/spreadsheetml/2006/main" count="253" uniqueCount="132">
  <si>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</si>
  <si>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</si>
  <si>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</si>
  <si>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</si>
  <si>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</si>
  <si>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</si>
  <si>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</si>
  <si>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</si>
  <si>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</si>
  <si>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</si>
  <si>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</si>
  <si>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</si>
  <si>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</si>
  <si>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</si>
  <si>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</si>
  <si>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</si>
  <si>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</si>
  <si>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</si>
  <si>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</si>
  <si>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</si>
  <si>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</si>
  <si>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</si>
  <si>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</si>
  <si>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</si>
  <si>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Chipboard jackets (pack of 50)</t>
  </si>
  <si>
    <t>http://www.stumptownprinters.com/store/c-sp-blanks:-blank-disc-packaging-24/#7-jacket-%28chipboard%29-for-vinyl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</si>
  <si>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</si>
  <si>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</si>
  <si>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</si>
  <si>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</si>
  <si>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</si>
  <si>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</si>
  <si>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DigitalTRNG</t>
  </si>
  <si>
    <t>https://www.tindie.com/products/kidekin/trng/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</si>
  <si>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</si>
  <si>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</si>
  <si>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</si>
  <si>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</si>
  <si>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</si>
  <si>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</si>
  <si>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</si>
  <si>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Utilities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</si>
  <si>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</si>
  <si>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</si>
  <si>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</si>
  <si>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</si>
  <si>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</si>
  <si>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</si>
  <si>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</si>
  <si>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Weekly rent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</si>
  <si>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</si>
  <si>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</si>
  <si>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</si>
  <si>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</si>
  <si>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</si>
  <si>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</si>
  <si>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</si>
  <si>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</si>
  <si>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</si>
  <si>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</si>
  <si>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Tindie</t>
  </si>
  <si>
    <t>UBLD</t>
  </si>
  <si>
    <t>Record Cutting Blanks</t>
  </si>
  <si>
    <t>Stumptown Printers</t>
  </si>
  <si>
    <t>Amazon</t>
  </si>
  <si>
    <t>n/a</t>
  </si>
  <si>
    <t>Craigslist</t>
  </si>
  <si>
    <t>Sublet for stay in Brighton</t>
  </si>
  <si>
    <t>Airbnb</t>
  </si>
  <si>
    <t>Approx based on average in Brighton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</si>
  <si>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</si>
  <si>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</si>
  <si>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</si>
  <si>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</si>
  <si>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</si>
  <si>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</si>
  <si>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Power adapter for 22V</t>
  </si>
  <si>
    <t>For lathe, 1390 generator, amplifier</t>
  </si>
  <si>
    <t>http://www.amazon.com/dp/B00CLY1WPU?psc=1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</si>
  <si>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</si>
  <si>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</si>
  <si>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</si>
  <si>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</si>
  <si>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</si>
  <si>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</si>
  <si>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</si>
  <si>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</si>
  <si>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</si>
  <si>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</si>
  <si>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Clear re-sealable bags</t>
  </si>
  <si>
    <t>http://www.stumptownprinters.com/store/c-clear-poly-sleeves-122/</t>
  </si>
  <si>
    <t>Record labels (minimum order of 500x)</t>
  </si>
  <si>
    <t>http://doradopkg.com/Center-Labels/10-or-7-Center-Label-Single-Set.html</t>
  </si>
  <si>
    <t>Dorado Packaging</t>
  </si>
  <si>
    <t>…or cutting head parts</t>
  </si>
  <si>
    <t>Surface transducer</t>
  </si>
  <si>
    <t>Needle</t>
  </si>
  <si>
    <t>https://www.sparkfun.com/products/10975</t>
  </si>
  <si>
    <t>Sparkfun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</si>
  <si>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</si>
  <si>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</si>
  <si>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</si>
  <si>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</si>
  <si>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</si>
  <si>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http://www.amazon.com/Stanton-STR8150-Torque-Direct-Turntable/dp/B0000C5NYD</t>
  </si>
  <si>
    <t>Turntable (Stanton STR8150)</t>
  </si>
  <si>
    <t>Linear motion shaft</t>
  </si>
  <si>
    <t>http://www.amazon.com/Linear-Motion-Length-Chrome-Hardened/dp/B0045DWAAG/ref=sr_1_2?s=industrial&amp;ie=UTF8&amp;qid=1436546865&amp;sr=1-2</t>
  </si>
  <si>
    <t>Linear bushing (pack of 10)</t>
  </si>
  <si>
    <t>http://www.amazon.com/Bushing-Linear-Motion-Double-Sealed/dp/B00G9TWD56/ref=sr_1_5?s=industrial&amp;ie=UTF8&amp;qid=1436546865&amp;sr=1-5</t>
  </si>
  <si>
    <t>Acme screw</t>
  </si>
  <si>
    <t>McMaster</t>
  </si>
  <si>
    <t>http://www.mcmaster.com/#precision-acme-lead-screws/=y2eiw1</t>
  </si>
  <si>
    <t>Small speakers</t>
  </si>
  <si>
    <t>Digi-Key</t>
  </si>
  <si>
    <t>http://www.digikey.com/product-search/en?lang=en&amp;site=us&amp;KeyWords=CMS0401KL-3X</t>
  </si>
  <si>
    <t>Technics 1200 turntable</t>
  </si>
  <si>
    <t>http://newjersey.craigslist.org/ele/5053966688.html</t>
  </si>
  <si>
    <t>0.002" acetate roll</t>
  </si>
  <si>
    <t>http://www.mcmaster.com/#acetate/=y2f16l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</si>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</sst>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</cellXfs>
  <cellStyles count="13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B75" workbookViewId="0">
      <selection activeCell="I89" sqref="I89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44</v>
      </c>
      <c r="F2" s="4"/>
    </row>
    <row r="3" spans="1:9" s="10" customFormat="1" ht="20">
      <c r="A3" s="5" t="s">
        <v>21</v>
      </c>
      <c r="B3" s="5"/>
      <c r="C3" s="5"/>
      <c r="D3" s="6">
        <f>D18+D27+D36+D46+D66+D74+D82+D96+D105</f>
        <v>11395.05</v>
      </c>
      <c r="E3" s="7">
        <v>0.64</v>
      </c>
      <c r="F3" s="8">
        <f>D3*E3</f>
        <v>7292.8319999999994</v>
      </c>
      <c r="H3" s="9"/>
    </row>
    <row r="4" spans="1:9" ht="20">
      <c r="A4" s="5" t="s">
        <v>22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23</v>
      </c>
      <c r="B5" s="9"/>
      <c r="C5" s="5"/>
      <c r="D5" s="6">
        <f>D4-D3</f>
        <v>1104.9500000000007</v>
      </c>
      <c r="E5" s="7">
        <v>0.64</v>
      </c>
      <c r="F5" s="8">
        <f>D5*E5</f>
        <v>707.16800000000046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52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130</v>
      </c>
      <c r="F10" s="18" t="s">
        <v>131</v>
      </c>
      <c r="G10" s="18" t="s">
        <v>38</v>
      </c>
      <c r="H10" s="18" t="s">
        <v>56</v>
      </c>
      <c r="I10" s="17" t="s">
        <v>4</v>
      </c>
    </row>
    <row r="11" spans="1:9" s="15" customFormat="1">
      <c r="A11" s="15" t="s">
        <v>35</v>
      </c>
      <c r="B11" s="2">
        <v>850</v>
      </c>
      <c r="C11" s="1">
        <v>1</v>
      </c>
      <c r="D11" s="2">
        <f t="shared" ref="D11:D16" si="0">C11*B11</f>
        <v>850</v>
      </c>
      <c r="E11" s="2"/>
      <c r="F11" s="2"/>
      <c r="G11" s="2"/>
      <c r="H11" s="2"/>
      <c r="I11" s="1"/>
    </row>
    <row r="12" spans="1:9">
      <c r="A12" s="15" t="s">
        <v>36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53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54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67</v>
      </c>
      <c r="B15" s="2">
        <v>2000</v>
      </c>
      <c r="C15" s="1">
        <v>1</v>
      </c>
      <c r="D15" s="2">
        <f t="shared" si="0"/>
        <v>2000</v>
      </c>
      <c r="G15" s="2" t="s">
        <v>68</v>
      </c>
      <c r="H15" s="2" t="s">
        <v>69</v>
      </c>
    </row>
    <row r="16" spans="1:9">
      <c r="A16" s="15" t="s">
        <v>37</v>
      </c>
      <c r="B16" s="2">
        <v>3000</v>
      </c>
      <c r="C16" s="1">
        <v>1</v>
      </c>
      <c r="D16" s="2">
        <f t="shared" si="0"/>
        <v>3000</v>
      </c>
    </row>
    <row r="18" spans="1:9">
      <c r="C18" s="10" t="s">
        <v>42</v>
      </c>
      <c r="D18" s="11">
        <f>SUM(D11:D16)</f>
        <v>7150</v>
      </c>
    </row>
    <row r="20" spans="1:9" ht="20">
      <c r="A20" s="5" t="s">
        <v>40</v>
      </c>
    </row>
    <row r="21" spans="1:9" s="19" customFormat="1">
      <c r="A21" s="17" t="s">
        <v>0</v>
      </c>
      <c r="B21" s="18" t="s">
        <v>1</v>
      </c>
      <c r="C21" s="17" t="s">
        <v>2</v>
      </c>
      <c r="D21" s="18" t="s">
        <v>3</v>
      </c>
      <c r="E21" s="18" t="s">
        <v>130</v>
      </c>
      <c r="F21" s="18" t="s">
        <v>131</v>
      </c>
      <c r="G21" s="18" t="s">
        <v>38</v>
      </c>
      <c r="H21" s="18" t="s">
        <v>56</v>
      </c>
      <c r="I21" s="17" t="s">
        <v>4</v>
      </c>
    </row>
    <row r="22" spans="1:9">
      <c r="A22" s="1" t="s">
        <v>49</v>
      </c>
      <c r="B22" s="2">
        <v>310</v>
      </c>
      <c r="C22" s="1">
        <v>2</v>
      </c>
      <c r="D22" s="2">
        <f>C22+B22</f>
        <v>312</v>
      </c>
    </row>
    <row r="23" spans="1:9">
      <c r="A23" s="1" t="s">
        <v>41</v>
      </c>
      <c r="B23" s="2">
        <v>200</v>
      </c>
      <c r="C23" s="1">
        <v>1</v>
      </c>
      <c r="D23" s="2">
        <f>C23+B23</f>
        <v>201</v>
      </c>
    </row>
    <row r="24" spans="1:9">
      <c r="A24" s="1" t="s">
        <v>50</v>
      </c>
      <c r="B24" s="2">
        <v>0</v>
      </c>
      <c r="C24" s="1">
        <v>1</v>
      </c>
      <c r="D24" s="2">
        <v>0</v>
      </c>
      <c r="G24" s="2" t="s">
        <v>65</v>
      </c>
      <c r="H24" s="2" t="s">
        <v>43</v>
      </c>
    </row>
    <row r="25" spans="1:9">
      <c r="A25" s="1" t="s">
        <v>55</v>
      </c>
      <c r="B25" s="2">
        <v>0</v>
      </c>
      <c r="C25" s="1">
        <v>1</v>
      </c>
      <c r="D25" s="2">
        <v>0</v>
      </c>
      <c r="G25" s="2" t="s">
        <v>124</v>
      </c>
    </row>
    <row r="27" spans="1:9">
      <c r="C27" s="10" t="s">
        <v>42</v>
      </c>
      <c r="D27" s="11">
        <f>SUM(D22:D24)</f>
        <v>513</v>
      </c>
    </row>
    <row r="29" spans="1:9" ht="20">
      <c r="A29" s="5" t="s">
        <v>15</v>
      </c>
      <c r="B29" s="10"/>
      <c r="C29" s="10"/>
      <c r="D29" s="11"/>
      <c r="E29" s="11"/>
      <c r="F29" s="11"/>
      <c r="G29" s="11"/>
      <c r="H29" s="11"/>
      <c r="I29" s="10"/>
    </row>
    <row r="30" spans="1:9" s="19" customFormat="1">
      <c r="A30" s="17" t="s">
        <v>0</v>
      </c>
      <c r="B30" s="18" t="s">
        <v>1</v>
      </c>
      <c r="C30" s="17" t="s">
        <v>2</v>
      </c>
      <c r="D30" s="18" t="s">
        <v>3</v>
      </c>
      <c r="E30" s="18" t="s">
        <v>130</v>
      </c>
      <c r="F30" s="18" t="s">
        <v>131</v>
      </c>
      <c r="G30" s="18" t="s">
        <v>38</v>
      </c>
      <c r="H30" s="18" t="s">
        <v>56</v>
      </c>
      <c r="I30" s="17" t="s">
        <v>4</v>
      </c>
    </row>
    <row r="31" spans="1:9">
      <c r="A31" s="1" t="s">
        <v>5</v>
      </c>
      <c r="B31" s="2">
        <v>12.9</v>
      </c>
      <c r="C31" s="1">
        <v>1</v>
      </c>
      <c r="D31" s="2">
        <f>C31*B31</f>
        <v>12.9</v>
      </c>
      <c r="E31" s="2" t="s">
        <v>51</v>
      </c>
      <c r="F31" s="2" t="s">
        <v>51</v>
      </c>
      <c r="G31" s="2" t="s">
        <v>64</v>
      </c>
      <c r="I31" s="1" t="s">
        <v>7</v>
      </c>
    </row>
    <row r="32" spans="1:9">
      <c r="A32" s="1" t="s">
        <v>127</v>
      </c>
      <c r="B32" s="2">
        <v>0.48</v>
      </c>
      <c r="C32" s="1">
        <v>6</v>
      </c>
      <c r="D32" s="2">
        <f>C32*B32</f>
        <v>2.88</v>
      </c>
      <c r="E32" s="2" t="s">
        <v>51</v>
      </c>
      <c r="F32" s="2" t="s">
        <v>51</v>
      </c>
      <c r="G32" s="2" t="s">
        <v>128</v>
      </c>
    </row>
    <row r="33" spans="1:9">
      <c r="A33" s="1" t="s">
        <v>6</v>
      </c>
      <c r="D33" s="2">
        <f>C33*B33</f>
        <v>0</v>
      </c>
    </row>
    <row r="34" spans="1:9">
      <c r="A34" s="1" t="s">
        <v>8</v>
      </c>
      <c r="B34" s="2">
        <v>30</v>
      </c>
      <c r="C34" s="1">
        <v>1</v>
      </c>
      <c r="D34" s="2">
        <f>C34*B34</f>
        <v>30</v>
      </c>
      <c r="E34" s="2" t="s">
        <v>51</v>
      </c>
      <c r="F34" s="2" t="s">
        <v>51</v>
      </c>
      <c r="G34" s="2" t="s">
        <v>64</v>
      </c>
      <c r="I34" s="1" t="s">
        <v>9</v>
      </c>
    </row>
    <row r="36" spans="1:9">
      <c r="C36" s="10" t="s">
        <v>42</v>
      </c>
      <c r="D36" s="11">
        <f>SUM(D31:D34)</f>
        <v>45.78</v>
      </c>
    </row>
    <row r="38" spans="1:9" ht="20">
      <c r="A38" s="5" t="s">
        <v>16</v>
      </c>
    </row>
    <row r="39" spans="1:9" s="19" customFormat="1">
      <c r="A39" s="17" t="s">
        <v>0</v>
      </c>
      <c r="B39" s="18" t="s">
        <v>1</v>
      </c>
      <c r="C39" s="17" t="s">
        <v>2</v>
      </c>
      <c r="D39" s="18" t="s">
        <v>3</v>
      </c>
      <c r="E39" s="18" t="s">
        <v>130</v>
      </c>
      <c r="F39" s="18" t="s">
        <v>131</v>
      </c>
      <c r="G39" s="18" t="s">
        <v>38</v>
      </c>
      <c r="H39" s="18" t="s">
        <v>56</v>
      </c>
      <c r="I39" s="17" t="s">
        <v>4</v>
      </c>
    </row>
    <row r="40" spans="1:9">
      <c r="A40" s="1" t="s">
        <v>10</v>
      </c>
      <c r="B40" s="2">
        <v>40</v>
      </c>
      <c r="C40" s="1">
        <v>10</v>
      </c>
      <c r="D40" s="2">
        <f>C40*B40</f>
        <v>400</v>
      </c>
      <c r="G40" s="2" t="s">
        <v>73</v>
      </c>
      <c r="H40" s="2" t="s">
        <v>74</v>
      </c>
    </row>
    <row r="41" spans="1:9">
      <c r="A41" s="1" t="s">
        <v>11</v>
      </c>
      <c r="B41" s="2">
        <v>10</v>
      </c>
      <c r="C41" s="1">
        <v>1</v>
      </c>
      <c r="D41" s="2">
        <f>C41*B41</f>
        <v>10</v>
      </c>
      <c r="G41" s="2" t="s">
        <v>70</v>
      </c>
    </row>
    <row r="42" spans="1:9">
      <c r="A42" s="1" t="s">
        <v>12</v>
      </c>
      <c r="B42" s="2">
        <v>15</v>
      </c>
      <c r="C42" s="1">
        <v>1</v>
      </c>
      <c r="D42" s="2">
        <f>C42*B42</f>
        <v>15</v>
      </c>
      <c r="G42" s="2" t="s">
        <v>70</v>
      </c>
    </row>
    <row r="43" spans="1:9">
      <c r="A43" s="1" t="s">
        <v>71</v>
      </c>
      <c r="B43" s="2">
        <v>0</v>
      </c>
      <c r="C43" s="1">
        <v>1</v>
      </c>
      <c r="D43" s="2">
        <v>0</v>
      </c>
      <c r="G43" s="2" t="s">
        <v>72</v>
      </c>
    </row>
    <row r="44" spans="1:9">
      <c r="A44" s="1" t="s">
        <v>88</v>
      </c>
      <c r="B44" s="2">
        <v>40</v>
      </c>
      <c r="C44" s="1">
        <v>2</v>
      </c>
      <c r="D44" s="2">
        <f>C44*B44</f>
        <v>80</v>
      </c>
    </row>
    <row r="46" spans="1:9">
      <c r="C46" s="10" t="s">
        <v>42</v>
      </c>
      <c r="D46" s="11">
        <f>SUM(D40:D42)</f>
        <v>425</v>
      </c>
    </row>
    <row r="48" spans="1:9" ht="20">
      <c r="A48" s="5" t="s">
        <v>17</v>
      </c>
    </row>
    <row r="49" spans="1:9" s="19" customFormat="1">
      <c r="A49" s="17" t="s">
        <v>0</v>
      </c>
      <c r="B49" s="18" t="s">
        <v>1</v>
      </c>
      <c r="C49" s="17" t="s">
        <v>2</v>
      </c>
      <c r="D49" s="18" t="s">
        <v>3</v>
      </c>
      <c r="E49" s="18" t="s">
        <v>130</v>
      </c>
      <c r="F49" s="18" t="s">
        <v>131</v>
      </c>
      <c r="G49" s="18" t="s">
        <v>38</v>
      </c>
      <c r="H49" s="18" t="s">
        <v>56</v>
      </c>
      <c r="I49" s="17" t="s">
        <v>4</v>
      </c>
    </row>
    <row r="50" spans="1:9">
      <c r="A50" s="1" t="s">
        <v>45</v>
      </c>
      <c r="B50" s="2">
        <v>1500</v>
      </c>
      <c r="C50" s="1">
        <v>1</v>
      </c>
      <c r="D50" s="2">
        <f t="shared" ref="D50:D64" si="1">C50*B50</f>
        <v>1500</v>
      </c>
      <c r="G50" s="2" t="s">
        <v>66</v>
      </c>
    </row>
    <row r="51" spans="1:9">
      <c r="A51" s="1" t="s">
        <v>47</v>
      </c>
    </row>
    <row r="52" spans="1:9">
      <c r="A52" s="1" t="s">
        <v>94</v>
      </c>
    </row>
    <row r="53" spans="1:9">
      <c r="A53" s="1" t="s">
        <v>95</v>
      </c>
      <c r="B53" s="2">
        <v>20</v>
      </c>
      <c r="C53" s="1">
        <v>2</v>
      </c>
      <c r="D53" s="2">
        <f>C53*B53</f>
        <v>40</v>
      </c>
      <c r="E53" s="2" t="s">
        <v>51</v>
      </c>
      <c r="F53" s="2" t="s">
        <v>51</v>
      </c>
      <c r="G53" s="2" t="s">
        <v>98</v>
      </c>
      <c r="I53" s="1" t="s">
        <v>97</v>
      </c>
    </row>
    <row r="54" spans="1:9">
      <c r="A54" s="1" t="s">
        <v>113</v>
      </c>
      <c r="B54" s="2">
        <v>12.62</v>
      </c>
      <c r="C54" s="1">
        <v>2</v>
      </c>
      <c r="G54" s="2" t="s">
        <v>114</v>
      </c>
      <c r="I54" s="1" t="s">
        <v>115</v>
      </c>
    </row>
    <row r="55" spans="1:9">
      <c r="A55" s="1" t="s">
        <v>105</v>
      </c>
      <c r="B55" s="2">
        <v>600</v>
      </c>
      <c r="G55" s="2" t="s">
        <v>64</v>
      </c>
      <c r="I55" s="1" t="s">
        <v>104</v>
      </c>
    </row>
    <row r="56" spans="1:9">
      <c r="A56" s="1" t="s">
        <v>116</v>
      </c>
      <c r="B56" s="2">
        <v>450</v>
      </c>
      <c r="G56" s="2" t="s">
        <v>66</v>
      </c>
      <c r="I56" s="1" t="s">
        <v>117</v>
      </c>
    </row>
    <row r="57" spans="1:9">
      <c r="A57" s="1" t="s">
        <v>106</v>
      </c>
      <c r="B57" s="2">
        <v>15.18</v>
      </c>
      <c r="G57" s="2" t="s">
        <v>64</v>
      </c>
      <c r="I57" s="1" t="s">
        <v>107</v>
      </c>
    </row>
    <row r="58" spans="1:9">
      <c r="A58" s="1" t="s">
        <v>108</v>
      </c>
      <c r="B58" s="2">
        <v>10.220000000000001</v>
      </c>
      <c r="G58" s="2" t="s">
        <v>64</v>
      </c>
      <c r="I58" s="1" t="s">
        <v>109</v>
      </c>
    </row>
    <row r="59" spans="1:9">
      <c r="A59" s="1" t="s">
        <v>110</v>
      </c>
      <c r="G59" s="2" t="s">
        <v>111</v>
      </c>
      <c r="I59" s="1" t="s">
        <v>112</v>
      </c>
    </row>
    <row r="60" spans="1:9">
      <c r="A60" s="1" t="s">
        <v>96</v>
      </c>
    </row>
    <row r="61" spans="1:9">
      <c r="A61" s="1" t="s">
        <v>125</v>
      </c>
      <c r="B61" s="2">
        <v>269</v>
      </c>
      <c r="C61" s="1">
        <v>1</v>
      </c>
      <c r="G61" s="2" t="s">
        <v>64</v>
      </c>
      <c r="I61" s="1" t="s">
        <v>126</v>
      </c>
    </row>
    <row r="62" spans="1:9">
      <c r="A62" s="1" t="s">
        <v>29</v>
      </c>
      <c r="B62" s="2">
        <v>0</v>
      </c>
      <c r="C62" s="1">
        <v>1</v>
      </c>
      <c r="D62" s="2">
        <f t="shared" si="1"/>
        <v>0</v>
      </c>
      <c r="E62" s="2" t="s">
        <v>51</v>
      </c>
      <c r="F62" s="2" t="s">
        <v>65</v>
      </c>
      <c r="G62" s="2" t="s">
        <v>65</v>
      </c>
      <c r="H62" s="2" t="s">
        <v>75</v>
      </c>
    </row>
    <row r="63" spans="1:9">
      <c r="A63" s="1" t="s">
        <v>46</v>
      </c>
      <c r="B63" s="2">
        <v>0</v>
      </c>
      <c r="C63" s="1">
        <v>1</v>
      </c>
      <c r="D63" s="2">
        <f t="shared" si="1"/>
        <v>0</v>
      </c>
      <c r="G63" s="2" t="s">
        <v>65</v>
      </c>
      <c r="H63" s="2" t="s">
        <v>75</v>
      </c>
    </row>
    <row r="64" spans="1:9">
      <c r="A64" s="1" t="s">
        <v>48</v>
      </c>
      <c r="B64" s="2">
        <v>50</v>
      </c>
      <c r="C64" s="1">
        <v>1</v>
      </c>
      <c r="D64" s="2">
        <f t="shared" si="1"/>
        <v>50</v>
      </c>
      <c r="E64" s="2" t="s">
        <v>51</v>
      </c>
      <c r="G64" s="2" t="s">
        <v>99</v>
      </c>
      <c r="I64" s="1" t="s">
        <v>100</v>
      </c>
    </row>
    <row r="66" spans="1:9">
      <c r="C66" s="10" t="s">
        <v>42</v>
      </c>
      <c r="D66" s="11">
        <f>SUM(D50:D63)</f>
        <v>1540</v>
      </c>
    </row>
    <row r="68" spans="1:9" ht="20">
      <c r="A68" s="5" t="s">
        <v>18</v>
      </c>
    </row>
    <row r="69" spans="1:9" s="19" customFormat="1">
      <c r="A69" s="17" t="s">
        <v>0</v>
      </c>
      <c r="B69" s="18" t="s">
        <v>1</v>
      </c>
      <c r="C69" s="17" t="s">
        <v>2</v>
      </c>
      <c r="D69" s="18" t="s">
        <v>3</v>
      </c>
      <c r="E69" s="18" t="s">
        <v>130</v>
      </c>
      <c r="F69" s="18" t="s">
        <v>131</v>
      </c>
      <c r="G69" s="18" t="s">
        <v>38</v>
      </c>
      <c r="H69" s="18" t="s">
        <v>56</v>
      </c>
      <c r="I69" s="17" t="s">
        <v>4</v>
      </c>
    </row>
    <row r="70" spans="1:9">
      <c r="A70" s="1" t="s">
        <v>30</v>
      </c>
      <c r="B70" s="2">
        <v>56.8</v>
      </c>
      <c r="C70" s="1">
        <v>1</v>
      </c>
      <c r="D70" s="2">
        <f>C70*B70</f>
        <v>56.8</v>
      </c>
      <c r="G70" s="2" t="s">
        <v>61</v>
      </c>
      <c r="I70" s="1" t="s">
        <v>31</v>
      </c>
    </row>
    <row r="71" spans="1:9">
      <c r="A71" s="1" t="s">
        <v>32</v>
      </c>
      <c r="B71" s="2">
        <v>79</v>
      </c>
      <c r="C71" s="1">
        <v>1</v>
      </c>
      <c r="D71" s="2">
        <f>C71*B71</f>
        <v>79</v>
      </c>
      <c r="G71" s="2" t="s">
        <v>60</v>
      </c>
      <c r="I71" s="1" t="s">
        <v>33</v>
      </c>
    </row>
    <row r="72" spans="1:9">
      <c r="A72" s="1" t="s">
        <v>34</v>
      </c>
      <c r="B72" s="2">
        <v>59.99</v>
      </c>
      <c r="C72" s="1">
        <v>1</v>
      </c>
      <c r="D72" s="2">
        <f>C72*B72</f>
        <v>59.99</v>
      </c>
      <c r="E72" s="2" t="s">
        <v>51</v>
      </c>
      <c r="F72" s="2" t="s">
        <v>51</v>
      </c>
      <c r="G72" s="2" t="s">
        <v>39</v>
      </c>
    </row>
    <row r="74" spans="1:9">
      <c r="C74" s="10" t="s">
        <v>42</v>
      </c>
      <c r="D74" s="11">
        <f>SUM(D70:D72)</f>
        <v>195.79000000000002</v>
      </c>
    </row>
    <row r="76" spans="1:9" ht="20">
      <c r="A76" s="5" t="s">
        <v>19</v>
      </c>
    </row>
    <row r="77" spans="1:9" s="19" customFormat="1">
      <c r="A77" s="17" t="s">
        <v>0</v>
      </c>
      <c r="B77" s="18" t="s">
        <v>1</v>
      </c>
      <c r="C77" s="17" t="s">
        <v>2</v>
      </c>
      <c r="D77" s="18" t="s">
        <v>3</v>
      </c>
      <c r="E77" s="18" t="s">
        <v>130</v>
      </c>
      <c r="F77" s="18" t="s">
        <v>131</v>
      </c>
      <c r="G77" s="18" t="s">
        <v>38</v>
      </c>
      <c r="H77" s="18" t="s">
        <v>56</v>
      </c>
      <c r="I77" s="17" t="s">
        <v>4</v>
      </c>
    </row>
    <row r="78" spans="1:9">
      <c r="A78" s="1" t="s">
        <v>13</v>
      </c>
      <c r="B78" s="2">
        <v>50</v>
      </c>
      <c r="C78" s="1">
        <v>1</v>
      </c>
      <c r="D78" s="2">
        <f>C78*B78</f>
        <v>50</v>
      </c>
      <c r="G78" s="2" t="s">
        <v>84</v>
      </c>
    </row>
    <row r="79" spans="1:9">
      <c r="A79" s="1" t="s">
        <v>83</v>
      </c>
      <c r="B79" s="2">
        <v>15.99</v>
      </c>
      <c r="C79" s="1">
        <v>6</v>
      </c>
      <c r="D79" s="2">
        <f>C79*B79</f>
        <v>95.94</v>
      </c>
      <c r="G79" s="2" t="s">
        <v>81</v>
      </c>
      <c r="I79" s="1" t="s">
        <v>82</v>
      </c>
    </row>
    <row r="80" spans="1:9">
      <c r="A80" s="1" t="s">
        <v>79</v>
      </c>
      <c r="B80" s="2">
        <v>10</v>
      </c>
      <c r="C80" s="1">
        <v>1</v>
      </c>
      <c r="D80" s="2">
        <f>C80*B80</f>
        <v>10</v>
      </c>
      <c r="G80" s="2" t="s">
        <v>81</v>
      </c>
      <c r="H80" s="2" t="s">
        <v>80</v>
      </c>
    </row>
    <row r="82" spans="1:9">
      <c r="C82" s="10" t="s">
        <v>42</v>
      </c>
      <c r="D82" s="11">
        <f>SUM(D78:D79)</f>
        <v>145.94</v>
      </c>
    </row>
    <row r="84" spans="1:9" ht="20">
      <c r="A84" s="5" t="s">
        <v>57</v>
      </c>
    </row>
    <row r="85" spans="1:9" s="19" customFormat="1">
      <c r="A85" s="17" t="s">
        <v>0</v>
      </c>
      <c r="B85" s="18" t="s">
        <v>1</v>
      </c>
      <c r="C85" s="17" t="s">
        <v>2</v>
      </c>
      <c r="D85" s="18" t="s">
        <v>3</v>
      </c>
      <c r="E85" s="18" t="s">
        <v>130</v>
      </c>
      <c r="F85" s="18" t="s">
        <v>131</v>
      </c>
      <c r="G85" s="18" t="s">
        <v>38</v>
      </c>
      <c r="H85" s="18" t="s">
        <v>56</v>
      </c>
      <c r="I85" s="17" t="s">
        <v>4</v>
      </c>
    </row>
    <row r="86" spans="1:9">
      <c r="A86" s="1" t="s">
        <v>20</v>
      </c>
      <c r="B86" s="2">
        <v>4.41</v>
      </c>
      <c r="C86" s="1">
        <v>200</v>
      </c>
      <c r="D86" s="2">
        <f t="shared" ref="D86:D91" si="2">C86*B86</f>
        <v>882</v>
      </c>
      <c r="G86" s="2" t="s">
        <v>62</v>
      </c>
      <c r="I86" s="1" t="s">
        <v>26</v>
      </c>
    </row>
    <row r="87" spans="1:9">
      <c r="A87" s="1" t="s">
        <v>24</v>
      </c>
      <c r="B87" s="2">
        <v>23</v>
      </c>
      <c r="C87" s="1">
        <v>4</v>
      </c>
      <c r="D87" s="2">
        <f t="shared" si="2"/>
        <v>92</v>
      </c>
      <c r="G87" s="2" t="s">
        <v>63</v>
      </c>
      <c r="I87" s="1" t="s">
        <v>25</v>
      </c>
    </row>
    <row r="88" spans="1:9">
      <c r="A88" s="1" t="s">
        <v>27</v>
      </c>
      <c r="B88" s="2">
        <v>7.27</v>
      </c>
      <c r="C88" s="1">
        <v>2</v>
      </c>
      <c r="D88" s="2">
        <f t="shared" si="2"/>
        <v>14.54</v>
      </c>
      <c r="E88" s="2" t="s">
        <v>51</v>
      </c>
      <c r="F88" s="2" t="s">
        <v>51</v>
      </c>
      <c r="G88" s="2" t="s">
        <v>64</v>
      </c>
      <c r="I88" s="1" t="s">
        <v>28</v>
      </c>
    </row>
    <row r="89" spans="1:9">
      <c r="A89" s="1" t="s">
        <v>103</v>
      </c>
      <c r="B89" s="2">
        <v>90</v>
      </c>
      <c r="C89" s="1">
        <v>1</v>
      </c>
      <c r="D89" s="2">
        <f t="shared" si="2"/>
        <v>90</v>
      </c>
      <c r="G89" s="2" t="s">
        <v>101</v>
      </c>
      <c r="H89" s="2" t="s">
        <v>123</v>
      </c>
      <c r="I89" s="1" t="s">
        <v>102</v>
      </c>
    </row>
    <row r="90" spans="1:9">
      <c r="A90" s="1" t="s">
        <v>89</v>
      </c>
      <c r="B90" s="2">
        <v>7.5</v>
      </c>
      <c r="C90" s="1">
        <v>4</v>
      </c>
      <c r="D90" s="2">
        <f t="shared" si="2"/>
        <v>30</v>
      </c>
      <c r="G90" s="2" t="s">
        <v>63</v>
      </c>
      <c r="I90" s="1" t="s">
        <v>90</v>
      </c>
    </row>
    <row r="91" spans="1:9">
      <c r="A91" s="1" t="s">
        <v>91</v>
      </c>
      <c r="B91" s="2">
        <v>121</v>
      </c>
      <c r="C91" s="1">
        <v>1</v>
      </c>
      <c r="D91" s="2">
        <f t="shared" si="2"/>
        <v>121</v>
      </c>
      <c r="G91" s="2" t="s">
        <v>93</v>
      </c>
      <c r="I91" s="1" t="s">
        <v>92</v>
      </c>
    </row>
    <row r="92" spans="1:9">
      <c r="A92" s="1" t="s">
        <v>118</v>
      </c>
      <c r="G92" s="2" t="s">
        <v>111</v>
      </c>
      <c r="I92" s="1" t="s">
        <v>119</v>
      </c>
    </row>
    <row r="93" spans="1:9">
      <c r="A93" s="1" t="s">
        <v>120</v>
      </c>
      <c r="G93" s="2" t="s">
        <v>121</v>
      </c>
      <c r="I93" s="1" t="s">
        <v>122</v>
      </c>
    </row>
    <row r="94" spans="1:9">
      <c r="A94" s="1" t="s">
        <v>129</v>
      </c>
      <c r="B94" s="2">
        <v>5.9</v>
      </c>
      <c r="C94" s="1">
        <v>1</v>
      </c>
      <c r="D94" s="2">
        <f>C94*B94</f>
        <v>5.9</v>
      </c>
      <c r="E94" s="2" t="s">
        <v>51</v>
      </c>
      <c r="G94" s="2" t="s">
        <v>128</v>
      </c>
    </row>
    <row r="96" spans="1:9">
      <c r="A96" s="10"/>
      <c r="C96" s="10" t="s">
        <v>42</v>
      </c>
      <c r="D96" s="11">
        <f>SUM(D86:D91)</f>
        <v>1229.54</v>
      </c>
      <c r="I96" s="15"/>
    </row>
    <row r="97" spans="1:9">
      <c r="A97" s="20"/>
      <c r="B97" s="21"/>
      <c r="C97" s="20"/>
      <c r="D97" s="21"/>
      <c r="E97" s="21"/>
      <c r="F97" s="21"/>
      <c r="G97" s="21"/>
      <c r="H97" s="21"/>
      <c r="I97" s="20"/>
    </row>
    <row r="98" spans="1:9" ht="20">
      <c r="A98" s="5" t="s">
        <v>85</v>
      </c>
    </row>
    <row r="99" spans="1:9" s="19" customFormat="1">
      <c r="A99" s="17" t="s">
        <v>0</v>
      </c>
      <c r="B99" s="18" t="s">
        <v>1</v>
      </c>
      <c r="C99" s="17" t="s">
        <v>2</v>
      </c>
      <c r="D99" s="18" t="s">
        <v>3</v>
      </c>
      <c r="E99" s="18" t="s">
        <v>130</v>
      </c>
      <c r="F99" s="18" t="s">
        <v>131</v>
      </c>
      <c r="G99" s="18" t="s">
        <v>38</v>
      </c>
      <c r="H99" s="18" t="s">
        <v>56</v>
      </c>
      <c r="I99" s="17" t="s">
        <v>4</v>
      </c>
    </row>
    <row r="100" spans="1:9">
      <c r="A100" s="1" t="s">
        <v>58</v>
      </c>
      <c r="B100" s="2">
        <v>0</v>
      </c>
      <c r="C100" s="1">
        <v>1</v>
      </c>
      <c r="D100" s="2">
        <v>0</v>
      </c>
      <c r="E100" s="2" t="s">
        <v>51</v>
      </c>
      <c r="F100" s="2" t="s">
        <v>65</v>
      </c>
      <c r="G100" s="2" t="s">
        <v>65</v>
      </c>
      <c r="H100" s="2" t="s">
        <v>75</v>
      </c>
    </row>
    <row r="101" spans="1:9" s="15" customFormat="1">
      <c r="A101" s="1" t="s">
        <v>59</v>
      </c>
      <c r="B101" s="2">
        <v>0</v>
      </c>
      <c r="C101" s="1">
        <v>1</v>
      </c>
      <c r="D101" s="2">
        <v>0</v>
      </c>
      <c r="E101" s="2" t="s">
        <v>51</v>
      </c>
      <c r="F101" s="2" t="s">
        <v>65</v>
      </c>
      <c r="G101" s="2" t="s">
        <v>65</v>
      </c>
      <c r="H101" s="2" t="s">
        <v>75</v>
      </c>
      <c r="I101" s="1"/>
    </row>
    <row r="102" spans="1:9">
      <c r="A102" s="1" t="s">
        <v>76</v>
      </c>
      <c r="B102" s="2">
        <v>50</v>
      </c>
      <c r="C102" s="1">
        <v>3</v>
      </c>
      <c r="D102" s="2">
        <f>C102*B102</f>
        <v>150</v>
      </c>
      <c r="G102" s="2" t="s">
        <v>64</v>
      </c>
      <c r="H102" s="2" t="s">
        <v>77</v>
      </c>
      <c r="I102" s="1" t="s">
        <v>78</v>
      </c>
    </row>
    <row r="103" spans="1:9">
      <c r="A103" s="1" t="s">
        <v>86</v>
      </c>
      <c r="B103" s="2">
        <v>9</v>
      </c>
      <c r="C103" s="1">
        <v>1</v>
      </c>
      <c r="D103" s="2">
        <f>C103*B103</f>
        <v>9</v>
      </c>
      <c r="E103" s="2" t="s">
        <v>51</v>
      </c>
      <c r="F103" s="2" t="s">
        <v>51</v>
      </c>
      <c r="G103" s="2" t="s">
        <v>87</v>
      </c>
    </row>
    <row r="105" spans="1:9">
      <c r="C105" s="10" t="s">
        <v>42</v>
      </c>
      <c r="D105" s="11">
        <f>SUM(D100:D102)</f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2015-07-20T16:25:51Z</dcterms:modified>
</cp:coreProperties>
</file>