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9020" yWindow="2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D90" i="1"/>
  <c r="D85" i="1"/>
  <c r="D86" i="1"/>
  <c r="D87" i="1"/>
  <c r="D88" i="1"/>
  <c r="D89" i="1"/>
  <c r="D94" i="1"/>
  <c r="D43" i="1"/>
  <c r="D101" i="1"/>
  <c r="D77" i="1"/>
  <c r="D100" i="1"/>
  <c r="D103" i="1"/>
  <c r="D79" i="1"/>
  <c r="D78" i="1"/>
  <c r="D81" i="1"/>
  <c r="D13" i="1"/>
  <c r="D14" i="1"/>
  <c r="D11" i="1"/>
  <c r="D12" i="1"/>
  <c r="D15" i="1"/>
  <c r="D16" i="1"/>
  <c r="D18" i="1"/>
  <c r="D22" i="1"/>
  <c r="D23" i="1"/>
  <c r="D27" i="1"/>
  <c r="D31" i="1"/>
  <c r="D32" i="1"/>
  <c r="D33" i="1"/>
  <c r="D35" i="1"/>
  <c r="D39" i="1"/>
  <c r="D40" i="1"/>
  <c r="D41" i="1"/>
  <c r="D45" i="1"/>
  <c r="D49" i="1"/>
  <c r="D61" i="1"/>
  <c r="D62" i="1"/>
  <c r="D65" i="1"/>
  <c r="D69" i="1"/>
  <c r="D70" i="1"/>
  <c r="D71" i="1"/>
  <c r="D73" i="1"/>
  <c r="D3" i="1"/>
  <c r="F3" i="1"/>
  <c r="D63" i="1"/>
  <c r="D5" i="1"/>
  <c r="F5" i="1"/>
  <c r="F4" i="1"/>
</calcChain>
</file>

<file path=xl/sharedStrings.xml><?xml version="1.0" encoding="utf-8"?>
<sst xmlns="http://schemas.openxmlformats.org/spreadsheetml/2006/main" count="229" uniqueCount="129">
  <si>
    <t>DESCRIPTION</t>
  </si>
  <si>
    <t>$ EA</t>
  </si>
  <si>
    <t>QTY</t>
  </si>
  <si>
    <t>$ TOTAL</t>
  </si>
  <si>
    <t>URL</t>
  </si>
  <si>
    <t>Casino-quality dice (stick of 5, amber color)</t>
  </si>
  <si>
    <t>Dice cup?</t>
  </si>
  <si>
    <t>http://www.amazon.com/Precision-Casino-Matching-Numbers-Brybelly/dp/B005JEA7UU/ref=sr_1_2?ie=UTF8&amp;qid=1436456271&amp;sr=8-2&amp;keywords=casino+dice</t>
  </si>
  <si>
    <t>Bingo cage with balls</t>
  </si>
  <si>
    <t>http://www.amazon.com/Royal-Bingo-Supplies-Wooden-Game/dp/B00GGHMRTI/ref=sr_1_2?ie=UTF8&amp;qid=1436456392&amp;sr=8-2&amp;keywords=bingo+cage&amp;refinements=p_85%3A2470955011</t>
  </si>
  <si>
    <t>Plywood for furniture</t>
  </si>
  <si>
    <t>Wood glue</t>
  </si>
  <si>
    <t>Screws</t>
  </si>
  <si>
    <t>Tubing</t>
  </si>
  <si>
    <t>WHITE NOISE BOUTIQUE: DETAILED BUDGET</t>
  </si>
  <si>
    <t>SEED DEVICES</t>
  </si>
  <si>
    <t>STORE FURNITURE</t>
  </si>
  <si>
    <t>VINYL CUTTING LATHE</t>
  </si>
  <si>
    <t>HARDWARE RNGs</t>
  </si>
  <si>
    <t>FARADAY CAGE</t>
  </si>
  <si>
    <t>Vinyl blanks</t>
  </si>
  <si>
    <t>GRAND TOTAL</t>
  </si>
  <si>
    <t>AVAILABLE</t>
  </si>
  <si>
    <t>REMAINING</t>
  </si>
  <si>
    <t>Chipboard jackets (pack of 50)</t>
  </si>
  <si>
    <t>http://www.stumptownprinters.com/store/c-sp-blanks:-blank-disc-packaging-24/#7-jacket-%28chipboard%29-for-vinyl</t>
  </si>
  <si>
    <t>http://recordcuttingblanks.com/7-INCH-RECORD-BLANKS.html</t>
  </si>
  <si>
    <t>Labels with preprinted w info (3-1/3x4", pack of 150)</t>
  </si>
  <si>
    <t>http://www.amazon.com/Avery%C2%AE-Shipping-Printers-TrueBlock-Technology/dp/B000093IJY/ref=sr_1_13?ie=UTF8&amp;qid=1436458320&amp;sr=8-13&amp;keywords=laser+printer+label&amp;refinements=p_85%3A2470955011%2Cp_89%3AAvery</t>
  </si>
  <si>
    <t>Headphones</t>
  </si>
  <si>
    <t>TrueRNG</t>
  </si>
  <si>
    <t>http://ubld.it/products/truerng-hardware-random-number-generator/</t>
  </si>
  <si>
    <t>DigitalTRNG</t>
  </si>
  <si>
    <t>https://www.tindie.com/products/kidekin/trng/</t>
  </si>
  <si>
    <t>Type 1390-B Random Noise Generator</t>
  </si>
  <si>
    <t>Airfare to London</t>
  </si>
  <si>
    <t>Train to Brighton</t>
  </si>
  <si>
    <t>Artist fee</t>
  </si>
  <si>
    <t>VENDOR</t>
  </si>
  <si>
    <t>eBay</t>
  </si>
  <si>
    <t>STOREFRONT</t>
  </si>
  <si>
    <t>Utilities</t>
  </si>
  <si>
    <t>SUBTOTAL</t>
  </si>
  <si>
    <t>PURCHASED?</t>
  </si>
  <si>
    <t>Use studio plotter</t>
  </si>
  <si>
    <t>$ to £</t>
  </si>
  <si>
    <t>Vinyl cutting lathe (without cutting head)</t>
  </si>
  <si>
    <t>Amplifier</t>
  </si>
  <si>
    <t>Cutting head</t>
  </si>
  <si>
    <t>Inverse RIAA filter</t>
  </si>
  <si>
    <t>Weekly rent</t>
  </si>
  <si>
    <t>Vinyl lettering for door/window of shop</t>
  </si>
  <si>
    <t>YES</t>
  </si>
  <si>
    <t>ARTIST FEE, SHIPPING, and TRAVEL</t>
  </si>
  <si>
    <t>Shipping equipment to Brighton</t>
  </si>
  <si>
    <t>Return shipping of equipment to USA</t>
  </si>
  <si>
    <t>Public liability insurance</t>
  </si>
  <si>
    <t>NOTES</t>
  </si>
  <si>
    <t>7" LPs</t>
  </si>
  <si>
    <t>Laptop computer running custom software</t>
  </si>
  <si>
    <t>Audio cables</t>
  </si>
  <si>
    <t>Tindie</t>
  </si>
  <si>
    <t>UBLD</t>
  </si>
  <si>
    <t>Record Cutting Blanks</t>
  </si>
  <si>
    <t>Stumptown Printers</t>
  </si>
  <si>
    <t>Amazon</t>
  </si>
  <si>
    <t>n/a</t>
  </si>
  <si>
    <t>Craigslist</t>
  </si>
  <si>
    <t>Sublet for stay in Brighton</t>
  </si>
  <si>
    <t>Airbnb</t>
  </si>
  <si>
    <t>Approx based on average in Brighton</t>
  </si>
  <si>
    <t>Local</t>
  </si>
  <si>
    <t>Hand and power tools</t>
  </si>
  <si>
    <t>Shipped or borrowed</t>
  </si>
  <si>
    <t>Local lumberyard</t>
  </si>
  <si>
    <t>Varies depending on price &amp; size of space</t>
  </si>
  <si>
    <t>Already own</t>
  </si>
  <si>
    <t>Power adapter for 22V</t>
  </si>
  <si>
    <t>For lathe, 1390 generator, amplifier</t>
  </si>
  <si>
    <t>http://www.amazon.com/dp/B00CLY1WPU?psc=1</t>
  </si>
  <si>
    <t>Roll surcharge for copper mesh</t>
  </si>
  <si>
    <t>Surcharge to prevent folding</t>
  </si>
  <si>
    <t>Less EMF</t>
  </si>
  <si>
    <t>http://www.lessemf.com/fabric.html#1240</t>
  </si>
  <si>
    <t>Copper mesh  (RadioScreen brand; 54" wide, $/linear ft)</t>
  </si>
  <si>
    <t>Local in US</t>
  </si>
  <si>
    <t>OTHER EQUIPMENT and MISC</t>
  </si>
  <si>
    <t>Domain registration (1 year)</t>
  </si>
  <si>
    <t>1and1</t>
  </si>
  <si>
    <t>Yellow = needs purchasing immediately</t>
  </si>
  <si>
    <t>Stools</t>
  </si>
  <si>
    <t>Clear re-sealable bags</t>
  </si>
  <si>
    <t>http://www.stumptownprinters.com/store/c-clear-poly-sleeves-122/</t>
  </si>
  <si>
    <t>Record labels (minimum order of 500x)</t>
  </si>
  <si>
    <t>http://doradopkg.com/Center-Labels/10-or-7-Center-Label-Single-Set.html</t>
  </si>
  <si>
    <t>Dorado Packaging</t>
  </si>
  <si>
    <t>…or cutting head parts</t>
  </si>
  <si>
    <t>Surface transducer</t>
  </si>
  <si>
    <t>Needle</t>
  </si>
  <si>
    <t>https://www.sparkfun.com/products/10975</t>
  </si>
  <si>
    <t>Sparkfun</t>
  </si>
  <si>
    <t>Hagerman Audio Labs</t>
  </si>
  <si>
    <t>http://hagerman-audio-labs.myshopify.com/collections/accessories/products/iriaa2-inverse-riaa-filter</t>
  </si>
  <si>
    <t>Online Labels</t>
  </si>
  <si>
    <t>http://www.onlinelabels.com/products/OL1115VS.htm?src=mp-46</t>
  </si>
  <si>
    <t>Tamper-resistant stickers (1800 labels)</t>
  </si>
  <si>
    <t>http://www.amazon.com/Stanton-STR8150-Torque-Direct-Turntable/dp/B0000C5NYD</t>
  </si>
  <si>
    <t>Turntable (Stanton STR8150)</t>
  </si>
  <si>
    <t>Linear motion shaft</t>
  </si>
  <si>
    <t>http://www.amazon.com/Linear-Motion-Length-Chrome-Hardened/dp/B0045DWAAG/ref=sr_1_2?s=industrial&amp;ie=UTF8&amp;qid=1436546865&amp;sr=1-2</t>
  </si>
  <si>
    <t>Linear bushing (pack of 10)</t>
  </si>
  <si>
    <t>http://www.amazon.com/Bushing-Linear-Motion-Double-Sealed/dp/B00G9TWD56/ref=sr_1_5?s=industrial&amp;ie=UTF8&amp;qid=1436546865&amp;sr=1-5</t>
  </si>
  <si>
    <t>Acme screw</t>
  </si>
  <si>
    <t>McMaster</t>
  </si>
  <si>
    <t>http://www.mcmaster.com/#precision-acme-lead-screws/=y2eiw1</t>
  </si>
  <si>
    <t>Small speakers</t>
  </si>
  <si>
    <t>Digi-Key</t>
  </si>
  <si>
    <t>http://www.digikey.com/product-search/en?lang=en&amp;site=us&amp;KeyWords=CMS0401KL-3X</t>
  </si>
  <si>
    <t>Technics 1200 turntable</t>
  </si>
  <si>
    <t>http://newjersey.craigslist.org/ele/5053966688.html</t>
  </si>
  <si>
    <t>0.002" acetate roll</t>
  </si>
  <si>
    <t>http://www.mcmaster.com/#acetate/=y2f16l</t>
  </si>
  <si>
    <t>More acetate film</t>
  </si>
  <si>
    <t>ePlastics</t>
  </si>
  <si>
    <t>http://www.eplastics.com/Acetate_Film</t>
  </si>
  <si>
    <t>Use coupon code R1783494DE</t>
  </si>
  <si>
    <t>Through Stevens</t>
  </si>
  <si>
    <t>Pelican case</t>
  </si>
  <si>
    <t>http://www.amazon.com/Pelican-0340-Cube-Camera-Black/dp/B004AICE5C/ref=sr_1_1?ie=UTF8&amp;qid=1437055202&amp;sr=8-1&amp;keywords=0340+Cube+Case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</si>
</sst>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2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4"/>
      <color theme="1"/>
      <name val="Open Sans"/>
    </font>
    <font>
      <sz val="14"/>
      <color theme="1"/>
      <name val="Open Sans"/>
    </font>
    <font>
      <b/>
      <sz val="11"/>
      <color theme="1" tint="0.499984740745262"/>
      <name val="Open Sans"/>
    </font>
    <font>
      <i/>
      <sz val="11"/>
      <color theme="1"/>
      <name val="Open Sans"/>
    </font>
    <font>
      <b/>
      <sz val="11"/>
      <name val="Open Sans"/>
    </font>
    <font>
      <sz val="11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0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44" fontId="0" fillId="0" borderId="0" xfId="1" applyFont="1" applyBorder="1"/>
    <xf numFmtId="0" fontId="0" fillId="0" borderId="0" xfId="0" applyBorder="1"/>
    <xf numFmtId="44" fontId="6" fillId="0" borderId="0" xfId="1" applyFont="1" applyBorder="1" applyAlignment="1">
      <alignment horizontal="center"/>
    </xf>
    <xf numFmtId="0" fontId="6" fillId="0" borderId="0" xfId="0" applyFont="1" applyBorder="1"/>
    <xf numFmtId="165" fontId="6" fillId="0" borderId="0" xfId="1" applyNumberFormat="1" applyFont="1" applyBorder="1"/>
    <xf numFmtId="2" fontId="7" fillId="0" borderId="0" xfId="1" applyNumberFormat="1" applyFont="1" applyBorder="1" applyAlignment="1">
      <alignment horizontal="center"/>
    </xf>
    <xf numFmtId="164" fontId="6" fillId="0" borderId="0" xfId="1" applyNumberFormat="1" applyFont="1" applyBorder="1"/>
    <xf numFmtId="44" fontId="6" fillId="0" borderId="0" xfId="1" applyFont="1" applyBorder="1"/>
    <xf numFmtId="0" fontId="2" fillId="0" borderId="0" xfId="0" applyFont="1" applyBorder="1"/>
    <xf numFmtId="44" fontId="2" fillId="0" borderId="0" xfId="1" applyFont="1" applyBorder="1"/>
    <xf numFmtId="165" fontId="2" fillId="0" borderId="0" xfId="1" applyNumberFormat="1" applyFont="1" applyBorder="1"/>
    <xf numFmtId="2" fontId="0" fillId="0" borderId="0" xfId="1" applyNumberFormat="1" applyFont="1" applyBorder="1" applyAlignment="1">
      <alignment horizontal="center"/>
    </xf>
    <xf numFmtId="164" fontId="2" fillId="0" borderId="0" xfId="1" applyNumberFormat="1" applyFont="1" applyBorder="1"/>
    <xf numFmtId="0" fontId="0" fillId="0" borderId="0" xfId="0" applyFont="1" applyBorder="1"/>
    <xf numFmtId="44" fontId="10" fillId="0" borderId="0" xfId="1" applyFont="1" applyBorder="1"/>
    <xf numFmtId="0" fontId="10" fillId="0" borderId="0" xfId="0" applyFont="1" applyBorder="1"/>
    <xf numFmtId="0" fontId="11" fillId="0" borderId="0" xfId="0" applyFont="1" applyBorder="1"/>
    <xf numFmtId="44" fontId="0" fillId="2" borderId="0" xfId="1" applyFont="1" applyFill="1" applyBorder="1"/>
    <xf numFmtId="0" fontId="0" fillId="2" borderId="0" xfId="0" applyFill="1" applyBorder="1"/>
    <xf numFmtId="0" fontId="0" fillId="2" borderId="0" xfId="0" applyFont="1" applyFill="1" applyBorder="1"/>
    <xf numFmtId="44" fontId="8" fillId="0" borderId="0" xfId="1" applyFont="1" applyBorder="1"/>
    <xf numFmtId="0" fontId="8" fillId="0" borderId="0" xfId="0" applyFont="1" applyBorder="1"/>
    <xf numFmtId="0" fontId="3" fillId="0" borderId="0" xfId="0" applyFont="1" applyBorder="1"/>
    <xf numFmtId="0" fontId="9" fillId="0" borderId="0" xfId="0" applyFont="1" applyBorder="1"/>
    <xf numFmtId="0" fontId="0" fillId="0" borderId="0" xfId="0" applyFill="1" applyBorder="1"/>
    <xf numFmtId="44" fontId="0" fillId="0" borderId="0" xfId="1" applyFont="1" applyFill="1" applyBorder="1"/>
  </cellXfs>
  <cellStyles count="13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31" workbookViewId="0">
      <selection activeCell="A61" sqref="A61"/>
    </sheetView>
  </sheetViews>
  <sheetFormatPr baseColWidth="10" defaultRowHeight="16" x14ac:dyDescent="0"/>
  <cols>
    <col min="1" max="1" width="42.85546875" style="2" customWidth="1"/>
    <col min="2" max="2" width="10" style="1" customWidth="1"/>
    <col min="3" max="3" width="9.85546875" style="2" customWidth="1"/>
    <col min="4" max="4" width="13" style="1" customWidth="1"/>
    <col min="5" max="5" width="13.28515625" style="1" customWidth="1"/>
    <col min="6" max="6" width="19" style="1" customWidth="1"/>
    <col min="7" max="7" width="34.28515625" style="1" customWidth="1"/>
    <col min="8" max="8" width="33" style="2" customWidth="1"/>
    <col min="9" max="16384" width="10.7109375" style="2"/>
  </cols>
  <sheetData>
    <row r="1" spans="1:8" ht="34">
      <c r="A1" s="23" t="s">
        <v>14</v>
      </c>
    </row>
    <row r="2" spans="1:8" ht="20">
      <c r="E2" s="3" t="s">
        <v>45</v>
      </c>
    </row>
    <row r="3" spans="1:8" s="9" customFormat="1" ht="20">
      <c r="A3" s="4" t="s">
        <v>21</v>
      </c>
      <c r="B3" s="4"/>
      <c r="C3" s="4"/>
      <c r="D3" s="5">
        <f>D18+D27+D35+D45+D65+D73+D81+D94+D103</f>
        <v>11392.170000000002</v>
      </c>
      <c r="E3" s="6">
        <v>0.64</v>
      </c>
      <c r="F3" s="7">
        <f>D3*E3</f>
        <v>7290.988800000001</v>
      </c>
      <c r="G3" s="8"/>
    </row>
    <row r="4" spans="1:8" ht="20">
      <c r="A4" s="4" t="s">
        <v>22</v>
      </c>
      <c r="B4" s="8"/>
      <c r="C4" s="4"/>
      <c r="D4" s="5">
        <v>12500</v>
      </c>
      <c r="E4" s="6">
        <v>0.64</v>
      </c>
      <c r="F4" s="7">
        <f>D4*E4</f>
        <v>8000</v>
      </c>
      <c r="G4" s="8"/>
    </row>
    <row r="5" spans="1:8" ht="20">
      <c r="A5" s="4" t="s">
        <v>23</v>
      </c>
      <c r="B5" s="8"/>
      <c r="C5" s="4"/>
      <c r="D5" s="5">
        <f>D4-D3</f>
        <v>1107.8299999999981</v>
      </c>
      <c r="E5" s="6">
        <v>0.64</v>
      </c>
      <c r="F5" s="7">
        <f>D5*E5</f>
        <v>709.01119999999878</v>
      </c>
      <c r="G5" s="8"/>
    </row>
    <row r="6" spans="1:8" s="14" customFormat="1">
      <c r="A6" s="9"/>
      <c r="B6" s="10"/>
      <c r="C6" s="9"/>
      <c r="D6" s="11"/>
      <c r="E6" s="12"/>
      <c r="F6" s="13"/>
      <c r="G6" s="10"/>
    </row>
    <row r="7" spans="1:8" s="14" customFormat="1">
      <c r="A7" s="24" t="s">
        <v>89</v>
      </c>
      <c r="B7" s="10"/>
      <c r="C7" s="9"/>
      <c r="D7" s="10"/>
      <c r="E7" s="10"/>
      <c r="F7" s="10"/>
      <c r="G7" s="10"/>
    </row>
    <row r="8" spans="1:8" s="14" customFormat="1">
      <c r="A8" s="9"/>
      <c r="B8" s="10"/>
      <c r="C8" s="9"/>
      <c r="D8" s="10"/>
      <c r="E8" s="10"/>
      <c r="F8" s="10"/>
      <c r="G8" s="10"/>
    </row>
    <row r="9" spans="1:8" ht="20">
      <c r="A9" s="4" t="s">
        <v>53</v>
      </c>
    </row>
    <row r="10" spans="1:8" s="17" customFormat="1">
      <c r="A10" s="16" t="s">
        <v>0</v>
      </c>
      <c r="B10" s="15" t="s">
        <v>1</v>
      </c>
      <c r="C10" s="16" t="s">
        <v>2</v>
      </c>
      <c r="D10" s="15" t="s">
        <v>3</v>
      </c>
      <c r="E10" s="15" t="s">
        <v>43</v>
      </c>
      <c r="F10" s="15" t="s">
        <v>38</v>
      </c>
      <c r="G10" s="15" t="s">
        <v>57</v>
      </c>
      <c r="H10" s="16" t="s">
        <v>4</v>
      </c>
    </row>
    <row r="11" spans="1:8" s="20" customFormat="1">
      <c r="A11" s="20" t="s">
        <v>35</v>
      </c>
      <c r="B11" s="18">
        <v>850</v>
      </c>
      <c r="C11" s="19">
        <v>1</v>
      </c>
      <c r="D11" s="18">
        <f t="shared" ref="D11:D16" si="0">C11*B11</f>
        <v>850</v>
      </c>
      <c r="E11" s="18"/>
      <c r="F11" s="18"/>
      <c r="G11" s="18"/>
      <c r="H11" s="19"/>
    </row>
    <row r="12" spans="1:8">
      <c r="A12" s="14" t="s">
        <v>36</v>
      </c>
      <c r="B12" s="1">
        <v>100</v>
      </c>
      <c r="C12" s="2">
        <v>1</v>
      </c>
      <c r="D12" s="1">
        <f t="shared" si="0"/>
        <v>100</v>
      </c>
    </row>
    <row r="13" spans="1:8">
      <c r="A13" s="14" t="s">
        <v>54</v>
      </c>
      <c r="B13" s="1">
        <v>600</v>
      </c>
      <c r="C13" s="2">
        <v>1</v>
      </c>
      <c r="D13" s="1">
        <f t="shared" si="0"/>
        <v>600</v>
      </c>
    </row>
    <row r="14" spans="1:8">
      <c r="A14" s="14" t="s">
        <v>55</v>
      </c>
      <c r="B14" s="1">
        <v>600</v>
      </c>
      <c r="C14" s="2">
        <v>1</v>
      </c>
      <c r="D14" s="1">
        <f t="shared" si="0"/>
        <v>600</v>
      </c>
    </row>
    <row r="15" spans="1:8">
      <c r="A15" s="14" t="s">
        <v>68</v>
      </c>
      <c r="B15" s="1">
        <v>2000</v>
      </c>
      <c r="C15" s="2">
        <v>1</v>
      </c>
      <c r="D15" s="1">
        <f t="shared" si="0"/>
        <v>2000</v>
      </c>
      <c r="F15" s="1" t="s">
        <v>69</v>
      </c>
      <c r="G15" s="1" t="s">
        <v>70</v>
      </c>
    </row>
    <row r="16" spans="1:8">
      <c r="A16" s="14" t="s">
        <v>37</v>
      </c>
      <c r="B16" s="1">
        <v>3000</v>
      </c>
      <c r="C16" s="2">
        <v>1</v>
      </c>
      <c r="D16" s="1">
        <f t="shared" si="0"/>
        <v>3000</v>
      </c>
    </row>
    <row r="18" spans="1:8">
      <c r="C18" s="9" t="s">
        <v>42</v>
      </c>
      <c r="D18" s="10">
        <f>SUM(D11:D16)</f>
        <v>7150</v>
      </c>
    </row>
    <row r="20" spans="1:8" ht="20">
      <c r="A20" s="4" t="s">
        <v>40</v>
      </c>
    </row>
    <row r="21" spans="1:8" s="17" customFormat="1">
      <c r="A21" s="16" t="s">
        <v>0</v>
      </c>
      <c r="B21" s="15" t="s">
        <v>1</v>
      </c>
      <c r="C21" s="16" t="s">
        <v>2</v>
      </c>
      <c r="D21" s="15" t="s">
        <v>3</v>
      </c>
      <c r="E21" s="15" t="s">
        <v>43</v>
      </c>
      <c r="F21" s="15" t="s">
        <v>38</v>
      </c>
      <c r="G21" s="15" t="s">
        <v>57</v>
      </c>
      <c r="H21" s="16" t="s">
        <v>4</v>
      </c>
    </row>
    <row r="22" spans="1:8">
      <c r="A22" s="2" t="s">
        <v>50</v>
      </c>
      <c r="B22" s="1">
        <v>310</v>
      </c>
      <c r="C22" s="2">
        <v>2</v>
      </c>
      <c r="D22" s="1">
        <f>C22+B22</f>
        <v>312</v>
      </c>
    </row>
    <row r="23" spans="1:8">
      <c r="A23" s="2" t="s">
        <v>41</v>
      </c>
      <c r="B23" s="1">
        <v>200</v>
      </c>
      <c r="C23" s="2">
        <v>1</v>
      </c>
      <c r="D23" s="1">
        <f>C23+B23</f>
        <v>201</v>
      </c>
    </row>
    <row r="24" spans="1:8">
      <c r="A24" s="2" t="s">
        <v>51</v>
      </c>
      <c r="B24" s="1">
        <v>0</v>
      </c>
      <c r="C24" s="2">
        <v>1</v>
      </c>
      <c r="D24" s="1">
        <v>0</v>
      </c>
      <c r="F24" s="1" t="s">
        <v>66</v>
      </c>
      <c r="G24" s="1" t="s">
        <v>44</v>
      </c>
    </row>
    <row r="25" spans="1:8">
      <c r="A25" s="2" t="s">
        <v>56</v>
      </c>
      <c r="B25" s="1">
        <v>0</v>
      </c>
      <c r="C25" s="2">
        <v>1</v>
      </c>
      <c r="D25" s="1">
        <v>0</v>
      </c>
      <c r="F25" s="1" t="s">
        <v>126</v>
      </c>
    </row>
    <row r="27" spans="1:8">
      <c r="C27" s="9" t="s">
        <v>42</v>
      </c>
      <c r="D27" s="10">
        <f>SUM(D22:D24)</f>
        <v>513</v>
      </c>
    </row>
    <row r="29" spans="1:8" ht="20">
      <c r="A29" s="4" t="s">
        <v>15</v>
      </c>
      <c r="B29" s="9"/>
      <c r="C29" s="9"/>
      <c r="D29" s="10"/>
      <c r="E29" s="10"/>
      <c r="F29" s="10"/>
      <c r="G29" s="10"/>
      <c r="H29" s="9"/>
    </row>
    <row r="30" spans="1:8" s="17" customFormat="1">
      <c r="A30" s="16" t="s">
        <v>0</v>
      </c>
      <c r="B30" s="15" t="s">
        <v>1</v>
      </c>
      <c r="C30" s="16" t="s">
        <v>2</v>
      </c>
      <c r="D30" s="15" t="s">
        <v>3</v>
      </c>
      <c r="E30" s="15" t="s">
        <v>43</v>
      </c>
      <c r="F30" s="15" t="s">
        <v>38</v>
      </c>
      <c r="G30" s="15" t="s">
        <v>57</v>
      </c>
      <c r="H30" s="16" t="s">
        <v>4</v>
      </c>
    </row>
    <row r="31" spans="1:8" s="25" customFormat="1">
      <c r="A31" s="25" t="s">
        <v>5</v>
      </c>
      <c r="B31" s="26">
        <v>12.9</v>
      </c>
      <c r="C31" s="25">
        <v>1</v>
      </c>
      <c r="D31" s="26">
        <f>C31*B31</f>
        <v>12.9</v>
      </c>
      <c r="E31" s="26" t="s">
        <v>52</v>
      </c>
      <c r="F31" s="26" t="s">
        <v>65</v>
      </c>
      <c r="G31" s="26"/>
      <c r="H31" s="25" t="s">
        <v>7</v>
      </c>
    </row>
    <row r="32" spans="1:8" s="19" customFormat="1">
      <c r="A32" s="19" t="s">
        <v>6</v>
      </c>
      <c r="B32" s="18"/>
      <c r="D32" s="18">
        <f>C32*B32</f>
        <v>0</v>
      </c>
      <c r="E32" s="18"/>
      <c r="F32" s="18"/>
      <c r="G32" s="18"/>
    </row>
    <row r="33" spans="1:8" s="25" customFormat="1">
      <c r="A33" s="25" t="s">
        <v>8</v>
      </c>
      <c r="B33" s="26">
        <v>30</v>
      </c>
      <c r="C33" s="25">
        <v>1</v>
      </c>
      <c r="D33" s="26">
        <f>C33*B33</f>
        <v>30</v>
      </c>
      <c r="E33" s="26" t="s">
        <v>52</v>
      </c>
      <c r="F33" s="26" t="s">
        <v>65</v>
      </c>
      <c r="G33" s="26"/>
      <c r="H33" s="25" t="s">
        <v>9</v>
      </c>
    </row>
    <row r="35" spans="1:8">
      <c r="C35" s="9" t="s">
        <v>42</v>
      </c>
      <c r="D35" s="10">
        <f>SUM(D31:D33)</f>
        <v>42.9</v>
      </c>
    </row>
    <row r="37" spans="1:8" ht="20">
      <c r="A37" s="4" t="s">
        <v>16</v>
      </c>
    </row>
    <row r="38" spans="1:8" s="17" customFormat="1">
      <c r="A38" s="16" t="s">
        <v>0</v>
      </c>
      <c r="B38" s="15" t="s">
        <v>1</v>
      </c>
      <c r="C38" s="16" t="s">
        <v>2</v>
      </c>
      <c r="D38" s="15" t="s">
        <v>3</v>
      </c>
      <c r="E38" s="15" t="s">
        <v>43</v>
      </c>
      <c r="F38" s="15" t="s">
        <v>38</v>
      </c>
      <c r="G38" s="15" t="s">
        <v>57</v>
      </c>
      <c r="H38" s="16" t="s">
        <v>4</v>
      </c>
    </row>
    <row r="39" spans="1:8">
      <c r="A39" s="2" t="s">
        <v>10</v>
      </c>
      <c r="B39" s="1">
        <v>40</v>
      </c>
      <c r="C39" s="2">
        <v>10</v>
      </c>
      <c r="D39" s="1">
        <f>C39*B39</f>
        <v>400</v>
      </c>
      <c r="F39" s="1" t="s">
        <v>74</v>
      </c>
      <c r="G39" s="1" t="s">
        <v>75</v>
      </c>
    </row>
    <row r="40" spans="1:8">
      <c r="A40" s="2" t="s">
        <v>11</v>
      </c>
      <c r="B40" s="1">
        <v>10</v>
      </c>
      <c r="C40" s="2">
        <v>1</v>
      </c>
      <c r="D40" s="1">
        <f>C40*B40</f>
        <v>10</v>
      </c>
      <c r="F40" s="1" t="s">
        <v>71</v>
      </c>
    </row>
    <row r="41" spans="1:8">
      <c r="A41" s="2" t="s">
        <v>12</v>
      </c>
      <c r="B41" s="1">
        <v>15</v>
      </c>
      <c r="C41" s="2">
        <v>1</v>
      </c>
      <c r="D41" s="1">
        <f>C41*B41</f>
        <v>15</v>
      </c>
      <c r="F41" s="1" t="s">
        <v>71</v>
      </c>
    </row>
    <row r="42" spans="1:8">
      <c r="A42" s="2" t="s">
        <v>72</v>
      </c>
      <c r="B42" s="1">
        <v>0</v>
      </c>
      <c r="C42" s="2">
        <v>1</v>
      </c>
      <c r="D42" s="1">
        <v>0</v>
      </c>
      <c r="F42" s="1" t="s">
        <v>73</v>
      </c>
    </row>
    <row r="43" spans="1:8">
      <c r="A43" s="25" t="s">
        <v>90</v>
      </c>
      <c r="B43" s="1">
        <v>40</v>
      </c>
      <c r="C43" s="25">
        <v>2</v>
      </c>
      <c r="D43" s="1">
        <f>C43*B43</f>
        <v>80</v>
      </c>
    </row>
    <row r="44" spans="1:8">
      <c r="A44" s="25"/>
      <c r="C44" s="25"/>
    </row>
    <row r="45" spans="1:8">
      <c r="C45" s="9" t="s">
        <v>42</v>
      </c>
      <c r="D45" s="10">
        <f>SUM(D39:D41)</f>
        <v>425</v>
      </c>
    </row>
    <row r="47" spans="1:8" ht="20">
      <c r="A47" s="4" t="s">
        <v>17</v>
      </c>
    </row>
    <row r="48" spans="1:8" s="17" customFormat="1">
      <c r="A48" s="16" t="s">
        <v>0</v>
      </c>
      <c r="B48" s="15" t="s">
        <v>1</v>
      </c>
      <c r="C48" s="16" t="s">
        <v>2</v>
      </c>
      <c r="D48" s="15" t="s">
        <v>3</v>
      </c>
      <c r="E48" s="15" t="s">
        <v>43</v>
      </c>
      <c r="F48" s="15" t="s">
        <v>38</v>
      </c>
      <c r="G48" s="15" t="s">
        <v>57</v>
      </c>
      <c r="H48" s="16" t="s">
        <v>4</v>
      </c>
    </row>
    <row r="49" spans="1:8" s="19" customFormat="1">
      <c r="A49" s="19" t="s">
        <v>46</v>
      </c>
      <c r="B49" s="18">
        <v>1500</v>
      </c>
      <c r="C49" s="19">
        <v>1</v>
      </c>
      <c r="D49" s="18">
        <f t="shared" ref="D49:D63" si="1">C49*B49</f>
        <v>1500</v>
      </c>
      <c r="E49" s="18"/>
      <c r="F49" s="18" t="s">
        <v>67</v>
      </c>
      <c r="G49" s="18"/>
    </row>
    <row r="50" spans="1:8" s="19" customFormat="1">
      <c r="A50" s="19" t="s">
        <v>48</v>
      </c>
      <c r="B50" s="18"/>
      <c r="D50" s="18"/>
      <c r="E50" s="18"/>
      <c r="F50" s="18"/>
      <c r="G50" s="18"/>
    </row>
    <row r="51" spans="1:8" s="19" customFormat="1">
      <c r="A51" s="19" t="s">
        <v>96</v>
      </c>
      <c r="B51" s="18"/>
      <c r="D51" s="18"/>
      <c r="E51" s="18"/>
      <c r="F51" s="18"/>
      <c r="G51" s="18"/>
    </row>
    <row r="52" spans="1:8" s="19" customFormat="1">
      <c r="A52" s="19" t="s">
        <v>97</v>
      </c>
      <c r="B52" s="18">
        <v>20</v>
      </c>
      <c r="C52" s="19">
        <v>2</v>
      </c>
      <c r="D52" s="18">
        <f>C52*B52</f>
        <v>40</v>
      </c>
      <c r="E52" s="18" t="s">
        <v>52</v>
      </c>
      <c r="F52" s="18" t="s">
        <v>100</v>
      </c>
      <c r="G52" s="18"/>
      <c r="H52" s="19" t="s">
        <v>99</v>
      </c>
    </row>
    <row r="53" spans="1:8" s="19" customFormat="1">
      <c r="A53" s="19" t="s">
        <v>115</v>
      </c>
      <c r="B53" s="18">
        <v>12.62</v>
      </c>
      <c r="C53" s="19">
        <v>2</v>
      </c>
      <c r="D53" s="18"/>
      <c r="E53" s="18"/>
      <c r="F53" s="18" t="s">
        <v>116</v>
      </c>
      <c r="G53" s="18"/>
      <c r="H53" s="19" t="s">
        <v>117</v>
      </c>
    </row>
    <row r="54" spans="1:8" s="19" customFormat="1">
      <c r="A54" s="19" t="s">
        <v>107</v>
      </c>
      <c r="B54" s="18">
        <v>600</v>
      </c>
      <c r="D54" s="18"/>
      <c r="E54" s="18"/>
      <c r="F54" s="18" t="s">
        <v>65</v>
      </c>
      <c r="G54" s="18"/>
      <c r="H54" s="19" t="s">
        <v>106</v>
      </c>
    </row>
    <row r="55" spans="1:8" s="19" customFormat="1">
      <c r="A55" s="19" t="s">
        <v>118</v>
      </c>
      <c r="B55" s="18">
        <v>450</v>
      </c>
      <c r="D55" s="18"/>
      <c r="E55" s="18"/>
      <c r="F55" s="18" t="s">
        <v>67</v>
      </c>
      <c r="G55" s="18"/>
      <c r="H55" s="19" t="s">
        <v>119</v>
      </c>
    </row>
    <row r="56" spans="1:8" s="19" customFormat="1">
      <c r="A56" s="19" t="s">
        <v>108</v>
      </c>
      <c r="B56" s="18">
        <v>15.18</v>
      </c>
      <c r="D56" s="18"/>
      <c r="E56" s="18"/>
      <c r="F56" s="18" t="s">
        <v>65</v>
      </c>
      <c r="G56" s="18"/>
      <c r="H56" s="19" t="s">
        <v>109</v>
      </c>
    </row>
    <row r="57" spans="1:8" s="19" customFormat="1">
      <c r="A57" s="19" t="s">
        <v>110</v>
      </c>
      <c r="B57" s="18">
        <v>10.220000000000001</v>
      </c>
      <c r="D57" s="18"/>
      <c r="E57" s="18"/>
      <c r="F57" s="18" t="s">
        <v>65</v>
      </c>
      <c r="G57" s="18"/>
      <c r="H57" s="19" t="s">
        <v>111</v>
      </c>
    </row>
    <row r="58" spans="1:8" s="19" customFormat="1">
      <c r="A58" s="19" t="s">
        <v>112</v>
      </c>
      <c r="B58" s="18"/>
      <c r="D58" s="18"/>
      <c r="E58" s="18"/>
      <c r="F58" s="18" t="s">
        <v>113</v>
      </c>
      <c r="G58" s="18"/>
      <c r="H58" s="19" t="s">
        <v>114</v>
      </c>
    </row>
    <row r="59" spans="1:8" s="19" customFormat="1">
      <c r="A59" s="19" t="s">
        <v>98</v>
      </c>
      <c r="B59" s="18"/>
      <c r="D59" s="18"/>
      <c r="E59" s="18"/>
      <c r="F59" s="18"/>
      <c r="G59" s="18"/>
    </row>
    <row r="60" spans="1:8" s="19" customFormat="1">
      <c r="A60" s="19" t="s">
        <v>127</v>
      </c>
      <c r="B60" s="18">
        <v>269</v>
      </c>
      <c r="C60" s="19">
        <v>1</v>
      </c>
      <c r="D60" s="18"/>
      <c r="E60" s="18"/>
      <c r="F60" s="18" t="s">
        <v>65</v>
      </c>
      <c r="G60" s="18"/>
      <c r="H60" s="19" t="s">
        <v>128</v>
      </c>
    </row>
    <row r="61" spans="1:8">
      <c r="A61" s="2" t="s">
        <v>29</v>
      </c>
      <c r="B61" s="1">
        <v>0</v>
      </c>
      <c r="C61" s="2">
        <v>1</v>
      </c>
      <c r="D61" s="1">
        <f t="shared" si="1"/>
        <v>0</v>
      </c>
      <c r="E61" s="1" t="s">
        <v>52</v>
      </c>
      <c r="F61" s="1" t="s">
        <v>66</v>
      </c>
      <c r="G61" s="1" t="s">
        <v>76</v>
      </c>
    </row>
    <row r="62" spans="1:8">
      <c r="A62" s="2" t="s">
        <v>47</v>
      </c>
      <c r="B62" s="1">
        <v>0</v>
      </c>
      <c r="C62" s="2">
        <v>1</v>
      </c>
      <c r="D62" s="1">
        <f t="shared" si="1"/>
        <v>0</v>
      </c>
      <c r="E62" s="1" t="s">
        <v>52</v>
      </c>
      <c r="F62" s="1" t="s">
        <v>66</v>
      </c>
      <c r="G62" s="1" t="s">
        <v>76</v>
      </c>
    </row>
    <row r="63" spans="1:8" s="25" customFormat="1">
      <c r="A63" s="25" t="s">
        <v>49</v>
      </c>
      <c r="B63" s="26">
        <v>50</v>
      </c>
      <c r="C63" s="25">
        <v>1</v>
      </c>
      <c r="D63" s="26">
        <f t="shared" si="1"/>
        <v>50</v>
      </c>
      <c r="E63" s="26" t="s">
        <v>52</v>
      </c>
      <c r="F63" s="26" t="s">
        <v>101</v>
      </c>
      <c r="G63" s="26"/>
      <c r="H63" s="25" t="s">
        <v>102</v>
      </c>
    </row>
    <row r="65" spans="1:8">
      <c r="C65" s="9" t="s">
        <v>42</v>
      </c>
      <c r="D65" s="10">
        <f>SUM(D49:D62)</f>
        <v>1540</v>
      </c>
    </row>
    <row r="67" spans="1:8" ht="20">
      <c r="A67" s="4" t="s">
        <v>18</v>
      </c>
    </row>
    <row r="68" spans="1:8" s="17" customFormat="1">
      <c r="A68" s="16" t="s">
        <v>0</v>
      </c>
      <c r="B68" s="15" t="s">
        <v>1</v>
      </c>
      <c r="C68" s="16" t="s">
        <v>2</v>
      </c>
      <c r="D68" s="15" t="s">
        <v>3</v>
      </c>
      <c r="E68" s="15" t="s">
        <v>43</v>
      </c>
      <c r="F68" s="15" t="s">
        <v>38</v>
      </c>
      <c r="G68" s="15" t="s">
        <v>57</v>
      </c>
      <c r="H68" s="16" t="s">
        <v>4</v>
      </c>
    </row>
    <row r="69" spans="1:8" s="19" customFormat="1">
      <c r="A69" s="19" t="s">
        <v>30</v>
      </c>
      <c r="B69" s="18">
        <v>56.8</v>
      </c>
      <c r="C69" s="19">
        <v>1</v>
      </c>
      <c r="D69" s="18">
        <f>C69*B69</f>
        <v>56.8</v>
      </c>
      <c r="E69" s="18"/>
      <c r="F69" s="18" t="s">
        <v>62</v>
      </c>
      <c r="G69" s="18"/>
      <c r="H69" s="19" t="s">
        <v>31</v>
      </c>
    </row>
    <row r="70" spans="1:8" s="19" customFormat="1">
      <c r="A70" s="19" t="s">
        <v>32</v>
      </c>
      <c r="B70" s="18">
        <v>79</v>
      </c>
      <c r="C70" s="19">
        <v>1</v>
      </c>
      <c r="D70" s="18">
        <f>C70*B70</f>
        <v>79</v>
      </c>
      <c r="E70" s="18"/>
      <c r="F70" s="18" t="s">
        <v>61</v>
      </c>
      <c r="G70" s="18"/>
      <c r="H70" s="19" t="s">
        <v>33</v>
      </c>
    </row>
    <row r="71" spans="1:8" s="25" customFormat="1">
      <c r="A71" s="25" t="s">
        <v>34</v>
      </c>
      <c r="B71" s="26">
        <v>59.99</v>
      </c>
      <c r="C71" s="25">
        <v>1</v>
      </c>
      <c r="D71" s="26">
        <f>C71*B71</f>
        <v>59.99</v>
      </c>
      <c r="E71" s="26" t="s">
        <v>52</v>
      </c>
      <c r="F71" s="26" t="s">
        <v>39</v>
      </c>
      <c r="G71" s="26"/>
    </row>
    <row r="73" spans="1:8">
      <c r="C73" s="9" t="s">
        <v>42</v>
      </c>
      <c r="D73" s="10">
        <f>SUM(D69:D71)</f>
        <v>195.79000000000002</v>
      </c>
    </row>
    <row r="75" spans="1:8" ht="20">
      <c r="A75" s="4" t="s">
        <v>19</v>
      </c>
    </row>
    <row r="76" spans="1:8" s="17" customFormat="1">
      <c r="A76" s="16" t="s">
        <v>0</v>
      </c>
      <c r="B76" s="15" t="s">
        <v>1</v>
      </c>
      <c r="C76" s="16" t="s">
        <v>2</v>
      </c>
      <c r="D76" s="15" t="s">
        <v>3</v>
      </c>
      <c r="E76" s="15" t="s">
        <v>43</v>
      </c>
      <c r="F76" s="15" t="s">
        <v>38</v>
      </c>
      <c r="G76" s="15" t="s">
        <v>57</v>
      </c>
      <c r="H76" s="16" t="s">
        <v>4</v>
      </c>
    </row>
    <row r="77" spans="1:8" s="19" customFormat="1">
      <c r="A77" s="19" t="s">
        <v>13</v>
      </c>
      <c r="B77" s="18">
        <v>50</v>
      </c>
      <c r="C77" s="19">
        <v>1</v>
      </c>
      <c r="D77" s="18">
        <f>C77*B77</f>
        <v>50</v>
      </c>
      <c r="E77" s="18"/>
      <c r="F77" s="18" t="s">
        <v>85</v>
      </c>
      <c r="G77" s="18"/>
    </row>
    <row r="78" spans="1:8" s="19" customFormat="1">
      <c r="A78" s="19" t="s">
        <v>84</v>
      </c>
      <c r="B78" s="18">
        <v>15.99</v>
      </c>
      <c r="C78" s="19">
        <v>6</v>
      </c>
      <c r="D78" s="18">
        <f>C78*B78</f>
        <v>95.94</v>
      </c>
      <c r="E78" s="18"/>
      <c r="F78" s="18" t="s">
        <v>82</v>
      </c>
      <c r="G78" s="18"/>
      <c r="H78" s="19" t="s">
        <v>83</v>
      </c>
    </row>
    <row r="79" spans="1:8" s="19" customFormat="1">
      <c r="A79" s="19" t="s">
        <v>80</v>
      </c>
      <c r="B79" s="18">
        <v>10</v>
      </c>
      <c r="C79" s="19">
        <v>1</v>
      </c>
      <c r="D79" s="18">
        <f>C79*B79</f>
        <v>10</v>
      </c>
      <c r="E79" s="18"/>
      <c r="F79" s="18" t="s">
        <v>82</v>
      </c>
      <c r="G79" s="18" t="s">
        <v>81</v>
      </c>
    </row>
    <row r="81" spans="1:8">
      <c r="C81" s="9" t="s">
        <v>42</v>
      </c>
      <c r="D81" s="10">
        <f>SUM(D77:D78)</f>
        <v>145.94</v>
      </c>
    </row>
    <row r="83" spans="1:8" ht="20">
      <c r="A83" s="4" t="s">
        <v>58</v>
      </c>
    </row>
    <row r="84" spans="1:8" s="17" customFormat="1">
      <c r="A84" s="16" t="s">
        <v>0</v>
      </c>
      <c r="B84" s="15" t="s">
        <v>1</v>
      </c>
      <c r="C84" s="16" t="s">
        <v>2</v>
      </c>
      <c r="D84" s="15" t="s">
        <v>3</v>
      </c>
      <c r="E84" s="15" t="s">
        <v>43</v>
      </c>
      <c r="F84" s="15" t="s">
        <v>38</v>
      </c>
      <c r="G84" s="15" t="s">
        <v>57</v>
      </c>
      <c r="H84" s="16" t="s">
        <v>4</v>
      </c>
    </row>
    <row r="85" spans="1:8" s="19" customFormat="1">
      <c r="A85" s="19" t="s">
        <v>20</v>
      </c>
      <c r="B85" s="18">
        <v>4.41</v>
      </c>
      <c r="C85" s="19">
        <v>200</v>
      </c>
      <c r="D85" s="18">
        <f t="shared" ref="D85:D90" si="2">C85*B85</f>
        <v>882</v>
      </c>
      <c r="E85" s="18"/>
      <c r="F85" s="18" t="s">
        <v>63</v>
      </c>
      <c r="G85" s="18"/>
      <c r="H85" s="19" t="s">
        <v>26</v>
      </c>
    </row>
    <row r="86" spans="1:8" s="19" customFormat="1">
      <c r="A86" s="19" t="s">
        <v>24</v>
      </c>
      <c r="B86" s="18">
        <v>23</v>
      </c>
      <c r="C86" s="19">
        <v>4</v>
      </c>
      <c r="D86" s="18">
        <f t="shared" si="2"/>
        <v>92</v>
      </c>
      <c r="E86" s="18"/>
      <c r="F86" s="18" t="s">
        <v>64</v>
      </c>
      <c r="G86" s="18"/>
      <c r="H86" s="19" t="s">
        <v>25</v>
      </c>
    </row>
    <row r="87" spans="1:8" s="25" customFormat="1">
      <c r="A87" s="25" t="s">
        <v>27</v>
      </c>
      <c r="B87" s="26">
        <v>7.27</v>
      </c>
      <c r="C87" s="25">
        <v>2</v>
      </c>
      <c r="D87" s="26">
        <f t="shared" si="2"/>
        <v>14.54</v>
      </c>
      <c r="E87" s="26" t="s">
        <v>52</v>
      </c>
      <c r="F87" s="26" t="s">
        <v>65</v>
      </c>
      <c r="G87" s="26"/>
      <c r="H87" s="25" t="s">
        <v>28</v>
      </c>
    </row>
    <row r="88" spans="1:8" s="19" customFormat="1">
      <c r="A88" s="19" t="s">
        <v>105</v>
      </c>
      <c r="B88" s="18">
        <v>90</v>
      </c>
      <c r="C88" s="19">
        <v>1</v>
      </c>
      <c r="D88" s="18">
        <f t="shared" si="2"/>
        <v>90</v>
      </c>
      <c r="E88" s="18"/>
      <c r="F88" s="18" t="s">
        <v>103</v>
      </c>
      <c r="G88" s="18" t="s">
        <v>125</v>
      </c>
      <c r="H88" s="19" t="s">
        <v>104</v>
      </c>
    </row>
    <row r="89" spans="1:8" s="19" customFormat="1">
      <c r="A89" s="19" t="s">
        <v>91</v>
      </c>
      <c r="B89" s="18">
        <v>7.5</v>
      </c>
      <c r="C89" s="19">
        <v>4</v>
      </c>
      <c r="D89" s="18">
        <f t="shared" si="2"/>
        <v>30</v>
      </c>
      <c r="E89" s="18"/>
      <c r="F89" s="18" t="s">
        <v>64</v>
      </c>
      <c r="G89" s="18"/>
      <c r="H89" s="19" t="s">
        <v>92</v>
      </c>
    </row>
    <row r="90" spans="1:8" s="19" customFormat="1">
      <c r="A90" s="19" t="s">
        <v>93</v>
      </c>
      <c r="B90" s="18">
        <v>121</v>
      </c>
      <c r="C90" s="19">
        <v>1</v>
      </c>
      <c r="D90" s="18">
        <f t="shared" si="2"/>
        <v>121</v>
      </c>
      <c r="E90" s="18"/>
      <c r="F90" s="18" t="s">
        <v>95</v>
      </c>
      <c r="G90" s="18"/>
      <c r="H90" s="19" t="s">
        <v>94</v>
      </c>
    </row>
    <row r="91" spans="1:8" s="19" customFormat="1">
      <c r="A91" s="19" t="s">
        <v>120</v>
      </c>
      <c r="B91" s="18"/>
      <c r="D91" s="18"/>
      <c r="E91" s="18"/>
      <c r="F91" s="18" t="s">
        <v>113</v>
      </c>
      <c r="G91" s="18"/>
      <c r="H91" s="19" t="s">
        <v>121</v>
      </c>
    </row>
    <row r="92" spans="1:8" s="19" customFormat="1">
      <c r="A92" s="19" t="s">
        <v>122</v>
      </c>
      <c r="B92" s="18"/>
      <c r="D92" s="18"/>
      <c r="E92" s="18"/>
      <c r="F92" s="18" t="s">
        <v>123</v>
      </c>
      <c r="G92" s="18"/>
      <c r="H92" s="19" t="s">
        <v>124</v>
      </c>
    </row>
    <row r="93" spans="1:8" s="25" customFormat="1">
      <c r="B93" s="26"/>
      <c r="D93" s="26"/>
      <c r="E93" s="26"/>
      <c r="F93" s="26"/>
      <c r="G93" s="26"/>
    </row>
    <row r="94" spans="1:8">
      <c r="A94" s="9"/>
      <c r="C94" s="9" t="s">
        <v>42</v>
      </c>
      <c r="D94" s="10">
        <f>SUM(D85:D90)</f>
        <v>1229.54</v>
      </c>
      <c r="H94" s="14"/>
    </row>
    <row r="95" spans="1:8">
      <c r="A95" s="22"/>
      <c r="B95" s="21"/>
      <c r="C95" s="22"/>
      <c r="D95" s="21"/>
      <c r="E95" s="21"/>
      <c r="F95" s="21"/>
      <c r="G95" s="21"/>
      <c r="H95" s="22"/>
    </row>
    <row r="96" spans="1:8" ht="20">
      <c r="A96" s="4" t="s">
        <v>86</v>
      </c>
    </row>
    <row r="97" spans="1:8" s="17" customFormat="1">
      <c r="A97" s="16" t="s">
        <v>0</v>
      </c>
      <c r="B97" s="15" t="s">
        <v>1</v>
      </c>
      <c r="C97" s="16" t="s">
        <v>2</v>
      </c>
      <c r="D97" s="15" t="s">
        <v>3</v>
      </c>
      <c r="E97" s="15" t="s">
        <v>43</v>
      </c>
      <c r="F97" s="15" t="s">
        <v>38</v>
      </c>
      <c r="G97" s="15" t="s">
        <v>57</v>
      </c>
      <c r="H97" s="16" t="s">
        <v>4</v>
      </c>
    </row>
    <row r="98" spans="1:8">
      <c r="A98" s="2" t="s">
        <v>59</v>
      </c>
      <c r="B98" s="1">
        <v>0</v>
      </c>
      <c r="C98" s="2">
        <v>1</v>
      </c>
      <c r="D98" s="1">
        <v>0</v>
      </c>
      <c r="E98" s="1" t="s">
        <v>52</v>
      </c>
      <c r="F98" s="1" t="s">
        <v>66</v>
      </c>
      <c r="G98" s="1" t="s">
        <v>76</v>
      </c>
    </row>
    <row r="99" spans="1:8" s="14" customFormat="1">
      <c r="A99" s="2" t="s">
        <v>60</v>
      </c>
      <c r="B99" s="1">
        <v>0</v>
      </c>
      <c r="C99" s="2">
        <v>1</v>
      </c>
      <c r="D99" s="1">
        <v>0</v>
      </c>
      <c r="E99" s="1" t="s">
        <v>52</v>
      </c>
      <c r="F99" s="1" t="s">
        <v>66</v>
      </c>
      <c r="G99" s="1" t="s">
        <v>76</v>
      </c>
      <c r="H99" s="2"/>
    </row>
    <row r="100" spans="1:8">
      <c r="A100" s="2" t="s">
        <v>77</v>
      </c>
      <c r="B100" s="1">
        <v>50</v>
      </c>
      <c r="C100" s="2">
        <v>3</v>
      </c>
      <c r="D100" s="1">
        <f>C100*B100</f>
        <v>150</v>
      </c>
      <c r="F100" s="1" t="s">
        <v>65</v>
      </c>
      <c r="G100" s="1" t="s">
        <v>78</v>
      </c>
      <c r="H100" s="2" t="s">
        <v>79</v>
      </c>
    </row>
    <row r="101" spans="1:8" s="19" customFormat="1">
      <c r="A101" s="19" t="s">
        <v>87</v>
      </c>
      <c r="B101" s="18">
        <v>9</v>
      </c>
      <c r="C101" s="19">
        <v>1</v>
      </c>
      <c r="D101" s="18">
        <f>C101*B101</f>
        <v>9</v>
      </c>
      <c r="E101" s="18"/>
      <c r="F101" s="18" t="s">
        <v>88</v>
      </c>
      <c r="G101" s="18"/>
    </row>
    <row r="103" spans="1:8">
      <c r="C103" s="9" t="s">
        <v>42</v>
      </c>
      <c r="D103" s="10">
        <f>SUM(D98:D100)</f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2015-07-09T15:34:44Z</dcterms:created>
  <dcterms:modified xsi:type="dcterms:W3CDTF">2015-07-16T14:06:20Z</dcterms:modified>
</cp:coreProperties>
</file>