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3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" i="1" l="1"/>
  <c r="D108" i="1"/>
  <c r="D100" i="1"/>
  <c r="D96" i="1"/>
  <c r="D97" i="1"/>
  <c r="D87" i="1"/>
  <c r="D88" i="1"/>
  <c r="D89" i="1"/>
  <c r="D90" i="1"/>
  <c r="B91" i="1"/>
  <c r="D91" i="1"/>
  <c r="D93" i="1"/>
  <c r="D94" i="1"/>
  <c r="D95" i="1"/>
  <c r="D98" i="1"/>
  <c r="D99" i="1"/>
  <c r="D102" i="1"/>
  <c r="D61" i="1"/>
  <c r="D62" i="1"/>
  <c r="D65" i="1"/>
  <c r="D23" i="1"/>
  <c r="D29" i="1"/>
  <c r="B58" i="1"/>
  <c r="D58" i="1"/>
  <c r="D57" i="1"/>
  <c r="D56" i="1"/>
  <c r="D17" i="1"/>
  <c r="D11" i="1"/>
  <c r="D12" i="1"/>
  <c r="D13" i="1"/>
  <c r="D14" i="1"/>
  <c r="D15" i="1"/>
  <c r="D16" i="1"/>
  <c r="D19" i="1"/>
  <c r="D54" i="1"/>
  <c r="D53" i="1"/>
  <c r="D60" i="1"/>
  <c r="D59" i="1"/>
  <c r="D42" i="1"/>
  <c r="D43" i="1"/>
  <c r="D44" i="1"/>
  <c r="D46" i="1"/>
  <c r="D48" i="1"/>
  <c r="D52" i="1"/>
  <c r="D63" i="1"/>
  <c r="D64" i="1"/>
  <c r="D66" i="1"/>
  <c r="D68" i="1"/>
  <c r="D72" i="1"/>
  <c r="D73" i="1"/>
  <c r="D75" i="1"/>
  <c r="D79" i="1"/>
  <c r="D80" i="1"/>
  <c r="D81" i="1"/>
  <c r="D83" i="1"/>
  <c r="D109" i="1"/>
  <c r="D113" i="1"/>
  <c r="D115" i="1"/>
  <c r="D34" i="1"/>
  <c r="D33" i="1"/>
  <c r="D35" i="1"/>
  <c r="D36" i="1"/>
  <c r="D38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<sst xmlns="http://schemas.openxmlformats.org/spreadsheetml/2006/main" count="340" uniqueCount="155">
  <si>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</si>
  <si>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</si>
  <si>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</si>
  <si>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</si>
  <si>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</si>
  <si>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</si>
  <si>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</si>
  <si>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</si>
  <si>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</si>
  <si>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</si>
  <si>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</si>
  <si>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</si>
  <si>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</si>
  <si>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</si>
  <si>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</si>
  <si>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</si>
  <si>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</si>
  <si>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</si>
  <si>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</si>
  <si>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</si>
  <si>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GRAND TOTAL</t>
  </si>
  <si>
    <t>AVAILABLE</t>
  </si>
  <si>
    <t>REMAINING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</si>
  <si>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</si>
  <si>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</si>
  <si>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</si>
  <si>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</si>
  <si>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</si>
  <si>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</si>
  <si>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</si>
  <si>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</si>
  <si>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</si>
  <si>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</si>
  <si>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</si>
  <si>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</si>
  <si>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</si>
  <si>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</si>
  <si>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</si>
  <si>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</si>
  <si>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</si>
  <si>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</si>
  <si>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</si>
  <si>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</si>
  <si>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</si>
  <si>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</si>
  <si>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</si>
  <si>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</si>
  <si>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</si>
  <si>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</si>
  <si>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</si>
  <si>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</si>
  <si>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</si>
  <si>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</si>
  <si>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Amazon</t>
  </si>
  <si>
    <t>n/a</t>
  </si>
  <si>
    <t>Craigslist</t>
  </si>
  <si>
    <t>Airbnb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</si>
  <si>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</si>
  <si>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</si>
  <si>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</si>
  <si>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</si>
  <si>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</si>
  <si>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</si>
  <si>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For lathe, 1390 generator, amplifier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</si>
  <si>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</si>
  <si>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</si>
  <si>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</si>
  <si>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</si>
  <si>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</si>
  <si>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</si>
  <si>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</si>
  <si>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</si>
  <si>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</si>
  <si>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</si>
  <si>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Dorado Packaging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</si>
  <si>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</si>
  <si>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</si>
  <si>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</si>
  <si>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</si>
  <si>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</si>
  <si>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</si>
  <si>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</si>
  <si>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</si>
  <si>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</si>
  <si>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</si>
  <si>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</si>
  <si>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</si>
  <si>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</si>
  <si>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</si>
  <si>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</si>
  <si>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</si>
  <si>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</si>
  <si>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</si>
  <si>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</si>
  <si>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</si>
  <si>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</si>
  <si>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</si>
  <si>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</si>
  <si>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Jar/tupperware for swarf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</si>
  <si>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</si>
  <si>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</si>
  <si>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</si>
  <si>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</si>
  <si>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</si>
  <si>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</si>
  <si>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</si>
  <si>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Bring from home</t>
  </si>
  <si>
    <t>Virgin Atlantic</t>
  </si>
  <si>
    <t>Fuse and holder</t>
  </si>
  <si>
    <t>Extra needles</t>
  </si>
  <si>
    <t>Power adapter for 220V</t>
  </si>
  <si>
    <t>http://www.amazon.com/gp/product/B0022QOSDK?refRID=5V9CW20R4Y973CTXF9TH&amp;ref_=pd_rhf_eetyp_p_img_1</t>
  </si>
  <si>
    <t>PARTIAL</t>
  </si>
  <si>
    <t>Tube fittings</t>
  </si>
  <si>
    <t>2 elbows for jar</t>
  </si>
  <si>
    <t>Clear re-sealable bags (pack of 100)</t>
  </si>
  <si>
    <t>http://www.amazon.com/gp/product/B003XX91V0?redirect=true&amp;ref_=pd_hud_ysc_orders</t>
  </si>
  <si>
    <t>Tubing/joints for structure</t>
  </si>
  <si>
    <t>Center labels (pack of 100 sheets = 400 labels)</t>
  </si>
  <si>
    <t>http://www.onlinelabels.com/OL7425.htm?src=dlc-21</t>
  </si>
  <si>
    <t>Circle cutter</t>
  </si>
  <si>
    <t>http://www.amazon.com/Olfa-1057028-Rotary-Circle-Cutter/dp/B001CEAMCY#Ask</t>
  </si>
  <si>
    <t>Extra blades (2x)</t>
  </si>
  <si>
    <t>http://www.amazon.com/9463-RB18-2-Rotary-Blades-2-Pack/dp/B000BNXUFI/ref=sr_1_1?s=hi&amp;ie=UTF8&amp;qid=1438977088&amp;sr=1-1&amp;keywords=olfa+18mm+rotary+blade</t>
  </si>
  <si>
    <t>Food + drink at receptions</t>
  </si>
  <si>
    <t>Daily rent with utilities</t>
  </si>
  <si>
    <t>Travel expenses/fee for musicians</t>
  </si>
  <si>
    <t xml:space="preserve">Use coupon code R1791537AD </t>
  </si>
  <si>
    <t>Canakit</t>
  </si>
  <si>
    <t>(or use my small 10W)</t>
  </si>
  <si>
    <t>http://www.canakit.com/0-5w-universal-mini-amplifier-kit-ck026-uk026.html</t>
  </si>
  <si>
    <t>VU meter (500uA, 700ohm)</t>
  </si>
  <si>
    <t>-</t>
  </si>
  <si>
    <t>http://www.amazon.com/gp/product/B00ARBSTVO?psc=1&amp;redirect=true&amp;ref_=oh_aui_detailpage_o00_s00</t>
  </si>
  <si>
    <t>http://www.ebay.com/itm/281255271864</t>
  </si>
  <si>
    <t>Drill bushing (for center holes)</t>
  </si>
  <si>
    <t>7.3mm</t>
  </si>
  <si>
    <t>McMaster Carr</t>
  </si>
  <si>
    <t>9/32"</t>
  </si>
  <si>
    <t>Drill rod (for center holes)</t>
  </si>
  <si>
    <t>7.3mm, 4.25" long</t>
  </si>
  <si>
    <t>http://www.mcmaster.com/#2900a351/=ygxi4p</t>
  </si>
  <si>
    <t>http://www.mcmaster.com/#8486a41/=ygxihl</t>
  </si>
  <si>
    <t>http://www.mcmaster.com/#8491a296/=ygximw</t>
  </si>
  <si>
    <t>9/32", 4.25" long</t>
  </si>
  <si>
    <t>http://www.mcmaster.com/#3009a129/=ygxisk</t>
  </si>
  <si>
    <t>Gum rubber vacuum tubing (priced per foot)</t>
  </si>
  <si>
    <t>3/16" ID, 1/8" wall</t>
  </si>
  <si>
    <t>http://www.mcmaster.com/#5543k21/=ygxj3d</t>
  </si>
  <si>
    <t>UK-style plug adapters (4-pack)</t>
  </si>
  <si>
    <t>http://www.amazon.com/OREI-Hong-Kong-Adapter-Plug/dp/B008Y8PSSE/ref=sr_1_10?ie=UTF8&amp;qid=1439408007&amp;sr=8-10&amp;keywords=us+to+uk+power+adapter</t>
  </si>
  <si>
    <t>http://www.bhphotovideo.com/c/product/822508-REG/Focusrite_SCARLETT_2I2_USB_Scarlett_2i2_Portable.html</t>
  </si>
  <si>
    <t>Focusrite Scarlett 2i2 portable audio interface</t>
  </si>
  <si>
    <t>Acetate film for cutting records</t>
  </si>
  <si>
    <t>http://www.amazon.com/gp/product/B005OZE9SA/ref=ox_sc_imb_mini_detail?ie=UTF8&amp;psc=1&amp;smid=ATVPDKIKX0DER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</si>
</sst>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0" fontId="0" fillId="2" borderId="0" xfId="0" applyFont="1" applyFill="1" applyBorder="1"/>
  </cellXfs>
  <cellStyles count="24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84" workbookViewId="0">
      <selection activeCell="D90" sqref="D90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37</v>
      </c>
      <c r="F2" s="4"/>
    </row>
    <row r="3" spans="1:9" s="10" customFormat="1" ht="20">
      <c r="A3" s="5" t="s">
        <v>20</v>
      </c>
      <c r="B3" s="5"/>
      <c r="C3" s="5"/>
      <c r="D3" s="6">
        <f>D19+D29+D38+D48+D68+D75+D83+D102+D115</f>
        <v>11756.75</v>
      </c>
      <c r="E3" s="7">
        <v>0.64</v>
      </c>
      <c r="F3" s="8">
        <f>D3*E3</f>
        <v>7524.32</v>
      </c>
      <c r="H3" s="9"/>
    </row>
    <row r="4" spans="1:9" ht="20">
      <c r="A4" s="5" t="s">
        <v>21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22</v>
      </c>
      <c r="B5" s="9"/>
      <c r="C5" s="5"/>
      <c r="D5" s="6">
        <f>D4-D3</f>
        <v>743.25</v>
      </c>
      <c r="E5" s="7">
        <v>0.64</v>
      </c>
      <c r="F5" s="8">
        <f>D5*E5</f>
        <v>475.68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44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89</v>
      </c>
      <c r="F10" s="18" t="s">
        <v>90</v>
      </c>
      <c r="G10" s="18" t="s">
        <v>32</v>
      </c>
      <c r="H10" s="18" t="s">
        <v>48</v>
      </c>
      <c r="I10" s="17" t="s">
        <v>4</v>
      </c>
    </row>
    <row r="11" spans="1:9" s="15" customFormat="1">
      <c r="A11" s="15" t="s">
        <v>29</v>
      </c>
      <c r="B11" s="2">
        <v>850</v>
      </c>
      <c r="C11" s="1">
        <v>1</v>
      </c>
      <c r="D11" s="2">
        <f t="shared" ref="D11:D17" si="0">C11*B11</f>
        <v>850</v>
      </c>
      <c r="E11" s="2" t="s">
        <v>43</v>
      </c>
      <c r="F11" s="2" t="s">
        <v>54</v>
      </c>
      <c r="G11" s="2" t="s">
        <v>107</v>
      </c>
      <c r="H11" s="2"/>
      <c r="I11" s="1"/>
    </row>
    <row r="12" spans="1:9">
      <c r="A12" s="15" t="s">
        <v>30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45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46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105</v>
      </c>
      <c r="B15" s="2">
        <v>2025</v>
      </c>
      <c r="C15" s="1">
        <v>1</v>
      </c>
      <c r="D15" s="2">
        <f t="shared" si="0"/>
        <v>2025</v>
      </c>
      <c r="E15" s="2" t="s">
        <v>43</v>
      </c>
      <c r="F15" s="2" t="s">
        <v>54</v>
      </c>
      <c r="G15" s="2" t="s">
        <v>56</v>
      </c>
    </row>
    <row r="16" spans="1:9">
      <c r="A16" s="15" t="s">
        <v>31</v>
      </c>
      <c r="B16" s="2">
        <v>3000</v>
      </c>
      <c r="C16" s="1">
        <v>1</v>
      </c>
      <c r="D16" s="2">
        <f t="shared" si="0"/>
        <v>3000</v>
      </c>
    </row>
    <row r="17" spans="1:9">
      <c r="A17" s="15" t="s">
        <v>100</v>
      </c>
      <c r="B17" s="2">
        <v>15</v>
      </c>
      <c r="C17" s="1">
        <v>1</v>
      </c>
      <c r="D17" s="2">
        <f t="shared" si="0"/>
        <v>15</v>
      </c>
      <c r="E17" s="2" t="s">
        <v>54</v>
      </c>
      <c r="F17" s="2" t="s">
        <v>112</v>
      </c>
      <c r="G17" s="2" t="s">
        <v>103</v>
      </c>
    </row>
    <row r="19" spans="1:9">
      <c r="C19" s="10" t="s">
        <v>35</v>
      </c>
      <c r="D19" s="11">
        <f>SUM(D11:D17)</f>
        <v>7190</v>
      </c>
    </row>
    <row r="21" spans="1:9" ht="20">
      <c r="A21" s="5" t="s">
        <v>34</v>
      </c>
    </row>
    <row r="22" spans="1:9" s="19" customFormat="1">
      <c r="A22" s="17" t="s">
        <v>0</v>
      </c>
      <c r="B22" s="18" t="s">
        <v>1</v>
      </c>
      <c r="C22" s="17" t="s">
        <v>2</v>
      </c>
      <c r="D22" s="18" t="s">
        <v>3</v>
      </c>
      <c r="E22" s="18" t="s">
        <v>89</v>
      </c>
      <c r="F22" s="18" t="s">
        <v>90</v>
      </c>
      <c r="G22" s="18" t="s">
        <v>32</v>
      </c>
      <c r="H22" s="18" t="s">
        <v>48</v>
      </c>
      <c r="I22" s="17" t="s">
        <v>4</v>
      </c>
    </row>
    <row r="23" spans="1:9">
      <c r="A23" s="1" t="s">
        <v>125</v>
      </c>
      <c r="B23" s="2">
        <v>74.7</v>
      </c>
      <c r="C23" s="1">
        <v>14</v>
      </c>
      <c r="D23" s="2">
        <f>C23*B23</f>
        <v>1045.8</v>
      </c>
      <c r="E23" s="2" t="s">
        <v>54</v>
      </c>
      <c r="F23" s="2" t="s">
        <v>54</v>
      </c>
    </row>
    <row r="24" spans="1:9">
      <c r="A24" s="1" t="s">
        <v>42</v>
      </c>
      <c r="B24" s="2">
        <v>0</v>
      </c>
      <c r="C24" s="1">
        <v>1</v>
      </c>
      <c r="D24" s="2">
        <v>0</v>
      </c>
      <c r="G24" s="2" t="s">
        <v>54</v>
      </c>
      <c r="H24" s="2" t="s">
        <v>36</v>
      </c>
    </row>
    <row r="25" spans="1:9">
      <c r="A25" s="1" t="s">
        <v>124</v>
      </c>
    </row>
    <row r="26" spans="1:9">
      <c r="A26" s="1" t="s">
        <v>47</v>
      </c>
      <c r="B26" s="2">
        <v>0</v>
      </c>
      <c r="C26" s="1">
        <v>1</v>
      </c>
      <c r="D26" s="2">
        <v>0</v>
      </c>
      <c r="G26" s="2" t="s">
        <v>83</v>
      </c>
    </row>
    <row r="27" spans="1:9">
      <c r="A27" s="1" t="s">
        <v>126</v>
      </c>
    </row>
    <row r="29" spans="1:9">
      <c r="C29" s="10" t="s">
        <v>35</v>
      </c>
      <c r="D29" s="11">
        <f>SUM(D23:D27)</f>
        <v>1045.8</v>
      </c>
    </row>
    <row r="31" spans="1:9" ht="20">
      <c r="A31" s="5" t="s">
        <v>15</v>
      </c>
      <c r="B31" s="10"/>
      <c r="C31" s="10"/>
      <c r="D31" s="11"/>
      <c r="E31" s="11"/>
      <c r="F31" s="11"/>
      <c r="G31" s="11"/>
      <c r="H31" s="11"/>
      <c r="I31" s="10"/>
    </row>
    <row r="32" spans="1:9" s="19" customFormat="1">
      <c r="A32" s="17" t="s">
        <v>0</v>
      </c>
      <c r="B32" s="18" t="s">
        <v>1</v>
      </c>
      <c r="C32" s="17" t="s">
        <v>2</v>
      </c>
      <c r="D32" s="18" t="s">
        <v>3</v>
      </c>
      <c r="E32" s="18" t="s">
        <v>89</v>
      </c>
      <c r="F32" s="18" t="s">
        <v>90</v>
      </c>
      <c r="G32" s="18" t="s">
        <v>32</v>
      </c>
      <c r="H32" s="18" t="s">
        <v>48</v>
      </c>
      <c r="I32" s="17" t="s">
        <v>4</v>
      </c>
    </row>
    <row r="33" spans="1:9">
      <c r="A33" s="1" t="s">
        <v>5</v>
      </c>
      <c r="B33" s="2">
        <v>12.9</v>
      </c>
      <c r="C33" s="1">
        <v>1</v>
      </c>
      <c r="D33" s="2">
        <f>C33*B33</f>
        <v>12.9</v>
      </c>
      <c r="E33" s="2" t="s">
        <v>43</v>
      </c>
      <c r="F33" s="2" t="s">
        <v>43</v>
      </c>
      <c r="G33" s="2" t="s">
        <v>53</v>
      </c>
      <c r="H33" s="2" t="s">
        <v>93</v>
      </c>
      <c r="I33" s="1" t="s">
        <v>7</v>
      </c>
    </row>
    <row r="34" spans="1:9">
      <c r="A34" s="1" t="s">
        <v>86</v>
      </c>
      <c r="B34" s="2">
        <v>0.48</v>
      </c>
      <c r="C34" s="1">
        <v>6</v>
      </c>
      <c r="D34" s="2">
        <f>C34*B34</f>
        <v>2.88</v>
      </c>
      <c r="E34" s="2" t="s">
        <v>43</v>
      </c>
      <c r="F34" s="2" t="s">
        <v>43</v>
      </c>
      <c r="G34" s="2" t="s">
        <v>87</v>
      </c>
    </row>
    <row r="35" spans="1:9" s="22" customFormat="1">
      <c r="A35" s="22" t="s">
        <v>6</v>
      </c>
      <c r="B35" s="23"/>
      <c r="D35" s="23">
        <f>C35*B35</f>
        <v>0</v>
      </c>
      <c r="E35" s="23"/>
      <c r="F35" s="23"/>
      <c r="G35" s="23"/>
      <c r="H35" s="23"/>
    </row>
    <row r="36" spans="1:9">
      <c r="A36" s="1" t="s">
        <v>8</v>
      </c>
      <c r="B36" s="2">
        <v>30</v>
      </c>
      <c r="C36" s="1">
        <v>1</v>
      </c>
      <c r="D36" s="2">
        <f>C36*B36</f>
        <v>30</v>
      </c>
      <c r="E36" s="2" t="s">
        <v>43</v>
      </c>
      <c r="F36" s="2" t="s">
        <v>43</v>
      </c>
      <c r="G36" s="2" t="s">
        <v>53</v>
      </c>
      <c r="I36" s="1" t="s">
        <v>9</v>
      </c>
    </row>
    <row r="38" spans="1:9">
      <c r="C38" s="10" t="s">
        <v>35</v>
      </c>
      <c r="D38" s="11">
        <f>SUM(D33:D36)</f>
        <v>45.78</v>
      </c>
    </row>
    <row r="40" spans="1:9" ht="20">
      <c r="A40" s="5" t="s">
        <v>16</v>
      </c>
    </row>
    <row r="41" spans="1:9" s="19" customFormat="1">
      <c r="A41" s="17" t="s">
        <v>0</v>
      </c>
      <c r="B41" s="18" t="s">
        <v>1</v>
      </c>
      <c r="C41" s="17" t="s">
        <v>2</v>
      </c>
      <c r="D41" s="18" t="s">
        <v>3</v>
      </c>
      <c r="E41" s="18" t="s">
        <v>89</v>
      </c>
      <c r="F41" s="18" t="s">
        <v>90</v>
      </c>
      <c r="G41" s="18" t="s">
        <v>32</v>
      </c>
      <c r="H41" s="18" t="s">
        <v>48</v>
      </c>
      <c r="I41" s="17" t="s">
        <v>4</v>
      </c>
    </row>
    <row r="42" spans="1:9">
      <c r="A42" s="1" t="s">
        <v>10</v>
      </c>
      <c r="B42" s="2">
        <v>40</v>
      </c>
      <c r="C42" s="1">
        <v>10</v>
      </c>
      <c r="D42" s="2">
        <f>C42*B42</f>
        <v>400</v>
      </c>
      <c r="G42" s="2" t="s">
        <v>60</v>
      </c>
      <c r="H42" s="2" t="s">
        <v>61</v>
      </c>
    </row>
    <row r="43" spans="1:9">
      <c r="A43" s="1" t="s">
        <v>11</v>
      </c>
      <c r="B43" s="2">
        <v>10</v>
      </c>
      <c r="C43" s="1">
        <v>1</v>
      </c>
      <c r="D43" s="2">
        <f>C43*B43</f>
        <v>10</v>
      </c>
      <c r="G43" s="2" t="s">
        <v>57</v>
      </c>
    </row>
    <row r="44" spans="1:9" s="22" customFormat="1">
      <c r="A44" s="22" t="s">
        <v>12</v>
      </c>
      <c r="B44" s="23">
        <v>15</v>
      </c>
      <c r="C44" s="22">
        <v>1</v>
      </c>
      <c r="D44" s="23">
        <f>C44*B44</f>
        <v>15</v>
      </c>
      <c r="E44" s="23"/>
      <c r="F44" s="23"/>
      <c r="G44" s="23" t="s">
        <v>57</v>
      </c>
      <c r="H44" s="23"/>
    </row>
    <row r="45" spans="1:9">
      <c r="A45" s="1" t="s">
        <v>58</v>
      </c>
      <c r="B45" s="2">
        <v>0</v>
      </c>
      <c r="C45" s="1">
        <v>1</v>
      </c>
      <c r="D45" s="2">
        <v>0</v>
      </c>
      <c r="G45" s="2" t="s">
        <v>59</v>
      </c>
    </row>
    <row r="46" spans="1:9" s="22" customFormat="1">
      <c r="A46" s="22" t="s">
        <v>73</v>
      </c>
      <c r="B46" s="23">
        <v>40</v>
      </c>
      <c r="C46" s="22">
        <v>2</v>
      </c>
      <c r="D46" s="23">
        <f>C46*B46</f>
        <v>80</v>
      </c>
      <c r="E46" s="23"/>
      <c r="F46" s="23"/>
      <c r="G46" s="23"/>
      <c r="H46" s="23"/>
    </row>
    <row r="48" spans="1:9">
      <c r="C48" s="10" t="s">
        <v>35</v>
      </c>
      <c r="D48" s="11">
        <f>SUM(D42:D46)</f>
        <v>505</v>
      </c>
    </row>
    <row r="50" spans="1:9" ht="20">
      <c r="A50" s="5" t="s">
        <v>17</v>
      </c>
    </row>
    <row r="51" spans="1:9" s="19" customFormat="1">
      <c r="A51" s="17" t="s">
        <v>0</v>
      </c>
      <c r="B51" s="18" t="s">
        <v>1</v>
      </c>
      <c r="C51" s="17" t="s">
        <v>2</v>
      </c>
      <c r="D51" s="18" t="s">
        <v>3</v>
      </c>
      <c r="E51" s="18" t="s">
        <v>89</v>
      </c>
      <c r="F51" s="18" t="s">
        <v>90</v>
      </c>
      <c r="G51" s="18" t="s">
        <v>32</v>
      </c>
      <c r="H51" s="18" t="s">
        <v>48</v>
      </c>
      <c r="I51" s="17" t="s">
        <v>4</v>
      </c>
    </row>
    <row r="52" spans="1:9">
      <c r="A52" s="1" t="s">
        <v>38</v>
      </c>
      <c r="B52" s="2">
        <v>1500</v>
      </c>
      <c r="C52" s="1">
        <v>1</v>
      </c>
      <c r="D52" s="2">
        <f t="shared" ref="D52:D66" si="1">C52*B52</f>
        <v>1500</v>
      </c>
      <c r="E52" s="2" t="s">
        <v>43</v>
      </c>
      <c r="F52" s="2" t="s">
        <v>43</v>
      </c>
      <c r="G52" s="2" t="s">
        <v>55</v>
      </c>
    </row>
    <row r="53" spans="1:9">
      <c r="A53" s="1" t="s">
        <v>40</v>
      </c>
      <c r="B53" s="2">
        <v>280</v>
      </c>
      <c r="C53" s="1">
        <v>1</v>
      </c>
      <c r="D53" s="2">
        <f t="shared" si="1"/>
        <v>280</v>
      </c>
      <c r="E53" s="2" t="s">
        <v>43</v>
      </c>
      <c r="F53" s="2" t="s">
        <v>43</v>
      </c>
      <c r="G53" s="2" t="s">
        <v>33</v>
      </c>
    </row>
    <row r="54" spans="1:9">
      <c r="A54" s="1" t="s">
        <v>97</v>
      </c>
      <c r="B54" s="2">
        <v>13</v>
      </c>
      <c r="C54" s="1">
        <v>1</v>
      </c>
      <c r="D54" s="2">
        <f t="shared" si="1"/>
        <v>13</v>
      </c>
      <c r="E54" s="2" t="s">
        <v>43</v>
      </c>
      <c r="F54" s="2" t="s">
        <v>43</v>
      </c>
      <c r="G54" s="2" t="s">
        <v>53</v>
      </c>
      <c r="I54" s="1" t="s">
        <v>99</v>
      </c>
    </row>
    <row r="55" spans="1:9">
      <c r="A55" s="1" t="s">
        <v>98</v>
      </c>
      <c r="B55" s="2">
        <v>0</v>
      </c>
      <c r="C55" s="1">
        <v>1</v>
      </c>
      <c r="D55" s="2">
        <v>0</v>
      </c>
      <c r="E55" s="2" t="s">
        <v>54</v>
      </c>
      <c r="F55" s="2" t="s">
        <v>54</v>
      </c>
      <c r="G55" s="2" t="s">
        <v>54</v>
      </c>
      <c r="H55" s="2" t="s">
        <v>62</v>
      </c>
    </row>
    <row r="56" spans="1:9">
      <c r="A56" s="1" t="s">
        <v>13</v>
      </c>
      <c r="B56" s="2">
        <v>6.24</v>
      </c>
      <c r="C56" s="1">
        <v>1</v>
      </c>
      <c r="D56" s="2">
        <f t="shared" ref="D56:D62" si="2">C56*B56</f>
        <v>6.24</v>
      </c>
      <c r="E56" s="2" t="s">
        <v>43</v>
      </c>
      <c r="F56" s="2" t="s">
        <v>43</v>
      </c>
      <c r="G56" s="2" t="s">
        <v>95</v>
      </c>
    </row>
    <row r="57" spans="1:9">
      <c r="A57" s="1" t="s">
        <v>113</v>
      </c>
      <c r="B57" s="2">
        <v>2.36</v>
      </c>
      <c r="C57" s="1">
        <v>2</v>
      </c>
      <c r="D57" s="2">
        <f t="shared" si="2"/>
        <v>4.72</v>
      </c>
      <c r="E57" s="2" t="s">
        <v>43</v>
      </c>
      <c r="F57" s="2" t="s">
        <v>43</v>
      </c>
      <c r="G57" s="2" t="s">
        <v>95</v>
      </c>
      <c r="H57" s="2" t="s">
        <v>114</v>
      </c>
    </row>
    <row r="58" spans="1:9">
      <c r="A58" s="1" t="s">
        <v>108</v>
      </c>
      <c r="B58" s="2">
        <f>1.94+2.29</f>
        <v>4.2300000000000004</v>
      </c>
      <c r="C58" s="1">
        <v>1</v>
      </c>
      <c r="D58" s="2">
        <f t="shared" si="2"/>
        <v>4.2300000000000004</v>
      </c>
      <c r="E58" s="2" t="s">
        <v>43</v>
      </c>
      <c r="F58" s="2" t="s">
        <v>43</v>
      </c>
      <c r="G58" s="2" t="s">
        <v>95</v>
      </c>
    </row>
    <row r="59" spans="1:9">
      <c r="A59" s="1" t="s">
        <v>94</v>
      </c>
      <c r="B59" s="2">
        <v>3.49</v>
      </c>
      <c r="C59" s="1">
        <v>1</v>
      </c>
      <c r="D59" s="2">
        <f t="shared" si="2"/>
        <v>3.49</v>
      </c>
      <c r="E59" s="2" t="s">
        <v>43</v>
      </c>
      <c r="F59" s="2" t="s">
        <v>43</v>
      </c>
      <c r="G59" s="2" t="s">
        <v>95</v>
      </c>
    </row>
    <row r="60" spans="1:9">
      <c r="A60" s="1" t="s">
        <v>96</v>
      </c>
      <c r="B60" s="2">
        <v>2.99</v>
      </c>
      <c r="C60" s="1">
        <v>2</v>
      </c>
      <c r="D60" s="2">
        <f t="shared" si="2"/>
        <v>5.98</v>
      </c>
      <c r="E60" s="2" t="s">
        <v>43</v>
      </c>
      <c r="F60" s="2" t="s">
        <v>43</v>
      </c>
      <c r="G60" s="2" t="s">
        <v>95</v>
      </c>
    </row>
    <row r="61" spans="1:9">
      <c r="A61" s="1" t="s">
        <v>109</v>
      </c>
      <c r="B61" s="2">
        <v>10</v>
      </c>
      <c r="C61" s="1">
        <v>3</v>
      </c>
      <c r="D61" s="2">
        <f t="shared" si="2"/>
        <v>30</v>
      </c>
      <c r="E61" s="2" t="s">
        <v>43</v>
      </c>
      <c r="G61" s="2" t="s">
        <v>33</v>
      </c>
      <c r="I61" s="1" t="s">
        <v>134</v>
      </c>
    </row>
    <row r="62" spans="1:9" s="22" customFormat="1">
      <c r="A62" s="22" t="s">
        <v>84</v>
      </c>
      <c r="B62" s="23">
        <v>269</v>
      </c>
      <c r="C62" s="22">
        <v>1</v>
      </c>
      <c r="D62" s="23">
        <f t="shared" si="2"/>
        <v>269</v>
      </c>
      <c r="E62" s="23"/>
      <c r="F62" s="23"/>
      <c r="G62" s="23" t="s">
        <v>53</v>
      </c>
      <c r="H62" s="23"/>
      <c r="I62" s="22" t="s">
        <v>85</v>
      </c>
    </row>
    <row r="63" spans="1:9">
      <c r="A63" s="1" t="s">
        <v>25</v>
      </c>
      <c r="B63" s="2">
        <v>0</v>
      </c>
      <c r="C63" s="1">
        <v>1</v>
      </c>
      <c r="D63" s="2">
        <f t="shared" si="1"/>
        <v>0</v>
      </c>
      <c r="E63" s="2" t="s">
        <v>54</v>
      </c>
      <c r="F63" s="2" t="s">
        <v>54</v>
      </c>
      <c r="G63" s="2" t="s">
        <v>54</v>
      </c>
      <c r="H63" s="2" t="s">
        <v>62</v>
      </c>
    </row>
    <row r="64" spans="1:9" s="22" customFormat="1">
      <c r="A64" s="22" t="s">
        <v>39</v>
      </c>
      <c r="B64" s="23">
        <v>14.95</v>
      </c>
      <c r="C64" s="22">
        <v>1</v>
      </c>
      <c r="D64" s="23">
        <f t="shared" si="1"/>
        <v>14.95</v>
      </c>
      <c r="E64" s="23" t="s">
        <v>132</v>
      </c>
      <c r="F64" s="23"/>
      <c r="G64" s="23" t="s">
        <v>128</v>
      </c>
      <c r="H64" s="23" t="s">
        <v>129</v>
      </c>
      <c r="I64" s="22" t="s">
        <v>130</v>
      </c>
    </row>
    <row r="65" spans="1:10">
      <c r="A65" s="1" t="s">
        <v>131</v>
      </c>
      <c r="B65" s="2">
        <v>10.57</v>
      </c>
      <c r="C65" s="1">
        <v>1</v>
      </c>
      <c r="D65" s="2">
        <f t="shared" si="1"/>
        <v>10.57</v>
      </c>
      <c r="E65" s="2" t="s">
        <v>43</v>
      </c>
      <c r="G65" s="2" t="s">
        <v>53</v>
      </c>
      <c r="I65" s="1" t="s">
        <v>133</v>
      </c>
    </row>
    <row r="66" spans="1:10">
      <c r="A66" s="1" t="s">
        <v>41</v>
      </c>
      <c r="B66" s="2">
        <v>50</v>
      </c>
      <c r="C66" s="1">
        <v>1</v>
      </c>
      <c r="D66" s="2">
        <f t="shared" si="1"/>
        <v>50</v>
      </c>
      <c r="E66" s="2" t="s">
        <v>43</v>
      </c>
      <c r="F66" s="2" t="s">
        <v>43</v>
      </c>
      <c r="G66" s="2" t="s">
        <v>75</v>
      </c>
      <c r="I66" s="1" t="s">
        <v>76</v>
      </c>
    </row>
    <row r="68" spans="1:10">
      <c r="C68" s="10" t="s">
        <v>35</v>
      </c>
      <c r="D68" s="11">
        <f>SUM(D52:D66)</f>
        <v>2192.1799999999998</v>
      </c>
    </row>
    <row r="70" spans="1:10" ht="20">
      <c r="A70" s="5" t="s">
        <v>18</v>
      </c>
    </row>
    <row r="71" spans="1:10">
      <c r="A71" s="17" t="s">
        <v>0</v>
      </c>
      <c r="B71" s="18" t="s">
        <v>1</v>
      </c>
      <c r="C71" s="17" t="s">
        <v>2</v>
      </c>
      <c r="D71" s="18" t="s">
        <v>3</v>
      </c>
      <c r="E71" s="18" t="s">
        <v>89</v>
      </c>
      <c r="F71" s="18" t="s">
        <v>90</v>
      </c>
      <c r="G71" s="18" t="s">
        <v>32</v>
      </c>
      <c r="H71" s="18" t="s">
        <v>48</v>
      </c>
      <c r="I71" s="17" t="s">
        <v>4</v>
      </c>
      <c r="J71" s="19"/>
    </row>
    <row r="72" spans="1:10">
      <c r="A72" s="1" t="s">
        <v>26</v>
      </c>
      <c r="B72" s="2">
        <v>56.75</v>
      </c>
      <c r="C72" s="1">
        <v>1</v>
      </c>
      <c r="D72" s="2">
        <f>C72*B72</f>
        <v>56.75</v>
      </c>
      <c r="E72" s="2" t="s">
        <v>43</v>
      </c>
      <c r="F72" s="2" t="s">
        <v>43</v>
      </c>
      <c r="G72" s="2" t="s">
        <v>52</v>
      </c>
      <c r="I72" s="1" t="s">
        <v>27</v>
      </c>
    </row>
    <row r="73" spans="1:10">
      <c r="A73" s="1" t="s">
        <v>28</v>
      </c>
      <c r="B73" s="2">
        <v>49</v>
      </c>
      <c r="C73" s="1">
        <v>1</v>
      </c>
      <c r="D73" s="2">
        <f>C73*B73</f>
        <v>49</v>
      </c>
      <c r="E73" s="2" t="s">
        <v>43</v>
      </c>
      <c r="F73" s="2" t="s">
        <v>43</v>
      </c>
      <c r="G73" s="2" t="s">
        <v>33</v>
      </c>
    </row>
    <row r="74" spans="1:10" s="19" customFormat="1">
      <c r="A74" s="1"/>
      <c r="B74" s="2"/>
      <c r="C74" s="1"/>
      <c r="D74" s="2"/>
      <c r="E74" s="2"/>
      <c r="F74" s="2"/>
      <c r="G74" s="2"/>
      <c r="H74" s="2"/>
      <c r="I74" s="1"/>
      <c r="J74" s="1"/>
    </row>
    <row r="75" spans="1:10">
      <c r="C75" s="10" t="s">
        <v>35</v>
      </c>
      <c r="D75" s="11">
        <f>SUM(D72:D73)</f>
        <v>105.75</v>
      </c>
    </row>
    <row r="77" spans="1:10" ht="20">
      <c r="A77" s="5" t="s">
        <v>19</v>
      </c>
    </row>
    <row r="78" spans="1:10">
      <c r="A78" s="17" t="s">
        <v>0</v>
      </c>
      <c r="B78" s="18" t="s">
        <v>1</v>
      </c>
      <c r="C78" s="17" t="s">
        <v>2</v>
      </c>
      <c r="D78" s="18" t="s">
        <v>3</v>
      </c>
      <c r="E78" s="18" t="s">
        <v>89</v>
      </c>
      <c r="F78" s="18" t="s">
        <v>90</v>
      </c>
      <c r="G78" s="18" t="s">
        <v>32</v>
      </c>
      <c r="H78" s="18" t="s">
        <v>48</v>
      </c>
      <c r="I78" s="17" t="s">
        <v>4</v>
      </c>
      <c r="J78" s="19"/>
    </row>
    <row r="79" spans="1:10" s="22" customFormat="1">
      <c r="A79" s="22" t="s">
        <v>117</v>
      </c>
      <c r="B79" s="23">
        <v>50</v>
      </c>
      <c r="C79" s="22">
        <v>1</v>
      </c>
      <c r="D79" s="23">
        <f>C79*B79</f>
        <v>50</v>
      </c>
      <c r="E79" s="23"/>
      <c r="F79" s="23"/>
      <c r="G79" s="23" t="s">
        <v>69</v>
      </c>
      <c r="H79" s="23"/>
    </row>
    <row r="80" spans="1:10">
      <c r="A80" s="1" t="s">
        <v>68</v>
      </c>
      <c r="B80" s="2">
        <v>15.99</v>
      </c>
      <c r="C80" s="1">
        <v>5</v>
      </c>
      <c r="D80" s="2">
        <f>C80*B80</f>
        <v>79.95</v>
      </c>
      <c r="E80" s="2" t="s">
        <v>43</v>
      </c>
      <c r="G80" s="2" t="s">
        <v>66</v>
      </c>
      <c r="I80" s="1" t="s">
        <v>67</v>
      </c>
    </row>
    <row r="81" spans="1:10">
      <c r="A81" s="1" t="s">
        <v>64</v>
      </c>
      <c r="B81" s="2">
        <v>10</v>
      </c>
      <c r="C81" s="1">
        <v>1</v>
      </c>
      <c r="D81" s="2">
        <f>C81*B81</f>
        <v>10</v>
      </c>
      <c r="E81" s="2" t="s">
        <v>43</v>
      </c>
      <c r="G81" s="2" t="s">
        <v>66</v>
      </c>
      <c r="H81" s="2" t="s">
        <v>65</v>
      </c>
    </row>
    <row r="83" spans="1:10" s="19" customFormat="1">
      <c r="A83" s="1"/>
      <c r="B83" s="2"/>
      <c r="C83" s="10" t="s">
        <v>35</v>
      </c>
      <c r="D83" s="11">
        <f>SUM(D79:D81)</f>
        <v>139.94999999999999</v>
      </c>
      <c r="E83" s="2"/>
      <c r="F83" s="2"/>
      <c r="G83" s="2"/>
      <c r="H83" s="2"/>
      <c r="I83" s="1"/>
      <c r="J83" s="1"/>
    </row>
    <row r="85" spans="1:10" ht="20">
      <c r="A85" s="5" t="s">
        <v>49</v>
      </c>
    </row>
    <row r="86" spans="1:10">
      <c r="A86" s="17" t="s">
        <v>0</v>
      </c>
      <c r="B86" s="18" t="s">
        <v>1</v>
      </c>
      <c r="C86" s="17" t="s">
        <v>2</v>
      </c>
      <c r="D86" s="18" t="s">
        <v>3</v>
      </c>
      <c r="E86" s="18" t="s">
        <v>89</v>
      </c>
      <c r="F86" s="18" t="s">
        <v>90</v>
      </c>
      <c r="G86" s="18" t="s">
        <v>32</v>
      </c>
      <c r="H86" s="18" t="s">
        <v>48</v>
      </c>
      <c r="I86" s="17" t="s">
        <v>4</v>
      </c>
      <c r="J86" s="19"/>
    </row>
    <row r="87" spans="1:10">
      <c r="A87" s="1" t="s">
        <v>101</v>
      </c>
      <c r="B87" s="2">
        <v>0.63</v>
      </c>
      <c r="C87" s="1">
        <v>200</v>
      </c>
      <c r="D87" s="2">
        <f>C87*B87</f>
        <v>126</v>
      </c>
      <c r="E87" s="2" t="s">
        <v>43</v>
      </c>
      <c r="G87" s="2" t="s">
        <v>74</v>
      </c>
      <c r="I87" s="1" t="s">
        <v>102</v>
      </c>
    </row>
    <row r="88" spans="1:10">
      <c r="A88" s="1" t="s">
        <v>23</v>
      </c>
      <c r="B88" s="2">
        <v>7.27</v>
      </c>
      <c r="C88" s="1">
        <v>2</v>
      </c>
      <c r="D88" s="2">
        <f t="shared" ref="D88:D91" si="3">C88*B88</f>
        <v>14.54</v>
      </c>
      <c r="E88" s="2" t="s">
        <v>43</v>
      </c>
      <c r="F88" s="2" t="s">
        <v>43</v>
      </c>
      <c r="G88" s="2" t="s">
        <v>53</v>
      </c>
      <c r="I88" s="1" t="s">
        <v>24</v>
      </c>
    </row>
    <row r="89" spans="1:10" s="19" customFormat="1">
      <c r="A89" s="1" t="s">
        <v>79</v>
      </c>
      <c r="B89" s="2">
        <v>89.9</v>
      </c>
      <c r="C89" s="1">
        <v>1</v>
      </c>
      <c r="D89" s="2">
        <f t="shared" si="3"/>
        <v>89.9</v>
      </c>
      <c r="E89" s="2" t="s">
        <v>43</v>
      </c>
      <c r="F89" s="2" t="s">
        <v>43</v>
      </c>
      <c r="G89" s="2" t="s">
        <v>77</v>
      </c>
      <c r="H89" s="2" t="s">
        <v>82</v>
      </c>
      <c r="I89" s="1" t="s">
        <v>78</v>
      </c>
      <c r="J89" s="1"/>
    </row>
    <row r="90" spans="1:10">
      <c r="A90" s="1" t="s">
        <v>115</v>
      </c>
      <c r="B90" s="2">
        <v>6.45</v>
      </c>
      <c r="C90" s="1">
        <v>3</v>
      </c>
      <c r="D90" s="2">
        <f t="shared" si="3"/>
        <v>19.350000000000001</v>
      </c>
      <c r="E90" s="2" t="s">
        <v>43</v>
      </c>
      <c r="F90" s="2" t="s">
        <v>112</v>
      </c>
      <c r="G90" s="2" t="s">
        <v>53</v>
      </c>
      <c r="I90" s="1" t="s">
        <v>116</v>
      </c>
    </row>
    <row r="91" spans="1:10">
      <c r="A91" s="1" t="s">
        <v>118</v>
      </c>
      <c r="B91" s="2">
        <f>18.95+4.95-5</f>
        <v>18.899999999999999</v>
      </c>
      <c r="C91" s="1">
        <v>1</v>
      </c>
      <c r="D91" s="2">
        <f t="shared" si="3"/>
        <v>18.899999999999999</v>
      </c>
      <c r="E91" s="2" t="s">
        <v>43</v>
      </c>
      <c r="G91" s="2" t="s">
        <v>77</v>
      </c>
      <c r="H91" s="2" t="s">
        <v>127</v>
      </c>
      <c r="I91" s="1" t="s">
        <v>119</v>
      </c>
    </row>
    <row r="92" spans="1:10" s="22" customFormat="1">
      <c r="A92" s="22" t="s">
        <v>153</v>
      </c>
      <c r="B92" s="23"/>
      <c r="D92" s="23"/>
      <c r="E92" s="23"/>
      <c r="F92" s="23"/>
      <c r="G92" s="23" t="s">
        <v>80</v>
      </c>
      <c r="H92" s="23"/>
      <c r="I92" s="22" t="s">
        <v>81</v>
      </c>
    </row>
    <row r="93" spans="1:10">
      <c r="A93" s="1" t="s">
        <v>88</v>
      </c>
      <c r="B93" s="2">
        <v>5.9</v>
      </c>
      <c r="C93" s="1">
        <v>1</v>
      </c>
      <c r="D93" s="2">
        <f>C93*B93</f>
        <v>5.9</v>
      </c>
      <c r="E93" s="2" t="s">
        <v>43</v>
      </c>
      <c r="F93" s="2" t="s">
        <v>43</v>
      </c>
      <c r="G93" s="2" t="s">
        <v>87</v>
      </c>
    </row>
    <row r="94" spans="1:10">
      <c r="A94" s="1" t="s">
        <v>120</v>
      </c>
      <c r="B94" s="2">
        <v>16.71</v>
      </c>
      <c r="C94" s="1">
        <v>1</v>
      </c>
      <c r="D94" s="2">
        <f>C94*B94</f>
        <v>16.71</v>
      </c>
      <c r="E94" s="2" t="s">
        <v>43</v>
      </c>
      <c r="F94" s="2" t="s">
        <v>43</v>
      </c>
      <c r="G94" s="2" t="s">
        <v>53</v>
      </c>
      <c r="I94" s="1" t="s">
        <v>121</v>
      </c>
    </row>
    <row r="95" spans="1:10">
      <c r="A95" s="1" t="s">
        <v>122</v>
      </c>
      <c r="B95" s="2">
        <v>5.2</v>
      </c>
      <c r="C95" s="1">
        <v>2</v>
      </c>
      <c r="D95" s="2">
        <f>C95*B95</f>
        <v>10.4</v>
      </c>
      <c r="E95" s="2" t="s">
        <v>43</v>
      </c>
      <c r="F95" s="2" t="s">
        <v>43</v>
      </c>
      <c r="G95" s="2" t="s">
        <v>53</v>
      </c>
      <c r="I95" s="1" t="s">
        <v>123</v>
      </c>
    </row>
    <row r="96" spans="1:10" s="22" customFormat="1">
      <c r="A96" s="22" t="s">
        <v>135</v>
      </c>
      <c r="B96" s="23">
        <v>8.43</v>
      </c>
      <c r="C96" s="22">
        <v>0</v>
      </c>
      <c r="D96" s="23">
        <f>C96*B96</f>
        <v>0</v>
      </c>
      <c r="E96" s="23"/>
      <c r="F96" s="23"/>
      <c r="G96" s="23" t="s">
        <v>137</v>
      </c>
      <c r="H96" s="23" t="s">
        <v>136</v>
      </c>
      <c r="I96" s="22" t="s">
        <v>142</v>
      </c>
    </row>
    <row r="97" spans="1:10" s="22" customFormat="1">
      <c r="A97" s="22" t="s">
        <v>139</v>
      </c>
      <c r="B97" s="23">
        <v>5.84</v>
      </c>
      <c r="C97" s="22">
        <v>0</v>
      </c>
      <c r="D97" s="23">
        <f>C97*B97</f>
        <v>0</v>
      </c>
      <c r="E97" s="23"/>
      <c r="F97" s="23"/>
      <c r="G97" s="23" t="s">
        <v>137</v>
      </c>
      <c r="H97" s="23" t="s">
        <v>140</v>
      </c>
      <c r="I97" s="22" t="s">
        <v>141</v>
      </c>
    </row>
    <row r="98" spans="1:10" s="22" customFormat="1">
      <c r="A98" s="22" t="s">
        <v>135</v>
      </c>
      <c r="B98" s="23">
        <v>9.5</v>
      </c>
      <c r="C98" s="22">
        <v>2</v>
      </c>
      <c r="D98" s="23">
        <f>C98*B98</f>
        <v>19</v>
      </c>
      <c r="E98" s="23" t="s">
        <v>43</v>
      </c>
      <c r="F98" s="23"/>
      <c r="G98" s="23" t="s">
        <v>137</v>
      </c>
      <c r="H98" s="23" t="s">
        <v>138</v>
      </c>
      <c r="I98" s="22" t="s">
        <v>143</v>
      </c>
    </row>
    <row r="99" spans="1:10" s="22" customFormat="1">
      <c r="A99" s="22" t="s">
        <v>135</v>
      </c>
      <c r="B99" s="23">
        <v>5.26</v>
      </c>
      <c r="C99" s="22">
        <v>1</v>
      </c>
      <c r="D99" s="23">
        <f>C99*B99</f>
        <v>5.26</v>
      </c>
      <c r="E99" s="23" t="s">
        <v>43</v>
      </c>
      <c r="F99" s="23"/>
      <c r="G99" s="23" t="s">
        <v>137</v>
      </c>
      <c r="H99" s="23" t="s">
        <v>144</v>
      </c>
      <c r="I99" s="22" t="s">
        <v>145</v>
      </c>
    </row>
    <row r="100" spans="1:10" s="22" customFormat="1">
      <c r="A100" s="22" t="s">
        <v>146</v>
      </c>
      <c r="B100" s="23">
        <v>3.72</v>
      </c>
      <c r="C100" s="22">
        <v>5</v>
      </c>
      <c r="D100" s="23">
        <f>C100*B100</f>
        <v>18.600000000000001</v>
      </c>
      <c r="E100" s="23" t="s">
        <v>43</v>
      </c>
      <c r="F100" s="23"/>
      <c r="G100" s="23" t="s">
        <v>137</v>
      </c>
      <c r="H100" s="23" t="s">
        <v>147</v>
      </c>
      <c r="I100" s="22" t="s">
        <v>148</v>
      </c>
    </row>
    <row r="102" spans="1:10">
      <c r="A102" s="10"/>
      <c r="C102" s="10" t="s">
        <v>35</v>
      </c>
      <c r="D102" s="11">
        <f>SUM(D87:D100)</f>
        <v>344.55999999999995</v>
      </c>
      <c r="I102" s="15"/>
    </row>
    <row r="103" spans="1:10">
      <c r="A103" s="20"/>
      <c r="B103" s="21"/>
      <c r="C103" s="20"/>
      <c r="D103" s="21"/>
      <c r="E103" s="21"/>
      <c r="F103" s="21"/>
      <c r="G103" s="21"/>
      <c r="H103" s="21"/>
      <c r="I103" s="20"/>
    </row>
    <row r="104" spans="1:10" ht="20">
      <c r="A104" s="5" t="s">
        <v>70</v>
      </c>
    </row>
    <row r="105" spans="1:10">
      <c r="A105" s="17" t="s">
        <v>0</v>
      </c>
      <c r="B105" s="18" t="s">
        <v>1</v>
      </c>
      <c r="C105" s="17" t="s">
        <v>2</v>
      </c>
      <c r="D105" s="18" t="s">
        <v>3</v>
      </c>
      <c r="E105" s="18" t="s">
        <v>89</v>
      </c>
      <c r="F105" s="18" t="s">
        <v>90</v>
      </c>
      <c r="G105" s="18" t="s">
        <v>32</v>
      </c>
      <c r="H105" s="18" t="s">
        <v>48</v>
      </c>
      <c r="I105" s="17" t="s">
        <v>4</v>
      </c>
      <c r="J105" s="19"/>
    </row>
    <row r="106" spans="1:10">
      <c r="A106" s="1" t="s">
        <v>50</v>
      </c>
      <c r="B106" s="2">
        <v>0</v>
      </c>
      <c r="C106" s="1">
        <v>1</v>
      </c>
      <c r="D106" s="2">
        <v>0</v>
      </c>
      <c r="E106" s="2" t="s">
        <v>43</v>
      </c>
      <c r="F106" s="2" t="s">
        <v>54</v>
      </c>
      <c r="G106" s="2" t="s">
        <v>54</v>
      </c>
      <c r="H106" s="2" t="s">
        <v>62</v>
      </c>
    </row>
    <row r="107" spans="1:10">
      <c r="A107" s="1" t="s">
        <v>51</v>
      </c>
      <c r="B107" s="2">
        <v>0</v>
      </c>
      <c r="C107" s="1">
        <v>1</v>
      </c>
      <c r="D107" s="2">
        <v>0</v>
      </c>
      <c r="E107" s="2" t="s">
        <v>43</v>
      </c>
      <c r="F107" s="2" t="s">
        <v>54</v>
      </c>
      <c r="G107" s="2" t="s">
        <v>54</v>
      </c>
      <c r="H107" s="2" t="s">
        <v>62</v>
      </c>
      <c r="J107" s="15"/>
    </row>
    <row r="108" spans="1:10" s="22" customFormat="1">
      <c r="A108" s="22" t="s">
        <v>152</v>
      </c>
      <c r="B108" s="23">
        <v>149.99</v>
      </c>
      <c r="C108" s="22">
        <v>1</v>
      </c>
      <c r="D108" s="23">
        <f>C108*B108</f>
        <v>149.99</v>
      </c>
      <c r="E108" s="23"/>
      <c r="F108" s="23"/>
      <c r="G108" s="23" t="s">
        <v>53</v>
      </c>
      <c r="H108" s="23" t="s">
        <v>154</v>
      </c>
      <c r="I108" s="22" t="s">
        <v>151</v>
      </c>
      <c r="J108" s="24"/>
    </row>
    <row r="109" spans="1:10">
      <c r="A109" s="1" t="s">
        <v>110</v>
      </c>
      <c r="B109" s="2">
        <v>28.75</v>
      </c>
      <c r="C109" s="1">
        <v>1</v>
      </c>
      <c r="D109" s="2">
        <f>C109*B109</f>
        <v>28.75</v>
      </c>
      <c r="E109" s="2" t="s">
        <v>43</v>
      </c>
      <c r="F109" s="2" t="s">
        <v>43</v>
      </c>
      <c r="G109" s="2" t="s">
        <v>53</v>
      </c>
      <c r="H109" s="2" t="s">
        <v>63</v>
      </c>
      <c r="I109" s="1" t="s">
        <v>111</v>
      </c>
    </row>
    <row r="110" spans="1:10" s="22" customFormat="1">
      <c r="A110" s="22" t="s">
        <v>149</v>
      </c>
      <c r="B110" s="23">
        <v>8.99</v>
      </c>
      <c r="C110" s="22">
        <v>1</v>
      </c>
      <c r="D110" s="23">
        <f>C110*B110</f>
        <v>8.99</v>
      </c>
      <c r="E110" s="23"/>
      <c r="F110" s="23"/>
      <c r="G110" s="23" t="s">
        <v>53</v>
      </c>
      <c r="H110" s="23"/>
      <c r="I110" s="22" t="s">
        <v>150</v>
      </c>
    </row>
    <row r="111" spans="1:10" s="19" customFormat="1">
      <c r="A111" s="1" t="s">
        <v>91</v>
      </c>
      <c r="B111" s="2">
        <v>0</v>
      </c>
      <c r="C111" s="1">
        <v>2</v>
      </c>
      <c r="D111" s="2">
        <v>0</v>
      </c>
      <c r="E111" s="2" t="s">
        <v>54</v>
      </c>
      <c r="F111" s="2"/>
      <c r="G111" s="2" t="s">
        <v>106</v>
      </c>
      <c r="H111" s="2" t="s">
        <v>104</v>
      </c>
      <c r="I111" s="1"/>
      <c r="J111" s="1"/>
    </row>
    <row r="112" spans="1:10">
      <c r="A112" s="1" t="s">
        <v>92</v>
      </c>
      <c r="B112" s="2">
        <v>0</v>
      </c>
      <c r="C112" s="1">
        <v>2</v>
      </c>
      <c r="D112" s="2">
        <v>0</v>
      </c>
      <c r="E112" s="2" t="s">
        <v>54</v>
      </c>
      <c r="G112" s="2" t="s">
        <v>106</v>
      </c>
      <c r="H112" s="2" t="s">
        <v>104</v>
      </c>
    </row>
    <row r="113" spans="1:10">
      <c r="A113" s="1" t="s">
        <v>71</v>
      </c>
      <c r="B113" s="2">
        <v>9</v>
      </c>
      <c r="C113" s="1">
        <v>1</v>
      </c>
      <c r="D113" s="2">
        <f>C113*B113</f>
        <v>9</v>
      </c>
      <c r="E113" s="2" t="s">
        <v>43</v>
      </c>
      <c r="F113" s="2" t="s">
        <v>43</v>
      </c>
      <c r="G113" s="2" t="s">
        <v>72</v>
      </c>
    </row>
    <row r="114" spans="1:10" s="15" customFormat="1">
      <c r="A114" s="1"/>
      <c r="B114" s="2"/>
      <c r="C114" s="1"/>
      <c r="D114" s="2"/>
      <c r="E114" s="2"/>
      <c r="F114" s="2"/>
      <c r="G114" s="2"/>
      <c r="H114" s="2"/>
      <c r="I114" s="1"/>
      <c r="J114" s="1"/>
    </row>
    <row r="115" spans="1:10">
      <c r="C115" s="10" t="s">
        <v>35</v>
      </c>
      <c r="D115" s="11">
        <f>SUM(D106:D112)</f>
        <v>187.73000000000002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2015-08-13T01:45:29Z</dcterms:modified>
</cp:coreProperties>
</file>